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<sst xmlns="http://schemas.openxmlformats.org/spreadsheetml/2006/main" count="1169" uniqueCount="614">
  <si>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</si>
  <si>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</si>
  <si>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</si>
  <si>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</si>
  <si>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</si>
  <si>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</si>
  <si>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</si>
  <si>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</si>
  <si>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</si>
  <si>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</si>
  <si>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</si>
  <si>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</si>
  <si>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</si>
  <si>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</si>
  <si>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</si>
  <si>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</si>
  <si>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</si>
  <si>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</si>
  <si>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</si>
  <si>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</si>
  <si>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</si>
  <si>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</si>
  <si>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</si>
  <si>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</si>
  <si>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</si>
  <si>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</si>
  <si>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</si>
  <si>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</si>
  <si>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</si>
  <si>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</si>
  <si>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</si>
  <si>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</si>
  <si>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</si>
  <si>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</si>
  <si>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</si>
  <si>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</si>
  <si>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</si>
  <si>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</si>
  <si>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</si>
  <si>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</si>
  <si>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</si>
  <si>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</si>
  <si>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</si>
  <si>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</si>
  <si>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</si>
  <si>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</si>
  <si>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</si>
  <si>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</si>
  <si>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</si>
  <si>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</si>
  <si>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</si>
  <si>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</si>
  <si>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</si>
  <si>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</si>
  <si>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</si>
  <si>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</si>
  <si>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</si>
  <si>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</si>
  <si>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</si>
  <si>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</si>
  <si>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</si>
  <si>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</si>
  <si>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</si>
  <si>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</si>
  <si>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</si>
  <si>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</si>
  <si>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</si>
  <si>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</si>
  <si>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</si>
  <si>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</si>
  <si>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</si>
  <si>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</si>
  <si>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</si>
  <si>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</si>
  <si>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</si>
  <si>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</si>
  <si>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</si>
  <si>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</si>
  <si>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</si>
  <si>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</si>
  <si>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</si>
  <si>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</si>
  <si>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</si>
  <si>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</si>
  <si>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</si>
  <si>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</si>
  <si>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</si>
  <si>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</si>
  <si>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</si>
  <si>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</si>
  <si>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</si>
  <si>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</si>
  <si>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鞍手町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</si>
  <si>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</si>
  <si>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</si>
  <si>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</si>
  <si>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</si>
  <si>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</si>
  <si>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</si>
  <si>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</si>
  <si>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</si>
  <si>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</si>
  <si>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</si>
  <si>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</si>
  <si>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</si>
  <si>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</si>
  <si>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</si>
  <si>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</si>
  <si>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</si>
  <si>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</si>
  <si>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</si>
  <si>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</si>
  <si>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</si>
  <si>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</si>
  <si>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</si>
  <si>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</si>
  <si>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</si>
  <si>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</si>
  <si>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</si>
  <si>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</si>
  <si>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</si>
  <si>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</si>
  <si>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</si>
  <si>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</si>
  <si>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</si>
  <si>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</si>
  <si>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</si>
  <si>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</si>
  <si>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</si>
  <si>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</si>
  <si>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</si>
  <si>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</si>
  <si>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</si>
  <si>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</si>
  <si>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</si>
  <si>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</si>
  <si>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</si>
  <si>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</si>
  <si>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</si>
  <si>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</si>
  <si>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</si>
  <si>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</si>
  <si>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</si>
  <si>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</si>
  <si>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</si>
  <si>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</si>
  <si>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</si>
  <si>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</si>
  <si>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</si>
  <si>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</si>
  <si>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</si>
  <si>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</si>
  <si>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</si>
  <si>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</si>
  <si>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</si>
  <si>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</si>
  <si>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</si>
  <si>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</si>
  <si>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</si>
  <si>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</si>
  <si>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</si>
  <si>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</si>
  <si>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</si>
  <si>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</si>
  <si>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</si>
  <si>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</si>
  <si>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</si>
  <si>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</si>
  <si>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</si>
  <si>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</si>
  <si>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</si>
  <si>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</si>
  <si>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</si>
  <si>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</si>
  <si>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</si>
  <si>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</si>
  <si>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</si>
  <si>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</si>
  <si>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</si>
  <si>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</si>
  <si>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</si>
  <si>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</si>
  <si>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</si>
  <si>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</si>
  <si>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</si>
  <si>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</si>
  <si>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</si>
  <si>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</si>
  <si>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</si>
  <si>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</si>
  <si>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</si>
  <si>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</si>
  <si>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</si>
  <si>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</si>
  <si>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</si>
  <si>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</si>
  <si>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</si>
  <si>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</si>
  <si>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</si>
  <si>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</si>
  <si>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</si>
  <si>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</si>
  <si>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</si>
  <si>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</si>
  <si>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</si>
  <si>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</si>
  <si>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</si>
  <si>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</si>
  <si>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</si>
  <si>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福岡県鞍手町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</si>
  <si>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</si>
  <si>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</si>
  <si>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</si>
  <si>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</si>
  <si>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</si>
  <si>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</si>
  <si>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</si>
  <si>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</si>
  <si>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</si>
  <si>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</si>
  <si>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</si>
  <si>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</si>
  <si>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</si>
  <si>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</si>
  <si>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</si>
  <si>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</si>
  <si>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</si>
  <si>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</si>
  <si>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</si>
  <si>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</si>
  <si>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</si>
  <si>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</si>
  <si>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</si>
  <si>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</si>
  <si>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</si>
  <si>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</si>
  <si>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</si>
  <si>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</si>
  <si>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</si>
  <si>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</si>
  <si>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</si>
  <si>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</si>
  <si>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</si>
  <si>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</si>
  <si>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</si>
  <si>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</si>
  <si>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</si>
  <si>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</si>
  <si>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</si>
  <si>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</si>
  <si>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</si>
  <si>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</si>
  <si>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</si>
  <si>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</si>
  <si>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</si>
  <si>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</si>
  <si>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</si>
  <si>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</si>
  <si>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</si>
  <si>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</si>
  <si>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</si>
  <si>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</si>
  <si>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</si>
  <si>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</si>
  <si>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</si>
  <si>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</si>
  <si>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</si>
  <si>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</si>
  <si>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</si>
  <si>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</si>
  <si>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</si>
  <si>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</si>
  <si>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</si>
  <si>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</si>
  <si>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</si>
  <si>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</si>
  <si>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</si>
  <si>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</si>
  <si>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</si>
  <si>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</si>
  <si>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</si>
  <si>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</si>
  <si>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</si>
  <si>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</si>
  <si>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</si>
  <si>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</si>
  <si>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</si>
  <si>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</si>
  <si>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</si>
  <si>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</si>
  <si>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</si>
  <si>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</si>
  <si>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</si>
  <si>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</si>
  <si>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</si>
  <si>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</si>
  <si>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</si>
  <si>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</si>
  <si>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</si>
  <si>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</si>
  <si>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</si>
  <si>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</si>
  <si>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</si>
  <si>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</si>
  <si>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</si>
  <si>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</si>
  <si>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</si>
  <si>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</si>
  <si>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</si>
  <si>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</si>
  <si>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</si>
  <si>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</si>
  <si>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</si>
  <si>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</si>
  <si>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</si>
  <si>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</si>
  <si>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</si>
  <si>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</si>
  <si>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</si>
  <si>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</si>
  <si>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</si>
  <si>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</si>
  <si>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</si>
  <si>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</si>
  <si>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</si>
  <si>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</si>
  <si>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</si>
  <si>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</si>
  <si>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</si>
  <si>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</si>
  <si>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</si>
  <si>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</si>
  <si>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</si>
  <si>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</si>
  <si>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</si>
  <si>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</si>
  <si>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</si>
  <si>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</si>
  <si>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</si>
  <si>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</si>
  <si>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</si>
  <si>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</si>
  <si>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</si>
  <si>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</si>
  <si>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</si>
  <si>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</si>
  <si>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</si>
  <si>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</si>
  <si>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</si>
  <si>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</si>
  <si>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</si>
  <si>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</si>
  <si>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</si>
  <si>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</si>
  <si>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</si>
  <si>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</si>
  <si>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</si>
  <si>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</si>
  <si>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福岡県鞍手町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</si>
  <si>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</si>
  <si>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</si>
  <si>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</si>
  <si>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</si>
  <si>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</si>
  <si>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</si>
  <si>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</si>
  <si>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</si>
  <si>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</si>
  <si>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</si>
  <si>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</si>
  <si>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</si>
  <si>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</si>
  <si>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</si>
  <si>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</si>
  <si>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</si>
  <si>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</si>
  <si>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</si>
  <si>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</si>
  <si>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</si>
  <si>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</si>
  <si>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鞍手町かんがい施設維持管理運営費特別会計</t>
    <phoneticPr fontId="5"/>
  </si>
  <si>
    <t>鞍手町谷山池パイプライン水利施設維持管理運営費特別会計</t>
    <phoneticPr fontId="5"/>
  </si>
  <si>
    <t>地方独立行政法人くらて病院貸付金等特別会計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</si>
  <si>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</si>
  <si>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</si>
  <si>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</si>
  <si>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</si>
  <si>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</si>
  <si>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</si>
  <si>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</si>
  <si>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</si>
  <si>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</si>
  <si>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</si>
  <si>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</si>
  <si>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</si>
  <si>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</si>
  <si>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</si>
  <si>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</si>
  <si>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</si>
  <si>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鞍手町水道事業会計</t>
    <phoneticPr fontId="5"/>
  </si>
  <si>
    <t>法適用企業</t>
    <phoneticPr fontId="5"/>
  </si>
  <si>
    <t>鞍手町流域関連公共下水道事業特別会計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</si>
  <si>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</si>
  <si>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</si>
  <si>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</si>
  <si>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</si>
  <si>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</si>
  <si>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</si>
  <si>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</si>
  <si>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</si>
  <si>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</si>
  <si>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</si>
  <si>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</si>
  <si>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</si>
  <si>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</si>
  <si>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</si>
  <si>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</si>
  <si>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</si>
  <si>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</si>
  <si>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</si>
  <si>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</si>
  <si>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</si>
  <si>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</si>
  <si>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</si>
  <si>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</si>
  <si>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</si>
  <si>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</si>
  <si>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</si>
  <si>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</si>
  <si>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</si>
  <si>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</si>
  <si>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</si>
  <si>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</si>
  <si>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</si>
  <si>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</si>
  <si>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</si>
  <si>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</si>
  <si>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</si>
  <si>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</si>
  <si>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</si>
  <si>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</si>
  <si>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</si>
  <si>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</si>
  <si>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</si>
  <si>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</si>
  <si>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</si>
  <si>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</si>
  <si>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</si>
  <si>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</si>
  <si>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</si>
  <si>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</si>
  <si>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</si>
  <si>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</si>
  <si>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</si>
  <si>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</si>
  <si>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</si>
  <si>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</si>
  <si>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</si>
  <si>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</si>
  <si>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</si>
  <si>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</si>
  <si>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</si>
  <si>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</si>
  <si>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</si>
  <si>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</si>
  <si>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</si>
  <si>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</si>
  <si>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</si>
  <si>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</si>
  <si>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</si>
  <si>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鞍手町水道事業会計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</si>
  <si>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</si>
  <si>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</si>
  <si>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</si>
  <si>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</si>
  <si>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</si>
  <si>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</si>
  <si>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</si>
  <si>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</si>
  <si>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</si>
  <si>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</si>
  <si>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</si>
  <si>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</si>
  <si>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</si>
  <si>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</si>
  <si>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</si>
  <si>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</si>
  <si>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</si>
  <si>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</si>
  <si>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</si>
  <si>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</si>
  <si>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</si>
  <si>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</si>
  <si>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</si>
  <si>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</si>
  <si>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</si>
  <si>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</si>
  <si>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</si>
  <si>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</si>
  <si>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</si>
  <si>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</si>
  <si>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</si>
  <si>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</si>
  <si>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</si>
  <si>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</si>
  <si>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</si>
  <si>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</si>
  <si>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</si>
  <si>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</si>
  <si>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</si>
  <si>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</si>
  <si>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</si>
  <si>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</si>
  <si>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</si>
  <si>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</si>
  <si>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</si>
  <si>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</si>
  <si>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</si>
  <si>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</si>
  <si>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</si>
  <si>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</si>
  <si>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</si>
  <si>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</si>
  <si>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</si>
  <si>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</si>
  <si>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</si>
  <si>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</si>
  <si>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</si>
  <si>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</si>
  <si>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</si>
  <si>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</si>
  <si>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</si>
  <si>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</si>
  <si>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</si>
  <si>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</si>
  <si>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</si>
  <si>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</si>
  <si>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</si>
  <si>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</si>
  <si>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</si>
  <si>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</si>
  <si>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</si>
  <si>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</si>
  <si>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</si>
  <si>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</si>
  <si>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</si>
  <si>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</si>
  <si>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</si>
  <si>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</si>
  <si>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</si>
  <si>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</si>
  <si>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</si>
  <si>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</si>
  <si>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</si>
  <si>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</si>
  <si>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</si>
  <si>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</si>
  <si>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1.20</t>
  </si>
  <si>
    <t>▲ 4.75</t>
  </si>
  <si>
    <t>鞍手町水道事業会計</t>
  </si>
  <si>
    <t>一般会計</t>
  </si>
  <si>
    <t>国民健康保険事業特別会計</t>
  </si>
  <si>
    <t>▲ 4.36</t>
  </si>
  <si>
    <t>▲ 3.34</t>
  </si>
  <si>
    <t>▲ 2.30</t>
  </si>
  <si>
    <t>▲ 2.53</t>
  </si>
  <si>
    <t>後期高齢者医療特別会計</t>
  </si>
  <si>
    <t>鞍手町流域関連公共下水道事業特別会計</t>
  </si>
  <si>
    <t>鞍手町谷山池パイプライン水利施設維持管理運営費特別会計</t>
  </si>
  <si>
    <t>鞍手町かんがい施設維持管理運営費特別会計</t>
  </si>
  <si>
    <t>住宅新築資金等特別会計</t>
  </si>
  <si>
    <t>その他会計（赤字）</t>
  </si>
  <si>
    <t>その他会計（黒字）</t>
  </si>
  <si>
    <t>-</t>
    <phoneticPr fontId="2"/>
  </si>
  <si>
    <t>-</t>
    <phoneticPr fontId="2"/>
  </si>
  <si>
    <t>-</t>
    <phoneticPr fontId="2"/>
  </si>
  <si>
    <t>福岡県後期高齢者医療広域連合(一般会計)</t>
  </si>
  <si>
    <t>福岡県後期高齢者医療広域連合（後期高齢者医療特別会計)</t>
  </si>
  <si>
    <t>福岡県介護保険広域連合(一般会計)</t>
  </si>
  <si>
    <t>福岡県介護保険広域連合(介護保険事業特別会計)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</si>
  <si>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</si>
  <si>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5"/>
  </si>
  <si>
    <t>福岡県自治会館管理組合(一般会計)</t>
  </si>
  <si>
    <t>直方・鞍手広域市町村圏事務組合(一般会計)</t>
  </si>
  <si>
    <t>直方・鞍手広域市町村圏事務組合(休日等急患センター事業特別会計)</t>
    <rPh sb="18" eb="19">
      <t>トウ</t>
    </rPh>
    <phoneticPr fontId="5"/>
  </si>
  <si>
    <t>直方・鞍手広域市町村圏事務組合(消防事業特別会計)</t>
  </si>
  <si>
    <t>宮若市外二町じん芥処理施設組合(一般会計)</t>
  </si>
  <si>
    <t>福岡県中間市外二ヶ町山田川水利組合(一般会計)</t>
    <rPh sb="0" eb="3">
      <t>フクオカケン</t>
    </rPh>
    <phoneticPr fontId="30"/>
  </si>
  <si>
    <t>福岡県市町村消防団員等公務災害補償組合(一般会計)</t>
  </si>
  <si>
    <t>-</t>
    <phoneticPr fontId="2"/>
  </si>
  <si>
    <t>-</t>
    <phoneticPr fontId="2"/>
  </si>
  <si>
    <t>○</t>
    <phoneticPr fontId="2"/>
  </si>
  <si>
    <t>くらて病院</t>
    <rPh sb="3" eb="5">
      <t>ビョウイン</t>
    </rPh>
    <phoneticPr fontId="2"/>
  </si>
  <si>
    <t>-</t>
    <phoneticPr fontId="2"/>
  </si>
  <si>
    <t>かんがい施設維持管理運営基金</t>
    <rPh sb="4" eb="6">
      <t>シセツ</t>
    </rPh>
    <rPh sb="6" eb="8">
      <t>イジ</t>
    </rPh>
    <rPh sb="8" eb="10">
      <t>カンリ</t>
    </rPh>
    <rPh sb="10" eb="12">
      <t>ウンエイ</t>
    </rPh>
    <rPh sb="12" eb="14">
      <t>キキン</t>
    </rPh>
    <phoneticPr fontId="11"/>
  </si>
  <si>
    <t>谷山池パイプライン水利施設維持管理運営基金</t>
    <rPh sb="0" eb="2">
      <t>タニヤマ</t>
    </rPh>
    <rPh sb="2" eb="3">
      <t>イケ</t>
    </rPh>
    <rPh sb="9" eb="11">
      <t>スイリ</t>
    </rPh>
    <rPh sb="11" eb="13">
      <t>シセツ</t>
    </rPh>
    <rPh sb="13" eb="15">
      <t>イジ</t>
    </rPh>
    <rPh sb="15" eb="17">
      <t>カンリ</t>
    </rPh>
    <rPh sb="17" eb="19">
      <t>ウンエイ</t>
    </rPh>
    <rPh sb="19" eb="21">
      <t>キキン</t>
    </rPh>
    <phoneticPr fontId="11"/>
  </si>
  <si>
    <t>公共施設等整備基金</t>
    <rPh sb="0" eb="2">
      <t>コウキョウ</t>
    </rPh>
    <rPh sb="2" eb="4">
      <t>シセツ</t>
    </rPh>
    <rPh sb="4" eb="5">
      <t>トウ</t>
    </rPh>
    <rPh sb="5" eb="7">
      <t>セイビ</t>
    </rPh>
    <rPh sb="7" eb="9">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</si>
  <si>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</si>
  <si>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職員退職手当基金</t>
    <rPh sb="0" eb="2">
      <t>ショクイン</t>
    </rPh>
    <rPh sb="2" eb="4">
      <t>タイショク</t>
    </rPh>
    <rPh sb="4" eb="6">
      <t>テアテ</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</si>
  <si>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</si>
  <si>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</si>
  <si>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</si>
  <si>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将来負担比率は、将来負担額より充当可能財源が上回っているため、該当数値がない。
有形固定資産減価償却率は、類似団体の中で最も高い水準にあるが、本庁舎を始めとした老朽施設については、更新や集約化・複合化、除却を進めることとしているため、取組の進展に伴って次第に低下していき、類似団体に近づく見通し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</si>
  <si>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</si>
  <si>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</si>
  <si>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</si>
  <si>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</si>
  <si>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</si>
  <si>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</si>
  <si>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</si>
  <si>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将来負担比率は、将来負担額より充当可能財源が上回っているため、該当数値がない。
実質公債費比率は類似団体では低下傾向にあるものの、本町では低下傾向から一転、上昇に転じている。今後は、老朽施設更新等の事業の実施に伴い地方債の発行が一時的に増加するため、有形固定資産減価償却率の変動と相反して実質公債費比率はさらに上昇する見通しであるが、償還可能な範囲での借り入れを心がけ、公債費の適正化に取り組んでいく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</si>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</sst>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FD3C-4FFB-9169-5C50A56E7D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44793</c:v>
                </c:pt>
                <c:pt idx="1">
                  <c:v>207708</c:v>
                </c:pt>
                <c:pt idx="2">
                  <c:v>32439</c:v>
                </c:pt>
                <c:pt idx="3">
                  <c:v>22314</c:v>
                </c:pt>
                <c:pt idx="4">
                  <c:v>20592</c:v>
                </c:pt>
              </c:numCache>
            </c:numRef>
          </c:val>
          <c:smooth val="0"/>
          <c:extLst xmlns:c16r2="http://schemas.microsoft.com/office/drawing/2015/06/chart">
            <c:ext xmlns:c16="http://schemas.microsoft.com/office/drawing/2014/chart" uri="{C3380CC4-5D6E-409C-BE32-E72D297353CC}">
              <c16:uniqueId val="{00000001-FD3C-4FFB-9169-5C50A56E7D4D}"/>
            </c:ext>
          </c:extLst>
        </c:ser>
        <c:dLbls>
          <c:showLegendKey val="0"/>
          <c:showVal val="0"/>
          <c:showCatName val="0"/>
          <c:showSerName val="0"/>
          <c:showPercent val="0"/>
          <c:showBubbleSize val="0"/>
        </c:dLbls>
        <c:marker val="1"/>
        <c:smooth val="0"/>
        <c:axId val="679738072"/>
        <c:axId val="679737680"/>
      </c:lineChart>
      <c:catAx>
        <c:axId val="679738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9737680"/>
        <c:crosses val="autoZero"/>
        <c:auto val="1"/>
        <c:lblAlgn val="ctr"/>
        <c:lblOffset val="100"/>
        <c:tickLblSkip val="1"/>
        <c:tickMarkSkip val="1"/>
        <c:noMultiLvlLbl val="0"/>
      </c:catAx>
      <c:valAx>
        <c:axId val="67973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9738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2.85</c:v>
                </c:pt>
                <c:pt idx="1">
                  <c:v>1.66</c:v>
                </c:pt>
                <c:pt idx="2">
                  <c:v>2.0299999999999998</c:v>
                </c:pt>
                <c:pt idx="3">
                  <c:v>2.12</c:v>
                </c:pt>
                <c:pt idx="4">
                  <c:v>2.15</c:v>
                </c:pt>
              </c:numCache>
            </c:numRef>
          </c:val>
          <c:extLst xmlns:c16r2="http://schemas.microsoft.com/office/drawing/2015/06/chart">
            <c:ext xmlns:c16="http://schemas.microsoft.com/office/drawing/2014/chart" uri="{C3380CC4-5D6E-409C-BE32-E72D297353CC}">
              <c16:uniqueId val="{00000000-1AEA-43E0-A5FC-F9CE7B704C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33.07</c:v>
                </c:pt>
                <c:pt idx="1">
                  <c:v>33.75</c:v>
                </c:pt>
                <c:pt idx="2">
                  <c:v>32.770000000000003</c:v>
                </c:pt>
                <c:pt idx="3">
                  <c:v>33.18</c:v>
                </c:pt>
                <c:pt idx="4">
                  <c:v>28.04</c:v>
                </c:pt>
              </c:numCache>
            </c:numRef>
          </c:val>
          <c:extLst xmlns:c16r2="http://schemas.microsoft.com/office/drawing/2015/06/chart">
            <c:ext xmlns:c16="http://schemas.microsoft.com/office/drawing/2014/chart" uri="{C3380CC4-5D6E-409C-BE32-E72D297353CC}">
              <c16:uniqueId val="{00000001-1AEA-43E0-A5FC-F9CE7B704C26}"/>
            </c:ext>
          </c:extLst>
        </c:ser>
        <c:dLbls>
          <c:showLegendKey val="0"/>
          <c:showVal val="0"/>
          <c:showCatName val="0"/>
          <c:showSerName val="0"/>
          <c:showPercent val="0"/>
          <c:showBubbleSize val="0"/>
        </c:dLbls>
        <c:gapWidth val="250"/>
        <c:overlap val="100"/>
        <c:axId val="679736112"/>
        <c:axId val="679735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3.89</c:v>
                </c:pt>
                <c:pt idx="1">
                  <c:v>-1.2</c:v>
                </c:pt>
                <c:pt idx="2">
                  <c:v>0.44</c:v>
                </c:pt>
                <c:pt idx="3">
                  <c:v>0.1</c:v>
                </c:pt>
                <c:pt idx="4">
                  <c:v>-4.75</c:v>
                </c:pt>
              </c:numCache>
            </c:numRef>
          </c:val>
          <c:smooth val="0"/>
          <c:extLst xmlns:c16r2="http://schemas.microsoft.com/office/drawing/2015/06/chart">
            <c:ext xmlns:c16="http://schemas.microsoft.com/office/drawing/2014/chart" uri="{C3380CC4-5D6E-409C-BE32-E72D297353CC}">
              <c16:uniqueId val="{00000002-1AEA-43E0-A5FC-F9CE7B704C26}"/>
            </c:ext>
          </c:extLst>
        </c:ser>
        <c:dLbls>
          <c:showLegendKey val="0"/>
          <c:showVal val="0"/>
          <c:showCatName val="0"/>
          <c:showSerName val="0"/>
          <c:showPercent val="0"/>
          <c:showBubbleSize val="0"/>
        </c:dLbls>
        <c:marker val="1"/>
        <c:smooth val="0"/>
        <c:axId val="679736112"/>
        <c:axId val="679735720"/>
      </c:lineChart>
      <c:catAx>
        <c:axId val="67973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9735720"/>
        <c:crosses val="autoZero"/>
        <c:auto val="1"/>
        <c:lblAlgn val="ctr"/>
        <c:lblOffset val="100"/>
        <c:tickLblSkip val="1"/>
        <c:tickMarkSkip val="1"/>
        <c:noMultiLvlLbl val="0"/>
      </c:catAx>
      <c:valAx>
        <c:axId val="679735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973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0.53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C0B-4954-AA08-953C25642C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C0B-4954-AA08-953C25642C1A}"/>
            </c:ext>
          </c:extLst>
        </c:ser>
        <c:ser>
          <c:idx val="2"/>
          <c:order val="2"/>
          <c:tx>
            <c:strRef>
              <c:f>データシート!$A$29</c:f>
              <c:strCache>
                <c:ptCount val="1"/>
                <c:pt idx="0">
                  <c:v>住宅新築資金等特別会計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C0B-4954-AA08-953C25642C1A}"/>
            </c:ext>
          </c:extLst>
        </c:ser>
        <c:ser>
          <c:idx val="3"/>
          <c:order val="3"/>
          <c:tx>
            <c:strRef>
              <c:f>データシート!$A$30</c:f>
              <c:strCache>
                <c:ptCount val="1"/>
                <c:pt idx="0">
                  <c:v>鞍手町かんがい施設維持管理運営費特別会計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C0B-4954-AA08-953C25642C1A}"/>
            </c:ext>
          </c:extLst>
        </c:ser>
        <c:ser>
          <c:idx val="4"/>
          <c:order val="4"/>
          <c:tx>
            <c:strRef>
              <c:f>データシート!$A$31</c:f>
              <c:strCache>
                <c:ptCount val="1"/>
                <c:pt idx="0">
                  <c:v>鞍手町谷山池パイプライン水利施設維持管理運営費特別会計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C0B-4954-AA08-953C25642C1A}"/>
            </c:ext>
          </c:extLst>
        </c:ser>
        <c:ser>
          <c:idx val="5"/>
          <c:order val="5"/>
          <c:tx>
            <c:strRef>
              <c:f>データシート!$A$32</c:f>
              <c:strCache>
                <c:ptCount val="1"/>
                <c:pt idx="0">
                  <c:v>鞍手町流域関連公共下水道事業特別会計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AC0B-4954-AA08-953C25642C1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6-AC0B-4954-AA08-953C25642C1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4.3600000000000003</c:v>
                </c:pt>
                <c:pt idx="1">
                  <c:v>#N/A</c:v>
                </c:pt>
                <c:pt idx="2">
                  <c:v>3.34</c:v>
                </c:pt>
                <c:pt idx="3">
                  <c:v>#N/A</c:v>
                </c:pt>
                <c:pt idx="4">
                  <c:v>2.2999999999999998</c:v>
                </c:pt>
                <c:pt idx="5">
                  <c:v>#N/A</c:v>
                </c:pt>
                <c:pt idx="6">
                  <c:v>2.5299999999999998</c:v>
                </c:pt>
                <c:pt idx="7">
                  <c:v>#N/A</c:v>
                </c:pt>
                <c:pt idx="8">
                  <c:v>#N/A</c:v>
                </c:pt>
                <c:pt idx="9">
                  <c:v>1.65</c:v>
                </c:pt>
              </c:numCache>
            </c:numRef>
          </c:val>
          <c:extLst xmlns:c16r2="http://schemas.microsoft.com/office/drawing/2015/06/chart">
            <c:ext xmlns:c16="http://schemas.microsoft.com/office/drawing/2014/chart" uri="{C3380CC4-5D6E-409C-BE32-E72D297353CC}">
              <c16:uniqueId val="{00000007-AC0B-4954-AA08-953C25642C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2.85</c:v>
                </c:pt>
                <c:pt idx="2">
                  <c:v>#N/A</c:v>
                </c:pt>
                <c:pt idx="3">
                  <c:v>1.1100000000000001</c:v>
                </c:pt>
                <c:pt idx="4">
                  <c:v>#N/A</c:v>
                </c:pt>
                <c:pt idx="5">
                  <c:v>2.02</c:v>
                </c:pt>
                <c:pt idx="6">
                  <c:v>#N/A</c:v>
                </c:pt>
                <c:pt idx="7">
                  <c:v>2.12</c:v>
                </c:pt>
                <c:pt idx="8">
                  <c:v>#N/A</c:v>
                </c:pt>
                <c:pt idx="9">
                  <c:v>2.14</c:v>
                </c:pt>
              </c:numCache>
            </c:numRef>
          </c:val>
          <c:extLst xmlns:c16r2="http://schemas.microsoft.com/office/drawing/2015/06/chart">
            <c:ext xmlns:c16="http://schemas.microsoft.com/office/drawing/2014/chart" uri="{C3380CC4-5D6E-409C-BE32-E72D297353CC}">
              <c16:uniqueId val="{00000008-AC0B-4954-AA08-953C25642C1A}"/>
            </c:ext>
          </c:extLst>
        </c:ser>
        <c:ser>
          <c:idx val="9"/>
          <c:order val="9"/>
          <c:tx>
            <c:strRef>
              <c:f>データシート!$A$36</c:f>
              <c:strCache>
                <c:ptCount val="1"/>
                <c:pt idx="0">
                  <c:v>鞍手町水道事業会計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9.9600000000000009</c:v>
                </c:pt>
                <c:pt idx="2">
                  <c:v>#N/A</c:v>
                </c:pt>
                <c:pt idx="3">
                  <c:v>10.67</c:v>
                </c:pt>
                <c:pt idx="4">
                  <c:v>#N/A</c:v>
                </c:pt>
                <c:pt idx="5">
                  <c:v>10.46</c:v>
                </c:pt>
                <c:pt idx="6">
                  <c:v>#N/A</c:v>
                </c:pt>
                <c:pt idx="7">
                  <c:v>10.6</c:v>
                </c:pt>
                <c:pt idx="8">
                  <c:v>#N/A</c:v>
                </c:pt>
                <c:pt idx="9">
                  <c:v>9.83</c:v>
                </c:pt>
              </c:numCache>
            </c:numRef>
          </c:val>
          <c:extLst xmlns:c16r2="http://schemas.microsoft.com/office/drawing/2015/06/chart">
            <c:ext xmlns:c16="http://schemas.microsoft.com/office/drawing/2014/chart" uri="{C3380CC4-5D6E-409C-BE32-E72D297353CC}">
              <c16:uniqueId val="{00000009-AC0B-4954-AA08-953C25642C1A}"/>
            </c:ext>
          </c:extLst>
        </c:ser>
        <c:dLbls>
          <c:showLegendKey val="0"/>
          <c:showVal val="0"/>
          <c:showCatName val="0"/>
          <c:showSerName val="0"/>
          <c:showPercent val="0"/>
          <c:showBubbleSize val="0"/>
        </c:dLbls>
        <c:gapWidth val="150"/>
        <c:overlap val="100"/>
        <c:axId val="679734936"/>
        <c:axId val="679734544"/>
      </c:barChart>
      <c:catAx>
        <c:axId val="679734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9734544"/>
        <c:crosses val="autoZero"/>
        <c:auto val="1"/>
        <c:lblAlgn val="ctr"/>
        <c:lblOffset val="100"/>
        <c:tickLblSkip val="1"/>
        <c:tickMarkSkip val="1"/>
        <c:noMultiLvlLbl val="0"/>
      </c:catAx>
      <c:valAx>
        <c:axId val="67973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9734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753</c:v>
                </c:pt>
                <c:pt idx="5">
                  <c:v>794</c:v>
                </c:pt>
                <c:pt idx="8">
                  <c:v>784</c:v>
                </c:pt>
                <c:pt idx="11">
                  <c:v>800</c:v>
                </c:pt>
                <c:pt idx="14">
                  <c:v>783</c:v>
                </c:pt>
              </c:numCache>
            </c:numRef>
          </c:val>
          <c:extLst xmlns:c16r2="http://schemas.microsoft.com/office/drawing/2015/06/chart">
            <c:ext xmlns:c16="http://schemas.microsoft.com/office/drawing/2014/chart" uri="{C3380CC4-5D6E-409C-BE32-E72D297353CC}">
              <c16:uniqueId val="{00000000-04CC-4CD1-A918-1D0FA00A87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4CC-4CD1-A918-1D0FA00A87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4CC-4CD1-A918-1D0FA00A87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66</c:v>
                </c:pt>
                <c:pt idx="3">
                  <c:v>66</c:v>
                </c:pt>
                <c:pt idx="6">
                  <c:v>66</c:v>
                </c:pt>
                <c:pt idx="9">
                  <c:v>53</c:v>
                </c:pt>
                <c:pt idx="12">
                  <c:v>40</c:v>
                </c:pt>
              </c:numCache>
            </c:numRef>
          </c:val>
          <c:extLst xmlns:c16r2="http://schemas.microsoft.com/office/drawing/2015/06/chart">
            <c:ext xmlns:c16="http://schemas.microsoft.com/office/drawing/2014/chart" uri="{C3380CC4-5D6E-409C-BE32-E72D297353CC}">
              <c16:uniqueId val="{00000003-04CC-4CD1-A918-1D0FA00A87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156</c:v>
                </c:pt>
                <c:pt idx="3">
                  <c:v>177</c:v>
                </c:pt>
                <c:pt idx="6">
                  <c:v>191</c:v>
                </c:pt>
                <c:pt idx="9">
                  <c:v>134</c:v>
                </c:pt>
                <c:pt idx="12">
                  <c:v>132</c:v>
                </c:pt>
              </c:numCache>
            </c:numRef>
          </c:val>
          <c:extLst xmlns:c16r2="http://schemas.microsoft.com/office/drawing/2015/06/chart">
            <c:ext xmlns:c16="http://schemas.microsoft.com/office/drawing/2014/chart" uri="{C3380CC4-5D6E-409C-BE32-E72D297353CC}">
              <c16:uniqueId val="{00000004-04CC-4CD1-A918-1D0FA00A87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4CC-4CD1-A918-1D0FA00A87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4CC-4CD1-A918-1D0FA00A87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851</c:v>
                </c:pt>
                <c:pt idx="3">
                  <c:v>857</c:v>
                </c:pt>
                <c:pt idx="6">
                  <c:v>856</c:v>
                </c:pt>
                <c:pt idx="9">
                  <c:v>933</c:v>
                </c:pt>
                <c:pt idx="12">
                  <c:v>948</c:v>
                </c:pt>
              </c:numCache>
            </c:numRef>
          </c:val>
          <c:extLst xmlns:c16r2="http://schemas.microsoft.com/office/drawing/2015/06/chart">
            <c:ext xmlns:c16="http://schemas.microsoft.com/office/drawing/2014/chart" uri="{C3380CC4-5D6E-409C-BE32-E72D297353CC}">
              <c16:uniqueId val="{00000007-04CC-4CD1-A918-1D0FA00A872B}"/>
            </c:ext>
          </c:extLst>
        </c:ser>
        <c:dLbls>
          <c:showLegendKey val="0"/>
          <c:showVal val="0"/>
          <c:showCatName val="0"/>
          <c:showSerName val="0"/>
          <c:showPercent val="0"/>
          <c:showBubbleSize val="0"/>
        </c:dLbls>
        <c:gapWidth val="100"/>
        <c:overlap val="100"/>
        <c:axId val="679740816"/>
        <c:axId val="679744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320</c:v>
                </c:pt>
                <c:pt idx="2">
                  <c:v>#N/A</c:v>
                </c:pt>
                <c:pt idx="3">
                  <c:v>#N/A</c:v>
                </c:pt>
                <c:pt idx="4">
                  <c:v>306</c:v>
                </c:pt>
                <c:pt idx="5">
                  <c:v>#N/A</c:v>
                </c:pt>
                <c:pt idx="6">
                  <c:v>#N/A</c:v>
                </c:pt>
                <c:pt idx="7">
                  <c:v>329</c:v>
                </c:pt>
                <c:pt idx="8">
                  <c:v>#N/A</c:v>
                </c:pt>
                <c:pt idx="9">
                  <c:v>#N/A</c:v>
                </c:pt>
                <c:pt idx="10">
                  <c:v>320</c:v>
                </c:pt>
                <c:pt idx="11">
                  <c:v>#N/A</c:v>
                </c:pt>
                <c:pt idx="12">
                  <c:v>#N/A</c:v>
                </c:pt>
                <c:pt idx="13">
                  <c:v>337</c:v>
                </c:pt>
                <c:pt idx="14">
                  <c:v>#N/A</c:v>
                </c:pt>
              </c:numCache>
            </c:numRef>
          </c:val>
          <c:smooth val="0"/>
          <c:extLst xmlns:c16r2="http://schemas.microsoft.com/office/drawing/2015/06/chart">
            <c:ext xmlns:c16="http://schemas.microsoft.com/office/drawing/2014/chart" uri="{C3380CC4-5D6E-409C-BE32-E72D297353CC}">
              <c16:uniqueId val="{00000008-04CC-4CD1-A918-1D0FA00A872B}"/>
            </c:ext>
          </c:extLst>
        </c:ser>
        <c:dLbls>
          <c:showLegendKey val="0"/>
          <c:showVal val="0"/>
          <c:showCatName val="0"/>
          <c:showSerName val="0"/>
          <c:showPercent val="0"/>
          <c:showBubbleSize val="0"/>
        </c:dLbls>
        <c:marker val="1"/>
        <c:smooth val="0"/>
        <c:axId val="679740816"/>
        <c:axId val="679744736"/>
      </c:lineChart>
      <c:catAx>
        <c:axId val="67974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9744736"/>
        <c:crosses val="autoZero"/>
        <c:auto val="1"/>
        <c:lblAlgn val="ctr"/>
        <c:lblOffset val="100"/>
        <c:tickLblSkip val="1"/>
        <c:tickMarkSkip val="1"/>
        <c:noMultiLvlLbl val="0"/>
      </c:catAx>
      <c:valAx>
        <c:axId val="67974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974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6730</c:v>
                </c:pt>
                <c:pt idx="5">
                  <c:v>8153</c:v>
                </c:pt>
                <c:pt idx="8">
                  <c:v>8249</c:v>
                </c:pt>
                <c:pt idx="11">
                  <c:v>8227</c:v>
                </c:pt>
                <c:pt idx="14">
                  <c:v>8158</c:v>
                </c:pt>
              </c:numCache>
            </c:numRef>
          </c:val>
          <c:extLst xmlns:c16r2="http://schemas.microsoft.com/office/drawing/2015/06/chart">
            <c:ext xmlns:c16="http://schemas.microsoft.com/office/drawing/2014/chart" uri="{C3380CC4-5D6E-409C-BE32-E72D297353CC}">
              <c16:uniqueId val="{00000000-44B1-4632-9B24-D3E2D4DD3D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1550</c:v>
                </c:pt>
                <c:pt idx="5">
                  <c:v>1462</c:v>
                </c:pt>
                <c:pt idx="8">
                  <c:v>1285</c:v>
                </c:pt>
                <c:pt idx="11">
                  <c:v>1119</c:v>
                </c:pt>
                <c:pt idx="14">
                  <c:v>958</c:v>
                </c:pt>
              </c:numCache>
            </c:numRef>
          </c:val>
          <c:extLst xmlns:c16r2="http://schemas.microsoft.com/office/drawing/2015/06/chart">
            <c:ext xmlns:c16="http://schemas.microsoft.com/office/drawing/2014/chart" uri="{C3380CC4-5D6E-409C-BE32-E72D297353CC}">
              <c16:uniqueId val="{00000001-44B1-4632-9B24-D3E2D4DD3D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6573</c:v>
                </c:pt>
                <c:pt idx="5">
                  <c:v>6632</c:v>
                </c:pt>
                <c:pt idx="8">
                  <c:v>6960</c:v>
                </c:pt>
                <c:pt idx="11">
                  <c:v>7025</c:v>
                </c:pt>
                <c:pt idx="14">
                  <c:v>6968</c:v>
                </c:pt>
              </c:numCache>
            </c:numRef>
          </c:val>
          <c:extLst xmlns:c16r2="http://schemas.microsoft.com/office/drawing/2015/06/chart">
            <c:ext xmlns:c16="http://schemas.microsoft.com/office/drawing/2014/chart" uri="{C3380CC4-5D6E-409C-BE32-E72D297353CC}">
              <c16:uniqueId val="{00000002-44B1-4632-9B24-D3E2D4DD3D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4B1-4632-9B24-D3E2D4DD3D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4B1-4632-9B24-D3E2D4DD3D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B1-4632-9B24-D3E2D4DD3D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1170</c:v>
                </c:pt>
                <c:pt idx="3">
                  <c:v>1108</c:v>
                </c:pt>
                <c:pt idx="6">
                  <c:v>1030</c:v>
                </c:pt>
                <c:pt idx="9">
                  <c:v>1058</c:v>
                </c:pt>
                <c:pt idx="12">
                  <c:v>998</c:v>
                </c:pt>
              </c:numCache>
            </c:numRef>
          </c:val>
          <c:extLst xmlns:c16r2="http://schemas.microsoft.com/office/drawing/2015/06/chart">
            <c:ext xmlns:c16="http://schemas.microsoft.com/office/drawing/2014/chart" uri="{C3380CC4-5D6E-409C-BE32-E72D297353CC}">
              <c16:uniqueId val="{00000006-44B1-4632-9B24-D3E2D4DD3D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226</c:v>
                </c:pt>
                <c:pt idx="3">
                  <c:v>163</c:v>
                </c:pt>
                <c:pt idx="6">
                  <c:v>98</c:v>
                </c:pt>
                <c:pt idx="9">
                  <c:v>46</c:v>
                </c:pt>
                <c:pt idx="12">
                  <c:v>22</c:v>
                </c:pt>
              </c:numCache>
            </c:numRef>
          </c:val>
          <c:extLst xmlns:c16r2="http://schemas.microsoft.com/office/drawing/2015/06/chart">
            <c:ext xmlns:c16="http://schemas.microsoft.com/office/drawing/2014/chart" uri="{C3380CC4-5D6E-409C-BE32-E72D297353CC}">
              <c16:uniqueId val="{00000007-44B1-4632-9B24-D3E2D4DD3D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2913</c:v>
                </c:pt>
                <c:pt idx="3">
                  <c:v>2999</c:v>
                </c:pt>
                <c:pt idx="6">
                  <c:v>3131</c:v>
                </c:pt>
                <c:pt idx="9">
                  <c:v>3351</c:v>
                </c:pt>
                <c:pt idx="12">
                  <c:v>3431</c:v>
                </c:pt>
              </c:numCache>
            </c:numRef>
          </c:val>
          <c:extLst xmlns:c16r2="http://schemas.microsoft.com/office/drawing/2015/06/chart">
            <c:ext xmlns:c16="http://schemas.microsoft.com/office/drawing/2014/chart" uri="{C3380CC4-5D6E-409C-BE32-E72D297353CC}">
              <c16:uniqueId val="{00000008-44B1-4632-9B24-D3E2D4DD3D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4B1-4632-9B24-D3E2D4DD3D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8178</c:v>
                </c:pt>
                <c:pt idx="3">
                  <c:v>9991</c:v>
                </c:pt>
                <c:pt idx="6">
                  <c:v>9958</c:v>
                </c:pt>
                <c:pt idx="9">
                  <c:v>9678</c:v>
                </c:pt>
                <c:pt idx="12">
                  <c:v>9320</c:v>
                </c:pt>
              </c:numCache>
            </c:numRef>
          </c:val>
          <c:extLst xmlns:c16r2="http://schemas.microsoft.com/office/drawing/2015/06/chart">
            <c:ext xmlns:c16="http://schemas.microsoft.com/office/drawing/2014/chart" uri="{C3380CC4-5D6E-409C-BE32-E72D297353CC}">
              <c16:uniqueId val="{0000000A-44B1-4632-9B24-D3E2D4DD3DC6}"/>
            </c:ext>
          </c:extLst>
        </c:ser>
        <c:dLbls>
          <c:showLegendKey val="0"/>
          <c:showVal val="0"/>
          <c:showCatName val="0"/>
          <c:showSerName val="0"/>
          <c:showPercent val="0"/>
          <c:showBubbleSize val="0"/>
        </c:dLbls>
        <c:gapWidth val="100"/>
        <c:overlap val="100"/>
        <c:axId val="679738464"/>
        <c:axId val="679745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4B1-4632-9B24-D3E2D4DD3DC6}"/>
            </c:ext>
          </c:extLst>
        </c:ser>
        <c:dLbls>
          <c:showLegendKey val="0"/>
          <c:showVal val="0"/>
          <c:showCatName val="0"/>
          <c:showSerName val="0"/>
          <c:showPercent val="0"/>
          <c:showBubbleSize val="0"/>
        </c:dLbls>
        <c:marker val="1"/>
        <c:smooth val="0"/>
        <c:axId val="679738464"/>
        <c:axId val="679745520"/>
      </c:lineChart>
      <c:catAx>
        <c:axId val="67973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9745520"/>
        <c:crosses val="autoZero"/>
        <c:auto val="1"/>
        <c:lblAlgn val="ctr"/>
        <c:lblOffset val="100"/>
        <c:tickLblSkip val="1"/>
        <c:tickMarkSkip val="1"/>
        <c:noMultiLvlLbl val="0"/>
      </c:catAx>
      <c:valAx>
        <c:axId val="67974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973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1471</c:v>
                </c:pt>
                <c:pt idx="1">
                  <c:v>1472</c:v>
                </c:pt>
                <c:pt idx="2">
                  <c:v>1257</c:v>
                </c:pt>
              </c:numCache>
            </c:numRef>
          </c:val>
          <c:extLst xmlns:c16r2="http://schemas.microsoft.com/office/drawing/2015/06/chart">
            <c:ext xmlns:c16="http://schemas.microsoft.com/office/drawing/2014/chart" uri="{C3380CC4-5D6E-409C-BE32-E72D297353CC}">
              <c16:uniqueId val="{00000000-1F1D-414D-88FB-88C08B6445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704</c:v>
                </c:pt>
                <c:pt idx="1">
                  <c:v>669</c:v>
                </c:pt>
                <c:pt idx="2">
                  <c:v>623</c:v>
                </c:pt>
              </c:numCache>
            </c:numRef>
          </c:val>
          <c:extLst xmlns:c16r2="http://schemas.microsoft.com/office/drawing/2015/06/chart">
            <c:ext xmlns:c16="http://schemas.microsoft.com/office/drawing/2014/chart" uri="{C3380CC4-5D6E-409C-BE32-E72D297353CC}">
              <c16:uniqueId val="{00000001-1F1D-414D-88FB-88C08B6445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4770</c:v>
                </c:pt>
                <c:pt idx="1">
                  <c:v>4867</c:v>
                </c:pt>
                <c:pt idx="2">
                  <c:v>5071</c:v>
                </c:pt>
              </c:numCache>
            </c:numRef>
          </c:val>
          <c:extLst xmlns:c16r2="http://schemas.microsoft.com/office/drawing/2015/06/chart">
            <c:ext xmlns:c16="http://schemas.microsoft.com/office/drawing/2014/chart" uri="{C3380CC4-5D6E-409C-BE32-E72D297353CC}">
              <c16:uniqueId val="{00000002-1F1D-414D-88FB-88C08B644548}"/>
            </c:ext>
          </c:extLst>
        </c:ser>
        <c:dLbls>
          <c:showLegendKey val="0"/>
          <c:showVal val="0"/>
          <c:showCatName val="0"/>
          <c:showSerName val="0"/>
          <c:showPercent val="0"/>
          <c:showBubbleSize val="0"/>
        </c:dLbls>
        <c:gapWidth val="120"/>
        <c:overlap val="100"/>
        <c:axId val="679745128"/>
        <c:axId val="679744344"/>
      </c:barChart>
      <c:catAx>
        <c:axId val="679745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79744344"/>
        <c:crosses val="autoZero"/>
        <c:auto val="1"/>
        <c:lblAlgn val="ctr"/>
        <c:lblOffset val="100"/>
        <c:tickLblSkip val="1"/>
        <c:tickMarkSkip val="1"/>
        <c:noMultiLvlLbl val="0"/>
      </c:catAx>
      <c:valAx>
        <c:axId val="679744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79745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46-4F93-858D-4FDB94AD2845}"/>
                </c:ext>
                <c:ext xmlns:c15="http://schemas.microsoft.com/office/drawing/2012/chart" uri="{CE6537A1-D6FC-4f65-9D91-7224C49458BB}">
                  <c15:dlblFieldTable>
                    <c15:dlblFTEntry>
                      <c15:txfldGUID>{3C90393A-A530-4FD4-9ED9-CD7C99D0120D}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C46-4F93-858D-4FDB94AD2845}"/>
                </c:ext>
                <c:ext xmlns:c15="http://schemas.microsoft.com/office/drawing/2012/chart" uri="{CE6537A1-D6FC-4f65-9D91-7224C49458BB}">
                  <c15:dlblFieldTable>
                    <c15:dlblFTEntry>
                      <c15:txfldGUID>{D15CFF5E-4AEE-47DD-A88C-3350782089F7}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46-4F93-858D-4FDB94AD2845}"/>
                </c:ext>
                <c:ext xmlns:c15="http://schemas.microsoft.com/office/drawing/2012/chart" uri="{CE6537A1-D6FC-4f65-9D91-7224C49458BB}">
                  <c15:dlblFieldTable>
                    <c15:dlblFTEntry>
                      <c15:txfldGUID>{8D7FABD1-D310-41EF-8D91-207DE7C5C72D}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C46-4F93-858D-4FDB94AD2845}"/>
                </c:ext>
                <c:ext xmlns:c15="http://schemas.microsoft.com/office/drawing/2012/chart" uri="{CE6537A1-D6FC-4f65-9D91-7224C49458BB}">
                  <c15:dlblFieldTable>
                    <c15:dlblFTEntry>
                      <c15:txfldGUID>{A7772610-3AAC-4A3B-9D35-5D46DBE4EC85}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C46-4F93-858D-4FDB94AD2845}"/>
                </c:ext>
                <c:ext xmlns:c15="http://schemas.microsoft.com/office/drawing/2012/chart" uri="{CE6537A1-D6FC-4f65-9D91-7224C49458BB}">
                  <c15:dlblFieldTable>
                    <c15:dlblFTEntry>
                      <c15:txfldGUID>{D577283F-E1F1-43F5-8B3A-94F5A2C48600}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C46-4F93-858D-4FDB94AD2845}"/>
                </c:ext>
                <c:ext xmlns:c15="http://schemas.microsoft.com/office/drawing/2012/chart" uri="{CE6537A1-D6FC-4f65-9D91-7224C49458BB}">
                  <c15:dlblFieldTable>
                    <c15:dlblFTEntry>
                      <c15:txfldGUID>{ECF53CEF-35A8-490A-A633-8AA882B4946D}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C46-4F93-858D-4FDB94AD2845}"/>
                </c:ext>
                <c:ext xmlns:c15="http://schemas.microsoft.com/office/drawing/2012/chart" uri="{CE6537A1-D6FC-4f65-9D91-7224C49458BB}">
                  <c15:dlblFieldTable>
                    <c15:dlblFTEntry>
                      <c15:txfldGUID>{D1631AD5-737E-4E6F-ADBB-4D47154E4276}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C46-4F93-858D-4FDB94AD2845}"/>
                </c:ext>
                <c:ext xmlns:c15="http://schemas.microsoft.com/office/drawing/2012/chart" uri="{CE6537A1-D6FC-4f65-9D91-7224C49458BB}">
                  <c15:dlblFieldTable>
                    <c15:dlblFTEntry>
                      <c15:txfldGUID>{1D16AB7D-D4F9-4857-9840-5E0B2E25916A}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C46-4F93-858D-4FDB94AD2845}"/>
                </c:ext>
                <c:ext xmlns:c15="http://schemas.microsoft.com/office/drawing/2012/chart" uri="{CE6537A1-D6FC-4f65-9D91-7224C49458BB}">
                  <c15:dlblFieldTable>
                    <c15:dlblFTEntry>
                      <c15:txfldGUID>{B233B00C-DD48-41D0-A17A-024BF2B609DD}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70.2</c:v>
                </c:pt>
                <c:pt idx="24">
                  <c:v>72</c:v>
                </c:pt>
                <c:pt idx="32">
                  <c:v>73.7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C46-4F93-858D-4FDB94AD28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C46-4F93-858D-4FDB94AD2845}"/>
                </c:ext>
                <c:ext xmlns:c15="http://schemas.microsoft.com/office/drawing/2012/chart" uri="{CE6537A1-D6FC-4f65-9D91-7224C49458BB}">
                  <c15:dlblFieldTable>
                    <c15:dlblFTEntry>
                      <c15:txfldGUID>{27FA11C1-6FD5-404A-BE48-388DE149B33E}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C46-4F93-858D-4FDB94AD2845}"/>
                </c:ext>
                <c:ext xmlns:c15="http://schemas.microsoft.com/office/drawing/2012/chart" uri="{CE6537A1-D6FC-4f65-9D91-7224C49458BB}">
                  <c15:dlblFieldTable>
                    <c15:dlblFTEntry>
                      <c15:txfldGUID>{0791E33F-5224-4E96-8A4D-9C2C6D55DEB2}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C46-4F93-858D-4FDB94AD2845}"/>
                </c:ext>
                <c:ext xmlns:c15="http://schemas.microsoft.com/office/drawing/2012/chart" uri="{CE6537A1-D6FC-4f65-9D91-7224C49458BB}">
                  <c15:dlblFieldTable>
                    <c15:dlblFTEntry>
                      <c15:txfldGUID>{EC2A1858-E8CE-4702-B4EC-D37E43678B82}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C46-4F93-858D-4FDB94AD2845}"/>
                </c:ext>
                <c:ext xmlns:c15="http://schemas.microsoft.com/office/drawing/2012/chart" uri="{CE6537A1-D6FC-4f65-9D91-7224C49458BB}">
                  <c15:dlblFieldTable>
                    <c15:dlblFTEntry>
                      <c15:txfldGUID>{8004ED37-9847-4F69-A3DB-C870B6CE8598}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C46-4F93-858D-4FDB94AD2845}"/>
                </c:ext>
                <c:ext xmlns:c15="http://schemas.microsoft.com/office/drawing/2012/chart" uri="{CE6537A1-D6FC-4f65-9D91-7224C49458BB}">
                  <c15:dlblFieldTable>
                    <c15:dlblFTEntry>
                      <c15:txfldGUID>{C6D8C7C9-1539-45C1-B395-C43CC80DDC06}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C46-4F93-858D-4FDB94AD2845}"/>
                </c:ext>
                <c:ext xmlns:c15="http://schemas.microsoft.com/office/drawing/2012/chart" uri="{CE6537A1-D6FC-4f65-9D91-7224C49458BB}">
                  <c15:dlblFieldTable>
                    <c15:dlblFTEntry>
                      <c15:txfldGUID>{AD87532C-A878-42E7-9B04-F828A10D2404}</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C46-4F93-858D-4FDB94AD2845}"/>
                </c:ext>
                <c:ext xmlns:c15="http://schemas.microsoft.com/office/drawing/2012/chart" uri="{CE6537A1-D6FC-4f65-9D91-7224C49458BB}">
                  <c15:layout/>
                  <c15:dlblFieldTable>
                    <c15:dlblFTEntry>
                      <c15:txfldGUID>{961CCB56-F3B7-48ED-A92D-E5CD24939829}</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C46-4F93-858D-4FDB94AD2845}"/>
                </c:ext>
                <c:ext xmlns:c15="http://schemas.microsoft.com/office/drawing/2012/chart" uri="{CE6537A1-D6FC-4f65-9D91-7224C49458BB}">
                  <c15:layout/>
                  <c15:dlblFieldTable>
                    <c15:dlblFTEntry>
                      <c15:txfldGUID>{7C6FFB73-5B2A-4B62-BF55-303F8AB1F5D6}</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C46-4F93-858D-4FDB94AD2845}"/>
                </c:ext>
                <c:ext xmlns:c15="http://schemas.microsoft.com/office/drawing/2012/chart" uri="{CE6537A1-D6FC-4f65-9D91-7224C49458BB}">
                  <c15:layout/>
                  <c15:dlblFieldTable>
                    <c15:dlblFTEntry>
                      <c15:txfldGUID>{ED16F9D1-D1E1-4000-A21A-EF3D47960D5E}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pt idx="32">
                  <c:v>56.7</c:v>
                </c:pt>
              </c:numCache>
            </c:numRef>
          </c:xVal>
          <c:yVal>
            <c:numRef>
              <c:f>公会計指標分析・財政指標組合せ分析表!$BP$55:$DC$55</c:f>
              <c:numCache>
                <c:formatCode>#,##0.0;"▲ "#,##0.0</c:formatCode>
                <c:ptCount val="40"/>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CC46-4F93-858D-4FDB94AD2845}"/>
            </c:ext>
          </c:extLst>
        </c:ser>
        <c:dLbls>
          <c:showLegendKey val="0"/>
          <c:showVal val="1"/>
          <c:showCatName val="0"/>
          <c:showSerName val="0"/>
          <c:showPercent val="0"/>
          <c:showBubbleSize val="0"/>
        </c:dLbls>
        <c:axId val="497205024"/>
        <c:axId val="497201888"/>
      </c:scatterChart>
      <c:valAx>
        <c:axId val="497205024"/>
        <c:scaling>
          <c:orientation val="minMax"/>
          <c:max val="57.30000000000000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201888"/>
        <c:crosses val="autoZero"/>
        <c:crossBetween val="midCat"/>
      </c:valAx>
      <c:valAx>
        <c:axId val="497201888"/>
        <c:scaling>
          <c:orientation val="minMax"/>
          <c:max val="37.9"/>
          <c:min val="27.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205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749-4599-995F-771E1C4BC5EF}"/>
                </c:ext>
                <c:ext xmlns:c15="http://schemas.microsoft.com/office/drawing/2012/chart" uri="{CE6537A1-D6FC-4f65-9D91-7224C49458BB}">
                  <c15:dlblFieldTable>
                    <c15:dlblFTEntry>
                      <c15:txfldGUID>{CE614FB3-2555-4234-B42B-FE7B5ECB30F7}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749-4599-995F-771E1C4BC5EF}"/>
                </c:ext>
                <c:ext xmlns:c15="http://schemas.microsoft.com/office/drawing/2012/chart" uri="{CE6537A1-D6FC-4f65-9D91-7224C49458BB}">
                  <c15:dlblFieldTable>
                    <c15:dlblFTEntry>
                      <c15:txfldGUID>{CD24D72E-5E56-4921-A42F-7781028CC635}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749-4599-995F-771E1C4BC5EF}"/>
                </c:ext>
                <c:ext xmlns:c15="http://schemas.microsoft.com/office/drawing/2012/chart" uri="{CE6537A1-D6FC-4f65-9D91-7224C49458BB}">
                  <c15:dlblFieldTable>
                    <c15:dlblFTEntry>
                      <c15:txfldGUID>{0CFB6761-ED1E-4AD3-81FF-A55EB8762F51}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749-4599-995F-771E1C4BC5EF}"/>
                </c:ext>
                <c:ext xmlns:c15="http://schemas.microsoft.com/office/drawing/2012/chart" uri="{CE6537A1-D6FC-4f65-9D91-7224C49458BB}">
                  <c15:dlblFieldTable>
                    <c15:dlblFTEntry>
                      <c15:txfldGUID>{16725FE4-EA4B-4BB4-88EC-BB76212E6F83}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749-4599-995F-771E1C4BC5EF}"/>
                </c:ext>
                <c:ext xmlns:c15="http://schemas.microsoft.com/office/drawing/2012/chart" uri="{CE6537A1-D6FC-4f65-9D91-7224C49458BB}">
                  <c15:dlblFieldTable>
                    <c15:dlblFTEntry>
                      <c15:txfldGUID>{F02202E7-C08B-41CC-A8BF-3873EDDED0F1}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749-4599-995F-771E1C4BC5EF}"/>
                </c:ext>
                <c:ext xmlns:c15="http://schemas.microsoft.com/office/drawing/2012/chart" uri="{CE6537A1-D6FC-4f65-9D91-7224C49458BB}">
                  <c15:dlblFieldTable>
                    <c15:dlblFTEntry>
                      <c15:txfldGUID>{2720BFCF-0FEF-4B5C-B366-5D79590958A1}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749-4599-995F-771E1C4BC5EF}"/>
                </c:ext>
                <c:ext xmlns:c15="http://schemas.microsoft.com/office/drawing/2012/chart" uri="{CE6537A1-D6FC-4f65-9D91-7224C49458BB}">
                  <c15:dlblFieldTable>
                    <c15:dlblFTEntry>
                      <c15:txfldGUID>{494F67DF-3B16-48DA-949B-C8437E0D6660}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749-4599-995F-771E1C4BC5EF}"/>
                </c:ext>
                <c:ext xmlns:c15="http://schemas.microsoft.com/office/drawing/2012/chart" uri="{CE6537A1-D6FC-4f65-9D91-7224C49458BB}">
                  <c15:dlblFieldTable>
                    <c15:dlblFTEntry>
                      <c15:txfldGUID>{42DF4C0D-0E01-419A-A537-FC9A2ABCC98D}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749-4599-995F-771E1C4BC5EF}"/>
                </c:ext>
                <c:ext xmlns:c15="http://schemas.microsoft.com/office/drawing/2012/chart" uri="{CE6537A1-D6FC-4f65-9D91-7224C49458BB}">
                  <c15:dlblFieldTable>
                    <c15:dlblFTEntry>
                      <c15:txfldGUID>{E1720B75-8CCD-4EEB-BC44-0168EA7363F5}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8.4</c:v>
                </c:pt>
                <c:pt idx="16">
                  <c:v>8.3000000000000007</c:v>
                </c:pt>
                <c:pt idx="24">
                  <c:v>8.3000000000000007</c:v>
                </c:pt>
                <c:pt idx="32">
                  <c:v>8.5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749-4599-995F-771E1C4BC5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749-4599-995F-771E1C4BC5EF}"/>
                </c:ext>
                <c:ext xmlns:c15="http://schemas.microsoft.com/office/drawing/2012/chart" uri="{CE6537A1-D6FC-4f65-9D91-7224C49458BB}">
                  <c15:layout/>
                  <c15:dlblFieldTable>
                    <c15:dlblFTEntry>
                      <c15:txfldGUID>{D23F3726-5B6A-48CA-9292-A979DD59B72A}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749-4599-995F-771E1C4BC5EF}"/>
                </c:ext>
                <c:ext xmlns:c15="http://schemas.microsoft.com/office/drawing/2012/chart" uri="{CE6537A1-D6FC-4f65-9D91-7224C49458BB}">
                  <c15:dlblFieldTable>
                    <c15:dlblFTEntry>
                      <c15:txfldGUID>{1DA54844-8DBE-46C8-B20F-AA1581DB1C5C}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749-4599-995F-771E1C4BC5EF}"/>
                </c:ext>
                <c:ext xmlns:c15="http://schemas.microsoft.com/office/drawing/2012/chart" uri="{CE6537A1-D6FC-4f65-9D91-7224C49458BB}">
                  <c15:dlblFieldTable>
                    <c15:dlblFTEntry>
                      <c15:txfldGUID>{C6DF9C7A-6BBB-4864-A8F7-1CBCE758A823}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749-4599-995F-771E1C4BC5EF}"/>
                </c:ext>
                <c:ext xmlns:c15="http://schemas.microsoft.com/office/drawing/2012/chart" uri="{CE6537A1-D6FC-4f65-9D91-7224C49458BB}">
                  <c15:dlblFieldTable>
                    <c15:dlblFTEntry>
                      <c15:txfldGUID>{593B44D8-449C-4FFE-9097-9DE868C62309}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749-4599-995F-771E1C4BC5EF}"/>
                </c:ext>
                <c:ext xmlns:c15="http://schemas.microsoft.com/office/drawing/2012/chart" uri="{CE6537A1-D6FC-4f65-9D91-7224C49458BB}">
                  <c15:dlblFieldTable>
                    <c15:dlblFTEntry>
                      <c15:txfldGUID>{007438DA-18FE-4BF5-8669-3EFB67CC7BAF}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749-4599-995F-771E1C4BC5EF}"/>
                </c:ext>
                <c:ext xmlns:c15="http://schemas.microsoft.com/office/drawing/2012/chart" uri="{CE6537A1-D6FC-4f65-9D91-7224C49458BB}">
                  <c15:layout/>
                  <c15:dlblFieldTable>
                    <c15:dlblFTEntry>
                      <c15:txfldGUID>{B5A87CCE-06CB-41E9-B47E-50115D4D4151}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749-4599-995F-771E1C4BC5EF}"/>
                </c:ext>
                <c:ext xmlns:c15="http://schemas.microsoft.com/office/drawing/2012/chart" uri="{CE6537A1-D6FC-4f65-9D91-7224C49458BB}">
                  <c15:layout/>
                  <c15:dlblFieldTable>
                    <c15:dlblFTEntry>
                      <c15:txfldGUID>{E70C0ADA-CC1D-425E-881F-5B96DF3103A9}</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749-4599-995F-771E1C4BC5EF}"/>
                </c:ext>
                <c:ext xmlns:c15="http://schemas.microsoft.com/office/drawing/2012/chart" uri="{CE6537A1-D6FC-4f65-9D91-7224C49458BB}">
                  <c15:layout/>
                  <c15:dlblFieldTable>
                    <c15:dlblFTEntry>
                      <c15:txfldGUID>{188ED4FB-5A6A-428D-B46A-D20BA8C32931}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749-4599-995F-771E1C4BC5EF}"/>
                </c:ext>
                <c:ext xmlns:c15="http://schemas.microsoft.com/office/drawing/2012/chart" uri="{CE6537A1-D6FC-4f65-9D91-7224C49458BB}">
                  <c15:layout/>
                  <c15:dlblFieldTable>
                    <c15:dlblFTEntry>
                      <c15:txfldGUID>{456917CD-E6C0-410F-8B22-C1262D740D64}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D749-4599-995F-771E1C4BC5EF}"/>
            </c:ext>
          </c:extLst>
        </c:ser>
        <c:dLbls>
          <c:showLegendKey val="0"/>
          <c:showVal val="1"/>
          <c:showCatName val="0"/>
          <c:showSerName val="0"/>
          <c:showPercent val="0"/>
          <c:showBubbleSize val="0"/>
        </c:dLbls>
        <c:axId val="497202672"/>
        <c:axId val="679738856"/>
      </c:scatterChart>
      <c:valAx>
        <c:axId val="497202672"/>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9738856"/>
        <c:crosses val="autoZero"/>
        <c:crossBetween val="midCat"/>
      </c:valAx>
      <c:valAx>
        <c:axId val="679738856"/>
        <c:scaling>
          <c:orientation val="minMax"/>
          <c:max val="5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202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中学校整備に係る償還が開始されたことにより、元利償還金が前年と比較して増加したが、下水道会計への公営企業債等繰入額、組合等への元利償還金負担金が減少したことにより元利償還金等は大きな増減はなかった。元利償還金等から控除される算入公債費等の額、地方独立行政法人への貸付金の償還終了などによる特定財源が減少したため、実質的な公債費負担が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１７百万円増加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今後も本町の財政規模並びに実質公債費比率等への影響を勘案しながら計画性のある起債発行に努める。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将来負担額は前年と比較して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361,798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千円の減、将来負担額から控除される充当可能財源等も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286,238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今後も将来への負担を少しでも軽減できるよう、新規事業の実施等について総点検を図り、財政の健全化を図る。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福岡県鞍手町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・庁舎等建設準備財源として公共施設等整備基金に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百万円を積み立てた一方、元利償還金の年度間の負担を平準化するため減債基金を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百万円取り崩したこと、自己都合退職者の増や公共施設等整備基金への積立財源が不足したことなどにより財政調整基金を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百万円を取り崩したこと等により、基金全体としては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・公共施設等整備基金は、庁舎等建設準備財源を確保するため平成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年度までは継続して積み立てていくことを予定している。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・財政調整基金は、庁舎等建設準備財源の積立財源が不足する場合は取り崩していく予定としている。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・その他の基金は、中期的に大幅に増減することはないと見込んでいる。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・かんがい施設維持管理運営基金：農業用排水施設（ポンプ場等）の維持管理及び施設更新費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・谷山池パイプライン水利施設維持管理運営基金：農業用水利施設の維持管理及び施設更新費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lang="ja-JP" altLang="en-US" sz="1300">
              <a:effectLst/>
              <a:latin typeface="ＭＳ Ｐゴシック" panose="020B0600070205080204" pitchFamily="50" charset="-128"/>
              <a:ea typeface="ＭＳ Ｐゴシック" panose="020B0600070205080204" pitchFamily="50" charset="-128"/>
            </a:rPr>
            <a:t>公共施設又は公用施設の整備費及びや大規模な修繕費</a:t>
          </a:r>
          <a:r>
            <a:rPr lang="en-US" altLang="ja-JP" sz="1300">
              <a:effectLst/>
              <a:latin typeface="ＭＳ Ｐゴシック" panose="020B0600070205080204" pitchFamily="50" charset="-128"/>
              <a:ea typeface="ＭＳ Ｐゴシック" panose="020B0600070205080204" pitchFamily="50" charset="-128"/>
            </a:rPr>
            <a:t/>
          </a:r>
          <a:br>
            <a:rPr lang="en-US" altLang="ja-JP" sz="1300">
              <a:effectLst/>
              <a:latin typeface="ＭＳ Ｐゴシック" panose="020B0600070205080204" pitchFamily="50" charset="-128"/>
              <a:ea typeface="ＭＳ Ｐゴシック" panose="020B0600070205080204" pitchFamily="50" charset="-128"/>
            </a:rPr>
          </a:br>
          <a:r>
            <a:rPr lang="en-US" altLang="ja-JP" sz="1300">
              <a:effectLst/>
              <a:latin typeface="ＭＳ Ｐゴシック" panose="020B0600070205080204" pitchFamily="50" charset="-128"/>
              <a:ea typeface="ＭＳ Ｐゴシック" panose="020B0600070205080204" pitchFamily="50" charset="-128"/>
            </a:rPr>
            <a:t/>
          </a:r>
          <a:br>
            <a:rPr lang="en-US" altLang="ja-JP" sz="1300">
              <a:effectLst/>
              <a:latin typeface="ＭＳ Ｐゴシック" panose="020B0600070205080204" pitchFamily="50" charset="-128"/>
              <a:ea typeface="ＭＳ Ｐゴシック" panose="020B0600070205080204" pitchFamily="50" charset="-128"/>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庁舎等建設準備財源としてに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・過疎地域自立促進特別事業基金：過疎債ソフト基金積立分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百万円を積み立てたことより増加（目的事業への取崩し額は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公共施設等整備基金：庁舎等建設準備財源として平成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百万円程度の積み立てを予定している（平成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年度の積立額は未定）。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・その他の特定目的基金は、中期的に大幅に増減することはないと見込んでいる。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百万円減少した。主な要因は、庁舎等建設事業の関連経費（基本計画策定費・建設準備財源の積立て等）や自己都合退職者の増による退職手当の増などにより、一時的な支出に対する財源が不足したことから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・財政調整基金は、公共施設等整備基金への積立財源として中期的には減少する見込みであるが、年度間の財源調整機能や予算編成における財源不足への対応が必要なため、概ね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億円程度の基金残高は維持できるように努める。</a:t>
          </a:r>
          <a:b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・減債基金は、元利償還金の年度間の負担を平準化するため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・元利償還金の年度間の負担を平準化するため、計画的な減債基金の取崩しを予定している。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16,316
16,168
35.60
7,247,687
7,147,795
96,214
4,482,600
7,803,600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の中で最も高い水準にあるが、平成２８年度に策定した公共施設等総合管理計画に続き、平成２９年度には個別施設計画も策定済みであるため、今後は当該計画に基づき町民一人当たりの公共施設等の延べ床面積が全国平均に近づくよう削減に取り組んでいく。特に、本庁舎を始めとした老朽施設については、更新や集約化・複合化、除却を進めることとしているため、取組の進展に伴って有形固定資産減価償却率が次第に低下していく見通し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9" name="直線コネクタ 58"/>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0" name="テキスト ボックス 59"/>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1" name="直線コネクタ 6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2" name="テキスト ボックス 61"/>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3" name="直線コネクタ 62"/>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4" name="テキスト ボックス 63"/>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7" name="直線コネクタ 66"/>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8" name="テキスト ボックス 67"/>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9" name="直線コネクタ 68"/>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0" name="テキスト ボックス 69"/>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1" name="直線コネクタ 70"/>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2" name="テキスト ボックス 71"/>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6" name="直線コネクタ 75"/>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7"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8" name="直線コネクタ 77"/>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9"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80" name="直線コネクタ 79"/>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81"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2" name="フローチャート: 判断 81"/>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3" name="フローチャート: 判断 82"/>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4" name="フローチャート: 判断 83"/>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112871</xdr:rowOff>
    </xdr:from>
    <xdr:to>
      <xdr:col>23</xdr:col>
      <xdr:colOff>136525</xdr:colOff>
      <xdr:row>27</xdr:row>
      <xdr:rowOff>43021</xdr:rowOff>
    </xdr:to>
    <xdr:sp macro="" textlink="">
      <xdr:nvSpPr>
        <xdr:cNvPr id="90" name="楕円 89"/>
        <xdr:cNvSpPr/>
      </xdr:nvSpPr>
      <xdr:spPr>
        <a:xfrm>
          <a:off x="4711700" y="53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65898</xdr:rowOff>
    </xdr:from>
    <xdr:ext cx="405111" cy="259045"/>
    <xdr:sp macro="" textlink="">
      <xdr:nvSpPr>
        <xdr:cNvPr id="91" name="有形固定資産減価償却率該当値テキスト"/>
        <xdr:cNvSpPr txBox="1"/>
      </xdr:nvSpPr>
      <xdr:spPr>
        <a:xfrm>
          <a:off x="4813300" y="529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158750</xdr:rowOff>
    </xdr:from>
    <xdr:to>
      <xdr:col>19</xdr:col>
      <xdr:colOff>187325</xdr:colOff>
      <xdr:row>27</xdr:row>
      <xdr:rowOff>88900</xdr:rowOff>
    </xdr:to>
    <xdr:sp macro="" textlink="">
      <xdr:nvSpPr>
        <xdr:cNvPr id="92" name="楕円 91"/>
        <xdr:cNvSpPr/>
      </xdr:nvSpPr>
      <xdr:spPr>
        <a:xfrm>
          <a:off x="4000500" y="5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163671</xdr:rowOff>
    </xdr:from>
    <xdr:to>
      <xdr:col>23</xdr:col>
      <xdr:colOff>85725</xdr:colOff>
      <xdr:row>27</xdr:row>
      <xdr:rowOff>38100</xdr:rowOff>
    </xdr:to>
    <xdr:cxnSp macro="">
      <xdr:nvCxnSpPr>
        <xdr:cNvPr id="93" name="直線コネクタ 92"/>
        <xdr:cNvCxnSpPr/>
      </xdr:nvCxnSpPr>
      <xdr:spPr>
        <a:xfrm flipV="1">
          <a:off x="4051300" y="5392896"/>
          <a:ext cx="7112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35878</xdr:rowOff>
    </xdr:from>
    <xdr:to>
      <xdr:col>15</xdr:col>
      <xdr:colOff>187325</xdr:colOff>
      <xdr:row>27</xdr:row>
      <xdr:rowOff>137478</xdr:rowOff>
    </xdr:to>
    <xdr:sp macro="" textlink="">
      <xdr:nvSpPr>
        <xdr:cNvPr id="94" name="楕円 93"/>
        <xdr:cNvSpPr/>
      </xdr:nvSpPr>
      <xdr:spPr>
        <a:xfrm>
          <a:off x="3238500" y="543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38100</xdr:rowOff>
    </xdr:from>
    <xdr:to>
      <xdr:col>19</xdr:col>
      <xdr:colOff>136525</xdr:colOff>
      <xdr:row>27</xdr:row>
      <xdr:rowOff>86678</xdr:rowOff>
    </xdr:to>
    <xdr:cxnSp macro="">
      <xdr:nvCxnSpPr>
        <xdr:cNvPr id="95" name="直線コネクタ 94"/>
        <xdr:cNvCxnSpPr/>
      </xdr:nvCxnSpPr>
      <xdr:spPr>
        <a:xfrm flipV="1">
          <a:off x="3289300" y="5438775"/>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96" name="n_1aveValue有形固定資産減価償却率"/>
        <xdr:cNvSpPr txBox="1"/>
      </xdr:nvSpPr>
      <xdr:spPr>
        <a:xfrm>
          <a:off x="3836044" y="588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48753</xdr:rowOff>
    </xdr:from>
    <xdr:ext cx="405111" cy="259045"/>
    <xdr:sp macro="" textlink="">
      <xdr:nvSpPr>
        <xdr:cNvPr id="97" name="n_2aveValue有形固定資産減価償却率"/>
        <xdr:cNvSpPr txBox="1"/>
      </xdr:nvSpPr>
      <xdr:spPr>
        <a:xfrm>
          <a:off x="3086744" y="5963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105427</xdr:rowOff>
    </xdr:from>
    <xdr:ext cx="405111" cy="259045"/>
    <xdr:sp macro="" textlink="">
      <xdr:nvSpPr>
        <xdr:cNvPr id="98" name="n_1mainValue有形固定資産減価償却率"/>
        <xdr:cNvSpPr txBox="1"/>
      </xdr:nvSpPr>
      <xdr:spPr>
        <a:xfrm>
          <a:off x="3836044" y="51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154005</xdr:rowOff>
    </xdr:from>
    <xdr:ext cx="405111" cy="259045"/>
    <xdr:sp macro="" textlink="">
      <xdr:nvSpPr>
        <xdr:cNvPr id="99" name="n_2mainValue有形固定資産減価償却率"/>
        <xdr:cNvSpPr txBox="1"/>
      </xdr:nvSpPr>
      <xdr:spPr>
        <a:xfrm>
          <a:off x="3086744" y="521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101" name="正方形/長方形 10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2" name="正方形/長方形 10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やや上回っているものの、全国平均並の数値であり、県平均を大きく下回っている状況である。今後は、老朽施設更新等の事業の実施に伴い地方債の発行が一時的に増加することから、将来負担額も増加し、債務償還可能年数は長くなる見通しであるため、町民税等の徴収業務の更なる強化等による経常一般財源の増加や計画的な人事管理による人件費の抑制等の経常経費の削減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8" name="テキスト ボックス 11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20" name="テキスト ボックス 11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2" name="テキスト ボックス 12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4" name="テキスト ボックス 12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6" name="テキスト ボックス 12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8" name="テキスト ボックス 12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30" name="直線コネクタ 129"/>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33"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34" name="直線コネクタ 133"/>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35"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6" name="フローチャート: 判断 135"/>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42" name="楕円 141"/>
        <xdr:cNvSpPr/>
      </xdr:nvSpPr>
      <xdr:spPr>
        <a:xfrm>
          <a:off x="14744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161519</xdr:rowOff>
    </xdr:from>
    <xdr:ext cx="340478" cy="259045"/>
    <xdr:sp macro="" textlink="">
      <xdr:nvSpPr>
        <xdr:cNvPr id="143" name="債務償還可能年数該当値テキスト"/>
        <xdr:cNvSpPr txBox="1"/>
      </xdr:nvSpPr>
      <xdr:spPr>
        <a:xfrm>
          <a:off x="14846300" y="5905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16,316
16,168
35.60
7,247,687
7,147,795
96,214
4,482,600
7,803,600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33020</xdr:rowOff>
    </xdr:from>
    <xdr:to>
      <xdr:col>24</xdr:col>
      <xdr:colOff>114300</xdr:colOff>
      <xdr:row>35</xdr:row>
      <xdr:rowOff>134620</xdr:rowOff>
    </xdr:to>
    <xdr:sp macro="" textlink="">
      <xdr:nvSpPr>
        <xdr:cNvPr id="70" name="楕円 69"/>
        <xdr:cNvSpPr/>
      </xdr:nvSpPr>
      <xdr:spPr>
        <a:xfrm>
          <a:off x="45847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55897</xdr:rowOff>
    </xdr:from>
    <xdr:ext cx="405111" cy="259045"/>
    <xdr:sp macro="" textlink="">
      <xdr:nvSpPr>
        <xdr:cNvPr id="71" name="【道路】&#10;有形固定資産減価償却率該当値テキスト"/>
        <xdr:cNvSpPr txBox="1"/>
      </xdr:nvSpPr>
      <xdr:spPr>
        <a:xfrm>
          <a:off x="4673600"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57785</xdr:rowOff>
    </xdr:from>
    <xdr:to>
      <xdr:col>20</xdr:col>
      <xdr:colOff>38100</xdr:colOff>
      <xdr:row>35</xdr:row>
      <xdr:rowOff>159385</xdr:rowOff>
    </xdr:to>
    <xdr:sp macro="" textlink="">
      <xdr:nvSpPr>
        <xdr:cNvPr id="72" name="楕円 71"/>
        <xdr:cNvSpPr/>
      </xdr:nvSpPr>
      <xdr:spPr>
        <a:xfrm>
          <a:off x="3746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83820</xdr:rowOff>
    </xdr:from>
    <xdr:to>
      <xdr:col>24</xdr:col>
      <xdr:colOff>63500</xdr:colOff>
      <xdr:row>35</xdr:row>
      <xdr:rowOff>108585</xdr:rowOff>
    </xdr:to>
    <xdr:cxnSp macro="">
      <xdr:nvCxnSpPr>
        <xdr:cNvPr id="73" name="直線コネクタ 72"/>
        <xdr:cNvCxnSpPr/>
      </xdr:nvCxnSpPr>
      <xdr:spPr>
        <a:xfrm flipV="1">
          <a:off x="3797300" y="60845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84455</xdr:rowOff>
    </xdr:from>
    <xdr:to>
      <xdr:col>15</xdr:col>
      <xdr:colOff>101600</xdr:colOff>
      <xdr:row>36</xdr:row>
      <xdr:rowOff>14605</xdr:rowOff>
    </xdr:to>
    <xdr:sp macro="" textlink="">
      <xdr:nvSpPr>
        <xdr:cNvPr id="74" name="楕円 73"/>
        <xdr:cNvSpPr/>
      </xdr:nvSpPr>
      <xdr:spPr>
        <a:xfrm>
          <a:off x="2857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108585</xdr:rowOff>
    </xdr:from>
    <xdr:to>
      <xdr:col>19</xdr:col>
      <xdr:colOff>177800</xdr:colOff>
      <xdr:row>35</xdr:row>
      <xdr:rowOff>135255</xdr:rowOff>
    </xdr:to>
    <xdr:cxnSp macro="">
      <xdr:nvCxnSpPr>
        <xdr:cNvPr id="75" name="直線コネクタ 74"/>
        <xdr:cNvCxnSpPr/>
      </xdr:nvCxnSpPr>
      <xdr:spPr>
        <a:xfrm flipV="1">
          <a:off x="2908300" y="61093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6" name="n_1ave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77" name="n_2ave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4462</xdr:rowOff>
    </xdr:from>
    <xdr:ext cx="405111" cy="259045"/>
    <xdr:sp macro="" textlink="">
      <xdr:nvSpPr>
        <xdr:cNvPr id="78" name="n_1mainValue【道路】&#10;有形固定資産減価償却率"/>
        <xdr:cNvSpPr txBox="1"/>
      </xdr:nvSpPr>
      <xdr:spPr>
        <a:xfrm>
          <a:off x="35820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31132</xdr:rowOff>
    </xdr:from>
    <xdr:ext cx="405111" cy="259045"/>
    <xdr:sp macro="" textlink="">
      <xdr:nvSpPr>
        <xdr:cNvPr id="79" name="n_2mainValue【道路】&#10;有形固定資産減価償却率"/>
        <xdr:cNvSpPr txBox="1"/>
      </xdr:nvSpPr>
      <xdr:spPr>
        <a:xfrm>
          <a:off x="2705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3" name="直線コネクタ 102"/>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4"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5" name="直線コネクタ 104"/>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6"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7" name="直線コネクタ 106"/>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8" name="【道路】&#10;一人当たり延長平均値テキスト"/>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9" name="フローチャート: 判断 108"/>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10" name="フローチャート: 判断 109"/>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11" name="フローチャート: 判断 110"/>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113936</xdr:rowOff>
    </xdr:from>
    <xdr:to>
      <xdr:col>55</xdr:col>
      <xdr:colOff>50800</xdr:colOff>
      <xdr:row>42</xdr:row>
      <xdr:rowOff>44086</xdr:rowOff>
    </xdr:to>
    <xdr:sp macro="" textlink="">
      <xdr:nvSpPr>
        <xdr:cNvPr id="117" name="楕円 116"/>
        <xdr:cNvSpPr/>
      </xdr:nvSpPr>
      <xdr:spPr>
        <a:xfrm>
          <a:off x="10426700" y="71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28863</xdr:rowOff>
    </xdr:from>
    <xdr:ext cx="534377" cy="259045"/>
    <xdr:sp macro="" textlink="">
      <xdr:nvSpPr>
        <xdr:cNvPr id="118" name="【道路】&#10;一人当たり延長該当値テキスト"/>
        <xdr:cNvSpPr txBox="1"/>
      </xdr:nvSpPr>
      <xdr:spPr>
        <a:xfrm>
          <a:off x="10515600" y="705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114505</xdr:rowOff>
    </xdr:from>
    <xdr:to>
      <xdr:col>50</xdr:col>
      <xdr:colOff>165100</xdr:colOff>
      <xdr:row>42</xdr:row>
      <xdr:rowOff>44655</xdr:rowOff>
    </xdr:to>
    <xdr:sp macro="" textlink="">
      <xdr:nvSpPr>
        <xdr:cNvPr id="119" name="楕円 118"/>
        <xdr:cNvSpPr/>
      </xdr:nvSpPr>
      <xdr:spPr>
        <a:xfrm>
          <a:off x="9588500" y="71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164736</xdr:rowOff>
    </xdr:from>
    <xdr:to>
      <xdr:col>55</xdr:col>
      <xdr:colOff>0</xdr:colOff>
      <xdr:row>41</xdr:row>
      <xdr:rowOff>165305</xdr:rowOff>
    </xdr:to>
    <xdr:cxnSp macro="">
      <xdr:nvCxnSpPr>
        <xdr:cNvPr id="120" name="直線コネクタ 119"/>
        <xdr:cNvCxnSpPr/>
      </xdr:nvCxnSpPr>
      <xdr:spPr>
        <a:xfrm flipV="1">
          <a:off x="9639300" y="7194186"/>
          <a:ext cx="8382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79045</xdr:rowOff>
    </xdr:from>
    <xdr:to>
      <xdr:col>46</xdr:col>
      <xdr:colOff>38100</xdr:colOff>
      <xdr:row>41</xdr:row>
      <xdr:rowOff>9195</xdr:rowOff>
    </xdr:to>
    <xdr:sp macro="" textlink="">
      <xdr:nvSpPr>
        <xdr:cNvPr id="121" name="楕円 120"/>
        <xdr:cNvSpPr/>
      </xdr:nvSpPr>
      <xdr:spPr>
        <a:xfrm>
          <a:off x="8699500" y="69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129845</xdr:rowOff>
    </xdr:from>
    <xdr:to>
      <xdr:col>50</xdr:col>
      <xdr:colOff>114300</xdr:colOff>
      <xdr:row>41</xdr:row>
      <xdr:rowOff>165305</xdr:rowOff>
    </xdr:to>
    <xdr:cxnSp macro="">
      <xdr:nvCxnSpPr>
        <xdr:cNvPr id="122" name="直線コネクタ 121"/>
        <xdr:cNvCxnSpPr/>
      </xdr:nvCxnSpPr>
      <xdr:spPr>
        <a:xfrm>
          <a:off x="8750300" y="6987845"/>
          <a:ext cx="889000" cy="20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23"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13736</xdr:rowOff>
    </xdr:from>
    <xdr:ext cx="534377" cy="259045"/>
    <xdr:sp macro="" textlink="">
      <xdr:nvSpPr>
        <xdr:cNvPr id="124" name="n_2aveValue【道路】&#10;一人当たり延長"/>
        <xdr:cNvSpPr txBox="1"/>
      </xdr:nvSpPr>
      <xdr:spPr>
        <a:xfrm>
          <a:off x="8483111" y="704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35782</xdr:rowOff>
    </xdr:from>
    <xdr:ext cx="534377" cy="259045"/>
    <xdr:sp macro="" textlink="">
      <xdr:nvSpPr>
        <xdr:cNvPr id="125" name="n_1mainValue【道路】&#10;一人当たり延長"/>
        <xdr:cNvSpPr txBox="1"/>
      </xdr:nvSpPr>
      <xdr:spPr>
        <a:xfrm>
          <a:off x="9359411" y="72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25722</xdr:rowOff>
    </xdr:from>
    <xdr:ext cx="534377" cy="259045"/>
    <xdr:sp macro="" textlink="">
      <xdr:nvSpPr>
        <xdr:cNvPr id="126" name="n_2mainValue【道路】&#10;一人当たり延長"/>
        <xdr:cNvSpPr txBox="1"/>
      </xdr:nvSpPr>
      <xdr:spPr>
        <a:xfrm>
          <a:off x="8483111" y="671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52" name="直線コネクタ 151"/>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3"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4" name="直線コネクタ 153"/>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5"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6" name="直線コネクタ 155"/>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7"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フローチャート: 判断 157"/>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9" name="フローチャート: 判断 158"/>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60" name="フローチャート: 判断 159"/>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39007</xdr:rowOff>
    </xdr:from>
    <xdr:to>
      <xdr:col>24</xdr:col>
      <xdr:colOff>114300</xdr:colOff>
      <xdr:row>58</xdr:row>
      <xdr:rowOff>140607</xdr:rowOff>
    </xdr:to>
    <xdr:sp macro="" textlink="">
      <xdr:nvSpPr>
        <xdr:cNvPr id="166" name="楕円 165"/>
        <xdr:cNvSpPr/>
      </xdr:nvSpPr>
      <xdr:spPr>
        <a:xfrm>
          <a:off x="45847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61884</xdr:rowOff>
    </xdr:from>
    <xdr:ext cx="405111" cy="259045"/>
    <xdr:sp macro="" textlink="">
      <xdr:nvSpPr>
        <xdr:cNvPr id="167" name="【橋りょう・トンネル】&#10;有形固定資産減価償却率該当値テキスト"/>
        <xdr:cNvSpPr txBox="1"/>
      </xdr:nvSpPr>
      <xdr:spPr>
        <a:xfrm>
          <a:off x="4673600"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56969</xdr:rowOff>
    </xdr:from>
    <xdr:to>
      <xdr:col>20</xdr:col>
      <xdr:colOff>38100</xdr:colOff>
      <xdr:row>58</xdr:row>
      <xdr:rowOff>158569</xdr:rowOff>
    </xdr:to>
    <xdr:sp macro="" textlink="">
      <xdr:nvSpPr>
        <xdr:cNvPr id="168" name="楕円 167"/>
        <xdr:cNvSpPr/>
      </xdr:nvSpPr>
      <xdr:spPr>
        <a:xfrm>
          <a:off x="3746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89807</xdr:rowOff>
    </xdr:from>
    <xdr:to>
      <xdr:col>24</xdr:col>
      <xdr:colOff>63500</xdr:colOff>
      <xdr:row>58</xdr:row>
      <xdr:rowOff>107769</xdr:rowOff>
    </xdr:to>
    <xdr:cxnSp macro="">
      <xdr:nvCxnSpPr>
        <xdr:cNvPr id="169" name="直線コネクタ 168"/>
        <xdr:cNvCxnSpPr/>
      </xdr:nvCxnSpPr>
      <xdr:spPr>
        <a:xfrm flipV="1">
          <a:off x="3797300" y="1003390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73297</xdr:rowOff>
    </xdr:from>
    <xdr:to>
      <xdr:col>15</xdr:col>
      <xdr:colOff>101600</xdr:colOff>
      <xdr:row>59</xdr:row>
      <xdr:rowOff>3447</xdr:rowOff>
    </xdr:to>
    <xdr:sp macro="" textlink="">
      <xdr:nvSpPr>
        <xdr:cNvPr id="170" name="楕円 169"/>
        <xdr:cNvSpPr/>
      </xdr:nvSpPr>
      <xdr:spPr>
        <a:xfrm>
          <a:off x="2857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107769</xdr:rowOff>
    </xdr:from>
    <xdr:to>
      <xdr:col>19</xdr:col>
      <xdr:colOff>177800</xdr:colOff>
      <xdr:row>58</xdr:row>
      <xdr:rowOff>124097</xdr:rowOff>
    </xdr:to>
    <xdr:cxnSp macro="">
      <xdr:nvCxnSpPr>
        <xdr:cNvPr id="171" name="直線コネクタ 170"/>
        <xdr:cNvCxnSpPr/>
      </xdr:nvCxnSpPr>
      <xdr:spPr>
        <a:xfrm flipV="1">
          <a:off x="2908300" y="100518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72"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73" name="n_2aveValue【橋りょう・トンネ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3646</xdr:rowOff>
    </xdr:from>
    <xdr:ext cx="405111" cy="259045"/>
    <xdr:sp macro="" textlink="">
      <xdr:nvSpPr>
        <xdr:cNvPr id="174" name="n_1mainValue【橋りょう・トンネル】&#10;有形固定資産減価償却率"/>
        <xdr:cNvSpPr txBox="1"/>
      </xdr:nvSpPr>
      <xdr:spPr>
        <a:xfrm>
          <a:off x="35820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19974</xdr:rowOff>
    </xdr:from>
    <xdr:ext cx="405111" cy="259045"/>
    <xdr:sp macro="" textlink="">
      <xdr:nvSpPr>
        <xdr:cNvPr id="175" name="n_2mainValue【橋りょう・トンネル】&#10;有形固定資産減価償却率"/>
        <xdr:cNvSpPr txBox="1"/>
      </xdr:nvSpPr>
      <xdr:spPr>
        <a:xfrm>
          <a:off x="2705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9" name="テキスト ボックス 18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1" name="テキスト ボックス 19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3" name="テキスト ボックス 19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201" name="直線コネクタ 200"/>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202"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203" name="直線コネクタ 202"/>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204"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205" name="直線コネクタ 204"/>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206" name="【橋りょう・トンネル】&#10;一人当たり有形固定資産（償却資産）額平均値テキスト"/>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207" name="フローチャート: 判断 206"/>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208" name="フローチャート: 判断 207"/>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9" name="フローチャート: 判断 208"/>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137011</xdr:rowOff>
    </xdr:from>
    <xdr:to>
      <xdr:col>55</xdr:col>
      <xdr:colOff>50800</xdr:colOff>
      <xdr:row>64</xdr:row>
      <xdr:rowOff>67161</xdr:rowOff>
    </xdr:to>
    <xdr:sp macro="" textlink="">
      <xdr:nvSpPr>
        <xdr:cNvPr id="215" name="楕円 214"/>
        <xdr:cNvSpPr/>
      </xdr:nvSpPr>
      <xdr:spPr>
        <a:xfrm>
          <a:off x="10426700" y="109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70128</xdr:rowOff>
    </xdr:from>
    <xdr:ext cx="599010" cy="259045"/>
    <xdr:sp macro="" textlink="">
      <xdr:nvSpPr>
        <xdr:cNvPr id="216" name="【橋りょう・トンネル】&#10;一人当たり有形固定資産（償却資産）額該当値テキスト"/>
        <xdr:cNvSpPr txBox="1"/>
      </xdr:nvSpPr>
      <xdr:spPr>
        <a:xfrm>
          <a:off x="10515600" y="1087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139278</xdr:rowOff>
    </xdr:from>
    <xdr:to>
      <xdr:col>50</xdr:col>
      <xdr:colOff>165100</xdr:colOff>
      <xdr:row>64</xdr:row>
      <xdr:rowOff>69428</xdr:rowOff>
    </xdr:to>
    <xdr:sp macro="" textlink="">
      <xdr:nvSpPr>
        <xdr:cNvPr id="217" name="楕円 216"/>
        <xdr:cNvSpPr/>
      </xdr:nvSpPr>
      <xdr:spPr>
        <a:xfrm>
          <a:off x="9588500" y="109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16361</xdr:rowOff>
    </xdr:from>
    <xdr:to>
      <xdr:col>55</xdr:col>
      <xdr:colOff>0</xdr:colOff>
      <xdr:row>64</xdr:row>
      <xdr:rowOff>18628</xdr:rowOff>
    </xdr:to>
    <xdr:cxnSp macro="">
      <xdr:nvCxnSpPr>
        <xdr:cNvPr id="218" name="直線コネクタ 217"/>
        <xdr:cNvCxnSpPr/>
      </xdr:nvCxnSpPr>
      <xdr:spPr>
        <a:xfrm flipV="1">
          <a:off x="9639300" y="10989161"/>
          <a:ext cx="8382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141268</xdr:rowOff>
    </xdr:from>
    <xdr:to>
      <xdr:col>46</xdr:col>
      <xdr:colOff>38100</xdr:colOff>
      <xdr:row>64</xdr:row>
      <xdr:rowOff>71418</xdr:rowOff>
    </xdr:to>
    <xdr:sp macro="" textlink="">
      <xdr:nvSpPr>
        <xdr:cNvPr id="219" name="楕円 218"/>
        <xdr:cNvSpPr/>
      </xdr:nvSpPr>
      <xdr:spPr>
        <a:xfrm>
          <a:off x="8699500" y="109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18628</xdr:rowOff>
    </xdr:from>
    <xdr:to>
      <xdr:col>50</xdr:col>
      <xdr:colOff>114300</xdr:colOff>
      <xdr:row>64</xdr:row>
      <xdr:rowOff>20618</xdr:rowOff>
    </xdr:to>
    <xdr:cxnSp macro="">
      <xdr:nvCxnSpPr>
        <xdr:cNvPr id="220" name="直線コネクタ 219"/>
        <xdr:cNvCxnSpPr/>
      </xdr:nvCxnSpPr>
      <xdr:spPr>
        <a:xfrm flipV="1">
          <a:off x="8750300" y="10991428"/>
          <a:ext cx="889000" cy="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21"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22"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60555</xdr:rowOff>
    </xdr:from>
    <xdr:ext cx="599010" cy="259045"/>
    <xdr:sp macro="" textlink="">
      <xdr:nvSpPr>
        <xdr:cNvPr id="223" name="n_1mainValue【橋りょう・トンネル】&#10;一人当たり有形固定資産（償却資産）額"/>
        <xdr:cNvSpPr txBox="1"/>
      </xdr:nvSpPr>
      <xdr:spPr>
        <a:xfrm>
          <a:off x="9327095" y="1103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62545</xdr:rowOff>
    </xdr:from>
    <xdr:ext cx="599010" cy="259045"/>
    <xdr:sp macro="" textlink="">
      <xdr:nvSpPr>
        <xdr:cNvPr id="224" name="n_2mainValue【橋りょう・トンネル】&#10;一人当たり有形固定資産（償却資産）額"/>
        <xdr:cNvSpPr txBox="1"/>
      </xdr:nvSpPr>
      <xdr:spPr>
        <a:xfrm>
          <a:off x="8450795" y="1103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49" name="直線コネクタ 248"/>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50"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51" name="直線コネクタ 250"/>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52"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53" name="直線コネクタ 252"/>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54"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55" name="フローチャート: 判断 254"/>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56" name="フローチャート: 判断 255"/>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57" name="フローチャート: 判断 256"/>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31114</xdr:rowOff>
    </xdr:from>
    <xdr:to>
      <xdr:col>24</xdr:col>
      <xdr:colOff>114300</xdr:colOff>
      <xdr:row>80</xdr:row>
      <xdr:rowOff>132714</xdr:rowOff>
    </xdr:to>
    <xdr:sp macro="" textlink="">
      <xdr:nvSpPr>
        <xdr:cNvPr id="263" name="楕円 262"/>
        <xdr:cNvSpPr/>
      </xdr:nvSpPr>
      <xdr:spPr>
        <a:xfrm>
          <a:off x="45847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53991</xdr:rowOff>
    </xdr:from>
    <xdr:ext cx="405111" cy="259045"/>
    <xdr:sp macro="" textlink="">
      <xdr:nvSpPr>
        <xdr:cNvPr id="264" name="【公営住宅】&#10;有形固定資産減価償却率該当値テキスト"/>
        <xdr:cNvSpPr txBox="1"/>
      </xdr:nvSpPr>
      <xdr:spPr>
        <a:xfrm>
          <a:off x="4673600"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71120</xdr:rowOff>
    </xdr:from>
    <xdr:to>
      <xdr:col>20</xdr:col>
      <xdr:colOff>38100</xdr:colOff>
      <xdr:row>81</xdr:row>
      <xdr:rowOff>1270</xdr:rowOff>
    </xdr:to>
    <xdr:sp macro="" textlink="">
      <xdr:nvSpPr>
        <xdr:cNvPr id="265" name="楕円 264"/>
        <xdr:cNvSpPr/>
      </xdr:nvSpPr>
      <xdr:spPr>
        <a:xfrm>
          <a:off x="3746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81914</xdr:rowOff>
    </xdr:from>
    <xdr:to>
      <xdr:col>24</xdr:col>
      <xdr:colOff>63500</xdr:colOff>
      <xdr:row>80</xdr:row>
      <xdr:rowOff>121920</xdr:rowOff>
    </xdr:to>
    <xdr:cxnSp macro="">
      <xdr:nvCxnSpPr>
        <xdr:cNvPr id="266" name="直線コネクタ 265"/>
        <xdr:cNvCxnSpPr/>
      </xdr:nvCxnSpPr>
      <xdr:spPr>
        <a:xfrm flipV="1">
          <a:off x="3797300" y="137979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143511</xdr:rowOff>
    </xdr:from>
    <xdr:to>
      <xdr:col>15</xdr:col>
      <xdr:colOff>101600</xdr:colOff>
      <xdr:row>81</xdr:row>
      <xdr:rowOff>73661</xdr:rowOff>
    </xdr:to>
    <xdr:sp macro="" textlink="">
      <xdr:nvSpPr>
        <xdr:cNvPr id="267" name="楕円 266"/>
        <xdr:cNvSpPr/>
      </xdr:nvSpPr>
      <xdr:spPr>
        <a:xfrm>
          <a:off x="2857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121920</xdr:rowOff>
    </xdr:from>
    <xdr:to>
      <xdr:col>19</xdr:col>
      <xdr:colOff>177800</xdr:colOff>
      <xdr:row>81</xdr:row>
      <xdr:rowOff>22861</xdr:rowOff>
    </xdr:to>
    <xdr:cxnSp macro="">
      <xdr:nvCxnSpPr>
        <xdr:cNvPr id="268" name="直線コネクタ 267"/>
        <xdr:cNvCxnSpPr/>
      </xdr:nvCxnSpPr>
      <xdr:spPr>
        <a:xfrm flipV="1">
          <a:off x="2908300" y="138379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69" name="n_1aveValue【公営住宅】&#10;有形固定資産減価償却率"/>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64788</xdr:rowOff>
    </xdr:from>
    <xdr:ext cx="405111" cy="259045"/>
    <xdr:sp macro="" textlink="">
      <xdr:nvSpPr>
        <xdr:cNvPr id="270" name="n_2aveValue【公営住宅】&#10;有形固定資産減価償却率"/>
        <xdr:cNvSpPr txBox="1"/>
      </xdr:nvSpPr>
      <xdr:spPr>
        <a:xfrm>
          <a:off x="2705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17797</xdr:rowOff>
    </xdr:from>
    <xdr:ext cx="405111" cy="259045"/>
    <xdr:sp macro="" textlink="">
      <xdr:nvSpPr>
        <xdr:cNvPr id="271" name="n_1mainValue【公営住宅】&#10;有形固定資産減価償却率"/>
        <xdr:cNvSpPr txBox="1"/>
      </xdr:nvSpPr>
      <xdr:spPr>
        <a:xfrm>
          <a:off x="35820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72" name="n_2main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96" name="直線コネクタ 295"/>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7"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8" name="直線コネクタ 297"/>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99"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300" name="直線コネクタ 299"/>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301"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02" name="フローチャート: 判断 301"/>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303" name="フローチャート: 判断 302"/>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304" name="フローチャート: 判断 303"/>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73025</xdr:rowOff>
    </xdr:from>
    <xdr:to>
      <xdr:col>55</xdr:col>
      <xdr:colOff>50800</xdr:colOff>
      <xdr:row>85</xdr:row>
      <xdr:rowOff>3175</xdr:rowOff>
    </xdr:to>
    <xdr:sp macro="" textlink="">
      <xdr:nvSpPr>
        <xdr:cNvPr id="310" name="楕円 309"/>
        <xdr:cNvSpPr/>
      </xdr:nvSpPr>
      <xdr:spPr>
        <a:xfrm>
          <a:off x="104267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95902</xdr:rowOff>
    </xdr:from>
    <xdr:ext cx="469744" cy="259045"/>
    <xdr:sp macro="" textlink="">
      <xdr:nvSpPr>
        <xdr:cNvPr id="311" name="【公営住宅】&#10;一人当たり面積該当値テキスト"/>
        <xdr:cNvSpPr txBox="1"/>
      </xdr:nvSpPr>
      <xdr:spPr>
        <a:xfrm>
          <a:off x="10515600" y="1432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64643</xdr:rowOff>
    </xdr:from>
    <xdr:to>
      <xdr:col>50</xdr:col>
      <xdr:colOff>165100</xdr:colOff>
      <xdr:row>84</xdr:row>
      <xdr:rowOff>166243</xdr:rowOff>
    </xdr:to>
    <xdr:sp macro="" textlink="">
      <xdr:nvSpPr>
        <xdr:cNvPr id="312" name="楕円 311"/>
        <xdr:cNvSpPr/>
      </xdr:nvSpPr>
      <xdr:spPr>
        <a:xfrm>
          <a:off x="9588500" y="144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115443</xdr:rowOff>
    </xdr:from>
    <xdr:to>
      <xdr:col>55</xdr:col>
      <xdr:colOff>0</xdr:colOff>
      <xdr:row>84</xdr:row>
      <xdr:rowOff>123825</xdr:rowOff>
    </xdr:to>
    <xdr:cxnSp macro="">
      <xdr:nvCxnSpPr>
        <xdr:cNvPr id="313" name="直線コネクタ 312"/>
        <xdr:cNvCxnSpPr/>
      </xdr:nvCxnSpPr>
      <xdr:spPr>
        <a:xfrm>
          <a:off x="9639300" y="14517243"/>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118363</xdr:rowOff>
    </xdr:from>
    <xdr:to>
      <xdr:col>46</xdr:col>
      <xdr:colOff>38100</xdr:colOff>
      <xdr:row>85</xdr:row>
      <xdr:rowOff>48513</xdr:rowOff>
    </xdr:to>
    <xdr:sp macro="" textlink="">
      <xdr:nvSpPr>
        <xdr:cNvPr id="314" name="楕円 313"/>
        <xdr:cNvSpPr/>
      </xdr:nvSpPr>
      <xdr:spPr>
        <a:xfrm>
          <a:off x="8699500" y="1452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115443</xdr:rowOff>
    </xdr:from>
    <xdr:to>
      <xdr:col>50</xdr:col>
      <xdr:colOff>114300</xdr:colOff>
      <xdr:row>84</xdr:row>
      <xdr:rowOff>169163</xdr:rowOff>
    </xdr:to>
    <xdr:cxnSp macro="">
      <xdr:nvCxnSpPr>
        <xdr:cNvPr id="315" name="直線コネクタ 314"/>
        <xdr:cNvCxnSpPr/>
      </xdr:nvCxnSpPr>
      <xdr:spPr>
        <a:xfrm flipV="1">
          <a:off x="8750300" y="14517243"/>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72217</xdr:rowOff>
    </xdr:from>
    <xdr:ext cx="469744" cy="259045"/>
    <xdr:sp macro="" textlink="">
      <xdr:nvSpPr>
        <xdr:cNvPr id="316" name="n_1aveValue【公営住宅】&#10;一人当たり面積"/>
        <xdr:cNvSpPr txBox="1"/>
      </xdr:nvSpPr>
      <xdr:spPr>
        <a:xfrm>
          <a:off x="93917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17"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11320</xdr:rowOff>
    </xdr:from>
    <xdr:ext cx="469744" cy="259045"/>
    <xdr:sp macro="" textlink="">
      <xdr:nvSpPr>
        <xdr:cNvPr id="318" name="n_1mainValue【公営住宅】&#10;一人当たり面積"/>
        <xdr:cNvSpPr txBox="1"/>
      </xdr:nvSpPr>
      <xdr:spPr>
        <a:xfrm>
          <a:off x="9391727" y="142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39640</xdr:rowOff>
    </xdr:from>
    <xdr:ext cx="469744" cy="259045"/>
    <xdr:sp macro="" textlink="">
      <xdr:nvSpPr>
        <xdr:cNvPr id="319" name="n_2mainValue【公営住宅】&#10;一人当たり面積"/>
        <xdr:cNvSpPr txBox="1"/>
      </xdr:nvSpPr>
      <xdr:spPr>
        <a:xfrm>
          <a:off x="8515427"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60" name="直線コネクタ 359"/>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61"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62" name="直線コネクタ 361"/>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4" name="直線コネクタ 36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65"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66" name="フローチャート: 判断 365"/>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67" name="フローチャート: 判断 366"/>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68" name="フローチャート: 判断 367"/>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145415</xdr:rowOff>
    </xdr:from>
    <xdr:to>
      <xdr:col>85</xdr:col>
      <xdr:colOff>177800</xdr:colOff>
      <xdr:row>35</xdr:row>
      <xdr:rowOff>75565</xdr:rowOff>
    </xdr:to>
    <xdr:sp macro="" textlink="">
      <xdr:nvSpPr>
        <xdr:cNvPr id="374" name="楕円 373"/>
        <xdr:cNvSpPr/>
      </xdr:nvSpPr>
      <xdr:spPr>
        <a:xfrm>
          <a:off x="162687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168292</xdr:rowOff>
    </xdr:from>
    <xdr:ext cx="405111" cy="259045"/>
    <xdr:sp macro="" textlink="">
      <xdr:nvSpPr>
        <xdr:cNvPr id="375" name="【認定こども園・幼稚園・保育所】&#10;有形固定資産減価償却率該当値テキスト"/>
        <xdr:cNvSpPr txBox="1"/>
      </xdr:nvSpPr>
      <xdr:spPr>
        <a:xfrm>
          <a:off x="16357600"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10160</xdr:rowOff>
    </xdr:from>
    <xdr:to>
      <xdr:col>81</xdr:col>
      <xdr:colOff>101600</xdr:colOff>
      <xdr:row>35</xdr:row>
      <xdr:rowOff>111760</xdr:rowOff>
    </xdr:to>
    <xdr:sp macro="" textlink="">
      <xdr:nvSpPr>
        <xdr:cNvPr id="376" name="楕円 375"/>
        <xdr:cNvSpPr/>
      </xdr:nvSpPr>
      <xdr:spPr>
        <a:xfrm>
          <a:off x="15430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24765</xdr:rowOff>
    </xdr:from>
    <xdr:to>
      <xdr:col>85</xdr:col>
      <xdr:colOff>127000</xdr:colOff>
      <xdr:row>35</xdr:row>
      <xdr:rowOff>60960</xdr:rowOff>
    </xdr:to>
    <xdr:cxnSp macro="">
      <xdr:nvCxnSpPr>
        <xdr:cNvPr id="377" name="直線コネクタ 376"/>
        <xdr:cNvCxnSpPr/>
      </xdr:nvCxnSpPr>
      <xdr:spPr>
        <a:xfrm flipV="1">
          <a:off x="15481300" y="60255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46355</xdr:rowOff>
    </xdr:from>
    <xdr:to>
      <xdr:col>76</xdr:col>
      <xdr:colOff>165100</xdr:colOff>
      <xdr:row>35</xdr:row>
      <xdr:rowOff>147955</xdr:rowOff>
    </xdr:to>
    <xdr:sp macro="" textlink="">
      <xdr:nvSpPr>
        <xdr:cNvPr id="378" name="楕円 377"/>
        <xdr:cNvSpPr/>
      </xdr:nvSpPr>
      <xdr:spPr>
        <a:xfrm>
          <a:off x="14541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60960</xdr:rowOff>
    </xdr:from>
    <xdr:to>
      <xdr:col>81</xdr:col>
      <xdr:colOff>50800</xdr:colOff>
      <xdr:row>35</xdr:row>
      <xdr:rowOff>97155</xdr:rowOff>
    </xdr:to>
    <xdr:cxnSp macro="">
      <xdr:nvCxnSpPr>
        <xdr:cNvPr id="379" name="直線コネクタ 378"/>
        <xdr:cNvCxnSpPr/>
      </xdr:nvCxnSpPr>
      <xdr:spPr>
        <a:xfrm flipV="1">
          <a:off x="14592300" y="60617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80"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381" name="n_2aveValue【認定こども園・幼稚園・保育所】&#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128287</xdr:rowOff>
    </xdr:from>
    <xdr:ext cx="405111" cy="259045"/>
    <xdr:sp macro="" textlink="">
      <xdr:nvSpPr>
        <xdr:cNvPr id="382" name="n_1mainValue【認定こども園・幼稚園・保育所】&#10;有形固定資産減価償却率"/>
        <xdr:cNvSpPr txBox="1"/>
      </xdr:nvSpPr>
      <xdr:spPr>
        <a:xfrm>
          <a:off x="152660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164482</xdr:rowOff>
    </xdr:from>
    <xdr:ext cx="405111" cy="259045"/>
    <xdr:sp macro="" textlink="">
      <xdr:nvSpPr>
        <xdr:cNvPr id="383" name="n_2mainValue【認定こども園・幼稚園・保育所】&#10;有形固定資産減価償却率"/>
        <xdr:cNvSpPr txBox="1"/>
      </xdr:nvSpPr>
      <xdr:spPr>
        <a:xfrm>
          <a:off x="14389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4" name="直線コネクタ 39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5" name="テキスト ボックス 39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6" name="直線コネクタ 39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7" name="テキスト ボックス 39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8" name="直線コネクタ 39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9" name="テキスト ボックス 39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0" name="直線コネクタ 39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1" name="テキスト ボックス 40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2" name="直線コネクタ 40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3" name="テキスト ボックス 40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4" name="直線コネクタ 40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5" name="テキスト ボックス 40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09" name="直線コネクタ 408"/>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10"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11" name="直線コネクタ 410"/>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12"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13" name="直線コネクタ 412"/>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414"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15" name="フローチャート: 判断 414"/>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16" name="フローチャート: 判断 415"/>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17" name="フローチャート: 判断 416"/>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129903</xdr:rowOff>
    </xdr:from>
    <xdr:to>
      <xdr:col>116</xdr:col>
      <xdr:colOff>114300</xdr:colOff>
      <xdr:row>39</xdr:row>
      <xdr:rowOff>60053</xdr:rowOff>
    </xdr:to>
    <xdr:sp macro="" textlink="">
      <xdr:nvSpPr>
        <xdr:cNvPr id="423" name="楕円 422"/>
        <xdr:cNvSpPr/>
      </xdr:nvSpPr>
      <xdr:spPr>
        <a:xfrm>
          <a:off x="22110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152780</xdr:rowOff>
    </xdr:from>
    <xdr:ext cx="469744" cy="259045"/>
    <xdr:sp macro="" textlink="">
      <xdr:nvSpPr>
        <xdr:cNvPr id="424" name="【認定こども園・幼稚園・保育所】&#10;一人当たり面積該当値テキスト"/>
        <xdr:cNvSpPr txBox="1"/>
      </xdr:nvSpPr>
      <xdr:spPr>
        <a:xfrm>
          <a:off x="22199600" y="649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136434</xdr:rowOff>
    </xdr:from>
    <xdr:to>
      <xdr:col>112</xdr:col>
      <xdr:colOff>38100</xdr:colOff>
      <xdr:row>39</xdr:row>
      <xdr:rowOff>66584</xdr:rowOff>
    </xdr:to>
    <xdr:sp macro="" textlink="">
      <xdr:nvSpPr>
        <xdr:cNvPr id="425" name="楕円 424"/>
        <xdr:cNvSpPr/>
      </xdr:nvSpPr>
      <xdr:spPr>
        <a:xfrm>
          <a:off x="21272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9253</xdr:rowOff>
    </xdr:from>
    <xdr:to>
      <xdr:col>116</xdr:col>
      <xdr:colOff>63500</xdr:colOff>
      <xdr:row>39</xdr:row>
      <xdr:rowOff>15784</xdr:rowOff>
    </xdr:to>
    <xdr:cxnSp macro="">
      <xdr:nvCxnSpPr>
        <xdr:cNvPr id="426" name="直線コネクタ 425"/>
        <xdr:cNvCxnSpPr/>
      </xdr:nvCxnSpPr>
      <xdr:spPr>
        <a:xfrm flipV="1">
          <a:off x="21323300" y="669580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142966</xdr:rowOff>
    </xdr:from>
    <xdr:to>
      <xdr:col>107</xdr:col>
      <xdr:colOff>101600</xdr:colOff>
      <xdr:row>39</xdr:row>
      <xdr:rowOff>73116</xdr:rowOff>
    </xdr:to>
    <xdr:sp macro="" textlink="">
      <xdr:nvSpPr>
        <xdr:cNvPr id="427" name="楕円 426"/>
        <xdr:cNvSpPr/>
      </xdr:nvSpPr>
      <xdr:spPr>
        <a:xfrm>
          <a:off x="20383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15784</xdr:rowOff>
    </xdr:from>
    <xdr:to>
      <xdr:col>111</xdr:col>
      <xdr:colOff>177800</xdr:colOff>
      <xdr:row>39</xdr:row>
      <xdr:rowOff>22316</xdr:rowOff>
    </xdr:to>
    <xdr:cxnSp macro="">
      <xdr:nvCxnSpPr>
        <xdr:cNvPr id="428" name="直線コネクタ 427"/>
        <xdr:cNvCxnSpPr/>
      </xdr:nvCxnSpPr>
      <xdr:spPr>
        <a:xfrm flipV="1">
          <a:off x="20434300" y="6702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429"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30"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57711</xdr:rowOff>
    </xdr:from>
    <xdr:ext cx="469744" cy="259045"/>
    <xdr:sp macro="" textlink="">
      <xdr:nvSpPr>
        <xdr:cNvPr id="431" name="n_1mainValue【認定こども園・幼稚園・保育所】&#10;一人当たり面積"/>
        <xdr:cNvSpPr txBox="1"/>
      </xdr:nvSpPr>
      <xdr:spPr>
        <a:xfrm>
          <a:off x="21075727" y="674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32" name="n_2main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3" name="テキスト ボックス 44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4" name="直線コネクタ 4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5" name="テキスト ボックス 44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6" name="直線コネクタ 4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7" name="テキスト ボックス 4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8" name="直線コネクタ 4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9" name="テキスト ボックス 4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0" name="直線コネクタ 4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1" name="テキスト ボックス 4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2" name="直線コネクタ 4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3" name="テキスト ボックス 4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4" name="直線コネクタ 4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5" name="テキスト ボックス 45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59" name="直線コネクタ 458"/>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60"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61" name="直線コネクタ 460"/>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62"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63" name="直線コネクタ 462"/>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64"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65" name="フローチャート: 判断 464"/>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66" name="フローチャート: 判断 465"/>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67" name="フローチャート: 判断 466"/>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473" name="楕円 472"/>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474" name="【学校施設】&#10;有形固定資産減価償却率該当値テキスト"/>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35741</xdr:rowOff>
    </xdr:from>
    <xdr:to>
      <xdr:col>81</xdr:col>
      <xdr:colOff>101600</xdr:colOff>
      <xdr:row>59</xdr:row>
      <xdr:rowOff>137341</xdr:rowOff>
    </xdr:to>
    <xdr:sp macro="" textlink="">
      <xdr:nvSpPr>
        <xdr:cNvPr id="475" name="楕円 474"/>
        <xdr:cNvSpPr/>
      </xdr:nvSpPr>
      <xdr:spPr>
        <a:xfrm>
          <a:off x="15430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86541</xdr:rowOff>
    </xdr:to>
    <xdr:cxnSp macro="">
      <xdr:nvCxnSpPr>
        <xdr:cNvPr id="476" name="直線コネクタ 475"/>
        <xdr:cNvCxnSpPr/>
      </xdr:nvCxnSpPr>
      <xdr:spPr>
        <a:xfrm flipV="1">
          <a:off x="15481300" y="10123715"/>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114119</xdr:rowOff>
    </xdr:from>
    <xdr:to>
      <xdr:col>76</xdr:col>
      <xdr:colOff>165100</xdr:colOff>
      <xdr:row>60</xdr:row>
      <xdr:rowOff>44269</xdr:rowOff>
    </xdr:to>
    <xdr:sp macro="" textlink="">
      <xdr:nvSpPr>
        <xdr:cNvPr id="477" name="楕円 476"/>
        <xdr:cNvSpPr/>
      </xdr:nvSpPr>
      <xdr:spPr>
        <a:xfrm>
          <a:off x="14541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86541</xdr:rowOff>
    </xdr:from>
    <xdr:to>
      <xdr:col>81</xdr:col>
      <xdr:colOff>50800</xdr:colOff>
      <xdr:row>59</xdr:row>
      <xdr:rowOff>164919</xdr:rowOff>
    </xdr:to>
    <xdr:cxnSp macro="">
      <xdr:nvCxnSpPr>
        <xdr:cNvPr id="478" name="直線コネクタ 477"/>
        <xdr:cNvCxnSpPr/>
      </xdr:nvCxnSpPr>
      <xdr:spPr>
        <a:xfrm flipV="1">
          <a:off x="14592300" y="102020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479"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80"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128468</xdr:rowOff>
    </xdr:from>
    <xdr:ext cx="405111" cy="259045"/>
    <xdr:sp macro="" textlink="">
      <xdr:nvSpPr>
        <xdr:cNvPr id="481" name="n_1mainValue【学校施設】&#10;有形固定資産減価償却率"/>
        <xdr:cNvSpPr txBox="1"/>
      </xdr:nvSpPr>
      <xdr:spPr>
        <a:xfrm>
          <a:off x="152660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482" name="n_2mainValue【学校施設】&#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3" name="テキスト ボックス 4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4" name="直線コネクタ 49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5" name="テキスト ボックス 49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6" name="直線コネクタ 49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7" name="テキスト ボックス 49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8" name="直線コネクタ 49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9" name="テキスト ボックス 49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0" name="直線コネクタ 49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1" name="テキスト ボックス 50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05" name="直線コネクタ 504"/>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06"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07" name="直線コネクタ 506"/>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08"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09" name="直線コネクタ 508"/>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510"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11" name="フローチャート: 判断 510"/>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12" name="フローチャート: 判断 511"/>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513" name="フローチャート: 判断 512"/>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13208</xdr:rowOff>
    </xdr:from>
    <xdr:to>
      <xdr:col>116</xdr:col>
      <xdr:colOff>114300</xdr:colOff>
      <xdr:row>59</xdr:row>
      <xdr:rowOff>114808</xdr:rowOff>
    </xdr:to>
    <xdr:sp macro="" textlink="">
      <xdr:nvSpPr>
        <xdr:cNvPr id="519" name="楕円 518"/>
        <xdr:cNvSpPr/>
      </xdr:nvSpPr>
      <xdr:spPr>
        <a:xfrm>
          <a:off x="221107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36085</xdr:rowOff>
    </xdr:from>
    <xdr:ext cx="469744" cy="259045"/>
    <xdr:sp macro="" textlink="">
      <xdr:nvSpPr>
        <xdr:cNvPr id="520" name="【学校施設】&#10;一人当たり面積該当値テキスト"/>
        <xdr:cNvSpPr txBox="1"/>
      </xdr:nvSpPr>
      <xdr:spPr>
        <a:xfrm>
          <a:off x="22199600" y="99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29210</xdr:rowOff>
    </xdr:from>
    <xdr:to>
      <xdr:col>112</xdr:col>
      <xdr:colOff>38100</xdr:colOff>
      <xdr:row>59</xdr:row>
      <xdr:rowOff>130810</xdr:rowOff>
    </xdr:to>
    <xdr:sp macro="" textlink="">
      <xdr:nvSpPr>
        <xdr:cNvPr id="521" name="楕円 520"/>
        <xdr:cNvSpPr/>
      </xdr:nvSpPr>
      <xdr:spPr>
        <a:xfrm>
          <a:off x="2127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64008</xdr:rowOff>
    </xdr:from>
    <xdr:to>
      <xdr:col>116</xdr:col>
      <xdr:colOff>63500</xdr:colOff>
      <xdr:row>59</xdr:row>
      <xdr:rowOff>80010</xdr:rowOff>
    </xdr:to>
    <xdr:cxnSp macro="">
      <xdr:nvCxnSpPr>
        <xdr:cNvPr id="522" name="直線コネクタ 521"/>
        <xdr:cNvCxnSpPr/>
      </xdr:nvCxnSpPr>
      <xdr:spPr>
        <a:xfrm flipV="1">
          <a:off x="21323300" y="1017955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40183</xdr:rowOff>
    </xdr:from>
    <xdr:to>
      <xdr:col>107</xdr:col>
      <xdr:colOff>101600</xdr:colOff>
      <xdr:row>59</xdr:row>
      <xdr:rowOff>141783</xdr:rowOff>
    </xdr:to>
    <xdr:sp macro="" textlink="">
      <xdr:nvSpPr>
        <xdr:cNvPr id="523" name="楕円 522"/>
        <xdr:cNvSpPr/>
      </xdr:nvSpPr>
      <xdr:spPr>
        <a:xfrm>
          <a:off x="20383500" y="1015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80010</xdr:rowOff>
    </xdr:from>
    <xdr:to>
      <xdr:col>111</xdr:col>
      <xdr:colOff>177800</xdr:colOff>
      <xdr:row>59</xdr:row>
      <xdr:rowOff>90983</xdr:rowOff>
    </xdr:to>
    <xdr:cxnSp macro="">
      <xdr:nvCxnSpPr>
        <xdr:cNvPr id="524" name="直線コネクタ 523"/>
        <xdr:cNvCxnSpPr/>
      </xdr:nvCxnSpPr>
      <xdr:spPr>
        <a:xfrm flipV="1">
          <a:off x="20434300" y="1019556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142968</xdr:rowOff>
    </xdr:from>
    <xdr:ext cx="469744" cy="259045"/>
    <xdr:sp macro="" textlink="">
      <xdr:nvSpPr>
        <xdr:cNvPr id="525" name="n_1aveValue【学校施設】&#10;一人当たり面積"/>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33697</xdr:rowOff>
    </xdr:from>
    <xdr:ext cx="469744" cy="259045"/>
    <xdr:sp macro="" textlink="">
      <xdr:nvSpPr>
        <xdr:cNvPr id="526" name="n_2aveValue【学校施設】&#10;一人当たり面積"/>
        <xdr:cNvSpPr txBox="1"/>
      </xdr:nvSpPr>
      <xdr:spPr>
        <a:xfrm>
          <a:off x="20199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147337</xdr:rowOff>
    </xdr:from>
    <xdr:ext cx="469744" cy="259045"/>
    <xdr:sp macro="" textlink="">
      <xdr:nvSpPr>
        <xdr:cNvPr id="527" name="n_1mainValue【学校施設】&#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158310</xdr:rowOff>
    </xdr:from>
    <xdr:ext cx="469744" cy="259045"/>
    <xdr:sp macro="" textlink="">
      <xdr:nvSpPr>
        <xdr:cNvPr id="528" name="n_2mainValue【学校施設】&#10;一人当たり面積"/>
        <xdr:cNvSpPr txBox="1"/>
      </xdr:nvSpPr>
      <xdr:spPr>
        <a:xfrm>
          <a:off x="20199427" y="99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5" name="テキスト ボックス 55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6" name="直線コネクタ 55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7" name="テキスト ボックス 55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8" name="直線コネクタ 55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9" name="テキスト ボックス 55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0" name="直線コネクタ 55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1" name="テキスト ボックス 56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2" name="直線コネクタ 56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3" name="テキスト ボックス 56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567" name="直線コネクタ 566"/>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568"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569" name="直線コネクタ 568"/>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70"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71" name="直線コネクタ 570"/>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50564</xdr:rowOff>
    </xdr:from>
    <xdr:ext cx="405111" cy="259045"/>
    <xdr:sp macro="" textlink="">
      <xdr:nvSpPr>
        <xdr:cNvPr id="572" name="【公民館】&#10;有形固定資産減価償却率平均値テキスト"/>
        <xdr:cNvSpPr txBox="1"/>
      </xdr:nvSpPr>
      <xdr:spPr>
        <a:xfrm>
          <a:off x="16357600" y="17709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573" name="フローチャート: 判断 572"/>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574" name="フローチャート: 判断 573"/>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75" name="フローチャート: 判断 574"/>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581" name="楕円 580"/>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15257</xdr:rowOff>
    </xdr:from>
    <xdr:ext cx="405111" cy="259045"/>
    <xdr:sp macro="" textlink="">
      <xdr:nvSpPr>
        <xdr:cNvPr id="582" name="【公民館】&#10;有形固定資産減価償却率該当値テキスト"/>
        <xdr:cNvSpPr txBox="1"/>
      </xdr:nvSpPr>
      <xdr:spPr>
        <a:xfrm>
          <a:off x="16357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87122</xdr:rowOff>
    </xdr:from>
    <xdr:to>
      <xdr:col>81</xdr:col>
      <xdr:colOff>101600</xdr:colOff>
      <xdr:row>105</xdr:row>
      <xdr:rowOff>17272</xdr:rowOff>
    </xdr:to>
    <xdr:sp macro="" textlink="">
      <xdr:nvSpPr>
        <xdr:cNvPr id="583" name="楕円 582"/>
        <xdr:cNvSpPr/>
      </xdr:nvSpPr>
      <xdr:spPr>
        <a:xfrm>
          <a:off x="15430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137922</xdr:rowOff>
    </xdr:to>
    <xdr:cxnSp macro="">
      <xdr:nvCxnSpPr>
        <xdr:cNvPr id="584" name="直線コネクタ 583"/>
        <xdr:cNvCxnSpPr/>
      </xdr:nvCxnSpPr>
      <xdr:spPr>
        <a:xfrm flipV="1">
          <a:off x="15481300" y="179184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80263</xdr:rowOff>
    </xdr:from>
    <xdr:to>
      <xdr:col>76</xdr:col>
      <xdr:colOff>165100</xdr:colOff>
      <xdr:row>105</xdr:row>
      <xdr:rowOff>10413</xdr:rowOff>
    </xdr:to>
    <xdr:sp macro="" textlink="">
      <xdr:nvSpPr>
        <xdr:cNvPr id="585" name="楕円 584"/>
        <xdr:cNvSpPr/>
      </xdr:nvSpPr>
      <xdr:spPr>
        <a:xfrm>
          <a:off x="14541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131063</xdr:rowOff>
    </xdr:from>
    <xdr:to>
      <xdr:col>81</xdr:col>
      <xdr:colOff>50800</xdr:colOff>
      <xdr:row>104</xdr:row>
      <xdr:rowOff>137922</xdr:rowOff>
    </xdr:to>
    <xdr:cxnSp macro="">
      <xdr:nvCxnSpPr>
        <xdr:cNvPr id="586" name="直線コネクタ 585"/>
        <xdr:cNvCxnSpPr/>
      </xdr:nvCxnSpPr>
      <xdr:spPr>
        <a:xfrm>
          <a:off x="14592300" y="1796186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150385</xdr:rowOff>
    </xdr:from>
    <xdr:ext cx="405111" cy="259045"/>
    <xdr:sp macro="" textlink="">
      <xdr:nvSpPr>
        <xdr:cNvPr id="587" name="n_1aveValue【公民館】&#10;有形固定資産減価償却率"/>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588"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8399</xdr:rowOff>
    </xdr:from>
    <xdr:ext cx="405111" cy="259045"/>
    <xdr:sp macro="" textlink="">
      <xdr:nvSpPr>
        <xdr:cNvPr id="589" name="n_1mainValue【公民館】&#10;有形固定資産減価償却率"/>
        <xdr:cNvSpPr txBox="1"/>
      </xdr:nvSpPr>
      <xdr:spPr>
        <a:xfrm>
          <a:off x="152660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1540</xdr:rowOff>
    </xdr:from>
    <xdr:ext cx="405111" cy="259045"/>
    <xdr:sp macro="" textlink="">
      <xdr:nvSpPr>
        <xdr:cNvPr id="590" name="n_2mainValue【公民館】&#10;有形固定資産減価償却率"/>
        <xdr:cNvSpPr txBox="1"/>
      </xdr:nvSpPr>
      <xdr:spPr>
        <a:xfrm>
          <a:off x="14389744" y="1800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14" name="直線コネクタ 613"/>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5"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6" name="直線コネクタ 615"/>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17"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18" name="直線コネクタ 617"/>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619" name="【公民館】&#10;一人当たり面積平均値テキスト"/>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20" name="フローチャート: 判断 619"/>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21" name="フローチャート: 判断 620"/>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22" name="フローチャート: 判断 621"/>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133986</xdr:rowOff>
    </xdr:from>
    <xdr:to>
      <xdr:col>116</xdr:col>
      <xdr:colOff>114300</xdr:colOff>
      <xdr:row>107</xdr:row>
      <xdr:rowOff>64136</xdr:rowOff>
    </xdr:to>
    <xdr:sp macro="" textlink="">
      <xdr:nvSpPr>
        <xdr:cNvPr id="628" name="楕円 627"/>
        <xdr:cNvSpPr/>
      </xdr:nvSpPr>
      <xdr:spPr>
        <a:xfrm>
          <a:off x="22110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112413</xdr:rowOff>
    </xdr:from>
    <xdr:ext cx="469744" cy="259045"/>
    <xdr:sp macro="" textlink="">
      <xdr:nvSpPr>
        <xdr:cNvPr id="629" name="【公民館】&#10;一人当たり面積該当値テキスト"/>
        <xdr:cNvSpPr txBox="1"/>
      </xdr:nvSpPr>
      <xdr:spPr>
        <a:xfrm>
          <a:off x="22199600"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137795</xdr:rowOff>
    </xdr:from>
    <xdr:to>
      <xdr:col>112</xdr:col>
      <xdr:colOff>38100</xdr:colOff>
      <xdr:row>107</xdr:row>
      <xdr:rowOff>67945</xdr:rowOff>
    </xdr:to>
    <xdr:sp macro="" textlink="">
      <xdr:nvSpPr>
        <xdr:cNvPr id="630" name="楕円 629"/>
        <xdr:cNvSpPr/>
      </xdr:nvSpPr>
      <xdr:spPr>
        <a:xfrm>
          <a:off x="21272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13336</xdr:rowOff>
    </xdr:from>
    <xdr:to>
      <xdr:col>116</xdr:col>
      <xdr:colOff>63500</xdr:colOff>
      <xdr:row>107</xdr:row>
      <xdr:rowOff>17145</xdr:rowOff>
    </xdr:to>
    <xdr:cxnSp macro="">
      <xdr:nvCxnSpPr>
        <xdr:cNvPr id="631" name="直線コネクタ 630"/>
        <xdr:cNvCxnSpPr/>
      </xdr:nvCxnSpPr>
      <xdr:spPr>
        <a:xfrm flipV="1">
          <a:off x="21323300" y="183584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632" name="楕円 631"/>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17145</xdr:rowOff>
    </xdr:from>
    <xdr:to>
      <xdr:col>111</xdr:col>
      <xdr:colOff>177800</xdr:colOff>
      <xdr:row>107</xdr:row>
      <xdr:rowOff>19050</xdr:rowOff>
    </xdr:to>
    <xdr:cxnSp macro="">
      <xdr:nvCxnSpPr>
        <xdr:cNvPr id="633" name="直線コネクタ 632"/>
        <xdr:cNvCxnSpPr/>
      </xdr:nvCxnSpPr>
      <xdr:spPr>
        <a:xfrm flipV="1">
          <a:off x="20434300" y="18362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634"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635"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59072</xdr:rowOff>
    </xdr:from>
    <xdr:ext cx="469744" cy="259045"/>
    <xdr:sp macro="" textlink="">
      <xdr:nvSpPr>
        <xdr:cNvPr id="636" name="n_1mainValue【公民館】&#10;一人当たり面積"/>
        <xdr:cNvSpPr txBox="1"/>
      </xdr:nvSpPr>
      <xdr:spPr>
        <a:xfrm>
          <a:off x="210757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637" name="n_2mainValue【公民館】&#10;一人当たり面積"/>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が類似団体平均よりも高く推移しており、わずかに下回っている公民館も類似団体平均と同水準である。昨年度まで類似団体平均を下回っていた学校施設は、類似団体の数値が大幅に低下したことにより本町の数値が上回ることとなった。本町では、２校あった中学校を平成２７年度に統合して別地に新設したことで中学校の数値は８．９％と極端に低いものの、小学校と高等学校は８０％近くの高水準にある上、学校施設全体の一人当たりの面積は類似団体の中でも相当に広く、全国平均や福岡県平均の２倍近くの高水準であるため、長期的には集約化・複合化、除却について検討する必要がある。公民館は、今後、公共施設等総合管理計画や個別施設計画に沿って大規模改修していく予定であるため、数値が低下する見通し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より高い認定こども園・幼稚園・保育所は、３所開設している保育所を今後２年間で既存の１所に統合し、大規模改修する予定であるため、その後は数値が低下する見通し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道路や橋りょう・トンネル、公営住宅については、有形固定資産減価償却率が高水準ではあるものの、損傷が大きいものを中心に適切に修繕を実施しており、今後も適切な維持管理を進めて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16,316
16,168
35.60
7,247,687
7,147,795
96,214
4,482,600
7,803,600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161942</xdr:rowOff>
    </xdr:from>
    <xdr:ext cx="405111" cy="259045"/>
    <xdr:sp macro="" textlink="">
      <xdr:nvSpPr>
        <xdr:cNvPr id="79" name="n_1aveValue【体育館・プール】&#10;有形固定資産減価償却率"/>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80" name="フローチャート: 判断 79"/>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28592</xdr:rowOff>
    </xdr:from>
    <xdr:ext cx="405111" cy="259045"/>
    <xdr:sp macro="" textlink="">
      <xdr:nvSpPr>
        <xdr:cNvPr id="81" name="n_2aveValue【体育館・プール】&#10;有形固定資産減価償却率"/>
        <xdr:cNvSpPr txBox="1"/>
      </xdr:nvSpPr>
      <xdr:spPr>
        <a:xfrm>
          <a:off x="2705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145415</xdr:rowOff>
    </xdr:from>
    <xdr:to>
      <xdr:col>24</xdr:col>
      <xdr:colOff>114300</xdr:colOff>
      <xdr:row>56</xdr:row>
      <xdr:rowOff>75565</xdr:rowOff>
    </xdr:to>
    <xdr:sp macro="" textlink="">
      <xdr:nvSpPr>
        <xdr:cNvPr id="87" name="楕円 86"/>
        <xdr:cNvSpPr/>
      </xdr:nvSpPr>
      <xdr:spPr>
        <a:xfrm>
          <a:off x="45847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168292</xdr:rowOff>
    </xdr:from>
    <xdr:ext cx="405111" cy="259045"/>
    <xdr:sp macro="" textlink="">
      <xdr:nvSpPr>
        <xdr:cNvPr id="88" name="【体育館・プール】&#10;有形固定資産減価償却率該当値テキスト"/>
        <xdr:cNvSpPr txBox="1"/>
      </xdr:nvSpPr>
      <xdr:spPr>
        <a:xfrm>
          <a:off x="4673600"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4445</xdr:rowOff>
    </xdr:from>
    <xdr:to>
      <xdr:col>20</xdr:col>
      <xdr:colOff>38100</xdr:colOff>
      <xdr:row>56</xdr:row>
      <xdr:rowOff>106045</xdr:rowOff>
    </xdr:to>
    <xdr:sp macro="" textlink="">
      <xdr:nvSpPr>
        <xdr:cNvPr id="89" name="楕円 88"/>
        <xdr:cNvSpPr/>
      </xdr:nvSpPr>
      <xdr:spPr>
        <a:xfrm>
          <a:off x="3746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24765</xdr:rowOff>
    </xdr:from>
    <xdr:to>
      <xdr:col>24</xdr:col>
      <xdr:colOff>63500</xdr:colOff>
      <xdr:row>56</xdr:row>
      <xdr:rowOff>55245</xdr:rowOff>
    </xdr:to>
    <xdr:cxnSp macro="">
      <xdr:nvCxnSpPr>
        <xdr:cNvPr id="90" name="直線コネクタ 89"/>
        <xdr:cNvCxnSpPr/>
      </xdr:nvCxnSpPr>
      <xdr:spPr>
        <a:xfrm flipV="1">
          <a:off x="3797300" y="96259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34925</xdr:rowOff>
    </xdr:from>
    <xdr:to>
      <xdr:col>15</xdr:col>
      <xdr:colOff>101600</xdr:colOff>
      <xdr:row>56</xdr:row>
      <xdr:rowOff>136525</xdr:rowOff>
    </xdr:to>
    <xdr:sp macro="" textlink="">
      <xdr:nvSpPr>
        <xdr:cNvPr id="91" name="楕円 90"/>
        <xdr:cNvSpPr/>
      </xdr:nvSpPr>
      <xdr:spPr>
        <a:xfrm>
          <a:off x="2857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55245</xdr:rowOff>
    </xdr:from>
    <xdr:to>
      <xdr:col>19</xdr:col>
      <xdr:colOff>177800</xdr:colOff>
      <xdr:row>56</xdr:row>
      <xdr:rowOff>85725</xdr:rowOff>
    </xdr:to>
    <xdr:cxnSp macro="">
      <xdr:nvCxnSpPr>
        <xdr:cNvPr id="92" name="直線コネクタ 91"/>
        <xdr:cNvCxnSpPr/>
      </xdr:nvCxnSpPr>
      <xdr:spPr>
        <a:xfrm flipV="1">
          <a:off x="2908300" y="96564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122572</xdr:rowOff>
    </xdr:from>
    <xdr:ext cx="405111" cy="259045"/>
    <xdr:sp macro="" textlink="">
      <xdr:nvSpPr>
        <xdr:cNvPr id="93" name="n_1mainValue【体育館・プール】&#10;有形固定資産減価償却率"/>
        <xdr:cNvSpPr txBox="1"/>
      </xdr:nvSpPr>
      <xdr:spPr>
        <a:xfrm>
          <a:off x="3582044"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153052</xdr:rowOff>
    </xdr:from>
    <xdr:ext cx="405111" cy="259045"/>
    <xdr:sp macro="" textlink="">
      <xdr:nvSpPr>
        <xdr:cNvPr id="94" name="n_2mainValue【体育館・プール】&#10;有形固定資産減価償却率"/>
        <xdr:cNvSpPr txBox="1"/>
      </xdr:nvSpPr>
      <xdr:spPr>
        <a:xfrm>
          <a:off x="2705744" y="941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6" name="テキスト ボックス 11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20" name="直線コネクタ 119"/>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21"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22" name="直線コネクタ 121"/>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23"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24" name="直線コネクタ 123"/>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25"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6" name="フローチャート: 判断 125"/>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7" name="フローチャート: 判断 126"/>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95811</xdr:rowOff>
    </xdr:from>
    <xdr:ext cx="469744" cy="259045"/>
    <xdr:sp macro="" textlink="">
      <xdr:nvSpPr>
        <xdr:cNvPr id="128" name="n_1aveValue【体育館・プール】&#10;一人当たり面積"/>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9" name="フローチャート: 判断 128"/>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159493</xdr:rowOff>
    </xdr:from>
    <xdr:ext cx="469744" cy="259045"/>
    <xdr:sp macro="" textlink="">
      <xdr:nvSpPr>
        <xdr:cNvPr id="130" name="n_2aveValue【体育館・プール】&#10;一人当たり面積"/>
        <xdr:cNvSpPr txBox="1"/>
      </xdr:nvSpPr>
      <xdr:spPr>
        <a:xfrm>
          <a:off x="8515427" y="106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1" name="テキスト ボックス 1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84727</xdr:rowOff>
    </xdr:from>
    <xdr:to>
      <xdr:col>55</xdr:col>
      <xdr:colOff>50800</xdr:colOff>
      <xdr:row>61</xdr:row>
      <xdr:rowOff>14877</xdr:rowOff>
    </xdr:to>
    <xdr:sp macro="" textlink="">
      <xdr:nvSpPr>
        <xdr:cNvPr id="136" name="楕円 135"/>
        <xdr:cNvSpPr/>
      </xdr:nvSpPr>
      <xdr:spPr>
        <a:xfrm>
          <a:off x="104267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107604</xdr:rowOff>
    </xdr:from>
    <xdr:ext cx="469744" cy="259045"/>
    <xdr:sp macro="" textlink="">
      <xdr:nvSpPr>
        <xdr:cNvPr id="137" name="【体育館・プール】&#10;一人当たり面積該当値テキスト"/>
        <xdr:cNvSpPr txBox="1"/>
      </xdr:nvSpPr>
      <xdr:spPr>
        <a:xfrm>
          <a:off x="10515600" y="1022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92891</xdr:rowOff>
    </xdr:from>
    <xdr:to>
      <xdr:col>50</xdr:col>
      <xdr:colOff>165100</xdr:colOff>
      <xdr:row>61</xdr:row>
      <xdr:rowOff>23041</xdr:rowOff>
    </xdr:to>
    <xdr:sp macro="" textlink="">
      <xdr:nvSpPr>
        <xdr:cNvPr id="138" name="楕円 137"/>
        <xdr:cNvSpPr/>
      </xdr:nvSpPr>
      <xdr:spPr>
        <a:xfrm>
          <a:off x="9588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135527</xdr:rowOff>
    </xdr:from>
    <xdr:to>
      <xdr:col>55</xdr:col>
      <xdr:colOff>0</xdr:colOff>
      <xdr:row>60</xdr:row>
      <xdr:rowOff>143691</xdr:rowOff>
    </xdr:to>
    <xdr:cxnSp macro="">
      <xdr:nvCxnSpPr>
        <xdr:cNvPr id="139" name="直線コネクタ 138"/>
        <xdr:cNvCxnSpPr/>
      </xdr:nvCxnSpPr>
      <xdr:spPr>
        <a:xfrm flipV="1">
          <a:off x="9639300" y="1042252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99423</xdr:rowOff>
    </xdr:from>
    <xdr:to>
      <xdr:col>46</xdr:col>
      <xdr:colOff>38100</xdr:colOff>
      <xdr:row>61</xdr:row>
      <xdr:rowOff>29573</xdr:rowOff>
    </xdr:to>
    <xdr:sp macro="" textlink="">
      <xdr:nvSpPr>
        <xdr:cNvPr id="140" name="楕円 139"/>
        <xdr:cNvSpPr/>
      </xdr:nvSpPr>
      <xdr:spPr>
        <a:xfrm>
          <a:off x="8699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143691</xdr:rowOff>
    </xdr:from>
    <xdr:to>
      <xdr:col>50</xdr:col>
      <xdr:colOff>114300</xdr:colOff>
      <xdr:row>60</xdr:row>
      <xdr:rowOff>150223</xdr:rowOff>
    </xdr:to>
    <xdr:cxnSp macro="">
      <xdr:nvCxnSpPr>
        <xdr:cNvPr id="141" name="直線コネクタ 140"/>
        <xdr:cNvCxnSpPr/>
      </xdr:nvCxnSpPr>
      <xdr:spPr>
        <a:xfrm flipV="1">
          <a:off x="8750300" y="104306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39568</xdr:rowOff>
    </xdr:from>
    <xdr:ext cx="469744" cy="259045"/>
    <xdr:sp macro="" textlink="">
      <xdr:nvSpPr>
        <xdr:cNvPr id="142" name="n_1mainValue【体育館・プール】&#10;一人当たり面積"/>
        <xdr:cNvSpPr txBox="1"/>
      </xdr:nvSpPr>
      <xdr:spPr>
        <a:xfrm>
          <a:off x="9391727" y="1015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46100</xdr:rowOff>
    </xdr:from>
    <xdr:ext cx="469744" cy="259045"/>
    <xdr:sp macro="" textlink="">
      <xdr:nvSpPr>
        <xdr:cNvPr id="143" name="n_2mainValue【体育館・プール】&#10;一人当たり面積"/>
        <xdr:cNvSpPr txBox="1"/>
      </xdr:nvSpPr>
      <xdr:spPr>
        <a:xfrm>
          <a:off x="8515427" y="1016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2" name="テキスト ボックス 1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3" name="直線コネクタ 1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4" name="直線コネクタ 1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5" name="テキスト ボックス 1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6" name="直線コネクタ 1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7" name="テキスト ボックス 1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8" name="直線コネクタ 1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9" name="テキスト ボックス 1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0" name="直線コネクタ 1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1" name="テキスト ボックス 1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2" name="直線コネクタ 1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3" name="テキスト ボックス 1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4" name="直線コネクタ 1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5" name="テキスト ボックス 1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6" name="直線コネクタ 1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7" name="テキスト ボックス 1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169" name="直線コネクタ 168"/>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170"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171" name="直線コネクタ 170"/>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3" name="直線コネクタ 17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74"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75" name="フローチャート: 判断 174"/>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176" name="フローチャート: 判断 175"/>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84926</xdr:rowOff>
    </xdr:from>
    <xdr:ext cx="405111" cy="259045"/>
    <xdr:sp macro="" textlink="">
      <xdr:nvSpPr>
        <xdr:cNvPr id="177" name="n_1aveValue【福祉施設】&#10;有形固定資産減価償却率"/>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178" name="フローチャート: 判断 177"/>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106153</xdr:rowOff>
    </xdr:from>
    <xdr:ext cx="405111" cy="259045"/>
    <xdr:sp macro="" textlink="">
      <xdr:nvSpPr>
        <xdr:cNvPr id="179" name="n_2aveValue【福祉施設】&#10;有形固定資産減価償却率"/>
        <xdr:cNvSpPr txBox="1"/>
      </xdr:nvSpPr>
      <xdr:spPr>
        <a:xfrm>
          <a:off x="2705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0" name="テキスト ボックス 1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19957</xdr:rowOff>
    </xdr:from>
    <xdr:to>
      <xdr:col>24</xdr:col>
      <xdr:colOff>114300</xdr:colOff>
      <xdr:row>78</xdr:row>
      <xdr:rowOff>121557</xdr:rowOff>
    </xdr:to>
    <xdr:sp macro="" textlink="">
      <xdr:nvSpPr>
        <xdr:cNvPr id="185" name="楕円 184"/>
        <xdr:cNvSpPr/>
      </xdr:nvSpPr>
      <xdr:spPr>
        <a:xfrm>
          <a:off x="4584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42834</xdr:rowOff>
    </xdr:from>
    <xdr:ext cx="405111" cy="259045"/>
    <xdr:sp macro="" textlink="">
      <xdr:nvSpPr>
        <xdr:cNvPr id="186" name="【福祉施設】&#10;有形固定資産減価償却率該当値テキスト"/>
        <xdr:cNvSpPr txBox="1"/>
      </xdr:nvSpPr>
      <xdr:spPr>
        <a:xfrm>
          <a:off x="4673600" y="1324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52614</xdr:rowOff>
    </xdr:from>
    <xdr:to>
      <xdr:col>20</xdr:col>
      <xdr:colOff>38100</xdr:colOff>
      <xdr:row>78</xdr:row>
      <xdr:rowOff>154214</xdr:rowOff>
    </xdr:to>
    <xdr:sp macro="" textlink="">
      <xdr:nvSpPr>
        <xdr:cNvPr id="187" name="楕円 186"/>
        <xdr:cNvSpPr/>
      </xdr:nvSpPr>
      <xdr:spPr>
        <a:xfrm>
          <a:off x="3746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70757</xdr:rowOff>
    </xdr:from>
    <xdr:to>
      <xdr:col>24</xdr:col>
      <xdr:colOff>63500</xdr:colOff>
      <xdr:row>78</xdr:row>
      <xdr:rowOff>103414</xdr:rowOff>
    </xdr:to>
    <xdr:cxnSp macro="">
      <xdr:nvCxnSpPr>
        <xdr:cNvPr id="188" name="直線コネクタ 187"/>
        <xdr:cNvCxnSpPr/>
      </xdr:nvCxnSpPr>
      <xdr:spPr>
        <a:xfrm flipV="1">
          <a:off x="3797300" y="1344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85271</xdr:rowOff>
    </xdr:from>
    <xdr:to>
      <xdr:col>15</xdr:col>
      <xdr:colOff>101600</xdr:colOff>
      <xdr:row>79</xdr:row>
      <xdr:rowOff>15421</xdr:rowOff>
    </xdr:to>
    <xdr:sp macro="" textlink="">
      <xdr:nvSpPr>
        <xdr:cNvPr id="189" name="楕円 188"/>
        <xdr:cNvSpPr/>
      </xdr:nvSpPr>
      <xdr:spPr>
        <a:xfrm>
          <a:off x="2857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103414</xdr:rowOff>
    </xdr:from>
    <xdr:to>
      <xdr:col>19</xdr:col>
      <xdr:colOff>177800</xdr:colOff>
      <xdr:row>78</xdr:row>
      <xdr:rowOff>136071</xdr:rowOff>
    </xdr:to>
    <xdr:cxnSp macro="">
      <xdr:nvCxnSpPr>
        <xdr:cNvPr id="190" name="直線コネクタ 189"/>
        <xdr:cNvCxnSpPr/>
      </xdr:nvCxnSpPr>
      <xdr:spPr>
        <a:xfrm flipV="1">
          <a:off x="2908300" y="13476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170741</xdr:rowOff>
    </xdr:from>
    <xdr:ext cx="405111" cy="259045"/>
    <xdr:sp macro="" textlink="">
      <xdr:nvSpPr>
        <xdr:cNvPr id="191" name="n_1mainValue【福祉施設】&#10;有形固定資産減価償却率"/>
        <xdr:cNvSpPr txBox="1"/>
      </xdr:nvSpPr>
      <xdr:spPr>
        <a:xfrm>
          <a:off x="35820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31948</xdr:rowOff>
    </xdr:from>
    <xdr:ext cx="405111" cy="259045"/>
    <xdr:sp macro="" textlink="">
      <xdr:nvSpPr>
        <xdr:cNvPr id="192" name="n_2mainValue【福祉施設】&#10;有形固定資産減価償却率"/>
        <xdr:cNvSpPr txBox="1"/>
      </xdr:nvSpPr>
      <xdr:spPr>
        <a:xfrm>
          <a:off x="2705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3" name="正方形/長方形 1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4" name="正方形/長方形 1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5" name="正方形/長方形 1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6" name="正方形/長方形 1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7" name="正方形/長方形 1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8" name="正方形/長方形 1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9" name="正方形/長方形 1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0" name="正方形/長方形 1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1" name="テキスト ボックス 2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2" name="直線コネクタ 2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3" name="直線コネクタ 20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4" name="テキスト ボックス 20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5" name="直線コネクタ 20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6" name="テキスト ボックス 20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7" name="直線コネクタ 20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8" name="テキスト ボックス 20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9" name="直線コネクタ 20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0" name="テキスト ボックス 20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14" name="直線コネクタ 213"/>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15"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16" name="直線コネクタ 215"/>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17"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18" name="直線コネクタ 217"/>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19321</xdr:rowOff>
    </xdr:from>
    <xdr:ext cx="469744" cy="259045"/>
    <xdr:sp macro="" textlink="">
      <xdr:nvSpPr>
        <xdr:cNvPr id="219" name="【福祉施設】&#10;一人当たり面積平均値テキスト"/>
        <xdr:cNvSpPr txBox="1"/>
      </xdr:nvSpPr>
      <xdr:spPr>
        <a:xfrm>
          <a:off x="10515600" y="1424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20" name="フローチャート: 判断 219"/>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21" name="フローチャート: 判断 220"/>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22"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23" name="フローチャート: 判断 222"/>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24"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230" name="楕円 229"/>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231" name="【福祉施設】&#10;一人当たり面積該当値テキスト"/>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232" name="楕円 231"/>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3811</xdr:rowOff>
    </xdr:from>
    <xdr:to>
      <xdr:col>55</xdr:col>
      <xdr:colOff>0</xdr:colOff>
      <xdr:row>86</xdr:row>
      <xdr:rowOff>3811</xdr:rowOff>
    </xdr:to>
    <xdr:cxnSp macro="">
      <xdr:nvCxnSpPr>
        <xdr:cNvPr id="233" name="直線コネクタ 232"/>
        <xdr:cNvCxnSpPr/>
      </xdr:nvCxnSpPr>
      <xdr:spPr>
        <a:xfrm>
          <a:off x="9639300" y="14748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126746</xdr:rowOff>
    </xdr:from>
    <xdr:to>
      <xdr:col>46</xdr:col>
      <xdr:colOff>38100</xdr:colOff>
      <xdr:row>86</xdr:row>
      <xdr:rowOff>56896</xdr:rowOff>
    </xdr:to>
    <xdr:sp macro="" textlink="">
      <xdr:nvSpPr>
        <xdr:cNvPr id="234" name="楕円 233"/>
        <xdr:cNvSpPr/>
      </xdr:nvSpPr>
      <xdr:spPr>
        <a:xfrm>
          <a:off x="8699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3811</xdr:rowOff>
    </xdr:from>
    <xdr:to>
      <xdr:col>50</xdr:col>
      <xdr:colOff>114300</xdr:colOff>
      <xdr:row>86</xdr:row>
      <xdr:rowOff>6096</xdr:rowOff>
    </xdr:to>
    <xdr:cxnSp macro="">
      <xdr:nvCxnSpPr>
        <xdr:cNvPr id="235" name="直線コネクタ 234"/>
        <xdr:cNvCxnSpPr/>
      </xdr:nvCxnSpPr>
      <xdr:spPr>
        <a:xfrm flipV="1">
          <a:off x="8750300" y="147485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45738</xdr:rowOff>
    </xdr:from>
    <xdr:ext cx="469744" cy="259045"/>
    <xdr:sp macro="" textlink="">
      <xdr:nvSpPr>
        <xdr:cNvPr id="236" name="n_1mainValue【福祉施設】&#10;一人当たり面積"/>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48023</xdr:rowOff>
    </xdr:from>
    <xdr:ext cx="469744" cy="259045"/>
    <xdr:sp macro="" textlink="">
      <xdr:nvSpPr>
        <xdr:cNvPr id="237" name="n_2mainValue【福祉施設】&#10;一人当たり面積"/>
        <xdr:cNvSpPr txBox="1"/>
      </xdr:nvSpPr>
      <xdr:spPr>
        <a:xfrm>
          <a:off x="8515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64" name="直線コネクタ 2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65" name="テキスト ボックス 26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6" name="直線コネクタ 2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7" name="テキスト ボックス 2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8" name="直線コネクタ 2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9" name="テキスト ボックス 2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0" name="直線コネクタ 2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1" name="テキスト ボックス 2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2" name="直線コネクタ 2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73" name="テキスト ボックス 27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4" name="直線コネクタ 2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5" name="テキスト ボックス 2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277" name="直線コネクタ 276"/>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278"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279" name="直線コネクタ 278"/>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80"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81" name="直線コネクタ 280"/>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282"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283" name="フローチャート: 判断 282"/>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284" name="フローチャート: 判断 283"/>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285" name="n_1aveValue【一般廃棄物処理施設】&#10;有形固定資産減価償却率"/>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286" name="フローチャート: 判断 285"/>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170197</xdr:rowOff>
    </xdr:from>
    <xdr:ext cx="405111" cy="259045"/>
    <xdr:sp macro="" textlink="">
      <xdr:nvSpPr>
        <xdr:cNvPr id="287"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8" name="テキスト ボックス 2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9" name="テキスト ボックス 2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0" name="テキスト ボックス 2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1" name="テキスト ボックス 2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2" name="テキスト ボックス 2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xdr:rowOff>
    </xdr:from>
    <xdr:to>
      <xdr:col>85</xdr:col>
      <xdr:colOff>177800</xdr:colOff>
      <xdr:row>34</xdr:row>
      <xdr:rowOff>117475</xdr:rowOff>
    </xdr:to>
    <xdr:sp macro="" textlink="">
      <xdr:nvSpPr>
        <xdr:cNvPr id="293" name="楕円 292"/>
        <xdr:cNvSpPr/>
      </xdr:nvSpPr>
      <xdr:spPr>
        <a:xfrm>
          <a:off x="162687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38752</xdr:rowOff>
    </xdr:from>
    <xdr:ext cx="405111" cy="259045"/>
    <xdr:sp macro="" textlink="">
      <xdr:nvSpPr>
        <xdr:cNvPr id="294" name="【一般廃棄物処理施設】&#10;有形固定資産減価償却率該当値テキスト"/>
        <xdr:cNvSpPr txBox="1"/>
      </xdr:nvSpPr>
      <xdr:spPr>
        <a:xfrm>
          <a:off x="16357600"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67310</xdr:rowOff>
    </xdr:from>
    <xdr:to>
      <xdr:col>81</xdr:col>
      <xdr:colOff>101600</xdr:colOff>
      <xdr:row>34</xdr:row>
      <xdr:rowOff>168910</xdr:rowOff>
    </xdr:to>
    <xdr:sp macro="" textlink="">
      <xdr:nvSpPr>
        <xdr:cNvPr id="295" name="楕円 294"/>
        <xdr:cNvSpPr/>
      </xdr:nvSpPr>
      <xdr:spPr>
        <a:xfrm>
          <a:off x="154305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66675</xdr:rowOff>
    </xdr:from>
    <xdr:to>
      <xdr:col>85</xdr:col>
      <xdr:colOff>127000</xdr:colOff>
      <xdr:row>34</xdr:row>
      <xdr:rowOff>118110</xdr:rowOff>
    </xdr:to>
    <xdr:cxnSp macro="">
      <xdr:nvCxnSpPr>
        <xdr:cNvPr id="296" name="直線コネクタ 295"/>
        <xdr:cNvCxnSpPr/>
      </xdr:nvCxnSpPr>
      <xdr:spPr>
        <a:xfrm flipV="1">
          <a:off x="15481300" y="58959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13987</xdr:rowOff>
    </xdr:from>
    <xdr:ext cx="405111" cy="259045"/>
    <xdr:sp macro="" textlink="">
      <xdr:nvSpPr>
        <xdr:cNvPr id="297" name="n_1mainValue【一般廃棄物処理施設】&#10;有形固定資産減価償却率"/>
        <xdr:cNvSpPr txBox="1"/>
      </xdr:nvSpPr>
      <xdr:spPr>
        <a:xfrm>
          <a:off x="152660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6" name="テキスト ボックス 3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7" name="直線コネクタ 3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8" name="直線コネクタ 30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9" name="テキスト ボックス 30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0" name="直線コネクタ 30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1" name="テキスト ボックス 31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2" name="直線コネクタ 3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3" name="テキスト ボックス 31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4" name="直線コネクタ 31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15" name="テキスト ボックス 31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6" name="直線コネクタ 31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17" name="テキスト ボックス 31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8" name="直線コネクタ 3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9" name="テキスト ボックス 3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21" name="直線コネクタ 320"/>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22"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23" name="直線コネクタ 322"/>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24"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25" name="直線コネクタ 324"/>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66732</xdr:rowOff>
    </xdr:from>
    <xdr:ext cx="599010" cy="259045"/>
    <xdr:sp macro="" textlink="">
      <xdr:nvSpPr>
        <xdr:cNvPr id="326" name="【一般廃棄物処理施設】&#10;一人当たり有形固定資産（償却資産）額平均値テキスト"/>
        <xdr:cNvSpPr txBox="1"/>
      </xdr:nvSpPr>
      <xdr:spPr>
        <a:xfrm>
          <a:off x="22199600" y="658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27" name="フローチャート: 判断 326"/>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28" name="フローチャート: 判断 327"/>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329"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330" name="フローチャート: 判断 329"/>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28797</xdr:rowOff>
    </xdr:from>
    <xdr:ext cx="599010" cy="259045"/>
    <xdr:sp macro="" textlink="">
      <xdr:nvSpPr>
        <xdr:cNvPr id="331"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2" name="テキスト ボックス 3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3" name="テキスト ボックス 3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4" name="テキスト ボックス 3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5" name="テキスト ボックス 3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6" name="テキスト ボックス 3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49250</xdr:rowOff>
    </xdr:from>
    <xdr:to>
      <xdr:col>116</xdr:col>
      <xdr:colOff>114300</xdr:colOff>
      <xdr:row>39</xdr:row>
      <xdr:rowOff>150850</xdr:rowOff>
    </xdr:to>
    <xdr:sp macro="" textlink="">
      <xdr:nvSpPr>
        <xdr:cNvPr id="337" name="楕円 336"/>
        <xdr:cNvSpPr/>
      </xdr:nvSpPr>
      <xdr:spPr>
        <a:xfrm>
          <a:off x="22110700" y="67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27677</xdr:rowOff>
    </xdr:from>
    <xdr:ext cx="599010" cy="259045"/>
    <xdr:sp macro="" textlink="">
      <xdr:nvSpPr>
        <xdr:cNvPr id="338" name="【一般廃棄物処理施設】&#10;一人当たり有形固定資産（償却資産）額該当値テキスト"/>
        <xdr:cNvSpPr txBox="1"/>
      </xdr:nvSpPr>
      <xdr:spPr>
        <a:xfrm>
          <a:off x="22199600" y="671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58570</xdr:rowOff>
    </xdr:from>
    <xdr:to>
      <xdr:col>112</xdr:col>
      <xdr:colOff>38100</xdr:colOff>
      <xdr:row>39</xdr:row>
      <xdr:rowOff>160170</xdr:rowOff>
    </xdr:to>
    <xdr:sp macro="" textlink="">
      <xdr:nvSpPr>
        <xdr:cNvPr id="339" name="楕円 338"/>
        <xdr:cNvSpPr/>
      </xdr:nvSpPr>
      <xdr:spPr>
        <a:xfrm>
          <a:off x="21272500" y="67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100050</xdr:rowOff>
    </xdr:from>
    <xdr:to>
      <xdr:col>116</xdr:col>
      <xdr:colOff>63500</xdr:colOff>
      <xdr:row>39</xdr:row>
      <xdr:rowOff>109370</xdr:rowOff>
    </xdr:to>
    <xdr:cxnSp macro="">
      <xdr:nvCxnSpPr>
        <xdr:cNvPr id="340" name="直線コネクタ 339"/>
        <xdr:cNvCxnSpPr/>
      </xdr:nvCxnSpPr>
      <xdr:spPr>
        <a:xfrm flipV="1">
          <a:off x="21323300" y="6786600"/>
          <a:ext cx="838200" cy="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151297</xdr:rowOff>
    </xdr:from>
    <xdr:ext cx="599010" cy="259045"/>
    <xdr:sp macro="" textlink="">
      <xdr:nvSpPr>
        <xdr:cNvPr id="341" name="n_1mainValue【一般廃棄物処理施設】&#10;一人当たり有形固定資産（償却資産）額"/>
        <xdr:cNvSpPr txBox="1"/>
      </xdr:nvSpPr>
      <xdr:spPr>
        <a:xfrm>
          <a:off x="21011095" y="683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2" name="正方形/長方形 3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3" name="正方形/長方形 3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4" name="正方形/長方形 3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5" name="正方形/長方形 3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6" name="正方形/長方形 3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7" name="正方形/長方形 3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8" name="正方形/長方形 3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9" name="正方形/長方形 3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0" name="テキスト ボックス 3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1" name="直線コネクタ 3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2" name="テキスト ボックス 3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53" name="直線コネクタ 35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54" name="テキスト ボックス 35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55" name="直線コネクタ 35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56" name="テキスト ボックス 35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57" name="直線コネクタ 35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58" name="テキスト ボックス 35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59" name="直線コネクタ 35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60" name="テキスト ボックス 35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1" name="直線コネクタ 3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2" name="テキスト ボックス 36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364" name="直線コネクタ 363"/>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365"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366" name="直線コネクタ 365"/>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367"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368" name="直線コネクタ 367"/>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157243</xdr:rowOff>
    </xdr:from>
    <xdr:ext cx="405111" cy="259045"/>
    <xdr:sp macro="" textlink="">
      <xdr:nvSpPr>
        <xdr:cNvPr id="369" name="【保健センター・保健所】&#10;有形固定資産減価償却率平均値テキスト"/>
        <xdr:cNvSpPr txBox="1"/>
      </xdr:nvSpPr>
      <xdr:spPr>
        <a:xfrm>
          <a:off x="16357600" y="10101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370" name="フローチャート: 判断 369"/>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371" name="フローチャート: 判断 370"/>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138193</xdr:rowOff>
    </xdr:from>
    <xdr:ext cx="405111" cy="259045"/>
    <xdr:sp macro="" textlink="">
      <xdr:nvSpPr>
        <xdr:cNvPr id="372" name="n_1aveValue【保健センター・保健所】&#10;有形固定資産減価償却率"/>
        <xdr:cNvSpPr txBox="1"/>
      </xdr:nvSpPr>
      <xdr:spPr>
        <a:xfrm>
          <a:off x="15266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373" name="フローチャート: 判断 372"/>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3319</xdr:rowOff>
    </xdr:from>
    <xdr:ext cx="405111" cy="259045"/>
    <xdr:sp macro="" textlink="">
      <xdr:nvSpPr>
        <xdr:cNvPr id="374" name="n_2aveValue【保健センター・保健所】&#10;有形固定資産減価償却率"/>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152654</xdr:rowOff>
    </xdr:from>
    <xdr:to>
      <xdr:col>85</xdr:col>
      <xdr:colOff>177800</xdr:colOff>
      <xdr:row>60</xdr:row>
      <xdr:rowOff>82804</xdr:rowOff>
    </xdr:to>
    <xdr:sp macro="" textlink="">
      <xdr:nvSpPr>
        <xdr:cNvPr id="380" name="楕円 379"/>
        <xdr:cNvSpPr/>
      </xdr:nvSpPr>
      <xdr:spPr>
        <a:xfrm>
          <a:off x="162687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131081</xdr:rowOff>
    </xdr:from>
    <xdr:ext cx="405111" cy="259045"/>
    <xdr:sp macro="" textlink="">
      <xdr:nvSpPr>
        <xdr:cNvPr id="381" name="【保健センター・保健所】&#10;有形固定資産減価償却率該当値テキスト"/>
        <xdr:cNvSpPr txBox="1"/>
      </xdr:nvSpPr>
      <xdr:spPr>
        <a:xfrm>
          <a:off x="16357600" y="1024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42926</xdr:rowOff>
    </xdr:from>
    <xdr:to>
      <xdr:col>81</xdr:col>
      <xdr:colOff>101600</xdr:colOff>
      <xdr:row>60</xdr:row>
      <xdr:rowOff>144526</xdr:rowOff>
    </xdr:to>
    <xdr:sp macro="" textlink="">
      <xdr:nvSpPr>
        <xdr:cNvPr id="382" name="楕円 381"/>
        <xdr:cNvSpPr/>
      </xdr:nvSpPr>
      <xdr:spPr>
        <a:xfrm>
          <a:off x="15430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32004</xdr:rowOff>
    </xdr:from>
    <xdr:to>
      <xdr:col>85</xdr:col>
      <xdr:colOff>127000</xdr:colOff>
      <xdr:row>60</xdr:row>
      <xdr:rowOff>93726</xdr:rowOff>
    </xdr:to>
    <xdr:cxnSp macro="">
      <xdr:nvCxnSpPr>
        <xdr:cNvPr id="383" name="直線コネクタ 382"/>
        <xdr:cNvCxnSpPr/>
      </xdr:nvCxnSpPr>
      <xdr:spPr>
        <a:xfrm flipV="1">
          <a:off x="15481300" y="1031900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104648</xdr:rowOff>
    </xdr:from>
    <xdr:to>
      <xdr:col>76</xdr:col>
      <xdr:colOff>165100</xdr:colOff>
      <xdr:row>61</xdr:row>
      <xdr:rowOff>34798</xdr:rowOff>
    </xdr:to>
    <xdr:sp macro="" textlink="">
      <xdr:nvSpPr>
        <xdr:cNvPr id="384" name="楕円 383"/>
        <xdr:cNvSpPr/>
      </xdr:nvSpPr>
      <xdr:spPr>
        <a:xfrm>
          <a:off x="14541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93726</xdr:rowOff>
    </xdr:from>
    <xdr:to>
      <xdr:col>81</xdr:col>
      <xdr:colOff>50800</xdr:colOff>
      <xdr:row>60</xdr:row>
      <xdr:rowOff>155448</xdr:rowOff>
    </xdr:to>
    <xdr:cxnSp macro="">
      <xdr:nvCxnSpPr>
        <xdr:cNvPr id="385" name="直線コネクタ 384"/>
        <xdr:cNvCxnSpPr/>
      </xdr:nvCxnSpPr>
      <xdr:spPr>
        <a:xfrm flipV="1">
          <a:off x="14592300" y="1038072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135653</xdr:rowOff>
    </xdr:from>
    <xdr:ext cx="405111" cy="259045"/>
    <xdr:sp macro="" textlink="">
      <xdr:nvSpPr>
        <xdr:cNvPr id="386" name="n_1mainValue【保健センター・保健所】&#10;有形固定資産減価償却率"/>
        <xdr:cNvSpPr txBox="1"/>
      </xdr:nvSpPr>
      <xdr:spPr>
        <a:xfrm>
          <a:off x="15266044" y="104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25925</xdr:rowOff>
    </xdr:from>
    <xdr:ext cx="405111" cy="259045"/>
    <xdr:sp macro="" textlink="">
      <xdr:nvSpPr>
        <xdr:cNvPr id="387" name="n_2mainValue【保健センター・保健所】&#10;有形固定資産減価償却率"/>
        <xdr:cNvSpPr txBox="1"/>
      </xdr:nvSpPr>
      <xdr:spPr>
        <a:xfrm>
          <a:off x="143897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8" name="正方形/長方形 3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9" name="正方形/長方形 3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0" name="正方形/長方形 3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1" name="正方形/長方形 3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2" name="正方形/長方形 3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3" name="正方形/長方形 3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4" name="正方形/長方形 3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5" name="正方形/長方形 3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6" name="テキスト ボックス 3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7" name="直線コネクタ 3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98" name="直線コネクタ 39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9" name="テキスト ボックス 39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0" name="直線コネクタ 39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1" name="テキスト ボックス 40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2" name="直線コネクタ 40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3" name="テキスト ボックス 40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4" name="直線コネクタ 40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5" name="テキスト ボックス 40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6" name="直線コネクタ 4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7" name="テキスト ボックス 4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409" name="直線コネクタ 408"/>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410"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411" name="直線コネクタ 410"/>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412"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413" name="直線コネクタ 412"/>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414" name="【保健センター・保健所】&#10;一人当たり面積平均値テキスト"/>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415" name="フローチャート: 判断 414"/>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416" name="フローチャート: 判断 415"/>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417"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418" name="フローチャート: 判断 417"/>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17035</xdr:rowOff>
    </xdr:from>
    <xdr:ext cx="469744" cy="259045"/>
    <xdr:sp macro="" textlink="">
      <xdr:nvSpPr>
        <xdr:cNvPr id="419" name="n_2ave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0" name="テキスト ボックス 4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1" name="テキスト ボックス 4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2" name="テキスト ボックス 4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3" name="テキスト ボックス 4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4" name="テキスト ボックス 4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425" name="楕円 424"/>
        <xdr:cNvSpPr/>
      </xdr:nvSpPr>
      <xdr:spPr>
        <a:xfrm>
          <a:off x="221107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134383</xdr:rowOff>
    </xdr:from>
    <xdr:ext cx="469744" cy="259045"/>
    <xdr:sp macro="" textlink="">
      <xdr:nvSpPr>
        <xdr:cNvPr id="426" name="【保健センター・保健所】&#10;一人当たり面積該当値テキスト"/>
        <xdr:cNvSpPr txBox="1"/>
      </xdr:nvSpPr>
      <xdr:spPr>
        <a:xfrm>
          <a:off x="22199600" y="1042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116078</xdr:rowOff>
    </xdr:from>
    <xdr:to>
      <xdr:col>112</xdr:col>
      <xdr:colOff>38100</xdr:colOff>
      <xdr:row>62</xdr:row>
      <xdr:rowOff>46228</xdr:rowOff>
    </xdr:to>
    <xdr:sp macro="" textlink="">
      <xdr:nvSpPr>
        <xdr:cNvPr id="427" name="楕円 426"/>
        <xdr:cNvSpPr/>
      </xdr:nvSpPr>
      <xdr:spPr>
        <a:xfrm>
          <a:off x="2127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162306</xdr:rowOff>
    </xdr:from>
    <xdr:to>
      <xdr:col>116</xdr:col>
      <xdr:colOff>63500</xdr:colOff>
      <xdr:row>61</xdr:row>
      <xdr:rowOff>166878</xdr:rowOff>
    </xdr:to>
    <xdr:cxnSp macro="">
      <xdr:nvCxnSpPr>
        <xdr:cNvPr id="428" name="直線コネクタ 427"/>
        <xdr:cNvCxnSpPr/>
      </xdr:nvCxnSpPr>
      <xdr:spPr>
        <a:xfrm flipV="1">
          <a:off x="21323300" y="10620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429" name="楕円 428"/>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166878</xdr:rowOff>
    </xdr:from>
    <xdr:to>
      <xdr:col>111</xdr:col>
      <xdr:colOff>177800</xdr:colOff>
      <xdr:row>62</xdr:row>
      <xdr:rowOff>0</xdr:rowOff>
    </xdr:to>
    <xdr:cxnSp macro="">
      <xdr:nvCxnSpPr>
        <xdr:cNvPr id="430" name="直線コネクタ 429"/>
        <xdr:cNvCxnSpPr/>
      </xdr:nvCxnSpPr>
      <xdr:spPr>
        <a:xfrm flipV="1">
          <a:off x="20434300" y="1062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37355</xdr:rowOff>
    </xdr:from>
    <xdr:ext cx="469744" cy="259045"/>
    <xdr:sp macro="" textlink="">
      <xdr:nvSpPr>
        <xdr:cNvPr id="431" name="n_1mainValue【保健センター・保健所】&#10;一人当たり面積"/>
        <xdr:cNvSpPr txBox="1"/>
      </xdr:nvSpPr>
      <xdr:spPr>
        <a:xfrm>
          <a:off x="21075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432"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3" name="正方形/長方形 4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4" name="正方形/長方形 4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5" name="正方形/長方形 4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6" name="正方形/長方形 4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7" name="正方形/長方形 4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8" name="正方形/長方形 4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9" name="正方形/長方形 4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正方形/長方形 4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1" name="テキスト ボックス 4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2" name="直線コネクタ 4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43" name="直線コネクタ 4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44" name="テキスト ボックス 44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5" name="直線コネクタ 4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6" name="テキスト ボックス 4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7" name="直線コネクタ 4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8" name="テキスト ボックス 4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9" name="直線コネクタ 4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0" name="テキスト ボックス 4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1" name="直線コネクタ 4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2" name="テキスト ボックス 4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4" name="テキスト ボックス 4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456" name="直線コネクタ 455"/>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457"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458" name="直線コネクタ 457"/>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459"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460" name="直線コネクタ 459"/>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461"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62" name="フローチャート: 判断 461"/>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463" name="フローチャート: 判断 462"/>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41927</xdr:rowOff>
    </xdr:from>
    <xdr:ext cx="405111" cy="259045"/>
    <xdr:sp macro="" textlink="">
      <xdr:nvSpPr>
        <xdr:cNvPr id="464" name="n_1aveValue【消防施設】&#10;有形固定資産減価償却率"/>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465" name="フローチャート: 判断 464"/>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466"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50164</xdr:rowOff>
    </xdr:from>
    <xdr:to>
      <xdr:col>85</xdr:col>
      <xdr:colOff>177800</xdr:colOff>
      <xdr:row>78</xdr:row>
      <xdr:rowOff>151764</xdr:rowOff>
    </xdr:to>
    <xdr:sp macro="" textlink="">
      <xdr:nvSpPr>
        <xdr:cNvPr id="472" name="楕円 471"/>
        <xdr:cNvSpPr/>
      </xdr:nvSpPr>
      <xdr:spPr>
        <a:xfrm>
          <a:off x="162687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73041</xdr:rowOff>
    </xdr:from>
    <xdr:ext cx="405111" cy="259045"/>
    <xdr:sp macro="" textlink="">
      <xdr:nvSpPr>
        <xdr:cNvPr id="473" name="【消防施設】&#10;有形固定資産減価償却率該当値テキスト"/>
        <xdr:cNvSpPr txBox="1"/>
      </xdr:nvSpPr>
      <xdr:spPr>
        <a:xfrm>
          <a:off x="16357600"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34925</xdr:rowOff>
    </xdr:from>
    <xdr:to>
      <xdr:col>81</xdr:col>
      <xdr:colOff>101600</xdr:colOff>
      <xdr:row>78</xdr:row>
      <xdr:rowOff>136525</xdr:rowOff>
    </xdr:to>
    <xdr:sp macro="" textlink="">
      <xdr:nvSpPr>
        <xdr:cNvPr id="474" name="楕円 473"/>
        <xdr:cNvSpPr/>
      </xdr:nvSpPr>
      <xdr:spPr>
        <a:xfrm>
          <a:off x="15430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85725</xdr:rowOff>
    </xdr:from>
    <xdr:to>
      <xdr:col>85</xdr:col>
      <xdr:colOff>127000</xdr:colOff>
      <xdr:row>78</xdr:row>
      <xdr:rowOff>100964</xdr:rowOff>
    </xdr:to>
    <xdr:cxnSp macro="">
      <xdr:nvCxnSpPr>
        <xdr:cNvPr id="475" name="直線コネクタ 474"/>
        <xdr:cNvCxnSpPr/>
      </xdr:nvCxnSpPr>
      <xdr:spPr>
        <a:xfrm>
          <a:off x="15481300" y="1345882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153052</xdr:rowOff>
    </xdr:from>
    <xdr:ext cx="405111" cy="259045"/>
    <xdr:sp macro="" textlink="">
      <xdr:nvSpPr>
        <xdr:cNvPr id="476" name="n_1mainValue【消防施設】&#10;有形固定資産減価償却率"/>
        <xdr:cNvSpPr txBox="1"/>
      </xdr:nvSpPr>
      <xdr:spPr>
        <a:xfrm>
          <a:off x="152660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7" name="直線コネクタ 4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8" name="テキスト ボックス 4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9" name="直線コネクタ 4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0" name="テキスト ボックス 4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1" name="直線コネクタ 4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2" name="テキスト ボックス 4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3" name="直線コネクタ 4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4" name="テキスト ボックス 4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5" name="直線コネクタ 4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6" name="テキスト ボックス 4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498" name="直線コネクタ 497"/>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9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00" name="直線コネクタ 49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01"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02" name="直線コネクタ 501"/>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503" name="【消防施設】&#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04" name="フローチャート: 判断 503"/>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05" name="フローチャート: 判断 50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506"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507" name="フローチャート: 判断 506"/>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508"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163322</xdr:rowOff>
    </xdr:from>
    <xdr:to>
      <xdr:col>116</xdr:col>
      <xdr:colOff>114300</xdr:colOff>
      <xdr:row>85</xdr:row>
      <xdr:rowOff>93472</xdr:rowOff>
    </xdr:to>
    <xdr:sp macro="" textlink="">
      <xdr:nvSpPr>
        <xdr:cNvPr id="514" name="楕円 513"/>
        <xdr:cNvSpPr/>
      </xdr:nvSpPr>
      <xdr:spPr>
        <a:xfrm>
          <a:off x="221107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141749</xdr:rowOff>
    </xdr:from>
    <xdr:ext cx="469744" cy="259045"/>
    <xdr:sp macro="" textlink="">
      <xdr:nvSpPr>
        <xdr:cNvPr id="515" name="【消防施設】&#10;一人当たり面積該当値テキスト"/>
        <xdr:cNvSpPr txBox="1"/>
      </xdr:nvSpPr>
      <xdr:spPr>
        <a:xfrm>
          <a:off x="22199600"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516" name="楕円 515"/>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42672</xdr:rowOff>
    </xdr:from>
    <xdr:to>
      <xdr:col>116</xdr:col>
      <xdr:colOff>63500</xdr:colOff>
      <xdr:row>85</xdr:row>
      <xdr:rowOff>49530</xdr:rowOff>
    </xdr:to>
    <xdr:cxnSp macro="">
      <xdr:nvCxnSpPr>
        <xdr:cNvPr id="517" name="直線コネクタ 516"/>
        <xdr:cNvCxnSpPr/>
      </xdr:nvCxnSpPr>
      <xdr:spPr>
        <a:xfrm flipV="1">
          <a:off x="21323300" y="1461592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91457</xdr:rowOff>
    </xdr:from>
    <xdr:ext cx="469744" cy="259045"/>
    <xdr:sp macro="" textlink="">
      <xdr:nvSpPr>
        <xdr:cNvPr id="518" name="n_1mainValue【消防施設】&#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9" name="直線コネクタ 5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0" name="テキスト ボックス 52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1" name="直線コネクタ 5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2" name="テキスト ボックス 5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3" name="直線コネクタ 5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4" name="テキスト ボックス 5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5" name="直線コネクタ 5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6" name="テキスト ボックス 5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7" name="直線コネクタ 5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8" name="テキスト ボックス 5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9" name="直線コネクタ 5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0" name="テキスト ボックス 53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2" name="テキスト ボックス 5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44" name="直線コネクタ 543"/>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45"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46" name="直線コネクタ 545"/>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47"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48" name="直線コネクタ 54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549"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550" name="フローチャート: 判断 549"/>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51" name="フローチャート: 判断 550"/>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552"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53" name="フローチャート: 判断 552"/>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554"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54792</xdr:rowOff>
    </xdr:from>
    <xdr:to>
      <xdr:col>85</xdr:col>
      <xdr:colOff>177800</xdr:colOff>
      <xdr:row>101</xdr:row>
      <xdr:rowOff>156392</xdr:rowOff>
    </xdr:to>
    <xdr:sp macro="" textlink="">
      <xdr:nvSpPr>
        <xdr:cNvPr id="560" name="楕円 559"/>
        <xdr:cNvSpPr/>
      </xdr:nvSpPr>
      <xdr:spPr>
        <a:xfrm>
          <a:off x="162687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77669</xdr:rowOff>
    </xdr:from>
    <xdr:ext cx="405111" cy="259045"/>
    <xdr:sp macro="" textlink="">
      <xdr:nvSpPr>
        <xdr:cNvPr id="561" name="【庁舎】&#10;有形固定資産減価償却率該当値テキスト"/>
        <xdr:cNvSpPr txBox="1"/>
      </xdr:nvSpPr>
      <xdr:spPr>
        <a:xfrm>
          <a:off x="16357600" y="1722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87449</xdr:rowOff>
    </xdr:from>
    <xdr:to>
      <xdr:col>81</xdr:col>
      <xdr:colOff>101600</xdr:colOff>
      <xdr:row>102</xdr:row>
      <xdr:rowOff>17599</xdr:rowOff>
    </xdr:to>
    <xdr:sp macro="" textlink="">
      <xdr:nvSpPr>
        <xdr:cNvPr id="562" name="楕円 561"/>
        <xdr:cNvSpPr/>
      </xdr:nvSpPr>
      <xdr:spPr>
        <a:xfrm>
          <a:off x="154305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105592</xdr:rowOff>
    </xdr:from>
    <xdr:to>
      <xdr:col>85</xdr:col>
      <xdr:colOff>127000</xdr:colOff>
      <xdr:row>101</xdr:row>
      <xdr:rowOff>138249</xdr:rowOff>
    </xdr:to>
    <xdr:cxnSp macro="">
      <xdr:nvCxnSpPr>
        <xdr:cNvPr id="563" name="直線コネクタ 562"/>
        <xdr:cNvCxnSpPr/>
      </xdr:nvCxnSpPr>
      <xdr:spPr>
        <a:xfrm flipV="1">
          <a:off x="15481300" y="174220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120106</xdr:rowOff>
    </xdr:from>
    <xdr:to>
      <xdr:col>76</xdr:col>
      <xdr:colOff>165100</xdr:colOff>
      <xdr:row>102</xdr:row>
      <xdr:rowOff>50256</xdr:rowOff>
    </xdr:to>
    <xdr:sp macro="" textlink="">
      <xdr:nvSpPr>
        <xdr:cNvPr id="564" name="楕円 563"/>
        <xdr:cNvSpPr/>
      </xdr:nvSpPr>
      <xdr:spPr>
        <a:xfrm>
          <a:off x="14541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138249</xdr:rowOff>
    </xdr:from>
    <xdr:to>
      <xdr:col>81</xdr:col>
      <xdr:colOff>50800</xdr:colOff>
      <xdr:row>101</xdr:row>
      <xdr:rowOff>170906</xdr:rowOff>
    </xdr:to>
    <xdr:cxnSp macro="">
      <xdr:nvCxnSpPr>
        <xdr:cNvPr id="565" name="直線コネクタ 564"/>
        <xdr:cNvCxnSpPr/>
      </xdr:nvCxnSpPr>
      <xdr:spPr>
        <a:xfrm flipV="1">
          <a:off x="14592300" y="174546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34126</xdr:rowOff>
    </xdr:from>
    <xdr:ext cx="405111" cy="259045"/>
    <xdr:sp macro="" textlink="">
      <xdr:nvSpPr>
        <xdr:cNvPr id="566" name="n_1mainValue【庁舎】&#10;有形固定資産減価償却率"/>
        <xdr:cNvSpPr txBox="1"/>
      </xdr:nvSpPr>
      <xdr:spPr>
        <a:xfrm>
          <a:off x="152660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66783</xdr:rowOff>
    </xdr:from>
    <xdr:ext cx="405111" cy="259045"/>
    <xdr:sp macro="" textlink="">
      <xdr:nvSpPr>
        <xdr:cNvPr id="567" name="n_2mainValue【庁舎】&#10;有形固定資産減価償却率"/>
        <xdr:cNvSpPr txBox="1"/>
      </xdr:nvSpPr>
      <xdr:spPr>
        <a:xfrm>
          <a:off x="14389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591" name="直線コネクタ 590"/>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592"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593" name="直線コネクタ 592"/>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594"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595" name="直線コネクタ 594"/>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596" name="【庁舎】&#10;一人当たり面積平均値テキスト"/>
        <xdr:cNvSpPr txBox="1"/>
      </xdr:nvSpPr>
      <xdr:spPr>
        <a:xfrm>
          <a:off x="22199600" y="1785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597" name="フローチャート: 判断 596"/>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598" name="フローチャート: 判断 597"/>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599"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600" name="フローチャート: 判断 599"/>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601"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2" name="テキスト ボックス 6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3" name="テキスト ボックス 6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4" name="テキスト ボックス 6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5" name="テキスト ボックス 6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6" name="テキスト ボックス 6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88264</xdr:rowOff>
    </xdr:from>
    <xdr:to>
      <xdr:col>116</xdr:col>
      <xdr:colOff>114300</xdr:colOff>
      <xdr:row>107</xdr:row>
      <xdr:rowOff>18414</xdr:rowOff>
    </xdr:to>
    <xdr:sp macro="" textlink="">
      <xdr:nvSpPr>
        <xdr:cNvPr id="607" name="楕円 606"/>
        <xdr:cNvSpPr/>
      </xdr:nvSpPr>
      <xdr:spPr>
        <a:xfrm>
          <a:off x="221107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66691</xdr:rowOff>
    </xdr:from>
    <xdr:ext cx="469744" cy="259045"/>
    <xdr:sp macro="" textlink="">
      <xdr:nvSpPr>
        <xdr:cNvPr id="608" name="【庁舎】&#10;一人当たり面積該当値テキスト"/>
        <xdr:cNvSpPr txBox="1"/>
      </xdr:nvSpPr>
      <xdr:spPr>
        <a:xfrm>
          <a:off x="22199600"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92075</xdr:rowOff>
    </xdr:from>
    <xdr:to>
      <xdr:col>112</xdr:col>
      <xdr:colOff>38100</xdr:colOff>
      <xdr:row>107</xdr:row>
      <xdr:rowOff>22225</xdr:rowOff>
    </xdr:to>
    <xdr:sp macro="" textlink="">
      <xdr:nvSpPr>
        <xdr:cNvPr id="609" name="楕円 608"/>
        <xdr:cNvSpPr/>
      </xdr:nvSpPr>
      <xdr:spPr>
        <a:xfrm>
          <a:off x="21272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139064</xdr:rowOff>
    </xdr:from>
    <xdr:to>
      <xdr:col>116</xdr:col>
      <xdr:colOff>63500</xdr:colOff>
      <xdr:row>106</xdr:row>
      <xdr:rowOff>142875</xdr:rowOff>
    </xdr:to>
    <xdr:cxnSp macro="">
      <xdr:nvCxnSpPr>
        <xdr:cNvPr id="610" name="直線コネクタ 609"/>
        <xdr:cNvCxnSpPr/>
      </xdr:nvCxnSpPr>
      <xdr:spPr>
        <a:xfrm flipV="1">
          <a:off x="21323300" y="183127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95886</xdr:rowOff>
    </xdr:from>
    <xdr:to>
      <xdr:col>107</xdr:col>
      <xdr:colOff>101600</xdr:colOff>
      <xdr:row>107</xdr:row>
      <xdr:rowOff>26036</xdr:rowOff>
    </xdr:to>
    <xdr:sp macro="" textlink="">
      <xdr:nvSpPr>
        <xdr:cNvPr id="611" name="楕円 610"/>
        <xdr:cNvSpPr/>
      </xdr:nvSpPr>
      <xdr:spPr>
        <a:xfrm>
          <a:off x="20383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142875</xdr:rowOff>
    </xdr:from>
    <xdr:to>
      <xdr:col>111</xdr:col>
      <xdr:colOff>177800</xdr:colOff>
      <xdr:row>106</xdr:row>
      <xdr:rowOff>146686</xdr:rowOff>
    </xdr:to>
    <xdr:cxnSp macro="">
      <xdr:nvCxnSpPr>
        <xdr:cNvPr id="612" name="直線コネクタ 611"/>
        <xdr:cNvCxnSpPr/>
      </xdr:nvCxnSpPr>
      <xdr:spPr>
        <a:xfrm flipV="1">
          <a:off x="20434300" y="183165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13352</xdr:rowOff>
    </xdr:from>
    <xdr:ext cx="469744" cy="259045"/>
    <xdr:sp macro="" textlink="">
      <xdr:nvSpPr>
        <xdr:cNvPr id="613" name="n_1mainValue【庁舎】&#10;一人当たり面積"/>
        <xdr:cNvSpPr txBox="1"/>
      </xdr:nvSpPr>
      <xdr:spPr>
        <a:xfrm>
          <a:off x="210757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17163</xdr:rowOff>
    </xdr:from>
    <xdr:ext cx="469744" cy="259045"/>
    <xdr:sp macro="" textlink="">
      <xdr:nvSpPr>
        <xdr:cNvPr id="614" name="n_2mainValue【庁舎】&#10;一人当たり面積"/>
        <xdr:cNvSpPr txBox="1"/>
      </xdr:nvSpPr>
      <xdr:spPr>
        <a:xfrm>
          <a:off x="20199427"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5" name="正方形/長方形 6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6" name="正方形/長方形 6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7" name="テキスト ボックス 6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が類似団体平均よりも大幅に高く推移しているが、保健センター・保健所はわずかながら下回っている。これは、平成１２年度に完成した保健センターが比較的新しく、耐用年数である３８年の半分も経過していないためであるが、建設から２０年近くが経過して徐々に老朽化も進んできているため、他の施設も含めて公共施設等総合管理計画や個別施設計画に沿って適切に維持管理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一人当たりの面積等は、類似団体平均を下回っているものが比較的多く、老朽施設の取扱いについては、更新や集約化・複合化が中心となり、除却が難しい施設が多い状況である。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16,316
16,168
35.60
7,247,687
7,147,795
96,214
4,482,600
7,803,600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長く続いた景気低迷は回復傾向ではあるが、人口の減少、高齢化に加え、大型事業所が少ないことが税収に影響している。税収の向上や人口減少に歯止めをかけるため移住・定住促進策に取り組むとともに、税徴収の取組強化により財源の確保に努める。歳出では、公共施設の更新・統廃合などを計画的に行い財政負担の軽減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117324</xdr:rowOff>
    </xdr:to>
    <xdr:cxnSp macro="">
      <xdr:nvCxnSpPr>
        <xdr:cNvPr id="70" name="直線コネクタ 69"/>
        <xdr:cNvCxnSpPr/>
      </xdr:nvCxnSpPr>
      <xdr:spPr>
        <a:xfrm flipV="1">
          <a:off x="4114800" y="73067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117324</xdr:rowOff>
    </xdr:from>
    <xdr:to>
      <xdr:col>19</xdr:col>
      <xdr:colOff>133350</xdr:colOff>
      <xdr:row>42</xdr:row>
      <xdr:rowOff>128815</xdr:rowOff>
    </xdr:to>
    <xdr:cxnSp macro="">
      <xdr:nvCxnSpPr>
        <xdr:cNvPr id="73" name="直線コネクタ 72"/>
        <xdr:cNvCxnSpPr/>
      </xdr:nvCxnSpPr>
      <xdr:spPr>
        <a:xfrm flipV="1">
          <a:off x="3225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140305</xdr:rowOff>
    </xdr:to>
    <xdr:cxnSp macro="">
      <xdr:nvCxnSpPr>
        <xdr:cNvPr id="76" name="直線コネクタ 75"/>
        <xdr:cNvCxnSpPr/>
      </xdr:nvCxnSpPr>
      <xdr:spPr>
        <a:xfrm flipV="1">
          <a:off x="2336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151795</xdr:rowOff>
    </xdr:to>
    <xdr:cxnSp macro="">
      <xdr:nvCxnSpPr>
        <xdr:cNvPr id="79" name="直線コネクタ 78"/>
        <xdr:cNvCxnSpPr/>
      </xdr:nvCxnSpPr>
      <xdr:spPr>
        <a:xfrm flipV="1">
          <a:off x="1447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9" name="楕円 88"/>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90"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92" name="テキスト ボックス 91"/>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4" name="テキスト ボックス 93"/>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4432</xdr:rowOff>
    </xdr:from>
    <xdr:ext cx="762000" cy="259045"/>
    <xdr:sp macro="" textlink="">
      <xdr:nvSpPr>
        <xdr:cNvPr id="96" name="テキスト ボックス 95"/>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100995</xdr:rowOff>
    </xdr:from>
    <xdr:to>
      <xdr:col>7</xdr:col>
      <xdr:colOff>31750</xdr:colOff>
      <xdr:row>43</xdr:row>
      <xdr:rowOff>31145</xdr:rowOff>
    </xdr:to>
    <xdr:sp macro="" textlink="">
      <xdr:nvSpPr>
        <xdr:cNvPr id="97" name="楕円 96"/>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15922</xdr:rowOff>
    </xdr:from>
    <xdr:ext cx="762000" cy="259045"/>
    <xdr:sp macro="" textlink="">
      <xdr:nvSpPr>
        <xdr:cNvPr id="98" name="テキスト ボックス 97"/>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下水道会計において資本費平準化債を調達し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の抑制を図っているが、繰出金算出方法の見直しにより基準内繰出金が増加。また、退職者の増により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が増加となったため、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経常収支比率が前年と比較して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ポイント増加となった。今後は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新中学校整備に係る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過疎対策事業債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償還金の増加などにより、益々厳しい財政状況となることが見込まれる。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歳出の抑制に努めるとともに、計画性のある起債発行、町税の徴収率向上に努める。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109220</xdr:rowOff>
    </xdr:to>
    <xdr:cxnSp macro="">
      <xdr:nvCxnSpPr>
        <xdr:cNvPr id="135" name="直線コネクタ 134"/>
        <xdr:cNvCxnSpPr/>
      </xdr:nvCxnSpPr>
      <xdr:spPr>
        <a:xfrm>
          <a:off x="4114800" y="111569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5806</xdr:rowOff>
    </xdr:from>
    <xdr:to>
      <xdr:col>19</xdr:col>
      <xdr:colOff>133350</xdr:colOff>
      <xdr:row>65</xdr:row>
      <xdr:rowOff>12700</xdr:rowOff>
    </xdr:to>
    <xdr:cxnSp macro="">
      <xdr:nvCxnSpPr>
        <xdr:cNvPr id="138" name="直線コネクタ 137"/>
        <xdr:cNvCxnSpPr/>
      </xdr:nvCxnSpPr>
      <xdr:spPr>
        <a:xfrm>
          <a:off x="3225800" y="111500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77288</xdr:rowOff>
    </xdr:from>
    <xdr:to>
      <xdr:col>15</xdr:col>
      <xdr:colOff>82550</xdr:colOff>
      <xdr:row>65</xdr:row>
      <xdr:rowOff>5806</xdr:rowOff>
    </xdr:to>
    <xdr:cxnSp macro="">
      <xdr:nvCxnSpPr>
        <xdr:cNvPr id="141" name="直線コネクタ 140"/>
        <xdr:cNvCxnSpPr/>
      </xdr:nvCxnSpPr>
      <xdr:spPr>
        <a:xfrm>
          <a:off x="2336800" y="11050088"/>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77288</xdr:rowOff>
    </xdr:to>
    <xdr:cxnSp macro="">
      <xdr:nvCxnSpPr>
        <xdr:cNvPr id="144" name="直線コネクタ 143"/>
        <xdr:cNvCxnSpPr/>
      </xdr:nvCxnSpPr>
      <xdr:spPr>
        <a:xfrm>
          <a:off x="1447800" y="1084326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4" name="楕円 153"/>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5"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6" name="楕円 155"/>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7" name="テキスト ボックス 156"/>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126456</xdr:rowOff>
    </xdr:from>
    <xdr:to>
      <xdr:col>15</xdr:col>
      <xdr:colOff>133350</xdr:colOff>
      <xdr:row>65</xdr:row>
      <xdr:rowOff>56606</xdr:rowOff>
    </xdr:to>
    <xdr:sp macro="" textlink="">
      <xdr:nvSpPr>
        <xdr:cNvPr id="158" name="楕円 157"/>
        <xdr:cNvSpPr/>
      </xdr:nvSpPr>
      <xdr:spPr>
        <a:xfrm>
          <a:off x="3175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41383</xdr:rowOff>
    </xdr:from>
    <xdr:ext cx="762000" cy="259045"/>
    <xdr:sp macro="" textlink="">
      <xdr:nvSpPr>
        <xdr:cNvPr id="159" name="テキスト ボックス 158"/>
        <xdr:cNvSpPr txBox="1"/>
      </xdr:nvSpPr>
      <xdr:spPr>
        <a:xfrm>
          <a:off x="2844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26488</xdr:rowOff>
    </xdr:from>
    <xdr:to>
      <xdr:col>11</xdr:col>
      <xdr:colOff>82550</xdr:colOff>
      <xdr:row>64</xdr:row>
      <xdr:rowOff>128088</xdr:rowOff>
    </xdr:to>
    <xdr:sp macro="" textlink="">
      <xdr:nvSpPr>
        <xdr:cNvPr id="160" name="楕円 159"/>
        <xdr:cNvSpPr/>
      </xdr:nvSpPr>
      <xdr:spPr>
        <a:xfrm>
          <a:off x="2286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112865</xdr:rowOff>
    </xdr:from>
    <xdr:ext cx="762000" cy="259045"/>
    <xdr:sp macro="" textlink="">
      <xdr:nvSpPr>
        <xdr:cNvPr id="161" name="テキスト ボックス 160"/>
        <xdr:cNvSpPr txBox="1"/>
      </xdr:nvSpPr>
      <xdr:spPr>
        <a:xfrm>
          <a:off x="1955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2" name="楕円 161"/>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3" name="テキスト ボックス 162"/>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今年度の人口</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人当たり人件費・物件費等の決算額は、退職手当が前年と比較して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したことが影響し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2,204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類似団体の平均と比較して下回ってはいるが、ゴミ処理施設や消防業務、介護保険広域連合等の一部事務組合への負担金に含まれる人件費や物件費を合計した場合は、人口１人当たりの金額は大幅に増加することになる。今後はこれらを含めた経費について、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137300</xdr:rowOff>
    </xdr:from>
    <xdr:to>
      <xdr:col>23</xdr:col>
      <xdr:colOff>133350</xdr:colOff>
      <xdr:row>81</xdr:row>
      <xdr:rowOff>147937</xdr:rowOff>
    </xdr:to>
    <xdr:cxnSp macro="">
      <xdr:nvCxnSpPr>
        <xdr:cNvPr id="196" name="直線コネクタ 195"/>
        <xdr:cNvCxnSpPr/>
      </xdr:nvCxnSpPr>
      <xdr:spPr>
        <a:xfrm>
          <a:off x="4114800" y="14024750"/>
          <a:ext cx="8382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137300</xdr:rowOff>
    </xdr:from>
    <xdr:to>
      <xdr:col>19</xdr:col>
      <xdr:colOff>133350</xdr:colOff>
      <xdr:row>81</xdr:row>
      <xdr:rowOff>156869</xdr:rowOff>
    </xdr:to>
    <xdr:cxnSp macro="">
      <xdr:nvCxnSpPr>
        <xdr:cNvPr id="199" name="直線コネクタ 198"/>
        <xdr:cNvCxnSpPr/>
      </xdr:nvCxnSpPr>
      <xdr:spPr>
        <a:xfrm flipV="1">
          <a:off x="3225800" y="14024750"/>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143314</xdr:rowOff>
    </xdr:from>
    <xdr:to>
      <xdr:col>15</xdr:col>
      <xdr:colOff>82550</xdr:colOff>
      <xdr:row>81</xdr:row>
      <xdr:rowOff>156869</xdr:rowOff>
    </xdr:to>
    <xdr:cxnSp macro="">
      <xdr:nvCxnSpPr>
        <xdr:cNvPr id="202" name="直線コネクタ 201"/>
        <xdr:cNvCxnSpPr/>
      </xdr:nvCxnSpPr>
      <xdr:spPr>
        <a:xfrm>
          <a:off x="2336800" y="14030764"/>
          <a:ext cx="8890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67382</xdr:rowOff>
    </xdr:from>
    <xdr:to>
      <xdr:col>11</xdr:col>
      <xdr:colOff>31750</xdr:colOff>
      <xdr:row>81</xdr:row>
      <xdr:rowOff>143314</xdr:rowOff>
    </xdr:to>
    <xdr:cxnSp macro="">
      <xdr:nvCxnSpPr>
        <xdr:cNvPr id="205" name="直線コネクタ 204"/>
        <xdr:cNvCxnSpPr/>
      </xdr:nvCxnSpPr>
      <xdr:spPr>
        <a:xfrm>
          <a:off x="1447800" y="13954832"/>
          <a:ext cx="889000" cy="7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97137</xdr:rowOff>
    </xdr:from>
    <xdr:to>
      <xdr:col>23</xdr:col>
      <xdr:colOff>184150</xdr:colOff>
      <xdr:row>82</xdr:row>
      <xdr:rowOff>27287</xdr:rowOff>
    </xdr:to>
    <xdr:sp macro="" textlink="">
      <xdr:nvSpPr>
        <xdr:cNvPr id="215" name="楕円 214"/>
        <xdr:cNvSpPr/>
      </xdr:nvSpPr>
      <xdr:spPr>
        <a:xfrm>
          <a:off x="4902200" y="139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113664</xdr:rowOff>
    </xdr:from>
    <xdr:ext cx="762000" cy="259045"/>
    <xdr:sp macro="" textlink="">
      <xdr:nvSpPr>
        <xdr:cNvPr id="216" name="人件費・物件費等の状況該当値テキスト"/>
        <xdr:cNvSpPr txBox="1"/>
      </xdr:nvSpPr>
      <xdr:spPr>
        <a:xfrm>
          <a:off x="5041900" y="1382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86500</xdr:rowOff>
    </xdr:from>
    <xdr:to>
      <xdr:col>19</xdr:col>
      <xdr:colOff>184150</xdr:colOff>
      <xdr:row>82</xdr:row>
      <xdr:rowOff>16650</xdr:rowOff>
    </xdr:to>
    <xdr:sp macro="" textlink="">
      <xdr:nvSpPr>
        <xdr:cNvPr id="217" name="楕円 216"/>
        <xdr:cNvSpPr/>
      </xdr:nvSpPr>
      <xdr:spPr>
        <a:xfrm>
          <a:off x="4064000" y="1397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26827</xdr:rowOff>
    </xdr:from>
    <xdr:ext cx="736600" cy="259045"/>
    <xdr:sp macro="" textlink="">
      <xdr:nvSpPr>
        <xdr:cNvPr id="218" name="テキスト ボックス 217"/>
        <xdr:cNvSpPr txBox="1"/>
      </xdr:nvSpPr>
      <xdr:spPr>
        <a:xfrm>
          <a:off x="3733800" y="1374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106069</xdr:rowOff>
    </xdr:from>
    <xdr:to>
      <xdr:col>15</xdr:col>
      <xdr:colOff>133350</xdr:colOff>
      <xdr:row>82</xdr:row>
      <xdr:rowOff>36219</xdr:rowOff>
    </xdr:to>
    <xdr:sp macro="" textlink="">
      <xdr:nvSpPr>
        <xdr:cNvPr id="219" name="楕円 218"/>
        <xdr:cNvSpPr/>
      </xdr:nvSpPr>
      <xdr:spPr>
        <a:xfrm>
          <a:off x="3175000" y="139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46396</xdr:rowOff>
    </xdr:from>
    <xdr:ext cx="762000" cy="259045"/>
    <xdr:sp macro="" textlink="">
      <xdr:nvSpPr>
        <xdr:cNvPr id="220" name="テキスト ボックス 219"/>
        <xdr:cNvSpPr txBox="1"/>
      </xdr:nvSpPr>
      <xdr:spPr>
        <a:xfrm>
          <a:off x="2844800" y="1376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92514</xdr:rowOff>
    </xdr:from>
    <xdr:to>
      <xdr:col>11</xdr:col>
      <xdr:colOff>82550</xdr:colOff>
      <xdr:row>82</xdr:row>
      <xdr:rowOff>22664</xdr:rowOff>
    </xdr:to>
    <xdr:sp macro="" textlink="">
      <xdr:nvSpPr>
        <xdr:cNvPr id="221" name="楕円 220"/>
        <xdr:cNvSpPr/>
      </xdr:nvSpPr>
      <xdr:spPr>
        <a:xfrm>
          <a:off x="2286000" y="139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32841</xdr:rowOff>
    </xdr:from>
    <xdr:ext cx="762000" cy="259045"/>
    <xdr:sp macro="" textlink="">
      <xdr:nvSpPr>
        <xdr:cNvPr id="222" name="テキスト ボックス 221"/>
        <xdr:cNvSpPr txBox="1"/>
      </xdr:nvSpPr>
      <xdr:spPr>
        <a:xfrm>
          <a:off x="1955800" y="1374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16582</xdr:rowOff>
    </xdr:from>
    <xdr:to>
      <xdr:col>7</xdr:col>
      <xdr:colOff>31750</xdr:colOff>
      <xdr:row>81</xdr:row>
      <xdr:rowOff>118182</xdr:rowOff>
    </xdr:to>
    <xdr:sp macro="" textlink="">
      <xdr:nvSpPr>
        <xdr:cNvPr id="223" name="楕円 222"/>
        <xdr:cNvSpPr/>
      </xdr:nvSpPr>
      <xdr:spPr>
        <a:xfrm>
          <a:off x="1397000" y="139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128359</xdr:rowOff>
    </xdr:from>
    <xdr:ext cx="762000" cy="259045"/>
    <xdr:sp macro="" textlink="">
      <xdr:nvSpPr>
        <xdr:cNvPr id="224" name="テキスト ボックス 223"/>
        <xdr:cNvSpPr txBox="1"/>
      </xdr:nvSpPr>
      <xdr:spPr>
        <a:xfrm>
          <a:off x="1066800" y="1367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年度数値を引用。なお、平成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年度類似団体関係数値（平均値、最大値及び最小値、順位）は、平成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年度の選定団体によるもの。</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8768</xdr:rowOff>
    </xdr:to>
    <xdr:cxnSp macro="">
      <xdr:nvCxnSpPr>
        <xdr:cNvPr id="260" name="直線コネクタ 259"/>
        <xdr:cNvCxnSpPr/>
      </xdr:nvCxnSpPr>
      <xdr:spPr>
        <a:xfrm>
          <a:off x="16179800" y="145820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43241</xdr:rowOff>
    </xdr:to>
    <xdr:cxnSp macro="">
      <xdr:nvCxnSpPr>
        <xdr:cNvPr id="263" name="直線コネクタ 262"/>
        <xdr:cNvCxnSpPr/>
      </xdr:nvCxnSpPr>
      <xdr:spPr>
        <a:xfrm flipV="1">
          <a:off x="15290800" y="145820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146655</xdr:rowOff>
    </xdr:to>
    <xdr:cxnSp macro="">
      <xdr:nvCxnSpPr>
        <xdr:cNvPr id="266" name="直線コネクタ 265"/>
        <xdr:cNvCxnSpPr/>
      </xdr:nvCxnSpPr>
      <xdr:spPr>
        <a:xfrm flipV="1">
          <a:off x="14401800" y="146164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85</xdr:row>
      <xdr:rowOff>146655</xdr:rowOff>
    </xdr:to>
    <xdr:cxnSp macro="">
      <xdr:nvCxnSpPr>
        <xdr:cNvPr id="269" name="直線コネクタ 268"/>
        <xdr:cNvCxnSpPr/>
      </xdr:nvCxnSpPr>
      <xdr:spPr>
        <a:xfrm>
          <a:off x="13512800" y="146969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79" name="楕円 278"/>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145945</xdr:rowOff>
    </xdr:from>
    <xdr:ext cx="762000" cy="259045"/>
    <xdr:sp macro="" textlink="">
      <xdr:nvSpPr>
        <xdr:cNvPr id="280" name="給与水準   （国との比較）該当値テキスト"/>
        <xdr:cNvSpPr txBox="1"/>
      </xdr:nvSpPr>
      <xdr:spPr>
        <a:xfrm>
          <a:off x="171069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81" name="楕円 280"/>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82" name="テキスト ボックス 281"/>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3" name="楕円 282"/>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84" name="テキスト ボックス 283"/>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95855</xdr:rowOff>
    </xdr:from>
    <xdr:to>
      <xdr:col>68</xdr:col>
      <xdr:colOff>203200</xdr:colOff>
      <xdr:row>86</xdr:row>
      <xdr:rowOff>26005</xdr:rowOff>
    </xdr:to>
    <xdr:sp macro="" textlink="">
      <xdr:nvSpPr>
        <xdr:cNvPr id="285" name="楕円 284"/>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36182</xdr:rowOff>
    </xdr:from>
    <xdr:ext cx="762000" cy="259045"/>
    <xdr:sp macro="" textlink="">
      <xdr:nvSpPr>
        <xdr:cNvPr id="286" name="テキスト ボックス 285"/>
        <xdr:cNvSpPr txBox="1"/>
      </xdr:nvSpPr>
      <xdr:spPr>
        <a:xfrm>
          <a:off x="14020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87" name="楕円 286"/>
        <xdr:cNvSpPr/>
      </xdr:nvSpPr>
      <xdr:spPr>
        <a:xfrm>
          <a:off x="13462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13200</xdr:rowOff>
    </xdr:from>
    <xdr:ext cx="762000" cy="259045"/>
    <xdr:sp macro="" textlink="">
      <xdr:nvSpPr>
        <xdr:cNvPr id="288" name="テキスト ボックス 287"/>
        <xdr:cNvSpPr txBox="1"/>
      </xdr:nvSpPr>
      <xdr:spPr>
        <a:xfrm>
          <a:off x="13131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年度数値を引用。（職員数：平成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年度数値、人口：平成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日現在の人口）なお、平成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年度類似団体関係数値（平均値、最大値及び最小値、順位）は、平成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年度の選定団体によるもの。</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60</xdr:row>
      <xdr:rowOff>82852</xdr:rowOff>
    </xdr:to>
    <xdr:cxnSp macro="">
      <xdr:nvCxnSpPr>
        <xdr:cNvPr id="325" name="直線コネクタ 324"/>
        <xdr:cNvCxnSpPr/>
      </xdr:nvCxnSpPr>
      <xdr:spPr>
        <a:xfrm>
          <a:off x="16179800" y="10360660"/>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73660</xdr:rowOff>
    </xdr:to>
    <xdr:cxnSp macro="">
      <xdr:nvCxnSpPr>
        <xdr:cNvPr id="328" name="直線コネクタ 327"/>
        <xdr:cNvCxnSpPr/>
      </xdr:nvCxnSpPr>
      <xdr:spPr>
        <a:xfrm>
          <a:off x="15290800" y="1036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69064</xdr:rowOff>
    </xdr:from>
    <xdr:to>
      <xdr:col>72</xdr:col>
      <xdr:colOff>203200</xdr:colOff>
      <xdr:row>60</xdr:row>
      <xdr:rowOff>73660</xdr:rowOff>
    </xdr:to>
    <xdr:cxnSp macro="">
      <xdr:nvCxnSpPr>
        <xdr:cNvPr id="331" name="直線コネクタ 330"/>
        <xdr:cNvCxnSpPr/>
      </xdr:nvCxnSpPr>
      <xdr:spPr>
        <a:xfrm>
          <a:off x="14401800" y="1035606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55275</xdr:rowOff>
    </xdr:from>
    <xdr:to>
      <xdr:col>68</xdr:col>
      <xdr:colOff>152400</xdr:colOff>
      <xdr:row>60</xdr:row>
      <xdr:rowOff>69064</xdr:rowOff>
    </xdr:to>
    <xdr:cxnSp macro="">
      <xdr:nvCxnSpPr>
        <xdr:cNvPr id="334" name="直線コネクタ 333"/>
        <xdr:cNvCxnSpPr/>
      </xdr:nvCxnSpPr>
      <xdr:spPr>
        <a:xfrm>
          <a:off x="13512800" y="1034227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32052</xdr:rowOff>
    </xdr:from>
    <xdr:to>
      <xdr:col>81</xdr:col>
      <xdr:colOff>95250</xdr:colOff>
      <xdr:row>60</xdr:row>
      <xdr:rowOff>133652</xdr:rowOff>
    </xdr:to>
    <xdr:sp macro="" textlink="">
      <xdr:nvSpPr>
        <xdr:cNvPr id="344" name="楕円 343"/>
        <xdr:cNvSpPr/>
      </xdr:nvSpPr>
      <xdr:spPr>
        <a:xfrm>
          <a:off x="169672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48579</xdr:rowOff>
    </xdr:from>
    <xdr:ext cx="762000" cy="259045"/>
    <xdr:sp macro="" textlink="">
      <xdr:nvSpPr>
        <xdr:cNvPr id="345" name="定員管理の状況該当値テキスト"/>
        <xdr:cNvSpPr txBox="1"/>
      </xdr:nvSpPr>
      <xdr:spPr>
        <a:xfrm>
          <a:off x="17106900" y="101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46" name="楕円 345"/>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7" name="テキスト ボックス 346"/>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8" name="楕円 347"/>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9" name="テキスト ボックス 348"/>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18264</xdr:rowOff>
    </xdr:from>
    <xdr:to>
      <xdr:col>68</xdr:col>
      <xdr:colOff>203200</xdr:colOff>
      <xdr:row>60</xdr:row>
      <xdr:rowOff>119864</xdr:rowOff>
    </xdr:to>
    <xdr:sp macro="" textlink="">
      <xdr:nvSpPr>
        <xdr:cNvPr id="350" name="楕円 349"/>
        <xdr:cNvSpPr/>
      </xdr:nvSpPr>
      <xdr:spPr>
        <a:xfrm>
          <a:off x="14351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130041</xdr:rowOff>
    </xdr:from>
    <xdr:ext cx="762000" cy="259045"/>
    <xdr:sp macro="" textlink="">
      <xdr:nvSpPr>
        <xdr:cNvPr id="351" name="テキスト ボックス 350"/>
        <xdr:cNvSpPr txBox="1"/>
      </xdr:nvSpPr>
      <xdr:spPr>
        <a:xfrm>
          <a:off x="14020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4475</xdr:rowOff>
    </xdr:from>
    <xdr:to>
      <xdr:col>64</xdr:col>
      <xdr:colOff>152400</xdr:colOff>
      <xdr:row>60</xdr:row>
      <xdr:rowOff>106075</xdr:rowOff>
    </xdr:to>
    <xdr:sp macro="" textlink="">
      <xdr:nvSpPr>
        <xdr:cNvPr id="352" name="楕円 351"/>
        <xdr:cNvSpPr/>
      </xdr:nvSpPr>
      <xdr:spPr>
        <a:xfrm>
          <a:off x="13462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116252</xdr:rowOff>
    </xdr:from>
    <xdr:ext cx="762000" cy="259045"/>
    <xdr:sp macro="" textlink="">
      <xdr:nvSpPr>
        <xdr:cNvPr id="353" name="テキスト ボックス 352"/>
        <xdr:cNvSpPr txBox="1"/>
      </xdr:nvSpPr>
      <xdr:spPr>
        <a:xfrm>
          <a:off x="13131800" y="1006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新中学校整備に係る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償還が開始されたことにより、元利償還金が前年と比較して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下水道会計への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、組合等への元利償還金負担金が減少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元利償還金等は大きな増減はなかった。元利償還金等から控除される算入公債費等の額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、地方独立行政法人への貸付金の償還終了などによる特定財源が減少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たため、実質的な公債費負担が増加し前年度と比較して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今後も本町の財政規模並びに実質公債費比率等への影響を勘案しながら計画性のある起債発行に努める。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24447</xdr:rowOff>
    </xdr:from>
    <xdr:to>
      <xdr:col>81</xdr:col>
      <xdr:colOff>44450</xdr:colOff>
      <xdr:row>40</xdr:row>
      <xdr:rowOff>36513</xdr:rowOff>
    </xdr:to>
    <xdr:cxnSp macro="">
      <xdr:nvCxnSpPr>
        <xdr:cNvPr id="383" name="直線コネクタ 382"/>
        <xdr:cNvCxnSpPr/>
      </xdr:nvCxnSpPr>
      <xdr:spPr>
        <a:xfrm>
          <a:off x="16179800" y="6882447"/>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24447</xdr:rowOff>
    </xdr:from>
    <xdr:to>
      <xdr:col>77</xdr:col>
      <xdr:colOff>44450</xdr:colOff>
      <xdr:row>40</xdr:row>
      <xdr:rowOff>24447</xdr:rowOff>
    </xdr:to>
    <xdr:cxnSp macro="">
      <xdr:nvCxnSpPr>
        <xdr:cNvPr id="386" name="直線コネクタ 385"/>
        <xdr:cNvCxnSpPr/>
      </xdr:nvCxnSpPr>
      <xdr:spPr>
        <a:xfrm>
          <a:off x="15290800" y="6882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24447</xdr:rowOff>
    </xdr:from>
    <xdr:to>
      <xdr:col>72</xdr:col>
      <xdr:colOff>203200</xdr:colOff>
      <xdr:row>40</xdr:row>
      <xdr:rowOff>30480</xdr:rowOff>
    </xdr:to>
    <xdr:cxnSp macro="">
      <xdr:nvCxnSpPr>
        <xdr:cNvPr id="389" name="直線コネクタ 388"/>
        <xdr:cNvCxnSpPr/>
      </xdr:nvCxnSpPr>
      <xdr:spPr>
        <a:xfrm flipV="1">
          <a:off x="14401800" y="688244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54610</xdr:rowOff>
    </xdr:to>
    <xdr:cxnSp macro="">
      <xdr:nvCxnSpPr>
        <xdr:cNvPr id="392" name="直線コネクタ 391"/>
        <xdr:cNvCxnSpPr/>
      </xdr:nvCxnSpPr>
      <xdr:spPr>
        <a:xfrm flipV="1">
          <a:off x="13512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157163</xdr:rowOff>
    </xdr:from>
    <xdr:to>
      <xdr:col>81</xdr:col>
      <xdr:colOff>95250</xdr:colOff>
      <xdr:row>40</xdr:row>
      <xdr:rowOff>87313</xdr:rowOff>
    </xdr:to>
    <xdr:sp macro="" textlink="">
      <xdr:nvSpPr>
        <xdr:cNvPr id="402" name="楕円 401"/>
        <xdr:cNvSpPr/>
      </xdr:nvSpPr>
      <xdr:spPr>
        <a:xfrm>
          <a:off x="169672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129240</xdr:rowOff>
    </xdr:from>
    <xdr:ext cx="762000" cy="259045"/>
    <xdr:sp macro="" textlink="">
      <xdr:nvSpPr>
        <xdr:cNvPr id="403" name="公債費負担の状況該当値テキスト"/>
        <xdr:cNvSpPr txBox="1"/>
      </xdr:nvSpPr>
      <xdr:spPr>
        <a:xfrm>
          <a:off x="17106900" y="68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145097</xdr:rowOff>
    </xdr:from>
    <xdr:to>
      <xdr:col>77</xdr:col>
      <xdr:colOff>95250</xdr:colOff>
      <xdr:row>40</xdr:row>
      <xdr:rowOff>75247</xdr:rowOff>
    </xdr:to>
    <xdr:sp macro="" textlink="">
      <xdr:nvSpPr>
        <xdr:cNvPr id="404" name="楕円 403"/>
        <xdr:cNvSpPr/>
      </xdr:nvSpPr>
      <xdr:spPr>
        <a:xfrm>
          <a:off x="16129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60024</xdr:rowOff>
    </xdr:from>
    <xdr:ext cx="736600" cy="259045"/>
    <xdr:sp macro="" textlink="">
      <xdr:nvSpPr>
        <xdr:cNvPr id="405" name="テキスト ボックス 404"/>
        <xdr:cNvSpPr txBox="1"/>
      </xdr:nvSpPr>
      <xdr:spPr>
        <a:xfrm>
          <a:off x="15798800" y="691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145097</xdr:rowOff>
    </xdr:from>
    <xdr:to>
      <xdr:col>73</xdr:col>
      <xdr:colOff>44450</xdr:colOff>
      <xdr:row>40</xdr:row>
      <xdr:rowOff>75247</xdr:rowOff>
    </xdr:to>
    <xdr:sp macro="" textlink="">
      <xdr:nvSpPr>
        <xdr:cNvPr id="406" name="楕円 405"/>
        <xdr:cNvSpPr/>
      </xdr:nvSpPr>
      <xdr:spPr>
        <a:xfrm>
          <a:off x="15240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85424</xdr:rowOff>
    </xdr:from>
    <xdr:ext cx="762000" cy="259045"/>
    <xdr:sp macro="" textlink="">
      <xdr:nvSpPr>
        <xdr:cNvPr id="407" name="テキスト ボックス 406"/>
        <xdr:cNvSpPr txBox="1"/>
      </xdr:nvSpPr>
      <xdr:spPr>
        <a:xfrm>
          <a:off x="14909800" y="660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8" name="楕円 407"/>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9" name="テキスト ボックス 408"/>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10" name="楕円 409"/>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11" name="テキスト ボックス 410"/>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将来負担比率については、充当可能財源等が将来負担額を上回り、昨年度に引き続き該当しない。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将来負担額は前年と比較して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361,798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千円の減、将来負担額から控除される充当可能財源等も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286,238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今後も将来への負担を少しでも軽減できるよう、新規事業の実施等について総点検を図り、財政の健全化を図る。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5" name="フローチャート: 判断 444"/>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6" name="テキスト ボックス 445"/>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0" name="テキスト ボックス 449"/>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16,316
16,168
35.60
7,247,687
7,147,795
96,214
4,482,600
7,803,600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退職者の増により退職手当が増加となったため、前年と比較して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全国平均、類似団体平均より下回っている。第</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次行財政改革集中改革プラン、第</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次行財政改革プラン（平成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基づき</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普通会計において職員の削減に取り組み、給与の適正化に努めた結果である。厳しい財政事情を考慮すると、今後も適正な給与水準を維持しなければならず、適正な人事管理に努め人件費の抑制を図る。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168910</xdr:rowOff>
    </xdr:to>
    <xdr:cxnSp macro="">
      <xdr:nvCxnSpPr>
        <xdr:cNvPr id="66" name="直線コネクタ 65"/>
        <xdr:cNvCxnSpPr/>
      </xdr:nvCxnSpPr>
      <xdr:spPr>
        <a:xfrm>
          <a:off x="3987800" y="60629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36</xdr:row>
      <xdr:rowOff>27940</xdr:rowOff>
    </xdr:to>
    <xdr:cxnSp macro="">
      <xdr:nvCxnSpPr>
        <xdr:cNvPr id="69" name="直線コネクタ 68"/>
        <xdr:cNvCxnSpPr/>
      </xdr:nvCxnSpPr>
      <xdr:spPr>
        <a:xfrm flipV="1">
          <a:off x="3098800" y="6062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27940</xdr:rowOff>
    </xdr:to>
    <xdr:cxnSp macro="">
      <xdr:nvCxnSpPr>
        <xdr:cNvPr id="72" name="直線コネクタ 71"/>
        <xdr:cNvCxnSpPr/>
      </xdr:nvCxnSpPr>
      <xdr:spPr>
        <a:xfrm>
          <a:off x="2209800" y="614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146050</xdr:rowOff>
    </xdr:to>
    <xdr:cxnSp macro="">
      <xdr:nvCxnSpPr>
        <xdr:cNvPr id="75" name="直線コネクタ 74"/>
        <xdr:cNvCxnSpPr/>
      </xdr:nvCxnSpPr>
      <xdr:spPr>
        <a:xfrm>
          <a:off x="1320800" y="613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庁舎等建設事業の関連経費や、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年度の中学校統合に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伴った物件費の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ポイント上回っている。今後もより一層、経常経費の見直し、削減に努める。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17</xdr:row>
      <xdr:rowOff>130810</xdr:rowOff>
    </xdr:to>
    <xdr:cxnSp macro="">
      <xdr:nvCxnSpPr>
        <xdr:cNvPr id="127" name="直線コネクタ 126"/>
        <xdr:cNvCxnSpPr/>
      </xdr:nvCxnSpPr>
      <xdr:spPr>
        <a:xfrm>
          <a:off x="15671800" y="3037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123190</xdr:rowOff>
    </xdr:to>
    <xdr:cxnSp macro="">
      <xdr:nvCxnSpPr>
        <xdr:cNvPr id="130" name="直線コネクタ 129"/>
        <xdr:cNvCxnSpPr/>
      </xdr:nvCxnSpPr>
      <xdr:spPr>
        <a:xfrm>
          <a:off x="14782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115570</xdr:rowOff>
    </xdr:to>
    <xdr:cxnSp macro="">
      <xdr:nvCxnSpPr>
        <xdr:cNvPr id="133" name="直線コネクタ 132"/>
        <xdr:cNvCxnSpPr/>
      </xdr:nvCxnSpPr>
      <xdr:spPr>
        <a:xfrm>
          <a:off x="13893800" y="2976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17</xdr:row>
      <xdr:rowOff>62230</xdr:rowOff>
    </xdr:to>
    <xdr:cxnSp macro="">
      <xdr:nvCxnSpPr>
        <xdr:cNvPr id="136" name="直線コネクタ 135"/>
        <xdr:cNvCxnSpPr/>
      </xdr:nvCxnSpPr>
      <xdr:spPr>
        <a:xfrm>
          <a:off x="13004800" y="28168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46" name="楕円 145"/>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52087</xdr:rowOff>
    </xdr:from>
    <xdr:ext cx="762000" cy="259045"/>
    <xdr:sp macro="" textlink="">
      <xdr:nvSpPr>
        <xdr:cNvPr id="147"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8" name="楕円 147"/>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49" name="テキスト ボックス 148"/>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50" name="楕円 149"/>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51" name="テキスト ボックス 150"/>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2" name="楕円 151"/>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3" name="テキスト ボックス 152"/>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4" name="楕円 153"/>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55" name="テキスト ボックス 154"/>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と比較して同水準となっているが、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障害者自立支援給付費、介護保険に係る事業費の増額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などにより、扶助費に係る経常収支比率は類似団体平均を上回っている。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経常一般財源である町税等について、収納率の向上を図り、扶助費に係る経常収支比率の改善に努める。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155575</xdr:rowOff>
    </xdr:from>
    <xdr:to>
      <xdr:col>24</xdr:col>
      <xdr:colOff>25400</xdr:colOff>
      <xdr:row>56</xdr:row>
      <xdr:rowOff>155575</xdr:rowOff>
    </xdr:to>
    <xdr:cxnSp macro="">
      <xdr:nvCxnSpPr>
        <xdr:cNvPr id="192" name="直線コネクタ 191"/>
        <xdr:cNvCxnSpPr/>
      </xdr:nvCxnSpPr>
      <xdr:spPr>
        <a:xfrm>
          <a:off x="3987800" y="9756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155575</xdr:rowOff>
    </xdr:to>
    <xdr:cxnSp macro="">
      <xdr:nvCxnSpPr>
        <xdr:cNvPr id="195" name="直線コネクタ 194"/>
        <xdr:cNvCxnSpPr/>
      </xdr:nvCxnSpPr>
      <xdr:spPr>
        <a:xfrm>
          <a:off x="3098800" y="949960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57</xdr:row>
      <xdr:rowOff>12700</xdr:rowOff>
    </xdr:to>
    <xdr:cxnSp macro="">
      <xdr:nvCxnSpPr>
        <xdr:cNvPr id="198" name="直線コネクタ 197"/>
        <xdr:cNvCxnSpPr/>
      </xdr:nvCxnSpPr>
      <xdr:spPr>
        <a:xfrm flipV="1">
          <a:off x="2209800" y="94996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134002</xdr:rowOff>
    </xdr:from>
    <xdr:ext cx="762000" cy="259045"/>
    <xdr:sp macro="" textlink="">
      <xdr:nvSpPr>
        <xdr:cNvPr id="200" name="テキスト ボックス 199"/>
        <xdr:cNvSpPr txBox="1"/>
      </xdr:nvSpPr>
      <xdr:spPr>
        <a:xfrm>
          <a:off x="2717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26988</xdr:rowOff>
    </xdr:from>
    <xdr:to>
      <xdr:col>11</xdr:col>
      <xdr:colOff>9525</xdr:colOff>
      <xdr:row>57</xdr:row>
      <xdr:rowOff>12700</xdr:rowOff>
    </xdr:to>
    <xdr:cxnSp macro="">
      <xdr:nvCxnSpPr>
        <xdr:cNvPr id="201" name="直線コネクタ 200"/>
        <xdr:cNvCxnSpPr/>
      </xdr:nvCxnSpPr>
      <xdr:spPr>
        <a:xfrm>
          <a:off x="1320800" y="9628188"/>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211" name="楕円 210"/>
        <xdr:cNvSpPr/>
      </xdr:nvSpPr>
      <xdr:spPr>
        <a:xfrm>
          <a:off x="47752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76852</xdr:rowOff>
    </xdr:from>
    <xdr:ext cx="762000" cy="259045"/>
    <xdr:sp macro="" textlink="">
      <xdr:nvSpPr>
        <xdr:cNvPr id="212" name="扶助費該当値テキスト"/>
        <xdr:cNvSpPr txBox="1"/>
      </xdr:nvSpPr>
      <xdr:spPr>
        <a:xfrm>
          <a:off x="49149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104775</xdr:rowOff>
    </xdr:from>
    <xdr:to>
      <xdr:col>20</xdr:col>
      <xdr:colOff>38100</xdr:colOff>
      <xdr:row>57</xdr:row>
      <xdr:rowOff>34925</xdr:rowOff>
    </xdr:to>
    <xdr:sp macro="" textlink="">
      <xdr:nvSpPr>
        <xdr:cNvPr id="213" name="楕円 212"/>
        <xdr:cNvSpPr/>
      </xdr:nvSpPr>
      <xdr:spPr>
        <a:xfrm>
          <a:off x="3937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214" name="テキスト ボックス 213"/>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5" name="楕円 21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6" name="テキスト ボックス 21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7" name="楕円 216"/>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8" name="テキスト ボックス 217"/>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147638</xdr:rowOff>
    </xdr:from>
    <xdr:to>
      <xdr:col>6</xdr:col>
      <xdr:colOff>171450</xdr:colOff>
      <xdr:row>56</xdr:row>
      <xdr:rowOff>77788</xdr:rowOff>
    </xdr:to>
    <xdr:sp macro="" textlink="">
      <xdr:nvSpPr>
        <xdr:cNvPr id="219" name="楕円 218"/>
        <xdr:cNvSpPr/>
      </xdr:nvSpPr>
      <xdr:spPr>
        <a:xfrm>
          <a:off x="1270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62565</xdr:rowOff>
    </xdr:from>
    <xdr:ext cx="762000" cy="259045"/>
    <xdr:sp macro="" textlink="">
      <xdr:nvSpPr>
        <xdr:cNvPr id="220" name="テキスト ボックス 219"/>
        <xdr:cNvSpPr txBox="1"/>
      </xdr:nvSpPr>
      <xdr:spPr>
        <a:xfrm>
          <a:off x="939800" y="966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類似団体を上回っている要因として、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下水道処理区域を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整備中である下水道事業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会計</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への繰出金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資本費平準化債を調達し、一般会計繰出金の抑制を図っているが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、繰出金全体の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％を占めている。後期高齢者給付費、国民健康保険事業会計への繰出金も多額である。国民健康保険税の収納率も他の町税同様に収納率向上に努める。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110998</xdr:rowOff>
    </xdr:from>
    <xdr:to>
      <xdr:col>82</xdr:col>
      <xdr:colOff>107950</xdr:colOff>
      <xdr:row>58</xdr:row>
      <xdr:rowOff>8128</xdr:rowOff>
    </xdr:to>
    <xdr:cxnSp macro="">
      <xdr:nvCxnSpPr>
        <xdr:cNvPr id="250" name="直線コネクタ 249"/>
        <xdr:cNvCxnSpPr/>
      </xdr:nvCxnSpPr>
      <xdr:spPr>
        <a:xfrm>
          <a:off x="15671800" y="98836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110998</xdr:rowOff>
    </xdr:from>
    <xdr:to>
      <xdr:col>78</xdr:col>
      <xdr:colOff>69850</xdr:colOff>
      <xdr:row>57</xdr:row>
      <xdr:rowOff>147574</xdr:rowOff>
    </xdr:to>
    <xdr:cxnSp macro="">
      <xdr:nvCxnSpPr>
        <xdr:cNvPr id="253" name="直線コネクタ 252"/>
        <xdr:cNvCxnSpPr/>
      </xdr:nvCxnSpPr>
      <xdr:spPr>
        <a:xfrm flipV="1">
          <a:off x="14782800" y="9883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124714</xdr:rowOff>
    </xdr:from>
    <xdr:to>
      <xdr:col>73</xdr:col>
      <xdr:colOff>180975</xdr:colOff>
      <xdr:row>57</xdr:row>
      <xdr:rowOff>147574</xdr:rowOff>
    </xdr:to>
    <xdr:cxnSp macro="">
      <xdr:nvCxnSpPr>
        <xdr:cNvPr id="256" name="直線コネクタ 255"/>
        <xdr:cNvCxnSpPr/>
      </xdr:nvCxnSpPr>
      <xdr:spPr>
        <a:xfrm>
          <a:off x="13893800" y="98973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124714</xdr:rowOff>
    </xdr:to>
    <xdr:cxnSp macro="">
      <xdr:nvCxnSpPr>
        <xdr:cNvPr id="259" name="直線コネクタ 258"/>
        <xdr:cNvCxnSpPr/>
      </xdr:nvCxnSpPr>
      <xdr:spPr>
        <a:xfrm>
          <a:off x="13004800" y="98104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128778</xdr:rowOff>
    </xdr:from>
    <xdr:to>
      <xdr:col>82</xdr:col>
      <xdr:colOff>158750</xdr:colOff>
      <xdr:row>58</xdr:row>
      <xdr:rowOff>58928</xdr:rowOff>
    </xdr:to>
    <xdr:sp macro="" textlink="">
      <xdr:nvSpPr>
        <xdr:cNvPr id="269" name="楕円 268"/>
        <xdr:cNvSpPr/>
      </xdr:nvSpPr>
      <xdr:spPr>
        <a:xfrm>
          <a:off x="164592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100855</xdr:rowOff>
    </xdr:from>
    <xdr:ext cx="762000" cy="259045"/>
    <xdr:sp macro="" textlink="">
      <xdr:nvSpPr>
        <xdr:cNvPr id="270" name="その他該当値テキスト"/>
        <xdr:cNvSpPr txBox="1"/>
      </xdr:nvSpPr>
      <xdr:spPr>
        <a:xfrm>
          <a:off x="165989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60198</xdr:rowOff>
    </xdr:from>
    <xdr:to>
      <xdr:col>78</xdr:col>
      <xdr:colOff>120650</xdr:colOff>
      <xdr:row>57</xdr:row>
      <xdr:rowOff>161798</xdr:rowOff>
    </xdr:to>
    <xdr:sp macro="" textlink="">
      <xdr:nvSpPr>
        <xdr:cNvPr id="271" name="楕円 270"/>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146575</xdr:rowOff>
    </xdr:from>
    <xdr:ext cx="736600" cy="259045"/>
    <xdr:sp macro="" textlink="">
      <xdr:nvSpPr>
        <xdr:cNvPr id="272" name="テキスト ボックス 271"/>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96774</xdr:rowOff>
    </xdr:from>
    <xdr:to>
      <xdr:col>74</xdr:col>
      <xdr:colOff>31750</xdr:colOff>
      <xdr:row>58</xdr:row>
      <xdr:rowOff>26924</xdr:rowOff>
    </xdr:to>
    <xdr:sp macro="" textlink="">
      <xdr:nvSpPr>
        <xdr:cNvPr id="273" name="楕円 272"/>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11701</xdr:rowOff>
    </xdr:from>
    <xdr:ext cx="762000" cy="259045"/>
    <xdr:sp macro="" textlink="">
      <xdr:nvSpPr>
        <xdr:cNvPr id="274" name="テキスト ボックス 273"/>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73914</xdr:rowOff>
    </xdr:from>
    <xdr:to>
      <xdr:col>69</xdr:col>
      <xdr:colOff>142875</xdr:colOff>
      <xdr:row>58</xdr:row>
      <xdr:rowOff>4064</xdr:rowOff>
    </xdr:to>
    <xdr:sp macro="" textlink="">
      <xdr:nvSpPr>
        <xdr:cNvPr id="275" name="楕円 274"/>
        <xdr:cNvSpPr/>
      </xdr:nvSpPr>
      <xdr:spPr>
        <a:xfrm>
          <a:off x="13843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160291</xdr:rowOff>
    </xdr:from>
    <xdr:ext cx="762000" cy="259045"/>
    <xdr:sp macro="" textlink="">
      <xdr:nvSpPr>
        <xdr:cNvPr id="276" name="テキスト ボックス 275"/>
        <xdr:cNvSpPr txBox="1"/>
      </xdr:nvSpPr>
      <xdr:spPr>
        <a:xfrm>
          <a:off x="13512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77" name="楕円 276"/>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73423</xdr:rowOff>
    </xdr:from>
    <xdr:ext cx="762000" cy="259045"/>
    <xdr:sp macro="" textlink="">
      <xdr:nvSpPr>
        <xdr:cNvPr id="278" name="テキスト ボックス 277"/>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経常収支比率が類似団体平均を大きく上回っているのは、地方独立行政法人くらて病院への運営費負担金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係る比率が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となっているためである。その他の補助金については、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公平性、公正性及び透明性を確保し、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支出の適正化に努める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37846</xdr:rowOff>
    </xdr:to>
    <xdr:cxnSp macro="">
      <xdr:nvCxnSpPr>
        <xdr:cNvPr id="308" name="直線コネクタ 307"/>
        <xdr:cNvCxnSpPr/>
      </xdr:nvCxnSpPr>
      <xdr:spPr>
        <a:xfrm flipV="1">
          <a:off x="15671800" y="66878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37846</xdr:rowOff>
    </xdr:from>
    <xdr:to>
      <xdr:col>78</xdr:col>
      <xdr:colOff>69850</xdr:colOff>
      <xdr:row>39</xdr:row>
      <xdr:rowOff>60706</xdr:rowOff>
    </xdr:to>
    <xdr:cxnSp macro="">
      <xdr:nvCxnSpPr>
        <xdr:cNvPr id="311" name="直線コネクタ 310"/>
        <xdr:cNvCxnSpPr/>
      </xdr:nvCxnSpPr>
      <xdr:spPr>
        <a:xfrm flipV="1">
          <a:off x="14782800" y="6724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39</xdr:row>
      <xdr:rowOff>60706</xdr:rowOff>
    </xdr:to>
    <xdr:cxnSp macro="">
      <xdr:nvCxnSpPr>
        <xdr:cNvPr id="314" name="直線コネクタ 313"/>
        <xdr:cNvCxnSpPr/>
      </xdr:nvCxnSpPr>
      <xdr:spPr>
        <a:xfrm>
          <a:off x="13893800" y="65780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62992</xdr:rowOff>
    </xdr:to>
    <xdr:cxnSp macro="">
      <xdr:nvCxnSpPr>
        <xdr:cNvPr id="317" name="直線コネクタ 316"/>
        <xdr:cNvCxnSpPr/>
      </xdr:nvCxnSpPr>
      <xdr:spPr>
        <a:xfrm>
          <a:off x="13004800" y="65369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27" name="楕円 326"/>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28"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158496</xdr:rowOff>
    </xdr:from>
    <xdr:to>
      <xdr:col>78</xdr:col>
      <xdr:colOff>120650</xdr:colOff>
      <xdr:row>39</xdr:row>
      <xdr:rowOff>88646</xdr:rowOff>
    </xdr:to>
    <xdr:sp macro="" textlink="">
      <xdr:nvSpPr>
        <xdr:cNvPr id="329" name="楕円 328"/>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73423</xdr:rowOff>
    </xdr:from>
    <xdr:ext cx="736600" cy="259045"/>
    <xdr:sp macro="" textlink="">
      <xdr:nvSpPr>
        <xdr:cNvPr id="330" name="テキスト ボックス 329"/>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9906</xdr:rowOff>
    </xdr:from>
    <xdr:to>
      <xdr:col>74</xdr:col>
      <xdr:colOff>31750</xdr:colOff>
      <xdr:row>39</xdr:row>
      <xdr:rowOff>111506</xdr:rowOff>
    </xdr:to>
    <xdr:sp macro="" textlink="">
      <xdr:nvSpPr>
        <xdr:cNvPr id="331" name="楕円 330"/>
        <xdr:cNvSpPr/>
      </xdr:nvSpPr>
      <xdr:spPr>
        <a:xfrm>
          <a:off x="14732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96283</xdr:rowOff>
    </xdr:from>
    <xdr:ext cx="762000" cy="259045"/>
    <xdr:sp macro="" textlink="">
      <xdr:nvSpPr>
        <xdr:cNvPr id="332" name="テキスト ボックス 331"/>
        <xdr:cNvSpPr txBox="1"/>
      </xdr:nvSpPr>
      <xdr:spPr>
        <a:xfrm>
          <a:off x="14401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33" name="楕円 332"/>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4" name="テキスト ボックス 333"/>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5" name="楕円 334"/>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6" name="テキスト ボックス 335"/>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類似団体平均より下回ってはいるが、今後は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新中学校整備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に係る起債の償還金が増額となる見込みである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。今後も本町の財政規模並びに実質公債費比率等への影響を勘案しながら計画性のある起債発行に努める。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65278</xdr:rowOff>
    </xdr:to>
    <xdr:cxnSp macro="">
      <xdr:nvCxnSpPr>
        <xdr:cNvPr id="366" name="直線コネクタ 365"/>
        <xdr:cNvCxnSpPr/>
      </xdr:nvCxnSpPr>
      <xdr:spPr>
        <a:xfrm>
          <a:off x="3987800" y="13239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77</xdr:row>
      <xdr:rowOff>37846</xdr:rowOff>
    </xdr:to>
    <xdr:cxnSp macro="">
      <xdr:nvCxnSpPr>
        <xdr:cNvPr id="369" name="直線コネクタ 368"/>
        <xdr:cNvCxnSpPr/>
      </xdr:nvCxnSpPr>
      <xdr:spPr>
        <a:xfrm>
          <a:off x="3098800" y="131754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5842</xdr:rowOff>
    </xdr:to>
    <xdr:cxnSp macro="">
      <xdr:nvCxnSpPr>
        <xdr:cNvPr id="372" name="直線コネクタ 371"/>
        <xdr:cNvCxnSpPr/>
      </xdr:nvCxnSpPr>
      <xdr:spPr>
        <a:xfrm flipV="1">
          <a:off x="2209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10413</xdr:rowOff>
    </xdr:to>
    <xdr:cxnSp macro="">
      <xdr:nvCxnSpPr>
        <xdr:cNvPr id="375" name="直線コネクタ 374"/>
        <xdr:cNvCxnSpPr/>
      </xdr:nvCxnSpPr>
      <xdr:spPr>
        <a:xfrm flipV="1">
          <a:off x="1320800" y="13207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5" name="楕円 384"/>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6"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7" name="楕円 386"/>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8" name="テキスト ボックス 387"/>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9" name="楕円 388"/>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90" name="テキスト ボックス 389"/>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1" name="楕円 390"/>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2" name="テキスト ボックス 39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3" name="楕円 392"/>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4" name="テキスト ボックス 393"/>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体平均を上回っている。その要因としては、くらて病院への運営費負担金や、繰出金が多額であるためである。歳入では経常一般財源である町税等の収納率の向上、歳出については経常経費の削減、補助費等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適正化に努める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27939</xdr:rowOff>
    </xdr:to>
    <xdr:cxnSp macro="">
      <xdr:nvCxnSpPr>
        <xdr:cNvPr id="427" name="直線コネクタ 426"/>
        <xdr:cNvCxnSpPr/>
      </xdr:nvCxnSpPr>
      <xdr:spPr>
        <a:xfrm>
          <a:off x="15671800" y="133172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161289</xdr:rowOff>
    </xdr:to>
    <xdr:cxnSp macro="">
      <xdr:nvCxnSpPr>
        <xdr:cNvPr id="430" name="直線コネクタ 429"/>
        <xdr:cNvCxnSpPr/>
      </xdr:nvCxnSpPr>
      <xdr:spPr>
        <a:xfrm flipV="1">
          <a:off x="14782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161289</xdr:rowOff>
    </xdr:to>
    <xdr:cxnSp macro="">
      <xdr:nvCxnSpPr>
        <xdr:cNvPr id="433" name="直線コネクタ 432"/>
        <xdr:cNvCxnSpPr/>
      </xdr:nvCxnSpPr>
      <xdr:spPr>
        <a:xfrm>
          <a:off x="13893800" y="132257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134620</xdr:rowOff>
    </xdr:from>
    <xdr:to>
      <xdr:col>69</xdr:col>
      <xdr:colOff>92075</xdr:colOff>
      <xdr:row>77</xdr:row>
      <xdr:rowOff>24130</xdr:rowOff>
    </xdr:to>
    <xdr:cxnSp macro="">
      <xdr:nvCxnSpPr>
        <xdr:cNvPr id="436" name="直線コネクタ 435"/>
        <xdr:cNvCxnSpPr/>
      </xdr:nvCxnSpPr>
      <xdr:spPr>
        <a:xfrm>
          <a:off x="13004800" y="1299337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46" name="楕円 445"/>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120666</xdr:rowOff>
    </xdr:from>
    <xdr:ext cx="762000" cy="259045"/>
    <xdr:sp macro="" textlink="">
      <xdr:nvSpPr>
        <xdr:cNvPr id="447"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8" name="楕円 447"/>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9" name="テキスト ボックス 448"/>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0" name="楕円 449"/>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1" name="テキスト ボックス 450"/>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2" name="楕円 451"/>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3" name="テキスト ボックス 452"/>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54" name="楕円 453"/>
        <xdr:cNvSpPr/>
      </xdr:nvSpPr>
      <xdr:spPr>
        <a:xfrm>
          <a:off x="12954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55" name="テキスト ボックス 45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114634</xdr:rowOff>
    </xdr:from>
    <xdr:to>
      <xdr:col>29</xdr:col>
      <xdr:colOff>127000</xdr:colOff>
      <xdr:row>18</xdr:row>
      <xdr:rowOff>126129</xdr:rowOff>
    </xdr:to>
    <xdr:cxnSp macro="">
      <xdr:nvCxnSpPr>
        <xdr:cNvPr id="52" name="直線コネクタ 51"/>
        <xdr:cNvCxnSpPr/>
      </xdr:nvCxnSpPr>
      <xdr:spPr bwMode="auto">
        <a:xfrm flipV="1">
          <a:off x="5003800" y="3248359"/>
          <a:ext cx="647700" cy="11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74955</xdr:rowOff>
    </xdr:from>
    <xdr:to>
      <xdr:col>26</xdr:col>
      <xdr:colOff>50800</xdr:colOff>
      <xdr:row>18</xdr:row>
      <xdr:rowOff>126129</xdr:rowOff>
    </xdr:to>
    <xdr:cxnSp macro="">
      <xdr:nvCxnSpPr>
        <xdr:cNvPr id="55" name="直線コネクタ 54"/>
        <xdr:cNvCxnSpPr/>
      </xdr:nvCxnSpPr>
      <xdr:spPr bwMode="auto">
        <a:xfrm>
          <a:off x="4305300" y="3208680"/>
          <a:ext cx="698500" cy="5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74955</xdr:rowOff>
    </xdr:from>
    <xdr:to>
      <xdr:col>22</xdr:col>
      <xdr:colOff>114300</xdr:colOff>
      <xdr:row>18</xdr:row>
      <xdr:rowOff>94435</xdr:rowOff>
    </xdr:to>
    <xdr:cxnSp macro="">
      <xdr:nvCxnSpPr>
        <xdr:cNvPr id="58" name="直線コネクタ 57"/>
        <xdr:cNvCxnSpPr/>
      </xdr:nvCxnSpPr>
      <xdr:spPr bwMode="auto">
        <a:xfrm flipV="1">
          <a:off x="3606800" y="3208680"/>
          <a:ext cx="6985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94435</xdr:rowOff>
    </xdr:from>
    <xdr:to>
      <xdr:col>18</xdr:col>
      <xdr:colOff>177800</xdr:colOff>
      <xdr:row>18</xdr:row>
      <xdr:rowOff>151716</xdr:rowOff>
    </xdr:to>
    <xdr:cxnSp macro="">
      <xdr:nvCxnSpPr>
        <xdr:cNvPr id="61" name="直線コネクタ 60"/>
        <xdr:cNvCxnSpPr/>
      </xdr:nvCxnSpPr>
      <xdr:spPr bwMode="auto">
        <a:xfrm flipV="1">
          <a:off x="2908300" y="3228160"/>
          <a:ext cx="698500" cy="5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63834</xdr:rowOff>
    </xdr:from>
    <xdr:to>
      <xdr:col>29</xdr:col>
      <xdr:colOff>177800</xdr:colOff>
      <xdr:row>18</xdr:row>
      <xdr:rowOff>165434</xdr:rowOff>
    </xdr:to>
    <xdr:sp macro="" textlink="">
      <xdr:nvSpPr>
        <xdr:cNvPr id="71" name="楕円 70"/>
        <xdr:cNvSpPr/>
      </xdr:nvSpPr>
      <xdr:spPr bwMode="auto">
        <a:xfrm>
          <a:off x="5600700" y="319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35911</xdr:rowOff>
    </xdr:from>
    <xdr:ext cx="762000" cy="259045"/>
    <xdr:sp macro="" textlink="">
      <xdr:nvSpPr>
        <xdr:cNvPr id="72" name="人口1人当たり決算額の推移該当値テキスト130"/>
        <xdr:cNvSpPr txBox="1"/>
      </xdr:nvSpPr>
      <xdr:spPr>
        <a:xfrm>
          <a:off x="5740400" y="316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75329</xdr:rowOff>
    </xdr:from>
    <xdr:to>
      <xdr:col>26</xdr:col>
      <xdr:colOff>101600</xdr:colOff>
      <xdr:row>19</xdr:row>
      <xdr:rowOff>5479</xdr:rowOff>
    </xdr:to>
    <xdr:sp macro="" textlink="">
      <xdr:nvSpPr>
        <xdr:cNvPr id="73" name="楕円 72"/>
        <xdr:cNvSpPr/>
      </xdr:nvSpPr>
      <xdr:spPr bwMode="auto">
        <a:xfrm>
          <a:off x="4953000" y="320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161706</xdr:rowOff>
    </xdr:from>
    <xdr:ext cx="736600" cy="259045"/>
    <xdr:sp macro="" textlink="">
      <xdr:nvSpPr>
        <xdr:cNvPr id="74" name="テキスト ボックス 73"/>
        <xdr:cNvSpPr txBox="1"/>
      </xdr:nvSpPr>
      <xdr:spPr>
        <a:xfrm>
          <a:off x="4622800" y="329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24155</xdr:rowOff>
    </xdr:from>
    <xdr:to>
      <xdr:col>22</xdr:col>
      <xdr:colOff>165100</xdr:colOff>
      <xdr:row>18</xdr:row>
      <xdr:rowOff>125755</xdr:rowOff>
    </xdr:to>
    <xdr:sp macro="" textlink="">
      <xdr:nvSpPr>
        <xdr:cNvPr id="75" name="楕円 74"/>
        <xdr:cNvSpPr/>
      </xdr:nvSpPr>
      <xdr:spPr bwMode="auto">
        <a:xfrm>
          <a:off x="4254500" y="315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110533</xdr:rowOff>
    </xdr:from>
    <xdr:ext cx="762000" cy="259045"/>
    <xdr:sp macro="" textlink="">
      <xdr:nvSpPr>
        <xdr:cNvPr id="76" name="テキスト ボックス 75"/>
        <xdr:cNvSpPr txBox="1"/>
      </xdr:nvSpPr>
      <xdr:spPr>
        <a:xfrm>
          <a:off x="3924300" y="324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43635</xdr:rowOff>
    </xdr:from>
    <xdr:to>
      <xdr:col>19</xdr:col>
      <xdr:colOff>38100</xdr:colOff>
      <xdr:row>18</xdr:row>
      <xdr:rowOff>145235</xdr:rowOff>
    </xdr:to>
    <xdr:sp macro="" textlink="">
      <xdr:nvSpPr>
        <xdr:cNvPr id="77" name="楕円 76"/>
        <xdr:cNvSpPr/>
      </xdr:nvSpPr>
      <xdr:spPr bwMode="auto">
        <a:xfrm>
          <a:off x="3556000" y="317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130012</xdr:rowOff>
    </xdr:from>
    <xdr:ext cx="762000" cy="259045"/>
    <xdr:sp macro="" textlink="">
      <xdr:nvSpPr>
        <xdr:cNvPr id="78" name="テキスト ボックス 77"/>
        <xdr:cNvSpPr txBox="1"/>
      </xdr:nvSpPr>
      <xdr:spPr>
        <a:xfrm>
          <a:off x="3225800" y="326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100916</xdr:rowOff>
    </xdr:from>
    <xdr:to>
      <xdr:col>15</xdr:col>
      <xdr:colOff>101600</xdr:colOff>
      <xdr:row>19</xdr:row>
      <xdr:rowOff>31066</xdr:rowOff>
    </xdr:to>
    <xdr:sp macro="" textlink="">
      <xdr:nvSpPr>
        <xdr:cNvPr id="79" name="楕円 78"/>
        <xdr:cNvSpPr/>
      </xdr:nvSpPr>
      <xdr:spPr bwMode="auto">
        <a:xfrm>
          <a:off x="2857500" y="3234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15843</xdr:rowOff>
    </xdr:from>
    <xdr:ext cx="762000" cy="259045"/>
    <xdr:sp macro="" textlink="">
      <xdr:nvSpPr>
        <xdr:cNvPr id="80" name="テキスト ボックス 79"/>
        <xdr:cNvSpPr txBox="1"/>
      </xdr:nvSpPr>
      <xdr:spPr>
        <a:xfrm>
          <a:off x="2527300" y="33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170796</xdr:rowOff>
    </xdr:from>
    <xdr:to>
      <xdr:col>29</xdr:col>
      <xdr:colOff>127000</xdr:colOff>
      <xdr:row>35</xdr:row>
      <xdr:rowOff>194837</xdr:rowOff>
    </xdr:to>
    <xdr:cxnSp macro="">
      <xdr:nvCxnSpPr>
        <xdr:cNvPr id="113" name="直線コネクタ 112"/>
        <xdr:cNvCxnSpPr/>
      </xdr:nvCxnSpPr>
      <xdr:spPr bwMode="auto">
        <a:xfrm flipV="1">
          <a:off x="5003800" y="6781146"/>
          <a:ext cx="647700" cy="24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155574</xdr:rowOff>
    </xdr:from>
    <xdr:ext cx="762000" cy="259045"/>
    <xdr:sp macro="" textlink="">
      <xdr:nvSpPr>
        <xdr:cNvPr id="114" name="人口1人当たり決算額の推移平均値テキスト445"/>
        <xdr:cNvSpPr txBox="1"/>
      </xdr:nvSpPr>
      <xdr:spPr>
        <a:xfrm>
          <a:off x="5740400" y="6765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189923</xdr:rowOff>
    </xdr:from>
    <xdr:to>
      <xdr:col>26</xdr:col>
      <xdr:colOff>50800</xdr:colOff>
      <xdr:row>35</xdr:row>
      <xdr:rowOff>194837</xdr:rowOff>
    </xdr:to>
    <xdr:cxnSp macro="">
      <xdr:nvCxnSpPr>
        <xdr:cNvPr id="116" name="直線コネクタ 115"/>
        <xdr:cNvCxnSpPr/>
      </xdr:nvCxnSpPr>
      <xdr:spPr bwMode="auto">
        <a:xfrm>
          <a:off x="4305300" y="6800273"/>
          <a:ext cx="698500" cy="4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189923</xdr:rowOff>
    </xdr:from>
    <xdr:to>
      <xdr:col>22</xdr:col>
      <xdr:colOff>114300</xdr:colOff>
      <xdr:row>35</xdr:row>
      <xdr:rowOff>220764</xdr:rowOff>
    </xdr:to>
    <xdr:cxnSp macro="">
      <xdr:nvCxnSpPr>
        <xdr:cNvPr id="119" name="直線コネクタ 118"/>
        <xdr:cNvCxnSpPr/>
      </xdr:nvCxnSpPr>
      <xdr:spPr bwMode="auto">
        <a:xfrm flipV="1">
          <a:off x="3606800" y="6800273"/>
          <a:ext cx="698500" cy="30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207125</xdr:rowOff>
    </xdr:from>
    <xdr:to>
      <xdr:col>18</xdr:col>
      <xdr:colOff>177800</xdr:colOff>
      <xdr:row>35</xdr:row>
      <xdr:rowOff>220764</xdr:rowOff>
    </xdr:to>
    <xdr:cxnSp macro="">
      <xdr:nvCxnSpPr>
        <xdr:cNvPr id="122" name="直線コネクタ 121"/>
        <xdr:cNvCxnSpPr/>
      </xdr:nvCxnSpPr>
      <xdr:spPr bwMode="auto">
        <a:xfrm>
          <a:off x="2908300" y="6817475"/>
          <a:ext cx="698500" cy="13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119996</xdr:rowOff>
    </xdr:from>
    <xdr:to>
      <xdr:col>29</xdr:col>
      <xdr:colOff>177800</xdr:colOff>
      <xdr:row>35</xdr:row>
      <xdr:rowOff>221596</xdr:rowOff>
    </xdr:to>
    <xdr:sp macro="" textlink="">
      <xdr:nvSpPr>
        <xdr:cNvPr id="132" name="楕円 131"/>
        <xdr:cNvSpPr/>
      </xdr:nvSpPr>
      <xdr:spPr bwMode="auto">
        <a:xfrm>
          <a:off x="5600700" y="67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307973</xdr:rowOff>
    </xdr:from>
    <xdr:ext cx="762000" cy="259045"/>
    <xdr:sp macro="" textlink="">
      <xdr:nvSpPr>
        <xdr:cNvPr id="133" name="人口1人当たり決算額の推移該当値テキスト445"/>
        <xdr:cNvSpPr txBox="1"/>
      </xdr:nvSpPr>
      <xdr:spPr>
        <a:xfrm>
          <a:off x="5740400" y="65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144037</xdr:rowOff>
    </xdr:from>
    <xdr:to>
      <xdr:col>26</xdr:col>
      <xdr:colOff>101600</xdr:colOff>
      <xdr:row>35</xdr:row>
      <xdr:rowOff>245637</xdr:rowOff>
    </xdr:to>
    <xdr:sp macro="" textlink="">
      <xdr:nvSpPr>
        <xdr:cNvPr id="134" name="楕円 133"/>
        <xdr:cNvSpPr/>
      </xdr:nvSpPr>
      <xdr:spPr bwMode="auto">
        <a:xfrm>
          <a:off x="4953000" y="675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230414</xdr:rowOff>
    </xdr:from>
    <xdr:ext cx="736600" cy="259045"/>
    <xdr:sp macro="" textlink="">
      <xdr:nvSpPr>
        <xdr:cNvPr id="135" name="テキスト ボックス 134"/>
        <xdr:cNvSpPr txBox="1"/>
      </xdr:nvSpPr>
      <xdr:spPr>
        <a:xfrm>
          <a:off x="4622800" y="684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139123</xdr:rowOff>
    </xdr:from>
    <xdr:to>
      <xdr:col>22</xdr:col>
      <xdr:colOff>165100</xdr:colOff>
      <xdr:row>35</xdr:row>
      <xdr:rowOff>240723</xdr:rowOff>
    </xdr:to>
    <xdr:sp macro="" textlink="">
      <xdr:nvSpPr>
        <xdr:cNvPr id="136" name="楕円 135"/>
        <xdr:cNvSpPr/>
      </xdr:nvSpPr>
      <xdr:spPr bwMode="auto">
        <a:xfrm>
          <a:off x="4254500" y="674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225500</xdr:rowOff>
    </xdr:from>
    <xdr:ext cx="762000" cy="259045"/>
    <xdr:sp macro="" textlink="">
      <xdr:nvSpPr>
        <xdr:cNvPr id="137" name="テキスト ボックス 136"/>
        <xdr:cNvSpPr txBox="1"/>
      </xdr:nvSpPr>
      <xdr:spPr>
        <a:xfrm>
          <a:off x="3924300" y="683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169964</xdr:rowOff>
    </xdr:from>
    <xdr:to>
      <xdr:col>19</xdr:col>
      <xdr:colOff>38100</xdr:colOff>
      <xdr:row>35</xdr:row>
      <xdr:rowOff>271564</xdr:rowOff>
    </xdr:to>
    <xdr:sp macro="" textlink="">
      <xdr:nvSpPr>
        <xdr:cNvPr id="138" name="楕円 137"/>
        <xdr:cNvSpPr/>
      </xdr:nvSpPr>
      <xdr:spPr bwMode="auto">
        <a:xfrm>
          <a:off x="3556000" y="6780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256341</xdr:rowOff>
    </xdr:from>
    <xdr:ext cx="762000" cy="259045"/>
    <xdr:sp macro="" textlink="">
      <xdr:nvSpPr>
        <xdr:cNvPr id="139" name="テキスト ボックス 138"/>
        <xdr:cNvSpPr txBox="1"/>
      </xdr:nvSpPr>
      <xdr:spPr>
        <a:xfrm>
          <a:off x="3225800" y="6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156325</xdr:rowOff>
    </xdr:from>
    <xdr:to>
      <xdr:col>15</xdr:col>
      <xdr:colOff>101600</xdr:colOff>
      <xdr:row>35</xdr:row>
      <xdr:rowOff>257925</xdr:rowOff>
    </xdr:to>
    <xdr:sp macro="" textlink="">
      <xdr:nvSpPr>
        <xdr:cNvPr id="140" name="楕円 139"/>
        <xdr:cNvSpPr/>
      </xdr:nvSpPr>
      <xdr:spPr bwMode="auto">
        <a:xfrm>
          <a:off x="2857500" y="676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242702</xdr:rowOff>
    </xdr:from>
    <xdr:ext cx="762000" cy="259045"/>
    <xdr:sp macro="" textlink="">
      <xdr:nvSpPr>
        <xdr:cNvPr id="141" name="テキスト ボックス 140"/>
        <xdr:cNvSpPr txBox="1"/>
      </xdr:nvSpPr>
      <xdr:spPr>
        <a:xfrm>
          <a:off x="2527300" y="685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16,316
16,168
35.60
7,247,687
7,147,795
96,214
4,482,600
7,803,600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87135</xdr:rowOff>
    </xdr:from>
    <xdr:to>
      <xdr:col>24</xdr:col>
      <xdr:colOff>63500</xdr:colOff>
      <xdr:row>36</xdr:row>
      <xdr:rowOff>131191</xdr:rowOff>
    </xdr:to>
    <xdr:cxnSp macro="">
      <xdr:nvCxnSpPr>
        <xdr:cNvPr id="61" name="直線コネクタ 60"/>
        <xdr:cNvCxnSpPr/>
      </xdr:nvCxnSpPr>
      <xdr:spPr>
        <a:xfrm flipV="1">
          <a:off x="3797300" y="6259335"/>
          <a:ext cx="838200" cy="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76174</xdr:rowOff>
    </xdr:from>
    <xdr:to>
      <xdr:col>19</xdr:col>
      <xdr:colOff>177800</xdr:colOff>
      <xdr:row>36</xdr:row>
      <xdr:rowOff>131191</xdr:rowOff>
    </xdr:to>
    <xdr:cxnSp macro="">
      <xdr:nvCxnSpPr>
        <xdr:cNvPr id="64" name="直線コネクタ 63"/>
        <xdr:cNvCxnSpPr/>
      </xdr:nvCxnSpPr>
      <xdr:spPr>
        <a:xfrm>
          <a:off x="2908300" y="6248374"/>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76174</xdr:rowOff>
    </xdr:from>
    <xdr:to>
      <xdr:col>15</xdr:col>
      <xdr:colOff>50800</xdr:colOff>
      <xdr:row>36</xdr:row>
      <xdr:rowOff>123927</xdr:rowOff>
    </xdr:to>
    <xdr:cxnSp macro="">
      <xdr:nvCxnSpPr>
        <xdr:cNvPr id="67" name="直線コネクタ 66"/>
        <xdr:cNvCxnSpPr/>
      </xdr:nvCxnSpPr>
      <xdr:spPr>
        <a:xfrm flipV="1">
          <a:off x="2019300" y="6248374"/>
          <a:ext cx="889000" cy="4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123927</xdr:rowOff>
    </xdr:from>
    <xdr:to>
      <xdr:col>10</xdr:col>
      <xdr:colOff>114300</xdr:colOff>
      <xdr:row>36</xdr:row>
      <xdr:rowOff>130607</xdr:rowOff>
    </xdr:to>
    <xdr:cxnSp macro="">
      <xdr:nvCxnSpPr>
        <xdr:cNvPr id="70" name="直線コネクタ 69"/>
        <xdr:cNvCxnSpPr/>
      </xdr:nvCxnSpPr>
      <xdr:spPr>
        <a:xfrm flipV="1">
          <a:off x="1130300" y="6296127"/>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36335</xdr:rowOff>
    </xdr:from>
    <xdr:to>
      <xdr:col>24</xdr:col>
      <xdr:colOff>114300</xdr:colOff>
      <xdr:row>36</xdr:row>
      <xdr:rowOff>137935</xdr:rowOff>
    </xdr:to>
    <xdr:sp macro="" textlink="">
      <xdr:nvSpPr>
        <xdr:cNvPr id="80" name="楕円 79"/>
        <xdr:cNvSpPr/>
      </xdr:nvSpPr>
      <xdr:spPr>
        <a:xfrm>
          <a:off x="4584700" y="62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14762</xdr:rowOff>
    </xdr:from>
    <xdr:ext cx="534377" cy="259045"/>
    <xdr:sp macro="" textlink="">
      <xdr:nvSpPr>
        <xdr:cNvPr id="81" name="人件費該当値テキスト"/>
        <xdr:cNvSpPr txBox="1"/>
      </xdr:nvSpPr>
      <xdr:spPr>
        <a:xfrm>
          <a:off x="4686300" y="61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80391</xdr:rowOff>
    </xdr:from>
    <xdr:to>
      <xdr:col>20</xdr:col>
      <xdr:colOff>38100</xdr:colOff>
      <xdr:row>37</xdr:row>
      <xdr:rowOff>10541</xdr:rowOff>
    </xdr:to>
    <xdr:sp macro="" textlink="">
      <xdr:nvSpPr>
        <xdr:cNvPr id="82" name="楕円 81"/>
        <xdr:cNvSpPr/>
      </xdr:nvSpPr>
      <xdr:spPr>
        <a:xfrm>
          <a:off x="3746500" y="62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1668</xdr:rowOff>
    </xdr:from>
    <xdr:ext cx="534377" cy="259045"/>
    <xdr:sp macro="" textlink="">
      <xdr:nvSpPr>
        <xdr:cNvPr id="83" name="テキスト ボックス 82"/>
        <xdr:cNvSpPr txBox="1"/>
      </xdr:nvSpPr>
      <xdr:spPr>
        <a:xfrm>
          <a:off x="3530111" y="63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25374</xdr:rowOff>
    </xdr:from>
    <xdr:to>
      <xdr:col>15</xdr:col>
      <xdr:colOff>101600</xdr:colOff>
      <xdr:row>36</xdr:row>
      <xdr:rowOff>126974</xdr:rowOff>
    </xdr:to>
    <xdr:sp macro="" textlink="">
      <xdr:nvSpPr>
        <xdr:cNvPr id="84" name="楕円 83"/>
        <xdr:cNvSpPr/>
      </xdr:nvSpPr>
      <xdr:spPr>
        <a:xfrm>
          <a:off x="2857500" y="61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118101</xdr:rowOff>
    </xdr:from>
    <xdr:ext cx="534377" cy="259045"/>
    <xdr:sp macro="" textlink="">
      <xdr:nvSpPr>
        <xdr:cNvPr id="85" name="テキスト ボックス 84"/>
        <xdr:cNvSpPr txBox="1"/>
      </xdr:nvSpPr>
      <xdr:spPr>
        <a:xfrm>
          <a:off x="2641111" y="62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73127</xdr:rowOff>
    </xdr:from>
    <xdr:to>
      <xdr:col>10</xdr:col>
      <xdr:colOff>165100</xdr:colOff>
      <xdr:row>37</xdr:row>
      <xdr:rowOff>3277</xdr:rowOff>
    </xdr:to>
    <xdr:sp macro="" textlink="">
      <xdr:nvSpPr>
        <xdr:cNvPr id="86" name="楕円 85"/>
        <xdr:cNvSpPr/>
      </xdr:nvSpPr>
      <xdr:spPr>
        <a:xfrm>
          <a:off x="1968500" y="62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165854</xdr:rowOff>
    </xdr:from>
    <xdr:ext cx="534377" cy="259045"/>
    <xdr:sp macro="" textlink="">
      <xdr:nvSpPr>
        <xdr:cNvPr id="87" name="テキスト ボックス 86"/>
        <xdr:cNvSpPr txBox="1"/>
      </xdr:nvSpPr>
      <xdr:spPr>
        <a:xfrm>
          <a:off x="1752111" y="633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79807</xdr:rowOff>
    </xdr:from>
    <xdr:to>
      <xdr:col>6</xdr:col>
      <xdr:colOff>38100</xdr:colOff>
      <xdr:row>37</xdr:row>
      <xdr:rowOff>9957</xdr:rowOff>
    </xdr:to>
    <xdr:sp macro="" textlink="">
      <xdr:nvSpPr>
        <xdr:cNvPr id="88" name="楕円 87"/>
        <xdr:cNvSpPr/>
      </xdr:nvSpPr>
      <xdr:spPr>
        <a:xfrm>
          <a:off x="1079500" y="62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1084</xdr:rowOff>
    </xdr:from>
    <xdr:ext cx="534377" cy="259045"/>
    <xdr:sp macro="" textlink="">
      <xdr:nvSpPr>
        <xdr:cNvPr id="89" name="テキスト ボックス 88"/>
        <xdr:cNvSpPr txBox="1"/>
      </xdr:nvSpPr>
      <xdr:spPr>
        <a:xfrm>
          <a:off x="863111" y="634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169208</xdr:rowOff>
    </xdr:from>
    <xdr:to>
      <xdr:col>24</xdr:col>
      <xdr:colOff>63500</xdr:colOff>
      <xdr:row>57</xdr:row>
      <xdr:rowOff>291</xdr:rowOff>
    </xdr:to>
    <xdr:cxnSp macro="">
      <xdr:nvCxnSpPr>
        <xdr:cNvPr id="116" name="直線コネクタ 115"/>
        <xdr:cNvCxnSpPr/>
      </xdr:nvCxnSpPr>
      <xdr:spPr>
        <a:xfrm flipV="1">
          <a:off x="3797300" y="9770408"/>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169752</xdr:rowOff>
    </xdr:from>
    <xdr:to>
      <xdr:col>19</xdr:col>
      <xdr:colOff>177800</xdr:colOff>
      <xdr:row>57</xdr:row>
      <xdr:rowOff>291</xdr:rowOff>
    </xdr:to>
    <xdr:cxnSp macro="">
      <xdr:nvCxnSpPr>
        <xdr:cNvPr id="119" name="直線コネクタ 118"/>
        <xdr:cNvCxnSpPr/>
      </xdr:nvCxnSpPr>
      <xdr:spPr>
        <a:xfrm>
          <a:off x="2908300" y="9770952"/>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169752</xdr:rowOff>
    </xdr:from>
    <xdr:to>
      <xdr:col>15</xdr:col>
      <xdr:colOff>50800</xdr:colOff>
      <xdr:row>57</xdr:row>
      <xdr:rowOff>11295</xdr:rowOff>
    </xdr:to>
    <xdr:cxnSp macro="">
      <xdr:nvCxnSpPr>
        <xdr:cNvPr id="122" name="直線コネクタ 121"/>
        <xdr:cNvCxnSpPr/>
      </xdr:nvCxnSpPr>
      <xdr:spPr>
        <a:xfrm flipV="1">
          <a:off x="2019300" y="9770952"/>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11295</xdr:rowOff>
    </xdr:from>
    <xdr:to>
      <xdr:col>10</xdr:col>
      <xdr:colOff>114300</xdr:colOff>
      <xdr:row>57</xdr:row>
      <xdr:rowOff>65208</xdr:rowOff>
    </xdr:to>
    <xdr:cxnSp macro="">
      <xdr:nvCxnSpPr>
        <xdr:cNvPr id="125" name="直線コネクタ 124"/>
        <xdr:cNvCxnSpPr/>
      </xdr:nvCxnSpPr>
      <xdr:spPr>
        <a:xfrm flipV="1">
          <a:off x="1130300" y="9783945"/>
          <a:ext cx="889000" cy="5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118408</xdr:rowOff>
    </xdr:from>
    <xdr:to>
      <xdr:col>24</xdr:col>
      <xdr:colOff>114300</xdr:colOff>
      <xdr:row>57</xdr:row>
      <xdr:rowOff>48558</xdr:rowOff>
    </xdr:to>
    <xdr:sp macro="" textlink="">
      <xdr:nvSpPr>
        <xdr:cNvPr id="135" name="楕円 134"/>
        <xdr:cNvSpPr/>
      </xdr:nvSpPr>
      <xdr:spPr>
        <a:xfrm>
          <a:off x="4584700" y="97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66143</xdr:rowOff>
    </xdr:from>
    <xdr:ext cx="534377" cy="259045"/>
    <xdr:sp macro="" textlink="">
      <xdr:nvSpPr>
        <xdr:cNvPr id="136" name="物件費該当値テキスト"/>
        <xdr:cNvSpPr txBox="1"/>
      </xdr:nvSpPr>
      <xdr:spPr>
        <a:xfrm>
          <a:off x="4686300" y="96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120941</xdr:rowOff>
    </xdr:from>
    <xdr:to>
      <xdr:col>20</xdr:col>
      <xdr:colOff>38100</xdr:colOff>
      <xdr:row>57</xdr:row>
      <xdr:rowOff>51091</xdr:rowOff>
    </xdr:to>
    <xdr:sp macro="" textlink="">
      <xdr:nvSpPr>
        <xdr:cNvPr id="137" name="楕円 136"/>
        <xdr:cNvSpPr/>
      </xdr:nvSpPr>
      <xdr:spPr>
        <a:xfrm>
          <a:off x="3746500" y="97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42218</xdr:rowOff>
    </xdr:from>
    <xdr:ext cx="534377" cy="259045"/>
    <xdr:sp macro="" textlink="">
      <xdr:nvSpPr>
        <xdr:cNvPr id="138" name="テキスト ボックス 137"/>
        <xdr:cNvSpPr txBox="1"/>
      </xdr:nvSpPr>
      <xdr:spPr>
        <a:xfrm>
          <a:off x="3530111" y="981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118952</xdr:rowOff>
    </xdr:from>
    <xdr:to>
      <xdr:col>15</xdr:col>
      <xdr:colOff>101600</xdr:colOff>
      <xdr:row>57</xdr:row>
      <xdr:rowOff>49102</xdr:rowOff>
    </xdr:to>
    <xdr:sp macro="" textlink="">
      <xdr:nvSpPr>
        <xdr:cNvPr id="139" name="楕円 138"/>
        <xdr:cNvSpPr/>
      </xdr:nvSpPr>
      <xdr:spPr>
        <a:xfrm>
          <a:off x="2857500" y="972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40229</xdr:rowOff>
    </xdr:from>
    <xdr:ext cx="534377" cy="259045"/>
    <xdr:sp macro="" textlink="">
      <xdr:nvSpPr>
        <xdr:cNvPr id="140" name="テキスト ボックス 139"/>
        <xdr:cNvSpPr txBox="1"/>
      </xdr:nvSpPr>
      <xdr:spPr>
        <a:xfrm>
          <a:off x="2641111" y="981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131945</xdr:rowOff>
    </xdr:from>
    <xdr:to>
      <xdr:col>10</xdr:col>
      <xdr:colOff>165100</xdr:colOff>
      <xdr:row>57</xdr:row>
      <xdr:rowOff>62095</xdr:rowOff>
    </xdr:to>
    <xdr:sp macro="" textlink="">
      <xdr:nvSpPr>
        <xdr:cNvPr id="141" name="楕円 140"/>
        <xdr:cNvSpPr/>
      </xdr:nvSpPr>
      <xdr:spPr>
        <a:xfrm>
          <a:off x="1968500" y="97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53222</xdr:rowOff>
    </xdr:from>
    <xdr:ext cx="534377" cy="259045"/>
    <xdr:sp macro="" textlink="">
      <xdr:nvSpPr>
        <xdr:cNvPr id="142" name="テキスト ボックス 141"/>
        <xdr:cNvSpPr txBox="1"/>
      </xdr:nvSpPr>
      <xdr:spPr>
        <a:xfrm>
          <a:off x="1752111" y="982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14408</xdr:rowOff>
    </xdr:from>
    <xdr:to>
      <xdr:col>6</xdr:col>
      <xdr:colOff>38100</xdr:colOff>
      <xdr:row>57</xdr:row>
      <xdr:rowOff>116008</xdr:rowOff>
    </xdr:to>
    <xdr:sp macro="" textlink="">
      <xdr:nvSpPr>
        <xdr:cNvPr id="143" name="楕円 142"/>
        <xdr:cNvSpPr/>
      </xdr:nvSpPr>
      <xdr:spPr>
        <a:xfrm>
          <a:off x="1079500" y="97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107135</xdr:rowOff>
    </xdr:from>
    <xdr:ext cx="534377" cy="259045"/>
    <xdr:sp macro="" textlink="">
      <xdr:nvSpPr>
        <xdr:cNvPr id="144" name="テキスト ボックス 143"/>
        <xdr:cNvSpPr txBox="1"/>
      </xdr:nvSpPr>
      <xdr:spPr>
        <a:xfrm>
          <a:off x="863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61024</xdr:rowOff>
    </xdr:from>
    <xdr:to>
      <xdr:col>24</xdr:col>
      <xdr:colOff>63500</xdr:colOff>
      <xdr:row>78</xdr:row>
      <xdr:rowOff>65443</xdr:rowOff>
    </xdr:to>
    <xdr:cxnSp macro="">
      <xdr:nvCxnSpPr>
        <xdr:cNvPr id="173" name="直線コネクタ 172"/>
        <xdr:cNvCxnSpPr/>
      </xdr:nvCxnSpPr>
      <xdr:spPr>
        <a:xfrm flipV="1">
          <a:off x="3797300" y="13434124"/>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122098</xdr:rowOff>
    </xdr:from>
    <xdr:to>
      <xdr:col>19</xdr:col>
      <xdr:colOff>177800</xdr:colOff>
      <xdr:row>78</xdr:row>
      <xdr:rowOff>65443</xdr:rowOff>
    </xdr:to>
    <xdr:cxnSp macro="">
      <xdr:nvCxnSpPr>
        <xdr:cNvPr id="176" name="直線コネクタ 175"/>
        <xdr:cNvCxnSpPr/>
      </xdr:nvCxnSpPr>
      <xdr:spPr>
        <a:xfrm>
          <a:off x="2908300" y="13323748"/>
          <a:ext cx="889000" cy="1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122098</xdr:rowOff>
    </xdr:from>
    <xdr:to>
      <xdr:col>15</xdr:col>
      <xdr:colOff>50800</xdr:colOff>
      <xdr:row>77</xdr:row>
      <xdr:rowOff>132842</xdr:rowOff>
    </xdr:to>
    <xdr:cxnSp macro="">
      <xdr:nvCxnSpPr>
        <xdr:cNvPr id="179" name="直線コネクタ 178"/>
        <xdr:cNvCxnSpPr/>
      </xdr:nvCxnSpPr>
      <xdr:spPr>
        <a:xfrm flipV="1">
          <a:off x="2019300" y="13323748"/>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49001</xdr:rowOff>
    </xdr:from>
    <xdr:ext cx="469744" cy="259045"/>
    <xdr:sp macro="" textlink="">
      <xdr:nvSpPr>
        <xdr:cNvPr id="181" name="テキスト ボックス 180"/>
        <xdr:cNvSpPr txBox="1"/>
      </xdr:nvSpPr>
      <xdr:spPr>
        <a:xfrm>
          <a:off x="2673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132842</xdr:rowOff>
    </xdr:from>
    <xdr:to>
      <xdr:col>10</xdr:col>
      <xdr:colOff>114300</xdr:colOff>
      <xdr:row>78</xdr:row>
      <xdr:rowOff>57862</xdr:rowOff>
    </xdr:to>
    <xdr:cxnSp macro="">
      <xdr:nvCxnSpPr>
        <xdr:cNvPr id="182" name="直線コネクタ 181"/>
        <xdr:cNvCxnSpPr/>
      </xdr:nvCxnSpPr>
      <xdr:spPr>
        <a:xfrm flipV="1">
          <a:off x="1130300" y="13334492"/>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66564</xdr:rowOff>
    </xdr:from>
    <xdr:ext cx="469744" cy="259045"/>
    <xdr:sp macro="" textlink="">
      <xdr:nvSpPr>
        <xdr:cNvPr id="184" name="テキスト ボックス 183"/>
        <xdr:cNvSpPr txBox="1"/>
      </xdr:nvSpPr>
      <xdr:spPr>
        <a:xfrm>
          <a:off x="1784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10224</xdr:rowOff>
    </xdr:from>
    <xdr:to>
      <xdr:col>24</xdr:col>
      <xdr:colOff>114300</xdr:colOff>
      <xdr:row>78</xdr:row>
      <xdr:rowOff>111824</xdr:rowOff>
    </xdr:to>
    <xdr:sp macro="" textlink="">
      <xdr:nvSpPr>
        <xdr:cNvPr id="192" name="楕円 191"/>
        <xdr:cNvSpPr/>
      </xdr:nvSpPr>
      <xdr:spPr>
        <a:xfrm>
          <a:off x="4584700" y="133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160101</xdr:rowOff>
    </xdr:from>
    <xdr:ext cx="469744" cy="259045"/>
    <xdr:sp macro="" textlink="">
      <xdr:nvSpPr>
        <xdr:cNvPr id="193" name="維持補修費該当値テキスト"/>
        <xdr:cNvSpPr txBox="1"/>
      </xdr:nvSpPr>
      <xdr:spPr>
        <a:xfrm>
          <a:off x="4686300" y="1336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14643</xdr:rowOff>
    </xdr:from>
    <xdr:to>
      <xdr:col>20</xdr:col>
      <xdr:colOff>38100</xdr:colOff>
      <xdr:row>78</xdr:row>
      <xdr:rowOff>116243</xdr:rowOff>
    </xdr:to>
    <xdr:sp macro="" textlink="">
      <xdr:nvSpPr>
        <xdr:cNvPr id="194" name="楕円 193"/>
        <xdr:cNvSpPr/>
      </xdr:nvSpPr>
      <xdr:spPr>
        <a:xfrm>
          <a:off x="3746500" y="133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107370</xdr:rowOff>
    </xdr:from>
    <xdr:ext cx="469744" cy="259045"/>
    <xdr:sp macro="" textlink="">
      <xdr:nvSpPr>
        <xdr:cNvPr id="195" name="テキスト ボックス 194"/>
        <xdr:cNvSpPr txBox="1"/>
      </xdr:nvSpPr>
      <xdr:spPr>
        <a:xfrm>
          <a:off x="3562428" y="1348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71298</xdr:rowOff>
    </xdr:from>
    <xdr:to>
      <xdr:col>15</xdr:col>
      <xdr:colOff>101600</xdr:colOff>
      <xdr:row>78</xdr:row>
      <xdr:rowOff>1448</xdr:rowOff>
    </xdr:to>
    <xdr:sp macro="" textlink="">
      <xdr:nvSpPr>
        <xdr:cNvPr id="196" name="楕円 195"/>
        <xdr:cNvSpPr/>
      </xdr:nvSpPr>
      <xdr:spPr>
        <a:xfrm>
          <a:off x="2857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17975</xdr:rowOff>
    </xdr:from>
    <xdr:ext cx="469744" cy="259045"/>
    <xdr:sp macro="" textlink="">
      <xdr:nvSpPr>
        <xdr:cNvPr id="197" name="テキスト ボックス 196"/>
        <xdr:cNvSpPr txBox="1"/>
      </xdr:nvSpPr>
      <xdr:spPr>
        <a:xfrm>
          <a:off x="2673428" y="130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82042</xdr:rowOff>
    </xdr:from>
    <xdr:to>
      <xdr:col>10</xdr:col>
      <xdr:colOff>165100</xdr:colOff>
      <xdr:row>78</xdr:row>
      <xdr:rowOff>12192</xdr:rowOff>
    </xdr:to>
    <xdr:sp macro="" textlink="">
      <xdr:nvSpPr>
        <xdr:cNvPr id="198" name="楕円 197"/>
        <xdr:cNvSpPr/>
      </xdr:nvSpPr>
      <xdr:spPr>
        <a:xfrm>
          <a:off x="19685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28719</xdr:rowOff>
    </xdr:from>
    <xdr:ext cx="469744" cy="259045"/>
    <xdr:sp macro="" textlink="">
      <xdr:nvSpPr>
        <xdr:cNvPr id="199" name="テキスト ボックス 198"/>
        <xdr:cNvSpPr txBox="1"/>
      </xdr:nvSpPr>
      <xdr:spPr>
        <a:xfrm>
          <a:off x="1784428" y="1305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7062</xdr:rowOff>
    </xdr:from>
    <xdr:to>
      <xdr:col>6</xdr:col>
      <xdr:colOff>38100</xdr:colOff>
      <xdr:row>78</xdr:row>
      <xdr:rowOff>108662</xdr:rowOff>
    </xdr:to>
    <xdr:sp macro="" textlink="">
      <xdr:nvSpPr>
        <xdr:cNvPr id="200" name="楕円 199"/>
        <xdr:cNvSpPr/>
      </xdr:nvSpPr>
      <xdr:spPr>
        <a:xfrm>
          <a:off x="1079500" y="133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99789</xdr:rowOff>
    </xdr:from>
    <xdr:ext cx="469744" cy="259045"/>
    <xdr:sp macro="" textlink="">
      <xdr:nvSpPr>
        <xdr:cNvPr id="201" name="テキスト ボックス 200"/>
        <xdr:cNvSpPr txBox="1"/>
      </xdr:nvSpPr>
      <xdr:spPr>
        <a:xfrm>
          <a:off x="895428" y="1347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133641</xdr:rowOff>
    </xdr:from>
    <xdr:to>
      <xdr:col>24</xdr:col>
      <xdr:colOff>63500</xdr:colOff>
      <xdr:row>94</xdr:row>
      <xdr:rowOff>32666</xdr:rowOff>
    </xdr:to>
    <xdr:cxnSp macro="">
      <xdr:nvCxnSpPr>
        <xdr:cNvPr id="233" name="直線コネクタ 232"/>
        <xdr:cNvCxnSpPr/>
      </xdr:nvCxnSpPr>
      <xdr:spPr>
        <a:xfrm flipV="1">
          <a:off x="3797300" y="16078491"/>
          <a:ext cx="838200" cy="7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32666</xdr:rowOff>
    </xdr:from>
    <xdr:to>
      <xdr:col>19</xdr:col>
      <xdr:colOff>177800</xdr:colOff>
      <xdr:row>95</xdr:row>
      <xdr:rowOff>16746</xdr:rowOff>
    </xdr:to>
    <xdr:cxnSp macro="">
      <xdr:nvCxnSpPr>
        <xdr:cNvPr id="236" name="直線コネクタ 235"/>
        <xdr:cNvCxnSpPr/>
      </xdr:nvCxnSpPr>
      <xdr:spPr>
        <a:xfrm flipV="1">
          <a:off x="2908300" y="16148966"/>
          <a:ext cx="889000" cy="1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16746</xdr:rowOff>
    </xdr:from>
    <xdr:to>
      <xdr:col>15</xdr:col>
      <xdr:colOff>50800</xdr:colOff>
      <xdr:row>95</xdr:row>
      <xdr:rowOff>22396</xdr:rowOff>
    </xdr:to>
    <xdr:cxnSp macro="">
      <xdr:nvCxnSpPr>
        <xdr:cNvPr id="239" name="直線コネクタ 238"/>
        <xdr:cNvCxnSpPr/>
      </xdr:nvCxnSpPr>
      <xdr:spPr>
        <a:xfrm flipV="1">
          <a:off x="2019300" y="16304496"/>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22396</xdr:rowOff>
    </xdr:from>
    <xdr:to>
      <xdr:col>10</xdr:col>
      <xdr:colOff>114300</xdr:colOff>
      <xdr:row>95</xdr:row>
      <xdr:rowOff>135781</xdr:rowOff>
    </xdr:to>
    <xdr:cxnSp macro="">
      <xdr:nvCxnSpPr>
        <xdr:cNvPr id="242" name="直線コネクタ 241"/>
        <xdr:cNvCxnSpPr/>
      </xdr:nvCxnSpPr>
      <xdr:spPr>
        <a:xfrm flipV="1">
          <a:off x="1130300" y="16310146"/>
          <a:ext cx="889000" cy="1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82841</xdr:rowOff>
    </xdr:from>
    <xdr:to>
      <xdr:col>24</xdr:col>
      <xdr:colOff>114300</xdr:colOff>
      <xdr:row>94</xdr:row>
      <xdr:rowOff>12991</xdr:rowOff>
    </xdr:to>
    <xdr:sp macro="" textlink="">
      <xdr:nvSpPr>
        <xdr:cNvPr id="252" name="楕円 251"/>
        <xdr:cNvSpPr/>
      </xdr:nvSpPr>
      <xdr:spPr>
        <a:xfrm>
          <a:off x="4584700" y="160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105718</xdr:rowOff>
    </xdr:from>
    <xdr:ext cx="534377" cy="259045"/>
    <xdr:sp macro="" textlink="">
      <xdr:nvSpPr>
        <xdr:cNvPr id="253" name="扶助費該当値テキスト"/>
        <xdr:cNvSpPr txBox="1"/>
      </xdr:nvSpPr>
      <xdr:spPr>
        <a:xfrm>
          <a:off x="4686300" y="158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153316</xdr:rowOff>
    </xdr:from>
    <xdr:to>
      <xdr:col>20</xdr:col>
      <xdr:colOff>38100</xdr:colOff>
      <xdr:row>94</xdr:row>
      <xdr:rowOff>83466</xdr:rowOff>
    </xdr:to>
    <xdr:sp macro="" textlink="">
      <xdr:nvSpPr>
        <xdr:cNvPr id="254" name="楕円 253"/>
        <xdr:cNvSpPr/>
      </xdr:nvSpPr>
      <xdr:spPr>
        <a:xfrm>
          <a:off x="3746500" y="160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99993</xdr:rowOff>
    </xdr:from>
    <xdr:ext cx="534377" cy="259045"/>
    <xdr:sp macro="" textlink="">
      <xdr:nvSpPr>
        <xdr:cNvPr id="255" name="テキスト ボックス 254"/>
        <xdr:cNvSpPr txBox="1"/>
      </xdr:nvSpPr>
      <xdr:spPr>
        <a:xfrm>
          <a:off x="3530111" y="1587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137396</xdr:rowOff>
    </xdr:from>
    <xdr:to>
      <xdr:col>15</xdr:col>
      <xdr:colOff>101600</xdr:colOff>
      <xdr:row>95</xdr:row>
      <xdr:rowOff>67546</xdr:rowOff>
    </xdr:to>
    <xdr:sp macro="" textlink="">
      <xdr:nvSpPr>
        <xdr:cNvPr id="256" name="楕円 255"/>
        <xdr:cNvSpPr/>
      </xdr:nvSpPr>
      <xdr:spPr>
        <a:xfrm>
          <a:off x="2857500" y="162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84073</xdr:rowOff>
    </xdr:from>
    <xdr:ext cx="534377" cy="259045"/>
    <xdr:sp macro="" textlink="">
      <xdr:nvSpPr>
        <xdr:cNvPr id="257" name="テキスト ボックス 256"/>
        <xdr:cNvSpPr txBox="1"/>
      </xdr:nvSpPr>
      <xdr:spPr>
        <a:xfrm>
          <a:off x="2641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143046</xdr:rowOff>
    </xdr:from>
    <xdr:to>
      <xdr:col>10</xdr:col>
      <xdr:colOff>165100</xdr:colOff>
      <xdr:row>95</xdr:row>
      <xdr:rowOff>73196</xdr:rowOff>
    </xdr:to>
    <xdr:sp macro="" textlink="">
      <xdr:nvSpPr>
        <xdr:cNvPr id="258" name="楕円 257"/>
        <xdr:cNvSpPr/>
      </xdr:nvSpPr>
      <xdr:spPr>
        <a:xfrm>
          <a:off x="1968500" y="16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89723</xdr:rowOff>
    </xdr:from>
    <xdr:ext cx="534377" cy="259045"/>
    <xdr:sp macro="" textlink="">
      <xdr:nvSpPr>
        <xdr:cNvPr id="259" name="テキスト ボックス 258"/>
        <xdr:cNvSpPr txBox="1"/>
      </xdr:nvSpPr>
      <xdr:spPr>
        <a:xfrm>
          <a:off x="1752111" y="160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84981</xdr:rowOff>
    </xdr:from>
    <xdr:to>
      <xdr:col>6</xdr:col>
      <xdr:colOff>38100</xdr:colOff>
      <xdr:row>96</xdr:row>
      <xdr:rowOff>15131</xdr:rowOff>
    </xdr:to>
    <xdr:sp macro="" textlink="">
      <xdr:nvSpPr>
        <xdr:cNvPr id="260" name="楕円 259"/>
        <xdr:cNvSpPr/>
      </xdr:nvSpPr>
      <xdr:spPr>
        <a:xfrm>
          <a:off x="1079500" y="16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31658</xdr:rowOff>
    </xdr:from>
    <xdr:ext cx="534377" cy="259045"/>
    <xdr:sp macro="" textlink="">
      <xdr:nvSpPr>
        <xdr:cNvPr id="261" name="テキスト ボックス 260"/>
        <xdr:cNvSpPr txBox="1"/>
      </xdr:nvSpPr>
      <xdr:spPr>
        <a:xfrm>
          <a:off x="863111" y="1614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163071</xdr:rowOff>
    </xdr:from>
    <xdr:to>
      <xdr:col>55</xdr:col>
      <xdr:colOff>0</xdr:colOff>
      <xdr:row>34</xdr:row>
      <xdr:rowOff>169266</xdr:rowOff>
    </xdr:to>
    <xdr:cxnSp macro="">
      <xdr:nvCxnSpPr>
        <xdr:cNvPr id="292" name="直線コネクタ 291"/>
        <xdr:cNvCxnSpPr/>
      </xdr:nvCxnSpPr>
      <xdr:spPr>
        <a:xfrm flipV="1">
          <a:off x="9639300" y="5992371"/>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121281</xdr:rowOff>
    </xdr:from>
    <xdr:to>
      <xdr:col>50</xdr:col>
      <xdr:colOff>114300</xdr:colOff>
      <xdr:row>34</xdr:row>
      <xdr:rowOff>169266</xdr:rowOff>
    </xdr:to>
    <xdr:cxnSp macro="">
      <xdr:nvCxnSpPr>
        <xdr:cNvPr id="295" name="直線コネクタ 294"/>
        <xdr:cNvCxnSpPr/>
      </xdr:nvCxnSpPr>
      <xdr:spPr>
        <a:xfrm>
          <a:off x="8750300" y="5950581"/>
          <a:ext cx="889000" cy="4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121281</xdr:rowOff>
    </xdr:from>
    <xdr:to>
      <xdr:col>45</xdr:col>
      <xdr:colOff>177800</xdr:colOff>
      <xdr:row>35</xdr:row>
      <xdr:rowOff>21165</xdr:rowOff>
    </xdr:to>
    <xdr:cxnSp macro="">
      <xdr:nvCxnSpPr>
        <xdr:cNvPr id="298" name="直線コネクタ 297"/>
        <xdr:cNvCxnSpPr/>
      </xdr:nvCxnSpPr>
      <xdr:spPr>
        <a:xfrm flipV="1">
          <a:off x="7861300" y="5950581"/>
          <a:ext cx="889000" cy="7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21165</xdr:rowOff>
    </xdr:from>
    <xdr:to>
      <xdr:col>41</xdr:col>
      <xdr:colOff>50800</xdr:colOff>
      <xdr:row>35</xdr:row>
      <xdr:rowOff>78631</xdr:rowOff>
    </xdr:to>
    <xdr:cxnSp macro="">
      <xdr:nvCxnSpPr>
        <xdr:cNvPr id="301" name="直線コネクタ 300"/>
        <xdr:cNvCxnSpPr/>
      </xdr:nvCxnSpPr>
      <xdr:spPr>
        <a:xfrm flipV="1">
          <a:off x="6972300" y="6021915"/>
          <a:ext cx="889000" cy="5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168815</xdr:rowOff>
    </xdr:from>
    <xdr:ext cx="534377" cy="259045"/>
    <xdr:sp macro="" textlink="">
      <xdr:nvSpPr>
        <xdr:cNvPr id="303" name="テキスト ボックス 302"/>
        <xdr:cNvSpPr txBox="1"/>
      </xdr:nvSpPr>
      <xdr:spPr>
        <a:xfrm>
          <a:off x="7594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2633</xdr:rowOff>
    </xdr:from>
    <xdr:ext cx="534377" cy="259045"/>
    <xdr:sp macro="" textlink="">
      <xdr:nvSpPr>
        <xdr:cNvPr id="305" name="テキスト ボックス 304"/>
        <xdr:cNvSpPr txBox="1"/>
      </xdr:nvSpPr>
      <xdr:spPr>
        <a:xfrm>
          <a:off x="6705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112271</xdr:rowOff>
    </xdr:from>
    <xdr:to>
      <xdr:col>55</xdr:col>
      <xdr:colOff>50800</xdr:colOff>
      <xdr:row>35</xdr:row>
      <xdr:rowOff>42421</xdr:rowOff>
    </xdr:to>
    <xdr:sp macro="" textlink="">
      <xdr:nvSpPr>
        <xdr:cNvPr id="311" name="楕円 310"/>
        <xdr:cNvSpPr/>
      </xdr:nvSpPr>
      <xdr:spPr>
        <a:xfrm>
          <a:off x="10426700" y="59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135148</xdr:rowOff>
    </xdr:from>
    <xdr:ext cx="534377" cy="259045"/>
    <xdr:sp macro="" textlink="">
      <xdr:nvSpPr>
        <xdr:cNvPr id="312" name="補助費等該当値テキスト"/>
        <xdr:cNvSpPr txBox="1"/>
      </xdr:nvSpPr>
      <xdr:spPr>
        <a:xfrm>
          <a:off x="10528300" y="579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118466</xdr:rowOff>
    </xdr:from>
    <xdr:to>
      <xdr:col>50</xdr:col>
      <xdr:colOff>165100</xdr:colOff>
      <xdr:row>35</xdr:row>
      <xdr:rowOff>48616</xdr:rowOff>
    </xdr:to>
    <xdr:sp macro="" textlink="">
      <xdr:nvSpPr>
        <xdr:cNvPr id="313" name="楕円 312"/>
        <xdr:cNvSpPr/>
      </xdr:nvSpPr>
      <xdr:spPr>
        <a:xfrm>
          <a:off x="9588500" y="59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65143</xdr:rowOff>
    </xdr:from>
    <xdr:ext cx="534377" cy="259045"/>
    <xdr:sp macro="" textlink="">
      <xdr:nvSpPr>
        <xdr:cNvPr id="314" name="テキスト ボックス 313"/>
        <xdr:cNvSpPr txBox="1"/>
      </xdr:nvSpPr>
      <xdr:spPr>
        <a:xfrm>
          <a:off x="9372111" y="572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70481</xdr:rowOff>
    </xdr:from>
    <xdr:to>
      <xdr:col>46</xdr:col>
      <xdr:colOff>38100</xdr:colOff>
      <xdr:row>35</xdr:row>
      <xdr:rowOff>631</xdr:rowOff>
    </xdr:to>
    <xdr:sp macro="" textlink="">
      <xdr:nvSpPr>
        <xdr:cNvPr id="315" name="楕円 314"/>
        <xdr:cNvSpPr/>
      </xdr:nvSpPr>
      <xdr:spPr>
        <a:xfrm>
          <a:off x="8699500" y="58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17158</xdr:rowOff>
    </xdr:from>
    <xdr:ext cx="534377" cy="259045"/>
    <xdr:sp macro="" textlink="">
      <xdr:nvSpPr>
        <xdr:cNvPr id="316" name="テキスト ボックス 315"/>
        <xdr:cNvSpPr txBox="1"/>
      </xdr:nvSpPr>
      <xdr:spPr>
        <a:xfrm>
          <a:off x="8483111" y="567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141815</xdr:rowOff>
    </xdr:from>
    <xdr:to>
      <xdr:col>41</xdr:col>
      <xdr:colOff>101600</xdr:colOff>
      <xdr:row>35</xdr:row>
      <xdr:rowOff>71965</xdr:rowOff>
    </xdr:to>
    <xdr:sp macro="" textlink="">
      <xdr:nvSpPr>
        <xdr:cNvPr id="317" name="楕円 316"/>
        <xdr:cNvSpPr/>
      </xdr:nvSpPr>
      <xdr:spPr>
        <a:xfrm>
          <a:off x="7810500" y="597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88492</xdr:rowOff>
    </xdr:from>
    <xdr:ext cx="534377" cy="259045"/>
    <xdr:sp macro="" textlink="">
      <xdr:nvSpPr>
        <xdr:cNvPr id="318" name="テキスト ボックス 317"/>
        <xdr:cNvSpPr txBox="1"/>
      </xdr:nvSpPr>
      <xdr:spPr>
        <a:xfrm>
          <a:off x="7594111" y="574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27831</xdr:rowOff>
    </xdr:from>
    <xdr:to>
      <xdr:col>36</xdr:col>
      <xdr:colOff>165100</xdr:colOff>
      <xdr:row>35</xdr:row>
      <xdr:rowOff>129431</xdr:rowOff>
    </xdr:to>
    <xdr:sp macro="" textlink="">
      <xdr:nvSpPr>
        <xdr:cNvPr id="319" name="楕円 318"/>
        <xdr:cNvSpPr/>
      </xdr:nvSpPr>
      <xdr:spPr>
        <a:xfrm>
          <a:off x="6921500" y="60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145958</xdr:rowOff>
    </xdr:from>
    <xdr:ext cx="534377" cy="259045"/>
    <xdr:sp macro="" textlink="">
      <xdr:nvSpPr>
        <xdr:cNvPr id="320" name="テキスト ボックス 319"/>
        <xdr:cNvSpPr txBox="1"/>
      </xdr:nvSpPr>
      <xdr:spPr>
        <a:xfrm>
          <a:off x="6705111" y="580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45867</xdr:rowOff>
    </xdr:from>
    <xdr:to>
      <xdr:col>55</xdr:col>
      <xdr:colOff>0</xdr:colOff>
      <xdr:row>58</xdr:row>
      <xdr:rowOff>58989</xdr:rowOff>
    </xdr:to>
    <xdr:cxnSp macro="">
      <xdr:nvCxnSpPr>
        <xdr:cNvPr id="349" name="直線コネクタ 348"/>
        <xdr:cNvCxnSpPr/>
      </xdr:nvCxnSpPr>
      <xdr:spPr>
        <a:xfrm>
          <a:off x="9639300" y="9989967"/>
          <a:ext cx="8382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140165</xdr:rowOff>
    </xdr:from>
    <xdr:to>
      <xdr:col>50</xdr:col>
      <xdr:colOff>114300</xdr:colOff>
      <xdr:row>58</xdr:row>
      <xdr:rowOff>45867</xdr:rowOff>
    </xdr:to>
    <xdr:cxnSp macro="">
      <xdr:nvCxnSpPr>
        <xdr:cNvPr id="352" name="直線コネクタ 351"/>
        <xdr:cNvCxnSpPr/>
      </xdr:nvCxnSpPr>
      <xdr:spPr>
        <a:xfrm>
          <a:off x="8750300" y="9912815"/>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4765</xdr:rowOff>
    </xdr:from>
    <xdr:to>
      <xdr:col>45</xdr:col>
      <xdr:colOff>177800</xdr:colOff>
      <xdr:row>57</xdr:row>
      <xdr:rowOff>140165</xdr:rowOff>
    </xdr:to>
    <xdr:cxnSp macro="">
      <xdr:nvCxnSpPr>
        <xdr:cNvPr id="355" name="直線コネクタ 354"/>
        <xdr:cNvCxnSpPr/>
      </xdr:nvCxnSpPr>
      <xdr:spPr>
        <a:xfrm>
          <a:off x="7861300" y="8577265"/>
          <a:ext cx="889000" cy="133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4765</xdr:rowOff>
    </xdr:from>
    <xdr:to>
      <xdr:col>41</xdr:col>
      <xdr:colOff>50800</xdr:colOff>
      <xdr:row>57</xdr:row>
      <xdr:rowOff>46027</xdr:rowOff>
    </xdr:to>
    <xdr:cxnSp macro="">
      <xdr:nvCxnSpPr>
        <xdr:cNvPr id="358" name="直線コネクタ 357"/>
        <xdr:cNvCxnSpPr/>
      </xdr:nvCxnSpPr>
      <xdr:spPr>
        <a:xfrm flipV="1">
          <a:off x="6972300" y="8577265"/>
          <a:ext cx="889000" cy="124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122915</xdr:rowOff>
    </xdr:from>
    <xdr:ext cx="534377" cy="259045"/>
    <xdr:sp macro="" textlink="">
      <xdr:nvSpPr>
        <xdr:cNvPr id="360" name="テキスト ボックス 359"/>
        <xdr:cNvSpPr txBox="1"/>
      </xdr:nvSpPr>
      <xdr:spPr>
        <a:xfrm>
          <a:off x="7594111" y="95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8189</xdr:rowOff>
    </xdr:from>
    <xdr:to>
      <xdr:col>55</xdr:col>
      <xdr:colOff>50800</xdr:colOff>
      <xdr:row>58</xdr:row>
      <xdr:rowOff>109789</xdr:rowOff>
    </xdr:to>
    <xdr:sp macro="" textlink="">
      <xdr:nvSpPr>
        <xdr:cNvPr id="368" name="楕円 367"/>
        <xdr:cNvSpPr/>
      </xdr:nvSpPr>
      <xdr:spPr>
        <a:xfrm>
          <a:off x="10426700" y="995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94566</xdr:rowOff>
    </xdr:from>
    <xdr:ext cx="534377" cy="259045"/>
    <xdr:sp macro="" textlink="">
      <xdr:nvSpPr>
        <xdr:cNvPr id="369" name="普通建設事業費該当値テキスト"/>
        <xdr:cNvSpPr txBox="1"/>
      </xdr:nvSpPr>
      <xdr:spPr>
        <a:xfrm>
          <a:off x="10528300" y="98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166517</xdr:rowOff>
    </xdr:from>
    <xdr:to>
      <xdr:col>50</xdr:col>
      <xdr:colOff>165100</xdr:colOff>
      <xdr:row>58</xdr:row>
      <xdr:rowOff>96667</xdr:rowOff>
    </xdr:to>
    <xdr:sp macro="" textlink="">
      <xdr:nvSpPr>
        <xdr:cNvPr id="370" name="楕円 369"/>
        <xdr:cNvSpPr/>
      </xdr:nvSpPr>
      <xdr:spPr>
        <a:xfrm>
          <a:off x="9588500" y="993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87794</xdr:rowOff>
    </xdr:from>
    <xdr:ext cx="534377" cy="259045"/>
    <xdr:sp macro="" textlink="">
      <xdr:nvSpPr>
        <xdr:cNvPr id="371" name="テキスト ボックス 370"/>
        <xdr:cNvSpPr txBox="1"/>
      </xdr:nvSpPr>
      <xdr:spPr>
        <a:xfrm>
          <a:off x="9372111" y="100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89365</xdr:rowOff>
    </xdr:from>
    <xdr:to>
      <xdr:col>46</xdr:col>
      <xdr:colOff>38100</xdr:colOff>
      <xdr:row>58</xdr:row>
      <xdr:rowOff>19515</xdr:rowOff>
    </xdr:to>
    <xdr:sp macro="" textlink="">
      <xdr:nvSpPr>
        <xdr:cNvPr id="372" name="楕円 371"/>
        <xdr:cNvSpPr/>
      </xdr:nvSpPr>
      <xdr:spPr>
        <a:xfrm>
          <a:off x="8699500" y="98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10642</xdr:rowOff>
    </xdr:from>
    <xdr:ext cx="534377" cy="259045"/>
    <xdr:sp macro="" textlink="">
      <xdr:nvSpPr>
        <xdr:cNvPr id="373" name="テキスト ボックス 372"/>
        <xdr:cNvSpPr txBox="1"/>
      </xdr:nvSpPr>
      <xdr:spPr>
        <a:xfrm>
          <a:off x="8483111" y="99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125415</xdr:rowOff>
    </xdr:from>
    <xdr:to>
      <xdr:col>41</xdr:col>
      <xdr:colOff>101600</xdr:colOff>
      <xdr:row>50</xdr:row>
      <xdr:rowOff>55565</xdr:rowOff>
    </xdr:to>
    <xdr:sp macro="" textlink="">
      <xdr:nvSpPr>
        <xdr:cNvPr id="374" name="楕円 373"/>
        <xdr:cNvSpPr/>
      </xdr:nvSpPr>
      <xdr:spPr>
        <a:xfrm>
          <a:off x="7810500" y="85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72092</xdr:rowOff>
    </xdr:from>
    <xdr:ext cx="599010" cy="259045"/>
    <xdr:sp macro="" textlink="">
      <xdr:nvSpPr>
        <xdr:cNvPr id="375" name="テキスト ボックス 374"/>
        <xdr:cNvSpPr txBox="1"/>
      </xdr:nvSpPr>
      <xdr:spPr>
        <a:xfrm>
          <a:off x="7561795" y="830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166677</xdr:rowOff>
    </xdr:from>
    <xdr:to>
      <xdr:col>36</xdr:col>
      <xdr:colOff>165100</xdr:colOff>
      <xdr:row>57</xdr:row>
      <xdr:rowOff>96827</xdr:rowOff>
    </xdr:to>
    <xdr:sp macro="" textlink="">
      <xdr:nvSpPr>
        <xdr:cNvPr id="376" name="楕円 375"/>
        <xdr:cNvSpPr/>
      </xdr:nvSpPr>
      <xdr:spPr>
        <a:xfrm>
          <a:off x="6921500" y="97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87954</xdr:rowOff>
    </xdr:from>
    <xdr:ext cx="534377" cy="259045"/>
    <xdr:sp macro="" textlink="">
      <xdr:nvSpPr>
        <xdr:cNvPr id="377" name="テキスト ボックス 376"/>
        <xdr:cNvSpPr txBox="1"/>
      </xdr:nvSpPr>
      <xdr:spPr>
        <a:xfrm>
          <a:off x="6705111" y="986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45227</xdr:rowOff>
    </xdr:from>
    <xdr:to>
      <xdr:col>54</xdr:col>
      <xdr:colOff>189865</xdr:colOff>
      <xdr:row>79</xdr:row>
      <xdr:rowOff>44450</xdr:rowOff>
    </xdr:to>
    <xdr:cxnSp macro="">
      <xdr:nvCxnSpPr>
        <xdr:cNvPr id="401" name="直線コネクタ 400"/>
        <xdr:cNvCxnSpPr/>
      </xdr:nvCxnSpPr>
      <xdr:spPr>
        <a:xfrm flipV="1">
          <a:off x="10475595" y="12903977"/>
          <a:ext cx="1270" cy="68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163354</xdr:rowOff>
    </xdr:from>
    <xdr:ext cx="534377" cy="259045"/>
    <xdr:sp macro="" textlink="">
      <xdr:nvSpPr>
        <xdr:cNvPr id="404" name="普通建設事業費 （ うち新規整備　）最大値テキスト"/>
        <xdr:cNvSpPr txBox="1"/>
      </xdr:nvSpPr>
      <xdr:spPr>
        <a:xfrm>
          <a:off x="10528300" y="1267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45227</xdr:rowOff>
    </xdr:from>
    <xdr:to>
      <xdr:col>55</xdr:col>
      <xdr:colOff>88900</xdr:colOff>
      <xdr:row>75</xdr:row>
      <xdr:rowOff>45227</xdr:rowOff>
    </xdr:to>
    <xdr:cxnSp macro="">
      <xdr:nvCxnSpPr>
        <xdr:cNvPr id="405" name="直線コネクタ 404"/>
        <xdr:cNvCxnSpPr/>
      </xdr:nvCxnSpPr>
      <xdr:spPr>
        <a:xfrm>
          <a:off x="10388600" y="1290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28508</xdr:rowOff>
    </xdr:from>
    <xdr:to>
      <xdr:col>55</xdr:col>
      <xdr:colOff>0</xdr:colOff>
      <xdr:row>79</xdr:row>
      <xdr:rowOff>39847</xdr:rowOff>
    </xdr:to>
    <xdr:cxnSp macro="">
      <xdr:nvCxnSpPr>
        <xdr:cNvPr id="406" name="直線コネクタ 405"/>
        <xdr:cNvCxnSpPr/>
      </xdr:nvCxnSpPr>
      <xdr:spPr>
        <a:xfrm>
          <a:off x="9639300" y="13573058"/>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38168</xdr:rowOff>
    </xdr:from>
    <xdr:ext cx="534377" cy="259045"/>
    <xdr:sp macro="" textlink="">
      <xdr:nvSpPr>
        <xdr:cNvPr id="407" name="普通建設事業費 （ うち新規整備　）平均値テキスト"/>
        <xdr:cNvSpPr txBox="1"/>
      </xdr:nvSpPr>
      <xdr:spPr>
        <a:xfrm>
          <a:off x="10528300" y="1323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15291</xdr:rowOff>
    </xdr:from>
    <xdr:to>
      <xdr:col>55</xdr:col>
      <xdr:colOff>50800</xdr:colOff>
      <xdr:row>78</xdr:row>
      <xdr:rowOff>116891</xdr:rowOff>
    </xdr:to>
    <xdr:sp macro="" textlink="">
      <xdr:nvSpPr>
        <xdr:cNvPr id="408" name="フローチャート: 判断 407"/>
        <xdr:cNvSpPr/>
      </xdr:nvSpPr>
      <xdr:spPr>
        <a:xfrm>
          <a:off x="104267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147648</xdr:rowOff>
    </xdr:from>
    <xdr:to>
      <xdr:col>50</xdr:col>
      <xdr:colOff>114300</xdr:colOff>
      <xdr:row>79</xdr:row>
      <xdr:rowOff>28508</xdr:rowOff>
    </xdr:to>
    <xdr:cxnSp macro="">
      <xdr:nvCxnSpPr>
        <xdr:cNvPr id="409" name="直線コネクタ 408"/>
        <xdr:cNvCxnSpPr/>
      </xdr:nvCxnSpPr>
      <xdr:spPr>
        <a:xfrm>
          <a:off x="8750300" y="13520748"/>
          <a:ext cx="889000" cy="5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167942</xdr:rowOff>
    </xdr:from>
    <xdr:to>
      <xdr:col>50</xdr:col>
      <xdr:colOff>165100</xdr:colOff>
      <xdr:row>78</xdr:row>
      <xdr:rowOff>98092</xdr:rowOff>
    </xdr:to>
    <xdr:sp macro="" textlink="">
      <xdr:nvSpPr>
        <xdr:cNvPr id="410" name="フローチャート: 判断 409"/>
        <xdr:cNvSpPr/>
      </xdr:nvSpPr>
      <xdr:spPr>
        <a:xfrm>
          <a:off x="9588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114619</xdr:rowOff>
    </xdr:from>
    <xdr:ext cx="534377" cy="259045"/>
    <xdr:sp macro="" textlink="">
      <xdr:nvSpPr>
        <xdr:cNvPr id="411" name="テキスト ボックス 410"/>
        <xdr:cNvSpPr txBox="1"/>
      </xdr:nvSpPr>
      <xdr:spPr>
        <a:xfrm>
          <a:off x="9372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129794</xdr:rowOff>
    </xdr:from>
    <xdr:to>
      <xdr:col>45</xdr:col>
      <xdr:colOff>177800</xdr:colOff>
      <xdr:row>78</xdr:row>
      <xdr:rowOff>147648</xdr:rowOff>
    </xdr:to>
    <xdr:cxnSp macro="">
      <xdr:nvCxnSpPr>
        <xdr:cNvPr id="412" name="直線コネクタ 411"/>
        <xdr:cNvCxnSpPr/>
      </xdr:nvCxnSpPr>
      <xdr:spPr>
        <a:xfrm>
          <a:off x="7861300" y="12131294"/>
          <a:ext cx="889000" cy="138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103538</xdr:rowOff>
    </xdr:from>
    <xdr:to>
      <xdr:col>46</xdr:col>
      <xdr:colOff>38100</xdr:colOff>
      <xdr:row>78</xdr:row>
      <xdr:rowOff>33688</xdr:rowOff>
    </xdr:to>
    <xdr:sp macro="" textlink="">
      <xdr:nvSpPr>
        <xdr:cNvPr id="413" name="フローチャート: 判断 412"/>
        <xdr:cNvSpPr/>
      </xdr:nvSpPr>
      <xdr:spPr>
        <a:xfrm>
          <a:off x="8699500" y="1330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50215</xdr:rowOff>
    </xdr:from>
    <xdr:ext cx="534377" cy="259045"/>
    <xdr:sp macro="" textlink="">
      <xdr:nvSpPr>
        <xdr:cNvPr id="414" name="テキスト ボックス 413"/>
        <xdr:cNvSpPr txBox="1"/>
      </xdr:nvSpPr>
      <xdr:spPr>
        <a:xfrm>
          <a:off x="8483111" y="130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28755</xdr:rowOff>
    </xdr:from>
    <xdr:to>
      <xdr:col>41</xdr:col>
      <xdr:colOff>101600</xdr:colOff>
      <xdr:row>77</xdr:row>
      <xdr:rowOff>130355</xdr:rowOff>
    </xdr:to>
    <xdr:sp macro="" textlink="">
      <xdr:nvSpPr>
        <xdr:cNvPr id="415" name="フローチャート: 判断 414"/>
        <xdr:cNvSpPr/>
      </xdr:nvSpPr>
      <xdr:spPr>
        <a:xfrm>
          <a:off x="7810500" y="132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121482</xdr:rowOff>
    </xdr:from>
    <xdr:ext cx="534377" cy="259045"/>
    <xdr:sp macro="" textlink="">
      <xdr:nvSpPr>
        <xdr:cNvPr id="416" name="テキスト ボックス 415"/>
        <xdr:cNvSpPr txBox="1"/>
      </xdr:nvSpPr>
      <xdr:spPr>
        <a:xfrm>
          <a:off x="7594111" y="133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160497</xdr:rowOff>
    </xdr:from>
    <xdr:to>
      <xdr:col>55</xdr:col>
      <xdr:colOff>50800</xdr:colOff>
      <xdr:row>79</xdr:row>
      <xdr:rowOff>90647</xdr:rowOff>
    </xdr:to>
    <xdr:sp macro="" textlink="">
      <xdr:nvSpPr>
        <xdr:cNvPr id="422" name="楕円 421"/>
        <xdr:cNvSpPr/>
      </xdr:nvSpPr>
      <xdr:spPr>
        <a:xfrm>
          <a:off x="10426700" y="135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75424</xdr:rowOff>
    </xdr:from>
    <xdr:ext cx="378565" cy="259045"/>
    <xdr:sp macro="" textlink="">
      <xdr:nvSpPr>
        <xdr:cNvPr id="423" name="普通建設事業費 （ うち新規整備　）該当値テキスト"/>
        <xdr:cNvSpPr txBox="1"/>
      </xdr:nvSpPr>
      <xdr:spPr>
        <a:xfrm>
          <a:off x="10528300" y="13448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149158</xdr:rowOff>
    </xdr:from>
    <xdr:to>
      <xdr:col>50</xdr:col>
      <xdr:colOff>165100</xdr:colOff>
      <xdr:row>79</xdr:row>
      <xdr:rowOff>79308</xdr:rowOff>
    </xdr:to>
    <xdr:sp macro="" textlink="">
      <xdr:nvSpPr>
        <xdr:cNvPr id="424" name="楕円 423"/>
        <xdr:cNvSpPr/>
      </xdr:nvSpPr>
      <xdr:spPr>
        <a:xfrm>
          <a:off x="9588500" y="1352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70435</xdr:rowOff>
    </xdr:from>
    <xdr:ext cx="469744" cy="259045"/>
    <xdr:sp macro="" textlink="">
      <xdr:nvSpPr>
        <xdr:cNvPr id="425" name="テキスト ボックス 424"/>
        <xdr:cNvSpPr txBox="1"/>
      </xdr:nvSpPr>
      <xdr:spPr>
        <a:xfrm>
          <a:off x="9404428" y="1361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96848</xdr:rowOff>
    </xdr:from>
    <xdr:to>
      <xdr:col>46</xdr:col>
      <xdr:colOff>38100</xdr:colOff>
      <xdr:row>79</xdr:row>
      <xdr:rowOff>26998</xdr:rowOff>
    </xdr:to>
    <xdr:sp macro="" textlink="">
      <xdr:nvSpPr>
        <xdr:cNvPr id="426" name="楕円 425"/>
        <xdr:cNvSpPr/>
      </xdr:nvSpPr>
      <xdr:spPr>
        <a:xfrm>
          <a:off x="8699500" y="1346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18125</xdr:rowOff>
    </xdr:from>
    <xdr:ext cx="469744" cy="259045"/>
    <xdr:sp macro="" textlink="">
      <xdr:nvSpPr>
        <xdr:cNvPr id="427" name="テキスト ボックス 426"/>
        <xdr:cNvSpPr txBox="1"/>
      </xdr:nvSpPr>
      <xdr:spPr>
        <a:xfrm>
          <a:off x="8515428" y="1356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78994</xdr:rowOff>
    </xdr:from>
    <xdr:to>
      <xdr:col>41</xdr:col>
      <xdr:colOff>101600</xdr:colOff>
      <xdr:row>71</xdr:row>
      <xdr:rowOff>9144</xdr:rowOff>
    </xdr:to>
    <xdr:sp macro="" textlink="">
      <xdr:nvSpPr>
        <xdr:cNvPr id="428" name="楕円 427"/>
        <xdr:cNvSpPr/>
      </xdr:nvSpPr>
      <xdr:spPr>
        <a:xfrm>
          <a:off x="7810500" y="120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25671</xdr:rowOff>
    </xdr:from>
    <xdr:ext cx="599010" cy="259045"/>
    <xdr:sp macro="" textlink="">
      <xdr:nvSpPr>
        <xdr:cNvPr id="429" name="テキスト ボックス 428"/>
        <xdr:cNvSpPr txBox="1"/>
      </xdr:nvSpPr>
      <xdr:spPr>
        <a:xfrm>
          <a:off x="7561795" y="1185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1" name="直線コネクタ 450"/>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2"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3" name="直線コネクタ 452"/>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4"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5" name="直線コネクタ 454"/>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169016</xdr:rowOff>
    </xdr:from>
    <xdr:to>
      <xdr:col>55</xdr:col>
      <xdr:colOff>0</xdr:colOff>
      <xdr:row>98</xdr:row>
      <xdr:rowOff>36948</xdr:rowOff>
    </xdr:to>
    <xdr:cxnSp macro="">
      <xdr:nvCxnSpPr>
        <xdr:cNvPr id="456" name="直線コネクタ 455"/>
        <xdr:cNvCxnSpPr/>
      </xdr:nvCxnSpPr>
      <xdr:spPr>
        <a:xfrm>
          <a:off x="9639300" y="16799666"/>
          <a:ext cx="838200" cy="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7"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58" name="フローチャート: 判断 457"/>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125180</xdr:rowOff>
    </xdr:from>
    <xdr:to>
      <xdr:col>50</xdr:col>
      <xdr:colOff>114300</xdr:colOff>
      <xdr:row>97</xdr:row>
      <xdr:rowOff>169016</xdr:rowOff>
    </xdr:to>
    <xdr:cxnSp macro="">
      <xdr:nvCxnSpPr>
        <xdr:cNvPr id="459" name="直線コネクタ 458"/>
        <xdr:cNvCxnSpPr/>
      </xdr:nvCxnSpPr>
      <xdr:spPr>
        <a:xfrm>
          <a:off x="8750300" y="16755830"/>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0" name="フローチャート: 判断 459"/>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1" name="テキスト ボックス 460"/>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125180</xdr:rowOff>
    </xdr:from>
    <xdr:to>
      <xdr:col>45</xdr:col>
      <xdr:colOff>177800</xdr:colOff>
      <xdr:row>98</xdr:row>
      <xdr:rowOff>71422</xdr:rowOff>
    </xdr:to>
    <xdr:cxnSp macro="">
      <xdr:nvCxnSpPr>
        <xdr:cNvPr id="462" name="直線コネクタ 461"/>
        <xdr:cNvCxnSpPr/>
      </xdr:nvCxnSpPr>
      <xdr:spPr>
        <a:xfrm flipV="1">
          <a:off x="7861300" y="16755830"/>
          <a:ext cx="889000" cy="11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3" name="フローチャート: 判断 462"/>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4" name="テキスト ボックス 463"/>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5" name="フローチャート: 判断 464"/>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6" name="テキスト ボックス 465"/>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157598</xdr:rowOff>
    </xdr:from>
    <xdr:to>
      <xdr:col>55</xdr:col>
      <xdr:colOff>50800</xdr:colOff>
      <xdr:row>98</xdr:row>
      <xdr:rowOff>87748</xdr:rowOff>
    </xdr:to>
    <xdr:sp macro="" textlink="">
      <xdr:nvSpPr>
        <xdr:cNvPr id="472" name="楕円 471"/>
        <xdr:cNvSpPr/>
      </xdr:nvSpPr>
      <xdr:spPr>
        <a:xfrm>
          <a:off x="10426700" y="1678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72525</xdr:rowOff>
    </xdr:from>
    <xdr:ext cx="534377" cy="259045"/>
    <xdr:sp macro="" textlink="">
      <xdr:nvSpPr>
        <xdr:cNvPr id="473" name="普通建設事業費 （ うち更新整備　）該当値テキスト"/>
        <xdr:cNvSpPr txBox="1"/>
      </xdr:nvSpPr>
      <xdr:spPr>
        <a:xfrm>
          <a:off x="10528300" y="167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118216</xdr:rowOff>
    </xdr:from>
    <xdr:to>
      <xdr:col>50</xdr:col>
      <xdr:colOff>165100</xdr:colOff>
      <xdr:row>98</xdr:row>
      <xdr:rowOff>48366</xdr:rowOff>
    </xdr:to>
    <xdr:sp macro="" textlink="">
      <xdr:nvSpPr>
        <xdr:cNvPr id="474" name="楕円 473"/>
        <xdr:cNvSpPr/>
      </xdr:nvSpPr>
      <xdr:spPr>
        <a:xfrm>
          <a:off x="9588500" y="167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39493</xdr:rowOff>
    </xdr:from>
    <xdr:ext cx="534377" cy="259045"/>
    <xdr:sp macro="" textlink="">
      <xdr:nvSpPr>
        <xdr:cNvPr id="475" name="テキスト ボックス 474"/>
        <xdr:cNvSpPr txBox="1"/>
      </xdr:nvSpPr>
      <xdr:spPr>
        <a:xfrm>
          <a:off x="9372111" y="1684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74380</xdr:rowOff>
    </xdr:from>
    <xdr:to>
      <xdr:col>46</xdr:col>
      <xdr:colOff>38100</xdr:colOff>
      <xdr:row>98</xdr:row>
      <xdr:rowOff>4530</xdr:rowOff>
    </xdr:to>
    <xdr:sp macro="" textlink="">
      <xdr:nvSpPr>
        <xdr:cNvPr id="476" name="楕円 475"/>
        <xdr:cNvSpPr/>
      </xdr:nvSpPr>
      <xdr:spPr>
        <a:xfrm>
          <a:off x="8699500" y="167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167107</xdr:rowOff>
    </xdr:from>
    <xdr:ext cx="534377" cy="259045"/>
    <xdr:sp macro="" textlink="">
      <xdr:nvSpPr>
        <xdr:cNvPr id="477" name="テキスト ボックス 476"/>
        <xdr:cNvSpPr txBox="1"/>
      </xdr:nvSpPr>
      <xdr:spPr>
        <a:xfrm>
          <a:off x="8483111" y="167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20622</xdr:rowOff>
    </xdr:from>
    <xdr:to>
      <xdr:col>41</xdr:col>
      <xdr:colOff>101600</xdr:colOff>
      <xdr:row>98</xdr:row>
      <xdr:rowOff>122222</xdr:rowOff>
    </xdr:to>
    <xdr:sp macro="" textlink="">
      <xdr:nvSpPr>
        <xdr:cNvPr id="478" name="楕円 477"/>
        <xdr:cNvSpPr/>
      </xdr:nvSpPr>
      <xdr:spPr>
        <a:xfrm>
          <a:off x="7810500" y="168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113349</xdr:rowOff>
    </xdr:from>
    <xdr:ext cx="469744" cy="259045"/>
    <xdr:sp macro="" textlink="">
      <xdr:nvSpPr>
        <xdr:cNvPr id="479" name="テキスト ボックス 478"/>
        <xdr:cNvSpPr txBox="1"/>
      </xdr:nvSpPr>
      <xdr:spPr>
        <a:xfrm>
          <a:off x="7626428" y="1691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1" name="テキスト ボックス 49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4" name="直線コネクタ 49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5" name="テキスト ボックス 49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499" name="直線コネクタ 498"/>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0"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1" name="直線コネクタ 50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2"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3" name="直線コネクタ 502"/>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4" name="直線コネクタ 503"/>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5"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6" name="フローチャート: 判断 505"/>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7" name="直線コネクタ 50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08" name="フローチャート: 判断 507"/>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09" name="テキスト ボックス 508"/>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0" name="直線コネクタ 50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1" name="フローチャート: 判断 510"/>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2" name="テキスト ボックス 511"/>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15862</xdr:rowOff>
    </xdr:from>
    <xdr:to>
      <xdr:col>71</xdr:col>
      <xdr:colOff>177800</xdr:colOff>
      <xdr:row>38</xdr:row>
      <xdr:rowOff>25400</xdr:rowOff>
    </xdr:to>
    <xdr:cxnSp macro="">
      <xdr:nvCxnSpPr>
        <xdr:cNvPr id="513" name="直線コネクタ 512"/>
        <xdr:cNvCxnSpPr/>
      </xdr:nvCxnSpPr>
      <xdr:spPr>
        <a:xfrm>
          <a:off x="12814300" y="6530962"/>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4" name="フローチャート: 判断 513"/>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5" name="テキスト ボックス 514"/>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6" name="フローチャート: 判断 515"/>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7" name="テキスト ボックス 516"/>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3" name="楕円 522"/>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4"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5" name="楕円 52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6" name="テキスト ボックス 52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7" name="楕円 52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28" name="テキスト ボックス 52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29" name="楕円 52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0" name="テキスト ボックス 52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136512</xdr:rowOff>
    </xdr:from>
    <xdr:to>
      <xdr:col>67</xdr:col>
      <xdr:colOff>101600</xdr:colOff>
      <xdr:row>38</xdr:row>
      <xdr:rowOff>66662</xdr:rowOff>
    </xdr:to>
    <xdr:sp macro="" textlink="">
      <xdr:nvSpPr>
        <xdr:cNvPr id="531" name="楕円 530"/>
        <xdr:cNvSpPr/>
      </xdr:nvSpPr>
      <xdr:spPr>
        <a:xfrm>
          <a:off x="12763500" y="64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57789</xdr:rowOff>
    </xdr:from>
    <xdr:ext cx="469744" cy="259045"/>
    <xdr:sp macro="" textlink="">
      <xdr:nvSpPr>
        <xdr:cNvPr id="532" name="テキスト ボックス 531"/>
        <xdr:cNvSpPr txBox="1"/>
      </xdr:nvSpPr>
      <xdr:spPr>
        <a:xfrm>
          <a:off x="12579428" y="657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4" name="テキスト ボックス 54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0" name="テキスト ボックス 549"/>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2" name="テキスト ボックス 551"/>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6" name="直線コネクタ 55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8" name="直線コネクタ 55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5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1" name="直線コネクタ 56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3" name="フローチャート: 判断 56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4" name="直線コネクタ 56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5" name="フローチャート: 判断 564"/>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6" name="テキスト ボックス 565"/>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7" name="直線コネクタ 56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9" name="テキスト ボックス 56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0" name="直線コネクタ 56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1" name="フローチャート: 判断 570"/>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2" name="テキスト ボックス 571"/>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3" name="フローチャート: 判断 57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4" name="テキスト ボックス 573"/>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0" name="楕円 57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2" name="楕円 58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3" name="テキスト ボックス 582"/>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4" name="楕円 58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5" name="テキスト ボックス 584"/>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6" name="楕円 58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7" name="テキスト ボックス 58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8" name="楕円 58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9" name="テキスト ボックス 58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1" name="直線コネクタ 610"/>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2"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3" name="直線コネクタ 612"/>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4"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5" name="直線コネクタ 614"/>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58693</xdr:rowOff>
    </xdr:from>
    <xdr:to>
      <xdr:col>85</xdr:col>
      <xdr:colOff>127000</xdr:colOff>
      <xdr:row>76</xdr:row>
      <xdr:rowOff>87351</xdr:rowOff>
    </xdr:to>
    <xdr:cxnSp macro="">
      <xdr:nvCxnSpPr>
        <xdr:cNvPr id="616" name="直線コネクタ 615"/>
        <xdr:cNvCxnSpPr/>
      </xdr:nvCxnSpPr>
      <xdr:spPr>
        <a:xfrm flipV="1">
          <a:off x="15481300" y="13088893"/>
          <a:ext cx="838200" cy="2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7"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18" name="フローチャート: 判断 617"/>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87351</xdr:rowOff>
    </xdr:from>
    <xdr:to>
      <xdr:col>81</xdr:col>
      <xdr:colOff>50800</xdr:colOff>
      <xdr:row>76</xdr:row>
      <xdr:rowOff>130026</xdr:rowOff>
    </xdr:to>
    <xdr:cxnSp macro="">
      <xdr:nvCxnSpPr>
        <xdr:cNvPr id="619" name="直線コネクタ 618"/>
        <xdr:cNvCxnSpPr/>
      </xdr:nvCxnSpPr>
      <xdr:spPr>
        <a:xfrm flipV="1">
          <a:off x="14592300" y="13117551"/>
          <a:ext cx="889000" cy="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0" name="フローチャート: 判断 619"/>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1" name="テキスト ボックス 620"/>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130026</xdr:rowOff>
    </xdr:from>
    <xdr:to>
      <xdr:col>76</xdr:col>
      <xdr:colOff>114300</xdr:colOff>
      <xdr:row>76</xdr:row>
      <xdr:rowOff>138832</xdr:rowOff>
    </xdr:to>
    <xdr:cxnSp macro="">
      <xdr:nvCxnSpPr>
        <xdr:cNvPr id="622" name="直線コネクタ 621"/>
        <xdr:cNvCxnSpPr/>
      </xdr:nvCxnSpPr>
      <xdr:spPr>
        <a:xfrm flipV="1">
          <a:off x="13703300" y="13160226"/>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3" name="フローチャート: 判断 622"/>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4" name="テキスト ボックス 623"/>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138832</xdr:rowOff>
    </xdr:from>
    <xdr:to>
      <xdr:col>71</xdr:col>
      <xdr:colOff>177800</xdr:colOff>
      <xdr:row>76</xdr:row>
      <xdr:rowOff>139928</xdr:rowOff>
    </xdr:to>
    <xdr:cxnSp macro="">
      <xdr:nvCxnSpPr>
        <xdr:cNvPr id="625" name="直線コネクタ 624"/>
        <xdr:cNvCxnSpPr/>
      </xdr:nvCxnSpPr>
      <xdr:spPr>
        <a:xfrm flipV="1">
          <a:off x="12814300" y="13169032"/>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6" name="フローチャート: 判断 625"/>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7" name="テキスト ボックス 626"/>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28" name="フローチャート: 判断 627"/>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29" name="テキスト ボックス 628"/>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7893</xdr:rowOff>
    </xdr:from>
    <xdr:to>
      <xdr:col>85</xdr:col>
      <xdr:colOff>177800</xdr:colOff>
      <xdr:row>76</xdr:row>
      <xdr:rowOff>109493</xdr:rowOff>
    </xdr:to>
    <xdr:sp macro="" textlink="">
      <xdr:nvSpPr>
        <xdr:cNvPr id="635" name="楕円 634"/>
        <xdr:cNvSpPr/>
      </xdr:nvSpPr>
      <xdr:spPr>
        <a:xfrm>
          <a:off x="16268700" y="130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157770</xdr:rowOff>
    </xdr:from>
    <xdr:ext cx="534377" cy="259045"/>
    <xdr:sp macro="" textlink="">
      <xdr:nvSpPr>
        <xdr:cNvPr id="636" name="公債費該当値テキスト"/>
        <xdr:cNvSpPr txBox="1"/>
      </xdr:nvSpPr>
      <xdr:spPr>
        <a:xfrm>
          <a:off x="16370300" y="1301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36551</xdr:rowOff>
    </xdr:from>
    <xdr:to>
      <xdr:col>81</xdr:col>
      <xdr:colOff>101600</xdr:colOff>
      <xdr:row>76</xdr:row>
      <xdr:rowOff>138151</xdr:rowOff>
    </xdr:to>
    <xdr:sp macro="" textlink="">
      <xdr:nvSpPr>
        <xdr:cNvPr id="637" name="楕円 636"/>
        <xdr:cNvSpPr/>
      </xdr:nvSpPr>
      <xdr:spPr>
        <a:xfrm>
          <a:off x="15430500" y="130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129278</xdr:rowOff>
    </xdr:from>
    <xdr:ext cx="534377" cy="259045"/>
    <xdr:sp macro="" textlink="">
      <xdr:nvSpPr>
        <xdr:cNvPr id="638" name="テキスト ボックス 637"/>
        <xdr:cNvSpPr txBox="1"/>
      </xdr:nvSpPr>
      <xdr:spPr>
        <a:xfrm>
          <a:off x="15214111" y="1315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79226</xdr:rowOff>
    </xdr:from>
    <xdr:to>
      <xdr:col>76</xdr:col>
      <xdr:colOff>165100</xdr:colOff>
      <xdr:row>77</xdr:row>
      <xdr:rowOff>9376</xdr:rowOff>
    </xdr:to>
    <xdr:sp macro="" textlink="">
      <xdr:nvSpPr>
        <xdr:cNvPr id="639" name="楕円 638"/>
        <xdr:cNvSpPr/>
      </xdr:nvSpPr>
      <xdr:spPr>
        <a:xfrm>
          <a:off x="14541500" y="13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503</xdr:rowOff>
    </xdr:from>
    <xdr:ext cx="534377" cy="259045"/>
    <xdr:sp macro="" textlink="">
      <xdr:nvSpPr>
        <xdr:cNvPr id="640" name="テキスト ボックス 639"/>
        <xdr:cNvSpPr txBox="1"/>
      </xdr:nvSpPr>
      <xdr:spPr>
        <a:xfrm>
          <a:off x="14325111" y="132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88032</xdr:rowOff>
    </xdr:from>
    <xdr:to>
      <xdr:col>72</xdr:col>
      <xdr:colOff>38100</xdr:colOff>
      <xdr:row>77</xdr:row>
      <xdr:rowOff>18182</xdr:rowOff>
    </xdr:to>
    <xdr:sp macro="" textlink="">
      <xdr:nvSpPr>
        <xdr:cNvPr id="641" name="楕円 640"/>
        <xdr:cNvSpPr/>
      </xdr:nvSpPr>
      <xdr:spPr>
        <a:xfrm>
          <a:off x="13652500" y="131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9309</xdr:rowOff>
    </xdr:from>
    <xdr:ext cx="534377" cy="259045"/>
    <xdr:sp macro="" textlink="">
      <xdr:nvSpPr>
        <xdr:cNvPr id="642" name="テキスト ボックス 641"/>
        <xdr:cNvSpPr txBox="1"/>
      </xdr:nvSpPr>
      <xdr:spPr>
        <a:xfrm>
          <a:off x="13436111" y="132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89128</xdr:rowOff>
    </xdr:from>
    <xdr:to>
      <xdr:col>67</xdr:col>
      <xdr:colOff>101600</xdr:colOff>
      <xdr:row>77</xdr:row>
      <xdr:rowOff>19278</xdr:rowOff>
    </xdr:to>
    <xdr:sp macro="" textlink="">
      <xdr:nvSpPr>
        <xdr:cNvPr id="643" name="楕円 642"/>
        <xdr:cNvSpPr/>
      </xdr:nvSpPr>
      <xdr:spPr>
        <a:xfrm>
          <a:off x="12763500" y="131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10405</xdr:rowOff>
    </xdr:from>
    <xdr:ext cx="534377" cy="259045"/>
    <xdr:sp macro="" textlink="">
      <xdr:nvSpPr>
        <xdr:cNvPr id="644" name="テキスト ボックス 643"/>
        <xdr:cNvSpPr txBox="1"/>
      </xdr:nvSpPr>
      <xdr:spPr>
        <a:xfrm>
          <a:off x="12547111" y="132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0" name="直線コネクタ 669"/>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1"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2" name="直線コネクタ 671"/>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3"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4" name="直線コネクタ 673"/>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23816</xdr:rowOff>
    </xdr:from>
    <xdr:to>
      <xdr:col>85</xdr:col>
      <xdr:colOff>127000</xdr:colOff>
      <xdr:row>98</xdr:row>
      <xdr:rowOff>145824</xdr:rowOff>
    </xdr:to>
    <xdr:cxnSp macro="">
      <xdr:nvCxnSpPr>
        <xdr:cNvPr id="675" name="直線コネクタ 674"/>
        <xdr:cNvCxnSpPr/>
      </xdr:nvCxnSpPr>
      <xdr:spPr>
        <a:xfrm flipV="1">
          <a:off x="15481300" y="16825916"/>
          <a:ext cx="838200" cy="12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6"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7" name="フローチャート: 判断 676"/>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65046</xdr:rowOff>
    </xdr:from>
    <xdr:to>
      <xdr:col>81</xdr:col>
      <xdr:colOff>50800</xdr:colOff>
      <xdr:row>98</xdr:row>
      <xdr:rowOff>145824</xdr:rowOff>
    </xdr:to>
    <xdr:cxnSp macro="">
      <xdr:nvCxnSpPr>
        <xdr:cNvPr id="678" name="直線コネクタ 677"/>
        <xdr:cNvCxnSpPr/>
      </xdr:nvCxnSpPr>
      <xdr:spPr>
        <a:xfrm>
          <a:off x="14592300" y="16695696"/>
          <a:ext cx="889000" cy="25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79" name="フローチャート: 判断 678"/>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0" name="テキスト ボックス 679"/>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65046</xdr:rowOff>
    </xdr:from>
    <xdr:to>
      <xdr:col>76</xdr:col>
      <xdr:colOff>114300</xdr:colOff>
      <xdr:row>97</xdr:row>
      <xdr:rowOff>152502</xdr:rowOff>
    </xdr:to>
    <xdr:cxnSp macro="">
      <xdr:nvCxnSpPr>
        <xdr:cNvPr id="681" name="直線コネクタ 680"/>
        <xdr:cNvCxnSpPr/>
      </xdr:nvCxnSpPr>
      <xdr:spPr>
        <a:xfrm flipV="1">
          <a:off x="13703300" y="16695696"/>
          <a:ext cx="889000" cy="8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2" name="フローチャート: 判断 681"/>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124869</xdr:rowOff>
    </xdr:from>
    <xdr:ext cx="534377" cy="259045"/>
    <xdr:sp macro="" textlink="">
      <xdr:nvSpPr>
        <xdr:cNvPr id="683" name="テキスト ボックス 682"/>
        <xdr:cNvSpPr txBox="1"/>
      </xdr:nvSpPr>
      <xdr:spPr>
        <a:xfrm>
          <a:off x="14325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28502</xdr:rowOff>
    </xdr:from>
    <xdr:to>
      <xdr:col>71</xdr:col>
      <xdr:colOff>177800</xdr:colOff>
      <xdr:row>97</xdr:row>
      <xdr:rowOff>152502</xdr:rowOff>
    </xdr:to>
    <xdr:cxnSp macro="">
      <xdr:nvCxnSpPr>
        <xdr:cNvPr id="684" name="直線コネクタ 683"/>
        <xdr:cNvCxnSpPr/>
      </xdr:nvCxnSpPr>
      <xdr:spPr>
        <a:xfrm>
          <a:off x="12814300" y="16487702"/>
          <a:ext cx="889000" cy="29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5" name="フローチャート: 判断 684"/>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6" name="テキスト ボックス 685"/>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7" name="フローチャート: 判断 686"/>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88" name="テキスト ボックス 687"/>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144466</xdr:rowOff>
    </xdr:from>
    <xdr:to>
      <xdr:col>85</xdr:col>
      <xdr:colOff>177800</xdr:colOff>
      <xdr:row>98</xdr:row>
      <xdr:rowOff>74616</xdr:rowOff>
    </xdr:to>
    <xdr:sp macro="" textlink="">
      <xdr:nvSpPr>
        <xdr:cNvPr id="694" name="楕円 693"/>
        <xdr:cNvSpPr/>
      </xdr:nvSpPr>
      <xdr:spPr>
        <a:xfrm>
          <a:off x="16268700" y="1677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122893</xdr:rowOff>
    </xdr:from>
    <xdr:ext cx="534377" cy="259045"/>
    <xdr:sp macro="" textlink="">
      <xdr:nvSpPr>
        <xdr:cNvPr id="695" name="積立金該当値テキスト"/>
        <xdr:cNvSpPr txBox="1"/>
      </xdr:nvSpPr>
      <xdr:spPr>
        <a:xfrm>
          <a:off x="16370300" y="167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95024</xdr:rowOff>
    </xdr:from>
    <xdr:to>
      <xdr:col>81</xdr:col>
      <xdr:colOff>101600</xdr:colOff>
      <xdr:row>99</xdr:row>
      <xdr:rowOff>25174</xdr:rowOff>
    </xdr:to>
    <xdr:sp macro="" textlink="">
      <xdr:nvSpPr>
        <xdr:cNvPr id="696" name="楕円 695"/>
        <xdr:cNvSpPr/>
      </xdr:nvSpPr>
      <xdr:spPr>
        <a:xfrm>
          <a:off x="15430500" y="16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16301</xdr:rowOff>
    </xdr:from>
    <xdr:ext cx="469744" cy="259045"/>
    <xdr:sp macro="" textlink="">
      <xdr:nvSpPr>
        <xdr:cNvPr id="697" name="テキスト ボックス 696"/>
        <xdr:cNvSpPr txBox="1"/>
      </xdr:nvSpPr>
      <xdr:spPr>
        <a:xfrm>
          <a:off x="15246428" y="1698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14246</xdr:rowOff>
    </xdr:from>
    <xdr:to>
      <xdr:col>76</xdr:col>
      <xdr:colOff>165100</xdr:colOff>
      <xdr:row>97</xdr:row>
      <xdr:rowOff>115846</xdr:rowOff>
    </xdr:to>
    <xdr:sp macro="" textlink="">
      <xdr:nvSpPr>
        <xdr:cNvPr id="698" name="楕円 697"/>
        <xdr:cNvSpPr/>
      </xdr:nvSpPr>
      <xdr:spPr>
        <a:xfrm>
          <a:off x="14541500" y="16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132373</xdr:rowOff>
    </xdr:from>
    <xdr:ext cx="534377" cy="259045"/>
    <xdr:sp macro="" textlink="">
      <xdr:nvSpPr>
        <xdr:cNvPr id="699" name="テキスト ボックス 698"/>
        <xdr:cNvSpPr txBox="1"/>
      </xdr:nvSpPr>
      <xdr:spPr>
        <a:xfrm>
          <a:off x="14325111" y="1642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101702</xdr:rowOff>
    </xdr:from>
    <xdr:to>
      <xdr:col>72</xdr:col>
      <xdr:colOff>38100</xdr:colOff>
      <xdr:row>98</xdr:row>
      <xdr:rowOff>31852</xdr:rowOff>
    </xdr:to>
    <xdr:sp macro="" textlink="">
      <xdr:nvSpPr>
        <xdr:cNvPr id="700" name="楕円 699"/>
        <xdr:cNvSpPr/>
      </xdr:nvSpPr>
      <xdr:spPr>
        <a:xfrm>
          <a:off x="13652500" y="167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22979</xdr:rowOff>
    </xdr:from>
    <xdr:ext cx="534377" cy="259045"/>
    <xdr:sp macro="" textlink="">
      <xdr:nvSpPr>
        <xdr:cNvPr id="701" name="テキスト ボックス 700"/>
        <xdr:cNvSpPr txBox="1"/>
      </xdr:nvSpPr>
      <xdr:spPr>
        <a:xfrm>
          <a:off x="13436111" y="168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149152</xdr:rowOff>
    </xdr:from>
    <xdr:to>
      <xdr:col>67</xdr:col>
      <xdr:colOff>101600</xdr:colOff>
      <xdr:row>96</xdr:row>
      <xdr:rowOff>79302</xdr:rowOff>
    </xdr:to>
    <xdr:sp macro="" textlink="">
      <xdr:nvSpPr>
        <xdr:cNvPr id="702" name="楕円 701"/>
        <xdr:cNvSpPr/>
      </xdr:nvSpPr>
      <xdr:spPr>
        <a:xfrm>
          <a:off x="12763500" y="164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95829</xdr:rowOff>
    </xdr:from>
    <xdr:ext cx="534377" cy="259045"/>
    <xdr:sp macro="" textlink="">
      <xdr:nvSpPr>
        <xdr:cNvPr id="703" name="テキスト ボックス 702"/>
        <xdr:cNvSpPr txBox="1"/>
      </xdr:nvSpPr>
      <xdr:spPr>
        <a:xfrm>
          <a:off x="12547111" y="1621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7" name="テキスト ボックス 71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9" name="テキスト ボックス 71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1" name="テキスト ボックス 72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29" name="直線コネクタ 728"/>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2"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3" name="直線コネクタ 732"/>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5"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6" name="フローチャート: 判断 735"/>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38" name="フローチャート: 判断 737"/>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39" name="テキスト ボックス 738"/>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1" name="フローチャート: 判断 740"/>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2" name="テキスト ボックス 741"/>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4" name="フローチャート: 判断 743"/>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5" name="テキスト ボックス 744"/>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6" name="フローチャート: 判断 745"/>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7" name="テキスト ボックス 746"/>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4"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6" name="直線コネクタ 785"/>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89"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0" name="直線コネクタ 789"/>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7798</xdr:rowOff>
    </xdr:from>
    <xdr:to>
      <xdr:col>116</xdr:col>
      <xdr:colOff>63500</xdr:colOff>
      <xdr:row>59</xdr:row>
      <xdr:rowOff>18047</xdr:rowOff>
    </xdr:to>
    <xdr:cxnSp macro="">
      <xdr:nvCxnSpPr>
        <xdr:cNvPr id="791" name="直線コネクタ 790"/>
        <xdr:cNvCxnSpPr/>
      </xdr:nvCxnSpPr>
      <xdr:spPr>
        <a:xfrm>
          <a:off x="21323300" y="10123348"/>
          <a:ext cx="8382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2"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3" name="フローチャート: 判断 792"/>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61823</xdr:rowOff>
    </xdr:from>
    <xdr:to>
      <xdr:col>111</xdr:col>
      <xdr:colOff>177800</xdr:colOff>
      <xdr:row>59</xdr:row>
      <xdr:rowOff>7798</xdr:rowOff>
    </xdr:to>
    <xdr:cxnSp macro="">
      <xdr:nvCxnSpPr>
        <xdr:cNvPr id="794" name="直線コネクタ 793"/>
        <xdr:cNvCxnSpPr/>
      </xdr:nvCxnSpPr>
      <xdr:spPr>
        <a:xfrm>
          <a:off x="20434300" y="10005923"/>
          <a:ext cx="889000" cy="1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5" name="フローチャート: 判断 794"/>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6" name="テキスト ボックス 795"/>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46851</xdr:rowOff>
    </xdr:from>
    <xdr:to>
      <xdr:col>107</xdr:col>
      <xdr:colOff>50800</xdr:colOff>
      <xdr:row>58</xdr:row>
      <xdr:rowOff>61823</xdr:rowOff>
    </xdr:to>
    <xdr:cxnSp macro="">
      <xdr:nvCxnSpPr>
        <xdr:cNvPr id="797" name="直線コネクタ 796"/>
        <xdr:cNvCxnSpPr/>
      </xdr:nvCxnSpPr>
      <xdr:spPr>
        <a:xfrm>
          <a:off x="19545300" y="9990951"/>
          <a:ext cx="8890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798" name="フローチャート: 判断 797"/>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37457</xdr:rowOff>
    </xdr:from>
    <xdr:ext cx="469744" cy="259045"/>
    <xdr:sp macro="" textlink="">
      <xdr:nvSpPr>
        <xdr:cNvPr id="799" name="テキスト ボックス 798"/>
        <xdr:cNvSpPr txBox="1"/>
      </xdr:nvSpPr>
      <xdr:spPr>
        <a:xfrm>
          <a:off x="20199428" y="1015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3264</xdr:rowOff>
    </xdr:from>
    <xdr:to>
      <xdr:col>102</xdr:col>
      <xdr:colOff>114300</xdr:colOff>
      <xdr:row>58</xdr:row>
      <xdr:rowOff>46851</xdr:rowOff>
    </xdr:to>
    <xdr:cxnSp macro="">
      <xdr:nvCxnSpPr>
        <xdr:cNvPr id="800" name="直線コネクタ 799"/>
        <xdr:cNvCxnSpPr/>
      </xdr:nvCxnSpPr>
      <xdr:spPr>
        <a:xfrm>
          <a:off x="18656300" y="9775914"/>
          <a:ext cx="889000" cy="2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1" name="フローチャート: 判断 800"/>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19131</xdr:rowOff>
    </xdr:from>
    <xdr:ext cx="469744" cy="259045"/>
    <xdr:sp macro="" textlink="">
      <xdr:nvSpPr>
        <xdr:cNvPr id="802" name="テキスト ボックス 801"/>
        <xdr:cNvSpPr txBox="1"/>
      </xdr:nvSpPr>
      <xdr:spPr>
        <a:xfrm>
          <a:off x="19310428"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3" name="フローチャート: 判断 802"/>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110571</xdr:rowOff>
    </xdr:from>
    <xdr:ext cx="469744" cy="259045"/>
    <xdr:sp macro="" textlink="">
      <xdr:nvSpPr>
        <xdr:cNvPr id="804" name="テキスト ボックス 803"/>
        <xdr:cNvSpPr txBox="1"/>
      </xdr:nvSpPr>
      <xdr:spPr>
        <a:xfrm>
          <a:off x="18421428" y="1005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138697</xdr:rowOff>
    </xdr:from>
    <xdr:to>
      <xdr:col>116</xdr:col>
      <xdr:colOff>114300</xdr:colOff>
      <xdr:row>59</xdr:row>
      <xdr:rowOff>68847</xdr:rowOff>
    </xdr:to>
    <xdr:sp macro="" textlink="">
      <xdr:nvSpPr>
        <xdr:cNvPr id="810" name="楕円 809"/>
        <xdr:cNvSpPr/>
      </xdr:nvSpPr>
      <xdr:spPr>
        <a:xfrm>
          <a:off x="22110700" y="100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53624</xdr:rowOff>
    </xdr:from>
    <xdr:ext cx="378565" cy="259045"/>
    <xdr:sp macro="" textlink="">
      <xdr:nvSpPr>
        <xdr:cNvPr id="811" name="貸付金該当値テキスト"/>
        <xdr:cNvSpPr txBox="1"/>
      </xdr:nvSpPr>
      <xdr:spPr>
        <a:xfrm>
          <a:off x="22212300" y="9997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128448</xdr:rowOff>
    </xdr:from>
    <xdr:to>
      <xdr:col>112</xdr:col>
      <xdr:colOff>38100</xdr:colOff>
      <xdr:row>59</xdr:row>
      <xdr:rowOff>58598</xdr:rowOff>
    </xdr:to>
    <xdr:sp macro="" textlink="">
      <xdr:nvSpPr>
        <xdr:cNvPr id="812" name="楕円 811"/>
        <xdr:cNvSpPr/>
      </xdr:nvSpPr>
      <xdr:spPr>
        <a:xfrm>
          <a:off x="21272500" y="100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49725</xdr:rowOff>
    </xdr:from>
    <xdr:ext cx="378565" cy="259045"/>
    <xdr:sp macro="" textlink="">
      <xdr:nvSpPr>
        <xdr:cNvPr id="813" name="テキスト ボックス 812"/>
        <xdr:cNvSpPr txBox="1"/>
      </xdr:nvSpPr>
      <xdr:spPr>
        <a:xfrm>
          <a:off x="21134017" y="10165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11023</xdr:rowOff>
    </xdr:from>
    <xdr:to>
      <xdr:col>107</xdr:col>
      <xdr:colOff>101600</xdr:colOff>
      <xdr:row>58</xdr:row>
      <xdr:rowOff>112623</xdr:rowOff>
    </xdr:to>
    <xdr:sp macro="" textlink="">
      <xdr:nvSpPr>
        <xdr:cNvPr id="814" name="楕円 813"/>
        <xdr:cNvSpPr/>
      </xdr:nvSpPr>
      <xdr:spPr>
        <a:xfrm>
          <a:off x="20383500" y="99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129150</xdr:rowOff>
    </xdr:from>
    <xdr:ext cx="469744" cy="259045"/>
    <xdr:sp macro="" textlink="">
      <xdr:nvSpPr>
        <xdr:cNvPr id="815" name="テキスト ボックス 814"/>
        <xdr:cNvSpPr txBox="1"/>
      </xdr:nvSpPr>
      <xdr:spPr>
        <a:xfrm>
          <a:off x="20199428" y="973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167501</xdr:rowOff>
    </xdr:from>
    <xdr:to>
      <xdr:col>102</xdr:col>
      <xdr:colOff>165100</xdr:colOff>
      <xdr:row>58</xdr:row>
      <xdr:rowOff>97651</xdr:rowOff>
    </xdr:to>
    <xdr:sp macro="" textlink="">
      <xdr:nvSpPr>
        <xdr:cNvPr id="816" name="楕円 815"/>
        <xdr:cNvSpPr/>
      </xdr:nvSpPr>
      <xdr:spPr>
        <a:xfrm>
          <a:off x="19494500" y="994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114178</xdr:rowOff>
    </xdr:from>
    <xdr:ext cx="469744" cy="259045"/>
    <xdr:sp macro="" textlink="">
      <xdr:nvSpPr>
        <xdr:cNvPr id="817" name="テキスト ボックス 816"/>
        <xdr:cNvSpPr txBox="1"/>
      </xdr:nvSpPr>
      <xdr:spPr>
        <a:xfrm>
          <a:off x="19310428" y="971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123914</xdr:rowOff>
    </xdr:from>
    <xdr:to>
      <xdr:col>98</xdr:col>
      <xdr:colOff>38100</xdr:colOff>
      <xdr:row>57</xdr:row>
      <xdr:rowOff>54064</xdr:rowOff>
    </xdr:to>
    <xdr:sp macro="" textlink="">
      <xdr:nvSpPr>
        <xdr:cNvPr id="818" name="楕円 817"/>
        <xdr:cNvSpPr/>
      </xdr:nvSpPr>
      <xdr:spPr>
        <a:xfrm>
          <a:off x="18605500" y="97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70591</xdr:rowOff>
    </xdr:from>
    <xdr:ext cx="534377" cy="259045"/>
    <xdr:sp macro="" textlink="">
      <xdr:nvSpPr>
        <xdr:cNvPr id="819" name="テキスト ボックス 818"/>
        <xdr:cNvSpPr txBox="1"/>
      </xdr:nvSpPr>
      <xdr:spPr>
        <a:xfrm>
          <a:off x="18389111" y="95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6" name="直線コネクタ 845"/>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7"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48" name="直線コネクタ 847"/>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49"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0" name="直線コネクタ 849"/>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100985</xdr:rowOff>
    </xdr:from>
    <xdr:to>
      <xdr:col>116</xdr:col>
      <xdr:colOff>63500</xdr:colOff>
      <xdr:row>75</xdr:row>
      <xdr:rowOff>127274</xdr:rowOff>
    </xdr:to>
    <xdr:cxnSp macro="">
      <xdr:nvCxnSpPr>
        <xdr:cNvPr id="851" name="直線コネクタ 850"/>
        <xdr:cNvCxnSpPr/>
      </xdr:nvCxnSpPr>
      <xdr:spPr>
        <a:xfrm flipV="1">
          <a:off x="21323300" y="12959735"/>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2"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3" name="フローチャート: 判断 852"/>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34299</xdr:rowOff>
    </xdr:from>
    <xdr:to>
      <xdr:col>111</xdr:col>
      <xdr:colOff>177800</xdr:colOff>
      <xdr:row>75</xdr:row>
      <xdr:rowOff>127274</xdr:rowOff>
    </xdr:to>
    <xdr:cxnSp macro="">
      <xdr:nvCxnSpPr>
        <xdr:cNvPr id="854" name="直線コネクタ 853"/>
        <xdr:cNvCxnSpPr/>
      </xdr:nvCxnSpPr>
      <xdr:spPr>
        <a:xfrm>
          <a:off x="20434300" y="12893049"/>
          <a:ext cx="889000" cy="9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5" name="フローチャート: 判断 854"/>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6" name="テキスト ボックス 855"/>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34299</xdr:rowOff>
    </xdr:from>
    <xdr:to>
      <xdr:col>107</xdr:col>
      <xdr:colOff>50800</xdr:colOff>
      <xdr:row>75</xdr:row>
      <xdr:rowOff>168537</xdr:rowOff>
    </xdr:to>
    <xdr:cxnSp macro="">
      <xdr:nvCxnSpPr>
        <xdr:cNvPr id="857" name="直線コネクタ 856"/>
        <xdr:cNvCxnSpPr/>
      </xdr:nvCxnSpPr>
      <xdr:spPr>
        <a:xfrm flipV="1">
          <a:off x="19545300" y="12893049"/>
          <a:ext cx="889000" cy="1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58" name="フローチャート: 判断 857"/>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41364</xdr:rowOff>
    </xdr:from>
    <xdr:ext cx="534377" cy="259045"/>
    <xdr:sp macro="" textlink="">
      <xdr:nvSpPr>
        <xdr:cNvPr id="859" name="テキスト ボックス 858"/>
        <xdr:cNvSpPr txBox="1"/>
      </xdr:nvSpPr>
      <xdr:spPr>
        <a:xfrm>
          <a:off x="20167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168537</xdr:rowOff>
    </xdr:from>
    <xdr:to>
      <xdr:col>102</xdr:col>
      <xdr:colOff>114300</xdr:colOff>
      <xdr:row>76</xdr:row>
      <xdr:rowOff>104299</xdr:rowOff>
    </xdr:to>
    <xdr:cxnSp macro="">
      <xdr:nvCxnSpPr>
        <xdr:cNvPr id="860" name="直線コネクタ 859"/>
        <xdr:cNvCxnSpPr/>
      </xdr:nvCxnSpPr>
      <xdr:spPr>
        <a:xfrm flipV="1">
          <a:off x="18656300" y="13027287"/>
          <a:ext cx="889000" cy="10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1" name="フローチャート: 判断 860"/>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2" name="テキスト ボックス 861"/>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3" name="フローチャート: 判断 862"/>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4" name="テキスト ボックス 863"/>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50185</xdr:rowOff>
    </xdr:from>
    <xdr:to>
      <xdr:col>116</xdr:col>
      <xdr:colOff>114300</xdr:colOff>
      <xdr:row>75</xdr:row>
      <xdr:rowOff>151786</xdr:rowOff>
    </xdr:to>
    <xdr:sp macro="" textlink="">
      <xdr:nvSpPr>
        <xdr:cNvPr id="870" name="楕円 869"/>
        <xdr:cNvSpPr/>
      </xdr:nvSpPr>
      <xdr:spPr>
        <a:xfrm>
          <a:off x="22110700" y="12908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73062</xdr:rowOff>
    </xdr:from>
    <xdr:ext cx="534377" cy="259045"/>
    <xdr:sp macro="" textlink="">
      <xdr:nvSpPr>
        <xdr:cNvPr id="871" name="繰出金該当値テキスト"/>
        <xdr:cNvSpPr txBox="1"/>
      </xdr:nvSpPr>
      <xdr:spPr>
        <a:xfrm>
          <a:off x="22212300" y="127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76474</xdr:rowOff>
    </xdr:from>
    <xdr:to>
      <xdr:col>112</xdr:col>
      <xdr:colOff>38100</xdr:colOff>
      <xdr:row>76</xdr:row>
      <xdr:rowOff>6623</xdr:rowOff>
    </xdr:to>
    <xdr:sp macro="" textlink="">
      <xdr:nvSpPr>
        <xdr:cNvPr id="872" name="楕円 871"/>
        <xdr:cNvSpPr/>
      </xdr:nvSpPr>
      <xdr:spPr>
        <a:xfrm>
          <a:off x="21272500" y="12935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23151</xdr:rowOff>
    </xdr:from>
    <xdr:ext cx="534377" cy="259045"/>
    <xdr:sp macro="" textlink="">
      <xdr:nvSpPr>
        <xdr:cNvPr id="873" name="テキスト ボックス 872"/>
        <xdr:cNvSpPr txBox="1"/>
      </xdr:nvSpPr>
      <xdr:spPr>
        <a:xfrm>
          <a:off x="21056111" y="1271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154949</xdr:rowOff>
    </xdr:from>
    <xdr:to>
      <xdr:col>107</xdr:col>
      <xdr:colOff>101600</xdr:colOff>
      <xdr:row>75</xdr:row>
      <xdr:rowOff>85099</xdr:rowOff>
    </xdr:to>
    <xdr:sp macro="" textlink="">
      <xdr:nvSpPr>
        <xdr:cNvPr id="874" name="楕円 873"/>
        <xdr:cNvSpPr/>
      </xdr:nvSpPr>
      <xdr:spPr>
        <a:xfrm>
          <a:off x="20383500" y="128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101626</xdr:rowOff>
    </xdr:from>
    <xdr:ext cx="534377" cy="259045"/>
    <xdr:sp macro="" textlink="">
      <xdr:nvSpPr>
        <xdr:cNvPr id="875" name="テキスト ボックス 874"/>
        <xdr:cNvSpPr txBox="1"/>
      </xdr:nvSpPr>
      <xdr:spPr>
        <a:xfrm>
          <a:off x="20167111" y="1261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117736</xdr:rowOff>
    </xdr:from>
    <xdr:to>
      <xdr:col>102</xdr:col>
      <xdr:colOff>165100</xdr:colOff>
      <xdr:row>76</xdr:row>
      <xdr:rowOff>47885</xdr:rowOff>
    </xdr:to>
    <xdr:sp macro="" textlink="">
      <xdr:nvSpPr>
        <xdr:cNvPr id="876" name="楕円 875"/>
        <xdr:cNvSpPr/>
      </xdr:nvSpPr>
      <xdr:spPr>
        <a:xfrm>
          <a:off x="19494500" y="129764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64413</xdr:rowOff>
    </xdr:from>
    <xdr:ext cx="534377" cy="259045"/>
    <xdr:sp macro="" textlink="">
      <xdr:nvSpPr>
        <xdr:cNvPr id="877" name="テキスト ボックス 876"/>
        <xdr:cNvSpPr txBox="1"/>
      </xdr:nvSpPr>
      <xdr:spPr>
        <a:xfrm>
          <a:off x="19278111" y="127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53499</xdr:rowOff>
    </xdr:from>
    <xdr:to>
      <xdr:col>98</xdr:col>
      <xdr:colOff>38100</xdr:colOff>
      <xdr:row>76</xdr:row>
      <xdr:rowOff>155099</xdr:rowOff>
    </xdr:to>
    <xdr:sp macro="" textlink="">
      <xdr:nvSpPr>
        <xdr:cNvPr id="878" name="楕円 877"/>
        <xdr:cNvSpPr/>
      </xdr:nvSpPr>
      <xdr:spPr>
        <a:xfrm>
          <a:off x="18605500" y="130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146226</xdr:rowOff>
    </xdr:from>
    <xdr:ext cx="534377" cy="259045"/>
    <xdr:sp macro="" textlink="">
      <xdr:nvSpPr>
        <xdr:cNvPr id="879" name="テキスト ボックス 878"/>
        <xdr:cNvSpPr txBox="1"/>
      </xdr:nvSpPr>
      <xdr:spPr>
        <a:xfrm>
          <a:off x="18389111" y="131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438,085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円となっている。人件費においては、行財政改革に取り組み、職員の削減を行ったため類似団体平均より下回っている。繰出金は、整備途中である下水道事業への繰出金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をはじめ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、国民健康保険事業特別会計、後期高齢者医療費への繰出金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も多額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61,871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円で類似団体平均を上回っている。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国民健康保険税の収納率も他の町税同様に収納率向上に努める。また、補助費等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は、住民の生活交通手段であるコミュニティバスの拡充に伴う運行維持費等の増額により類似団体平均を上回り住民一人当たり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72,853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16,316
16,168
35.60
7,247,687
7,147,795
96,214
4,482,600
7,803,600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134801</xdr:rowOff>
    </xdr:from>
    <xdr:to>
      <xdr:col>24</xdr:col>
      <xdr:colOff>63500</xdr:colOff>
      <xdr:row>34</xdr:row>
      <xdr:rowOff>47934</xdr:rowOff>
    </xdr:to>
    <xdr:cxnSp macro="">
      <xdr:nvCxnSpPr>
        <xdr:cNvPr id="63" name="直線コネクタ 62"/>
        <xdr:cNvCxnSpPr/>
      </xdr:nvCxnSpPr>
      <xdr:spPr>
        <a:xfrm flipV="1">
          <a:off x="3797300" y="5792651"/>
          <a:ext cx="8382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113901</xdr:rowOff>
    </xdr:from>
    <xdr:to>
      <xdr:col>19</xdr:col>
      <xdr:colOff>177800</xdr:colOff>
      <xdr:row>34</xdr:row>
      <xdr:rowOff>47934</xdr:rowOff>
    </xdr:to>
    <xdr:cxnSp macro="">
      <xdr:nvCxnSpPr>
        <xdr:cNvPr id="66" name="直線コネクタ 65"/>
        <xdr:cNvCxnSpPr/>
      </xdr:nvCxnSpPr>
      <xdr:spPr>
        <a:xfrm>
          <a:off x="2908300" y="5771751"/>
          <a:ext cx="889000" cy="10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113901</xdr:rowOff>
    </xdr:from>
    <xdr:to>
      <xdr:col>15</xdr:col>
      <xdr:colOff>50800</xdr:colOff>
      <xdr:row>34</xdr:row>
      <xdr:rowOff>90061</xdr:rowOff>
    </xdr:to>
    <xdr:cxnSp macro="">
      <xdr:nvCxnSpPr>
        <xdr:cNvPr id="69" name="直線コネクタ 68"/>
        <xdr:cNvCxnSpPr/>
      </xdr:nvCxnSpPr>
      <xdr:spPr>
        <a:xfrm flipV="1">
          <a:off x="2019300" y="5771751"/>
          <a:ext cx="889000" cy="1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90061</xdr:rowOff>
    </xdr:from>
    <xdr:to>
      <xdr:col>10</xdr:col>
      <xdr:colOff>114300</xdr:colOff>
      <xdr:row>34</xdr:row>
      <xdr:rowOff>143619</xdr:rowOff>
    </xdr:to>
    <xdr:cxnSp macro="">
      <xdr:nvCxnSpPr>
        <xdr:cNvPr id="72" name="直線コネクタ 71"/>
        <xdr:cNvCxnSpPr/>
      </xdr:nvCxnSpPr>
      <xdr:spPr>
        <a:xfrm flipV="1">
          <a:off x="1130300" y="5919361"/>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84001</xdr:rowOff>
    </xdr:from>
    <xdr:to>
      <xdr:col>24</xdr:col>
      <xdr:colOff>114300</xdr:colOff>
      <xdr:row>34</xdr:row>
      <xdr:rowOff>14151</xdr:rowOff>
    </xdr:to>
    <xdr:sp macro="" textlink="">
      <xdr:nvSpPr>
        <xdr:cNvPr id="82" name="楕円 81"/>
        <xdr:cNvSpPr/>
      </xdr:nvSpPr>
      <xdr:spPr>
        <a:xfrm>
          <a:off x="45847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106878</xdr:rowOff>
    </xdr:from>
    <xdr:ext cx="469744" cy="259045"/>
    <xdr:sp macro="" textlink="">
      <xdr:nvSpPr>
        <xdr:cNvPr id="83" name="議会費該当値テキスト"/>
        <xdr:cNvSpPr txBox="1"/>
      </xdr:nvSpPr>
      <xdr:spPr>
        <a:xfrm>
          <a:off x="4686300" y="559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168584</xdr:rowOff>
    </xdr:from>
    <xdr:to>
      <xdr:col>20</xdr:col>
      <xdr:colOff>38100</xdr:colOff>
      <xdr:row>34</xdr:row>
      <xdr:rowOff>98734</xdr:rowOff>
    </xdr:to>
    <xdr:sp macro="" textlink="">
      <xdr:nvSpPr>
        <xdr:cNvPr id="84" name="楕円 83"/>
        <xdr:cNvSpPr/>
      </xdr:nvSpPr>
      <xdr:spPr>
        <a:xfrm>
          <a:off x="3746500" y="582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115261</xdr:rowOff>
    </xdr:from>
    <xdr:ext cx="469744" cy="259045"/>
    <xdr:sp macro="" textlink="">
      <xdr:nvSpPr>
        <xdr:cNvPr id="85" name="テキスト ボックス 84"/>
        <xdr:cNvSpPr txBox="1"/>
      </xdr:nvSpPr>
      <xdr:spPr>
        <a:xfrm>
          <a:off x="3562428" y="560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63101</xdr:rowOff>
    </xdr:from>
    <xdr:to>
      <xdr:col>15</xdr:col>
      <xdr:colOff>101600</xdr:colOff>
      <xdr:row>33</xdr:row>
      <xdr:rowOff>164701</xdr:rowOff>
    </xdr:to>
    <xdr:sp macro="" textlink="">
      <xdr:nvSpPr>
        <xdr:cNvPr id="86" name="楕円 85"/>
        <xdr:cNvSpPr/>
      </xdr:nvSpPr>
      <xdr:spPr>
        <a:xfrm>
          <a:off x="2857500" y="572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155828</xdr:rowOff>
    </xdr:from>
    <xdr:ext cx="469744" cy="259045"/>
    <xdr:sp macro="" textlink="">
      <xdr:nvSpPr>
        <xdr:cNvPr id="87" name="テキスト ボックス 86"/>
        <xdr:cNvSpPr txBox="1"/>
      </xdr:nvSpPr>
      <xdr:spPr>
        <a:xfrm>
          <a:off x="2673428" y="581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39261</xdr:rowOff>
    </xdr:from>
    <xdr:to>
      <xdr:col>10</xdr:col>
      <xdr:colOff>165100</xdr:colOff>
      <xdr:row>34</xdr:row>
      <xdr:rowOff>140861</xdr:rowOff>
    </xdr:to>
    <xdr:sp macro="" textlink="">
      <xdr:nvSpPr>
        <xdr:cNvPr id="88" name="楕円 87"/>
        <xdr:cNvSpPr/>
      </xdr:nvSpPr>
      <xdr:spPr>
        <a:xfrm>
          <a:off x="1968500" y="58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131988</xdr:rowOff>
    </xdr:from>
    <xdr:ext cx="469744" cy="259045"/>
    <xdr:sp macro="" textlink="">
      <xdr:nvSpPr>
        <xdr:cNvPr id="89" name="テキスト ボックス 88"/>
        <xdr:cNvSpPr txBox="1"/>
      </xdr:nvSpPr>
      <xdr:spPr>
        <a:xfrm>
          <a:off x="1784428" y="596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92819</xdr:rowOff>
    </xdr:from>
    <xdr:to>
      <xdr:col>6</xdr:col>
      <xdr:colOff>38100</xdr:colOff>
      <xdr:row>35</xdr:row>
      <xdr:rowOff>22969</xdr:rowOff>
    </xdr:to>
    <xdr:sp macro="" textlink="">
      <xdr:nvSpPr>
        <xdr:cNvPr id="90" name="楕円 89"/>
        <xdr:cNvSpPr/>
      </xdr:nvSpPr>
      <xdr:spPr>
        <a:xfrm>
          <a:off x="10795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14096</xdr:rowOff>
    </xdr:from>
    <xdr:ext cx="469744" cy="259045"/>
    <xdr:sp macro="" textlink="">
      <xdr:nvSpPr>
        <xdr:cNvPr id="91" name="テキスト ボックス 90"/>
        <xdr:cNvSpPr txBox="1"/>
      </xdr:nvSpPr>
      <xdr:spPr>
        <a:xfrm>
          <a:off x="895428" y="601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52451</xdr:rowOff>
    </xdr:from>
    <xdr:to>
      <xdr:col>24</xdr:col>
      <xdr:colOff>63500</xdr:colOff>
      <xdr:row>56</xdr:row>
      <xdr:rowOff>120368</xdr:rowOff>
    </xdr:to>
    <xdr:cxnSp macro="">
      <xdr:nvCxnSpPr>
        <xdr:cNvPr id="120" name="直線コネクタ 119"/>
        <xdr:cNvCxnSpPr/>
      </xdr:nvCxnSpPr>
      <xdr:spPr>
        <a:xfrm flipV="1">
          <a:off x="3797300" y="9653651"/>
          <a:ext cx="838200" cy="6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120368</xdr:rowOff>
    </xdr:from>
    <xdr:to>
      <xdr:col>19</xdr:col>
      <xdr:colOff>177800</xdr:colOff>
      <xdr:row>56</xdr:row>
      <xdr:rowOff>149591</xdr:rowOff>
    </xdr:to>
    <xdr:cxnSp macro="">
      <xdr:nvCxnSpPr>
        <xdr:cNvPr id="123" name="直線コネクタ 122"/>
        <xdr:cNvCxnSpPr/>
      </xdr:nvCxnSpPr>
      <xdr:spPr>
        <a:xfrm flipV="1">
          <a:off x="2908300" y="9721568"/>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149591</xdr:rowOff>
    </xdr:from>
    <xdr:to>
      <xdr:col>15</xdr:col>
      <xdr:colOff>50800</xdr:colOff>
      <xdr:row>57</xdr:row>
      <xdr:rowOff>1016</xdr:rowOff>
    </xdr:to>
    <xdr:cxnSp macro="">
      <xdr:nvCxnSpPr>
        <xdr:cNvPr id="126" name="直線コネクタ 125"/>
        <xdr:cNvCxnSpPr/>
      </xdr:nvCxnSpPr>
      <xdr:spPr>
        <a:xfrm flipV="1">
          <a:off x="2019300" y="9750791"/>
          <a:ext cx="889000" cy="2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46004</xdr:rowOff>
    </xdr:from>
    <xdr:to>
      <xdr:col>10</xdr:col>
      <xdr:colOff>114300</xdr:colOff>
      <xdr:row>57</xdr:row>
      <xdr:rowOff>1016</xdr:rowOff>
    </xdr:to>
    <xdr:cxnSp macro="">
      <xdr:nvCxnSpPr>
        <xdr:cNvPr id="129" name="直線コネクタ 128"/>
        <xdr:cNvCxnSpPr/>
      </xdr:nvCxnSpPr>
      <xdr:spPr>
        <a:xfrm>
          <a:off x="1130300" y="9647204"/>
          <a:ext cx="889000" cy="12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1651</xdr:rowOff>
    </xdr:from>
    <xdr:to>
      <xdr:col>24</xdr:col>
      <xdr:colOff>114300</xdr:colOff>
      <xdr:row>56</xdr:row>
      <xdr:rowOff>103251</xdr:rowOff>
    </xdr:to>
    <xdr:sp macro="" textlink="">
      <xdr:nvSpPr>
        <xdr:cNvPr id="139" name="楕円 138"/>
        <xdr:cNvSpPr/>
      </xdr:nvSpPr>
      <xdr:spPr>
        <a:xfrm>
          <a:off x="4584700" y="960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151528</xdr:rowOff>
    </xdr:from>
    <xdr:ext cx="534377" cy="259045"/>
    <xdr:sp macro="" textlink="">
      <xdr:nvSpPr>
        <xdr:cNvPr id="140" name="総務費該当値テキスト"/>
        <xdr:cNvSpPr txBox="1"/>
      </xdr:nvSpPr>
      <xdr:spPr>
        <a:xfrm>
          <a:off x="4686300" y="958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69568</xdr:rowOff>
    </xdr:from>
    <xdr:to>
      <xdr:col>20</xdr:col>
      <xdr:colOff>38100</xdr:colOff>
      <xdr:row>56</xdr:row>
      <xdr:rowOff>171168</xdr:rowOff>
    </xdr:to>
    <xdr:sp macro="" textlink="">
      <xdr:nvSpPr>
        <xdr:cNvPr id="141" name="楕円 140"/>
        <xdr:cNvSpPr/>
      </xdr:nvSpPr>
      <xdr:spPr>
        <a:xfrm>
          <a:off x="3746500" y="967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162295</xdr:rowOff>
    </xdr:from>
    <xdr:ext cx="534377" cy="259045"/>
    <xdr:sp macro="" textlink="">
      <xdr:nvSpPr>
        <xdr:cNvPr id="142" name="テキスト ボックス 141"/>
        <xdr:cNvSpPr txBox="1"/>
      </xdr:nvSpPr>
      <xdr:spPr>
        <a:xfrm>
          <a:off x="3530111" y="976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98791</xdr:rowOff>
    </xdr:from>
    <xdr:to>
      <xdr:col>15</xdr:col>
      <xdr:colOff>101600</xdr:colOff>
      <xdr:row>57</xdr:row>
      <xdr:rowOff>28941</xdr:rowOff>
    </xdr:to>
    <xdr:sp macro="" textlink="">
      <xdr:nvSpPr>
        <xdr:cNvPr id="143" name="楕円 142"/>
        <xdr:cNvSpPr/>
      </xdr:nvSpPr>
      <xdr:spPr>
        <a:xfrm>
          <a:off x="2857500" y="969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20068</xdr:rowOff>
    </xdr:from>
    <xdr:ext cx="534377" cy="259045"/>
    <xdr:sp macro="" textlink="">
      <xdr:nvSpPr>
        <xdr:cNvPr id="144" name="テキスト ボックス 143"/>
        <xdr:cNvSpPr txBox="1"/>
      </xdr:nvSpPr>
      <xdr:spPr>
        <a:xfrm>
          <a:off x="2641111" y="97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121666</xdr:rowOff>
    </xdr:from>
    <xdr:to>
      <xdr:col>10</xdr:col>
      <xdr:colOff>165100</xdr:colOff>
      <xdr:row>57</xdr:row>
      <xdr:rowOff>51816</xdr:rowOff>
    </xdr:to>
    <xdr:sp macro="" textlink="">
      <xdr:nvSpPr>
        <xdr:cNvPr id="145" name="楕円 144"/>
        <xdr:cNvSpPr/>
      </xdr:nvSpPr>
      <xdr:spPr>
        <a:xfrm>
          <a:off x="1968500" y="97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42943</xdr:rowOff>
    </xdr:from>
    <xdr:ext cx="534377" cy="259045"/>
    <xdr:sp macro="" textlink="">
      <xdr:nvSpPr>
        <xdr:cNvPr id="146" name="テキスト ボックス 145"/>
        <xdr:cNvSpPr txBox="1"/>
      </xdr:nvSpPr>
      <xdr:spPr>
        <a:xfrm>
          <a:off x="1752111" y="98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166654</xdr:rowOff>
    </xdr:from>
    <xdr:to>
      <xdr:col>6</xdr:col>
      <xdr:colOff>38100</xdr:colOff>
      <xdr:row>56</xdr:row>
      <xdr:rowOff>96804</xdr:rowOff>
    </xdr:to>
    <xdr:sp macro="" textlink="">
      <xdr:nvSpPr>
        <xdr:cNvPr id="147" name="楕円 146"/>
        <xdr:cNvSpPr/>
      </xdr:nvSpPr>
      <xdr:spPr>
        <a:xfrm>
          <a:off x="1079500" y="95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87931</xdr:rowOff>
    </xdr:from>
    <xdr:ext cx="534377" cy="259045"/>
    <xdr:sp macro="" textlink="">
      <xdr:nvSpPr>
        <xdr:cNvPr id="148" name="テキスト ボックス 147"/>
        <xdr:cNvSpPr txBox="1"/>
      </xdr:nvSpPr>
      <xdr:spPr>
        <a:xfrm>
          <a:off x="863111" y="968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52974</xdr:rowOff>
    </xdr:from>
    <xdr:to>
      <xdr:col>24</xdr:col>
      <xdr:colOff>63500</xdr:colOff>
      <xdr:row>75</xdr:row>
      <xdr:rowOff>110733</xdr:rowOff>
    </xdr:to>
    <xdr:cxnSp macro="">
      <xdr:nvCxnSpPr>
        <xdr:cNvPr id="180" name="直線コネクタ 179"/>
        <xdr:cNvCxnSpPr/>
      </xdr:nvCxnSpPr>
      <xdr:spPr>
        <a:xfrm flipV="1">
          <a:off x="3797300" y="12911724"/>
          <a:ext cx="8382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110733</xdr:rowOff>
    </xdr:from>
    <xdr:to>
      <xdr:col>19</xdr:col>
      <xdr:colOff>177800</xdr:colOff>
      <xdr:row>76</xdr:row>
      <xdr:rowOff>14917</xdr:rowOff>
    </xdr:to>
    <xdr:cxnSp macro="">
      <xdr:nvCxnSpPr>
        <xdr:cNvPr id="183" name="直線コネクタ 182"/>
        <xdr:cNvCxnSpPr/>
      </xdr:nvCxnSpPr>
      <xdr:spPr>
        <a:xfrm flipV="1">
          <a:off x="2908300" y="12969483"/>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14917</xdr:rowOff>
    </xdr:from>
    <xdr:to>
      <xdr:col>15</xdr:col>
      <xdr:colOff>50800</xdr:colOff>
      <xdr:row>76</xdr:row>
      <xdr:rowOff>72665</xdr:rowOff>
    </xdr:to>
    <xdr:cxnSp macro="">
      <xdr:nvCxnSpPr>
        <xdr:cNvPr id="186" name="直線コネクタ 185"/>
        <xdr:cNvCxnSpPr/>
      </xdr:nvCxnSpPr>
      <xdr:spPr>
        <a:xfrm flipV="1">
          <a:off x="2019300" y="13045117"/>
          <a:ext cx="889000" cy="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72665</xdr:rowOff>
    </xdr:from>
    <xdr:to>
      <xdr:col>10</xdr:col>
      <xdr:colOff>114300</xdr:colOff>
      <xdr:row>77</xdr:row>
      <xdr:rowOff>45365</xdr:rowOff>
    </xdr:to>
    <xdr:cxnSp macro="">
      <xdr:nvCxnSpPr>
        <xdr:cNvPr id="189" name="直線コネクタ 188"/>
        <xdr:cNvCxnSpPr/>
      </xdr:nvCxnSpPr>
      <xdr:spPr>
        <a:xfrm flipV="1">
          <a:off x="1130300" y="13102865"/>
          <a:ext cx="889000" cy="14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2174</xdr:rowOff>
    </xdr:from>
    <xdr:to>
      <xdr:col>24</xdr:col>
      <xdr:colOff>114300</xdr:colOff>
      <xdr:row>75</xdr:row>
      <xdr:rowOff>103774</xdr:rowOff>
    </xdr:to>
    <xdr:sp macro="" textlink="">
      <xdr:nvSpPr>
        <xdr:cNvPr id="199" name="楕円 198"/>
        <xdr:cNvSpPr/>
      </xdr:nvSpPr>
      <xdr:spPr>
        <a:xfrm>
          <a:off x="4584700" y="128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25051</xdr:rowOff>
    </xdr:from>
    <xdr:ext cx="599010" cy="259045"/>
    <xdr:sp macro="" textlink="">
      <xdr:nvSpPr>
        <xdr:cNvPr id="200" name="民生費該当値テキスト"/>
        <xdr:cNvSpPr txBox="1"/>
      </xdr:nvSpPr>
      <xdr:spPr>
        <a:xfrm>
          <a:off x="4686300" y="1271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59933</xdr:rowOff>
    </xdr:from>
    <xdr:to>
      <xdr:col>20</xdr:col>
      <xdr:colOff>38100</xdr:colOff>
      <xdr:row>75</xdr:row>
      <xdr:rowOff>161533</xdr:rowOff>
    </xdr:to>
    <xdr:sp macro="" textlink="">
      <xdr:nvSpPr>
        <xdr:cNvPr id="201" name="楕円 200"/>
        <xdr:cNvSpPr/>
      </xdr:nvSpPr>
      <xdr:spPr>
        <a:xfrm>
          <a:off x="3746500" y="129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6610</xdr:rowOff>
    </xdr:from>
    <xdr:ext cx="599010" cy="259045"/>
    <xdr:sp macro="" textlink="">
      <xdr:nvSpPr>
        <xdr:cNvPr id="202" name="テキスト ボックス 201"/>
        <xdr:cNvSpPr txBox="1"/>
      </xdr:nvSpPr>
      <xdr:spPr>
        <a:xfrm>
          <a:off x="3497795" y="1269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135567</xdr:rowOff>
    </xdr:from>
    <xdr:to>
      <xdr:col>15</xdr:col>
      <xdr:colOff>101600</xdr:colOff>
      <xdr:row>76</xdr:row>
      <xdr:rowOff>65717</xdr:rowOff>
    </xdr:to>
    <xdr:sp macro="" textlink="">
      <xdr:nvSpPr>
        <xdr:cNvPr id="203" name="楕円 202"/>
        <xdr:cNvSpPr/>
      </xdr:nvSpPr>
      <xdr:spPr>
        <a:xfrm>
          <a:off x="2857500" y="129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82244</xdr:rowOff>
    </xdr:from>
    <xdr:ext cx="599010" cy="259045"/>
    <xdr:sp macro="" textlink="">
      <xdr:nvSpPr>
        <xdr:cNvPr id="204" name="テキスト ボックス 203"/>
        <xdr:cNvSpPr txBox="1"/>
      </xdr:nvSpPr>
      <xdr:spPr>
        <a:xfrm>
          <a:off x="2608795" y="1276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21865</xdr:rowOff>
    </xdr:from>
    <xdr:to>
      <xdr:col>10</xdr:col>
      <xdr:colOff>165100</xdr:colOff>
      <xdr:row>76</xdr:row>
      <xdr:rowOff>123465</xdr:rowOff>
    </xdr:to>
    <xdr:sp macro="" textlink="">
      <xdr:nvSpPr>
        <xdr:cNvPr id="205" name="楕円 204"/>
        <xdr:cNvSpPr/>
      </xdr:nvSpPr>
      <xdr:spPr>
        <a:xfrm>
          <a:off x="1968500" y="130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139993</xdr:rowOff>
    </xdr:from>
    <xdr:ext cx="599010" cy="259045"/>
    <xdr:sp macro="" textlink="">
      <xdr:nvSpPr>
        <xdr:cNvPr id="206" name="テキスト ボックス 205"/>
        <xdr:cNvSpPr txBox="1"/>
      </xdr:nvSpPr>
      <xdr:spPr>
        <a:xfrm>
          <a:off x="1719795" y="128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166015</xdr:rowOff>
    </xdr:from>
    <xdr:to>
      <xdr:col>6</xdr:col>
      <xdr:colOff>38100</xdr:colOff>
      <xdr:row>77</xdr:row>
      <xdr:rowOff>96165</xdr:rowOff>
    </xdr:to>
    <xdr:sp macro="" textlink="">
      <xdr:nvSpPr>
        <xdr:cNvPr id="207" name="楕円 206"/>
        <xdr:cNvSpPr/>
      </xdr:nvSpPr>
      <xdr:spPr>
        <a:xfrm>
          <a:off x="1079500" y="131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112692</xdr:rowOff>
    </xdr:from>
    <xdr:ext cx="599010" cy="259045"/>
    <xdr:sp macro="" textlink="">
      <xdr:nvSpPr>
        <xdr:cNvPr id="208" name="テキスト ボックス 207"/>
        <xdr:cNvSpPr txBox="1"/>
      </xdr:nvSpPr>
      <xdr:spPr>
        <a:xfrm>
          <a:off x="830795" y="1297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22366</xdr:rowOff>
    </xdr:from>
    <xdr:to>
      <xdr:col>24</xdr:col>
      <xdr:colOff>63500</xdr:colOff>
      <xdr:row>96</xdr:row>
      <xdr:rowOff>37641</xdr:rowOff>
    </xdr:to>
    <xdr:cxnSp macro="">
      <xdr:nvCxnSpPr>
        <xdr:cNvPr id="233" name="直線コネクタ 232"/>
        <xdr:cNvCxnSpPr/>
      </xdr:nvCxnSpPr>
      <xdr:spPr>
        <a:xfrm>
          <a:off x="3797300" y="16481566"/>
          <a:ext cx="8382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22441</xdr:rowOff>
    </xdr:from>
    <xdr:ext cx="534377" cy="259045"/>
    <xdr:sp macro="" textlink="">
      <xdr:nvSpPr>
        <xdr:cNvPr id="234" name="衛生費平均値テキスト"/>
        <xdr:cNvSpPr txBox="1"/>
      </xdr:nvSpPr>
      <xdr:spPr>
        <a:xfrm>
          <a:off x="4686300" y="164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17016</xdr:rowOff>
    </xdr:from>
    <xdr:to>
      <xdr:col>19</xdr:col>
      <xdr:colOff>177800</xdr:colOff>
      <xdr:row>96</xdr:row>
      <xdr:rowOff>22366</xdr:rowOff>
    </xdr:to>
    <xdr:cxnSp macro="">
      <xdr:nvCxnSpPr>
        <xdr:cNvPr id="236" name="直線コネクタ 235"/>
        <xdr:cNvCxnSpPr/>
      </xdr:nvCxnSpPr>
      <xdr:spPr>
        <a:xfrm>
          <a:off x="2908300" y="16476216"/>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129957</xdr:rowOff>
    </xdr:from>
    <xdr:ext cx="534377" cy="259045"/>
    <xdr:sp macro="" textlink="">
      <xdr:nvSpPr>
        <xdr:cNvPr id="238" name="テキスト ボックス 237"/>
        <xdr:cNvSpPr txBox="1"/>
      </xdr:nvSpPr>
      <xdr:spPr>
        <a:xfrm>
          <a:off x="3530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17016</xdr:rowOff>
    </xdr:from>
    <xdr:to>
      <xdr:col>15</xdr:col>
      <xdr:colOff>50800</xdr:colOff>
      <xdr:row>96</xdr:row>
      <xdr:rowOff>26995</xdr:rowOff>
    </xdr:to>
    <xdr:cxnSp macro="">
      <xdr:nvCxnSpPr>
        <xdr:cNvPr id="239" name="直線コネクタ 238"/>
        <xdr:cNvCxnSpPr/>
      </xdr:nvCxnSpPr>
      <xdr:spPr>
        <a:xfrm flipV="1">
          <a:off x="2019300" y="16476216"/>
          <a:ext cx="8890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161647</xdr:rowOff>
    </xdr:from>
    <xdr:ext cx="534377" cy="259045"/>
    <xdr:sp macro="" textlink="">
      <xdr:nvSpPr>
        <xdr:cNvPr id="241" name="テキスト ボックス 240"/>
        <xdr:cNvSpPr txBox="1"/>
      </xdr:nvSpPr>
      <xdr:spPr>
        <a:xfrm>
          <a:off x="2641111" y="16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8821</xdr:rowOff>
    </xdr:from>
    <xdr:to>
      <xdr:col>10</xdr:col>
      <xdr:colOff>114300</xdr:colOff>
      <xdr:row>96</xdr:row>
      <xdr:rowOff>26995</xdr:rowOff>
    </xdr:to>
    <xdr:cxnSp macro="">
      <xdr:nvCxnSpPr>
        <xdr:cNvPr id="242" name="直線コネクタ 241"/>
        <xdr:cNvCxnSpPr/>
      </xdr:nvCxnSpPr>
      <xdr:spPr>
        <a:xfrm>
          <a:off x="1130300" y="16468021"/>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158291</xdr:rowOff>
    </xdr:from>
    <xdr:to>
      <xdr:col>24</xdr:col>
      <xdr:colOff>114300</xdr:colOff>
      <xdr:row>96</xdr:row>
      <xdr:rowOff>88441</xdr:rowOff>
    </xdr:to>
    <xdr:sp macro="" textlink="">
      <xdr:nvSpPr>
        <xdr:cNvPr id="252" name="楕円 251"/>
        <xdr:cNvSpPr/>
      </xdr:nvSpPr>
      <xdr:spPr>
        <a:xfrm>
          <a:off x="4584700" y="1644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9718</xdr:rowOff>
    </xdr:from>
    <xdr:ext cx="534377" cy="259045"/>
    <xdr:sp macro="" textlink="">
      <xdr:nvSpPr>
        <xdr:cNvPr id="253" name="衛生費該当値テキスト"/>
        <xdr:cNvSpPr txBox="1"/>
      </xdr:nvSpPr>
      <xdr:spPr>
        <a:xfrm>
          <a:off x="4686300" y="1629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143016</xdr:rowOff>
    </xdr:from>
    <xdr:to>
      <xdr:col>20</xdr:col>
      <xdr:colOff>38100</xdr:colOff>
      <xdr:row>96</xdr:row>
      <xdr:rowOff>73166</xdr:rowOff>
    </xdr:to>
    <xdr:sp macro="" textlink="">
      <xdr:nvSpPr>
        <xdr:cNvPr id="254" name="楕円 253"/>
        <xdr:cNvSpPr/>
      </xdr:nvSpPr>
      <xdr:spPr>
        <a:xfrm>
          <a:off x="3746500" y="164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89693</xdr:rowOff>
    </xdr:from>
    <xdr:ext cx="534377" cy="259045"/>
    <xdr:sp macro="" textlink="">
      <xdr:nvSpPr>
        <xdr:cNvPr id="255" name="テキスト ボックス 254"/>
        <xdr:cNvSpPr txBox="1"/>
      </xdr:nvSpPr>
      <xdr:spPr>
        <a:xfrm>
          <a:off x="3530111" y="162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137666</xdr:rowOff>
    </xdr:from>
    <xdr:to>
      <xdr:col>15</xdr:col>
      <xdr:colOff>101600</xdr:colOff>
      <xdr:row>96</xdr:row>
      <xdr:rowOff>67816</xdr:rowOff>
    </xdr:to>
    <xdr:sp macro="" textlink="">
      <xdr:nvSpPr>
        <xdr:cNvPr id="256" name="楕円 255"/>
        <xdr:cNvSpPr/>
      </xdr:nvSpPr>
      <xdr:spPr>
        <a:xfrm>
          <a:off x="2857500" y="1642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84343</xdr:rowOff>
    </xdr:from>
    <xdr:ext cx="534377" cy="259045"/>
    <xdr:sp macro="" textlink="">
      <xdr:nvSpPr>
        <xdr:cNvPr id="257" name="テキスト ボックス 256"/>
        <xdr:cNvSpPr txBox="1"/>
      </xdr:nvSpPr>
      <xdr:spPr>
        <a:xfrm>
          <a:off x="2641111" y="1620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147645</xdr:rowOff>
    </xdr:from>
    <xdr:to>
      <xdr:col>10</xdr:col>
      <xdr:colOff>165100</xdr:colOff>
      <xdr:row>96</xdr:row>
      <xdr:rowOff>77795</xdr:rowOff>
    </xdr:to>
    <xdr:sp macro="" textlink="">
      <xdr:nvSpPr>
        <xdr:cNvPr id="258" name="楕円 257"/>
        <xdr:cNvSpPr/>
      </xdr:nvSpPr>
      <xdr:spPr>
        <a:xfrm>
          <a:off x="1968500" y="164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94322</xdr:rowOff>
    </xdr:from>
    <xdr:ext cx="534377" cy="259045"/>
    <xdr:sp macro="" textlink="">
      <xdr:nvSpPr>
        <xdr:cNvPr id="259" name="テキスト ボックス 258"/>
        <xdr:cNvSpPr txBox="1"/>
      </xdr:nvSpPr>
      <xdr:spPr>
        <a:xfrm>
          <a:off x="1752111" y="1621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129471</xdr:rowOff>
    </xdr:from>
    <xdr:to>
      <xdr:col>6</xdr:col>
      <xdr:colOff>38100</xdr:colOff>
      <xdr:row>96</xdr:row>
      <xdr:rowOff>59621</xdr:rowOff>
    </xdr:to>
    <xdr:sp macro="" textlink="">
      <xdr:nvSpPr>
        <xdr:cNvPr id="260" name="楕円 259"/>
        <xdr:cNvSpPr/>
      </xdr:nvSpPr>
      <xdr:spPr>
        <a:xfrm>
          <a:off x="1079500" y="164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76148</xdr:rowOff>
    </xdr:from>
    <xdr:ext cx="534377" cy="259045"/>
    <xdr:sp macro="" textlink="">
      <xdr:nvSpPr>
        <xdr:cNvPr id="261" name="テキスト ボックス 260"/>
        <xdr:cNvSpPr txBox="1"/>
      </xdr:nvSpPr>
      <xdr:spPr>
        <a:xfrm>
          <a:off x="863111" y="1619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72753</xdr:rowOff>
    </xdr:from>
    <xdr:to>
      <xdr:col>55</xdr:col>
      <xdr:colOff>0</xdr:colOff>
      <xdr:row>39</xdr:row>
      <xdr:rowOff>98878</xdr:rowOff>
    </xdr:to>
    <xdr:cxnSp macro="">
      <xdr:nvCxnSpPr>
        <xdr:cNvPr id="292" name="直線コネクタ 291"/>
        <xdr:cNvCxnSpPr/>
      </xdr:nvCxnSpPr>
      <xdr:spPr>
        <a:xfrm>
          <a:off x="9639300" y="6587853"/>
          <a:ext cx="8382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20828</xdr:rowOff>
    </xdr:from>
    <xdr:to>
      <xdr:col>50</xdr:col>
      <xdr:colOff>114300</xdr:colOff>
      <xdr:row>38</xdr:row>
      <xdr:rowOff>72753</xdr:rowOff>
    </xdr:to>
    <xdr:cxnSp macro="">
      <xdr:nvCxnSpPr>
        <xdr:cNvPr id="295" name="直線コネクタ 294"/>
        <xdr:cNvCxnSpPr/>
      </xdr:nvCxnSpPr>
      <xdr:spPr>
        <a:xfrm>
          <a:off x="8750300" y="6364478"/>
          <a:ext cx="889000" cy="2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143745</xdr:rowOff>
    </xdr:from>
    <xdr:ext cx="378565" cy="259045"/>
    <xdr:sp macro="" textlink="">
      <xdr:nvSpPr>
        <xdr:cNvPr id="297" name="テキスト ボックス 296"/>
        <xdr:cNvSpPr txBox="1"/>
      </xdr:nvSpPr>
      <xdr:spPr>
        <a:xfrm>
          <a:off x="9450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20828</xdr:rowOff>
    </xdr:from>
    <xdr:to>
      <xdr:col>45</xdr:col>
      <xdr:colOff>177800</xdr:colOff>
      <xdr:row>37</xdr:row>
      <xdr:rowOff>35524</xdr:rowOff>
    </xdr:to>
    <xdr:cxnSp macro="">
      <xdr:nvCxnSpPr>
        <xdr:cNvPr id="298" name="直線コネクタ 297"/>
        <xdr:cNvCxnSpPr/>
      </xdr:nvCxnSpPr>
      <xdr:spPr>
        <a:xfrm flipV="1">
          <a:off x="7861300" y="63644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94432</xdr:rowOff>
    </xdr:from>
    <xdr:ext cx="378565" cy="259045"/>
    <xdr:sp macro="" textlink="">
      <xdr:nvSpPr>
        <xdr:cNvPr id="300" name="テキスト ボックス 299"/>
        <xdr:cNvSpPr txBox="1"/>
      </xdr:nvSpPr>
      <xdr:spPr>
        <a:xfrm>
          <a:off x="8561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35524</xdr:rowOff>
    </xdr:from>
    <xdr:to>
      <xdr:col>41</xdr:col>
      <xdr:colOff>50800</xdr:colOff>
      <xdr:row>37</xdr:row>
      <xdr:rowOff>104430</xdr:rowOff>
    </xdr:to>
    <xdr:cxnSp macro="">
      <xdr:nvCxnSpPr>
        <xdr:cNvPr id="301" name="直線コネクタ 300"/>
        <xdr:cNvCxnSpPr/>
      </xdr:nvCxnSpPr>
      <xdr:spPr>
        <a:xfrm flipV="1">
          <a:off x="6972300" y="6379174"/>
          <a:ext cx="8890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21953</xdr:rowOff>
    </xdr:from>
    <xdr:to>
      <xdr:col>50</xdr:col>
      <xdr:colOff>165100</xdr:colOff>
      <xdr:row>38</xdr:row>
      <xdr:rowOff>123553</xdr:rowOff>
    </xdr:to>
    <xdr:sp macro="" textlink="">
      <xdr:nvSpPr>
        <xdr:cNvPr id="313" name="楕円 312"/>
        <xdr:cNvSpPr/>
      </xdr:nvSpPr>
      <xdr:spPr>
        <a:xfrm>
          <a:off x="9588500" y="65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140080</xdr:rowOff>
    </xdr:from>
    <xdr:ext cx="378565" cy="259045"/>
    <xdr:sp macro="" textlink="">
      <xdr:nvSpPr>
        <xdr:cNvPr id="314" name="テキスト ボックス 313"/>
        <xdr:cNvSpPr txBox="1"/>
      </xdr:nvSpPr>
      <xdr:spPr>
        <a:xfrm>
          <a:off x="9450017" y="631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141478</xdr:rowOff>
    </xdr:from>
    <xdr:to>
      <xdr:col>46</xdr:col>
      <xdr:colOff>38100</xdr:colOff>
      <xdr:row>37</xdr:row>
      <xdr:rowOff>71628</xdr:rowOff>
    </xdr:to>
    <xdr:sp macro="" textlink="">
      <xdr:nvSpPr>
        <xdr:cNvPr id="315" name="楕円 314"/>
        <xdr:cNvSpPr/>
      </xdr:nvSpPr>
      <xdr:spPr>
        <a:xfrm>
          <a:off x="8699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88155</xdr:rowOff>
    </xdr:from>
    <xdr:ext cx="469744" cy="259045"/>
    <xdr:sp macro="" textlink="">
      <xdr:nvSpPr>
        <xdr:cNvPr id="316" name="テキスト ボックス 315"/>
        <xdr:cNvSpPr txBox="1"/>
      </xdr:nvSpPr>
      <xdr:spPr>
        <a:xfrm>
          <a:off x="8515428" y="608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156174</xdr:rowOff>
    </xdr:from>
    <xdr:to>
      <xdr:col>41</xdr:col>
      <xdr:colOff>101600</xdr:colOff>
      <xdr:row>37</xdr:row>
      <xdr:rowOff>86324</xdr:rowOff>
    </xdr:to>
    <xdr:sp macro="" textlink="">
      <xdr:nvSpPr>
        <xdr:cNvPr id="317" name="楕円 316"/>
        <xdr:cNvSpPr/>
      </xdr:nvSpPr>
      <xdr:spPr>
        <a:xfrm>
          <a:off x="7810500" y="63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77451</xdr:rowOff>
    </xdr:from>
    <xdr:ext cx="469744" cy="259045"/>
    <xdr:sp macro="" textlink="">
      <xdr:nvSpPr>
        <xdr:cNvPr id="318" name="テキスト ボックス 317"/>
        <xdr:cNvSpPr txBox="1"/>
      </xdr:nvSpPr>
      <xdr:spPr>
        <a:xfrm>
          <a:off x="7626428" y="642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53630</xdr:rowOff>
    </xdr:from>
    <xdr:to>
      <xdr:col>36</xdr:col>
      <xdr:colOff>165100</xdr:colOff>
      <xdr:row>37</xdr:row>
      <xdr:rowOff>155230</xdr:rowOff>
    </xdr:to>
    <xdr:sp macro="" textlink="">
      <xdr:nvSpPr>
        <xdr:cNvPr id="319" name="楕円 318"/>
        <xdr:cNvSpPr/>
      </xdr:nvSpPr>
      <xdr:spPr>
        <a:xfrm>
          <a:off x="6921500" y="63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146357</xdr:rowOff>
    </xdr:from>
    <xdr:ext cx="469744" cy="259045"/>
    <xdr:sp macro="" textlink="">
      <xdr:nvSpPr>
        <xdr:cNvPr id="320" name="テキスト ボックス 319"/>
        <xdr:cNvSpPr txBox="1"/>
      </xdr:nvSpPr>
      <xdr:spPr>
        <a:xfrm>
          <a:off x="6737428" y="64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12312</xdr:rowOff>
    </xdr:from>
    <xdr:to>
      <xdr:col>55</xdr:col>
      <xdr:colOff>0</xdr:colOff>
      <xdr:row>57</xdr:row>
      <xdr:rowOff>119697</xdr:rowOff>
    </xdr:to>
    <xdr:cxnSp macro="">
      <xdr:nvCxnSpPr>
        <xdr:cNvPr id="349" name="直線コネクタ 348"/>
        <xdr:cNvCxnSpPr/>
      </xdr:nvCxnSpPr>
      <xdr:spPr>
        <a:xfrm flipV="1">
          <a:off x="9639300" y="9784962"/>
          <a:ext cx="838200" cy="10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75216</xdr:rowOff>
    </xdr:from>
    <xdr:to>
      <xdr:col>50</xdr:col>
      <xdr:colOff>114300</xdr:colOff>
      <xdr:row>57</xdr:row>
      <xdr:rowOff>119697</xdr:rowOff>
    </xdr:to>
    <xdr:cxnSp macro="">
      <xdr:nvCxnSpPr>
        <xdr:cNvPr id="352" name="直線コネクタ 351"/>
        <xdr:cNvCxnSpPr/>
      </xdr:nvCxnSpPr>
      <xdr:spPr>
        <a:xfrm>
          <a:off x="8750300" y="9504966"/>
          <a:ext cx="889000" cy="38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75216</xdr:rowOff>
    </xdr:from>
    <xdr:to>
      <xdr:col>45</xdr:col>
      <xdr:colOff>177800</xdr:colOff>
      <xdr:row>56</xdr:row>
      <xdr:rowOff>25705</xdr:rowOff>
    </xdr:to>
    <xdr:cxnSp macro="">
      <xdr:nvCxnSpPr>
        <xdr:cNvPr id="355" name="直線コネクタ 354"/>
        <xdr:cNvCxnSpPr/>
      </xdr:nvCxnSpPr>
      <xdr:spPr>
        <a:xfrm flipV="1">
          <a:off x="7861300" y="9504966"/>
          <a:ext cx="889000" cy="12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25705</xdr:rowOff>
    </xdr:from>
    <xdr:to>
      <xdr:col>41</xdr:col>
      <xdr:colOff>50800</xdr:colOff>
      <xdr:row>57</xdr:row>
      <xdr:rowOff>147358</xdr:rowOff>
    </xdr:to>
    <xdr:cxnSp macro="">
      <xdr:nvCxnSpPr>
        <xdr:cNvPr id="358" name="直線コネクタ 357"/>
        <xdr:cNvCxnSpPr/>
      </xdr:nvCxnSpPr>
      <xdr:spPr>
        <a:xfrm flipV="1">
          <a:off x="6972300" y="9626905"/>
          <a:ext cx="889000" cy="29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0" name="テキスト ボックス 359"/>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132962</xdr:rowOff>
    </xdr:from>
    <xdr:to>
      <xdr:col>55</xdr:col>
      <xdr:colOff>50800</xdr:colOff>
      <xdr:row>57</xdr:row>
      <xdr:rowOff>63112</xdr:rowOff>
    </xdr:to>
    <xdr:sp macro="" textlink="">
      <xdr:nvSpPr>
        <xdr:cNvPr id="368" name="楕円 367"/>
        <xdr:cNvSpPr/>
      </xdr:nvSpPr>
      <xdr:spPr>
        <a:xfrm>
          <a:off x="10426700" y="973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111389</xdr:rowOff>
    </xdr:from>
    <xdr:ext cx="534377" cy="259045"/>
    <xdr:sp macro="" textlink="">
      <xdr:nvSpPr>
        <xdr:cNvPr id="369" name="農林水産業費該当値テキスト"/>
        <xdr:cNvSpPr txBox="1"/>
      </xdr:nvSpPr>
      <xdr:spPr>
        <a:xfrm>
          <a:off x="10528300" y="971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68897</xdr:rowOff>
    </xdr:from>
    <xdr:to>
      <xdr:col>50</xdr:col>
      <xdr:colOff>165100</xdr:colOff>
      <xdr:row>57</xdr:row>
      <xdr:rowOff>170497</xdr:rowOff>
    </xdr:to>
    <xdr:sp macro="" textlink="">
      <xdr:nvSpPr>
        <xdr:cNvPr id="370" name="楕円 369"/>
        <xdr:cNvSpPr/>
      </xdr:nvSpPr>
      <xdr:spPr>
        <a:xfrm>
          <a:off x="9588500" y="98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161624</xdr:rowOff>
    </xdr:from>
    <xdr:ext cx="534377" cy="259045"/>
    <xdr:sp macro="" textlink="">
      <xdr:nvSpPr>
        <xdr:cNvPr id="371" name="テキスト ボックス 370"/>
        <xdr:cNvSpPr txBox="1"/>
      </xdr:nvSpPr>
      <xdr:spPr>
        <a:xfrm>
          <a:off x="9372111" y="99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24416</xdr:rowOff>
    </xdr:from>
    <xdr:to>
      <xdr:col>46</xdr:col>
      <xdr:colOff>38100</xdr:colOff>
      <xdr:row>55</xdr:row>
      <xdr:rowOff>126016</xdr:rowOff>
    </xdr:to>
    <xdr:sp macro="" textlink="">
      <xdr:nvSpPr>
        <xdr:cNvPr id="372" name="楕円 371"/>
        <xdr:cNvSpPr/>
      </xdr:nvSpPr>
      <xdr:spPr>
        <a:xfrm>
          <a:off x="8699500" y="94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142543</xdr:rowOff>
    </xdr:from>
    <xdr:ext cx="534377" cy="259045"/>
    <xdr:sp macro="" textlink="">
      <xdr:nvSpPr>
        <xdr:cNvPr id="373" name="テキスト ボックス 372"/>
        <xdr:cNvSpPr txBox="1"/>
      </xdr:nvSpPr>
      <xdr:spPr>
        <a:xfrm>
          <a:off x="8483111" y="92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146355</xdr:rowOff>
    </xdr:from>
    <xdr:to>
      <xdr:col>41</xdr:col>
      <xdr:colOff>101600</xdr:colOff>
      <xdr:row>56</xdr:row>
      <xdr:rowOff>76505</xdr:rowOff>
    </xdr:to>
    <xdr:sp macro="" textlink="">
      <xdr:nvSpPr>
        <xdr:cNvPr id="374" name="楕円 373"/>
        <xdr:cNvSpPr/>
      </xdr:nvSpPr>
      <xdr:spPr>
        <a:xfrm>
          <a:off x="7810500" y="95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93032</xdr:rowOff>
    </xdr:from>
    <xdr:ext cx="534377" cy="259045"/>
    <xdr:sp macro="" textlink="">
      <xdr:nvSpPr>
        <xdr:cNvPr id="375" name="テキスト ボックス 374"/>
        <xdr:cNvSpPr txBox="1"/>
      </xdr:nvSpPr>
      <xdr:spPr>
        <a:xfrm>
          <a:off x="7594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96558</xdr:rowOff>
    </xdr:from>
    <xdr:to>
      <xdr:col>36</xdr:col>
      <xdr:colOff>165100</xdr:colOff>
      <xdr:row>58</xdr:row>
      <xdr:rowOff>26708</xdr:rowOff>
    </xdr:to>
    <xdr:sp macro="" textlink="">
      <xdr:nvSpPr>
        <xdr:cNvPr id="376" name="楕円 375"/>
        <xdr:cNvSpPr/>
      </xdr:nvSpPr>
      <xdr:spPr>
        <a:xfrm>
          <a:off x="6921500" y="98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17835</xdr:rowOff>
    </xdr:from>
    <xdr:ext cx="534377" cy="259045"/>
    <xdr:sp macro="" textlink="">
      <xdr:nvSpPr>
        <xdr:cNvPr id="377" name="テキスト ボックス 376"/>
        <xdr:cNvSpPr txBox="1"/>
      </xdr:nvSpPr>
      <xdr:spPr>
        <a:xfrm>
          <a:off x="6705111" y="99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66129</xdr:rowOff>
    </xdr:from>
    <xdr:to>
      <xdr:col>55</xdr:col>
      <xdr:colOff>0</xdr:colOff>
      <xdr:row>78</xdr:row>
      <xdr:rowOff>106438</xdr:rowOff>
    </xdr:to>
    <xdr:cxnSp macro="">
      <xdr:nvCxnSpPr>
        <xdr:cNvPr id="406" name="直線コネクタ 405"/>
        <xdr:cNvCxnSpPr/>
      </xdr:nvCxnSpPr>
      <xdr:spPr>
        <a:xfrm>
          <a:off x="9639300" y="13439229"/>
          <a:ext cx="8382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134786</xdr:rowOff>
    </xdr:from>
    <xdr:to>
      <xdr:col>50</xdr:col>
      <xdr:colOff>114300</xdr:colOff>
      <xdr:row>78</xdr:row>
      <xdr:rowOff>66129</xdr:rowOff>
    </xdr:to>
    <xdr:cxnSp macro="">
      <xdr:nvCxnSpPr>
        <xdr:cNvPr id="409" name="直線コネクタ 408"/>
        <xdr:cNvCxnSpPr/>
      </xdr:nvCxnSpPr>
      <xdr:spPr>
        <a:xfrm>
          <a:off x="8750300" y="13164986"/>
          <a:ext cx="889000" cy="27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134786</xdr:rowOff>
    </xdr:from>
    <xdr:to>
      <xdr:col>45</xdr:col>
      <xdr:colOff>177800</xdr:colOff>
      <xdr:row>77</xdr:row>
      <xdr:rowOff>91542</xdr:rowOff>
    </xdr:to>
    <xdr:cxnSp macro="">
      <xdr:nvCxnSpPr>
        <xdr:cNvPr id="412" name="直線コネクタ 411"/>
        <xdr:cNvCxnSpPr/>
      </xdr:nvCxnSpPr>
      <xdr:spPr>
        <a:xfrm flipV="1">
          <a:off x="7861300" y="13164986"/>
          <a:ext cx="889000" cy="1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4" name="テキスト ボックス 413"/>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91542</xdr:rowOff>
    </xdr:from>
    <xdr:to>
      <xdr:col>41</xdr:col>
      <xdr:colOff>50800</xdr:colOff>
      <xdr:row>78</xdr:row>
      <xdr:rowOff>92036</xdr:rowOff>
    </xdr:to>
    <xdr:cxnSp macro="">
      <xdr:nvCxnSpPr>
        <xdr:cNvPr id="415" name="直線コネクタ 414"/>
        <xdr:cNvCxnSpPr/>
      </xdr:nvCxnSpPr>
      <xdr:spPr>
        <a:xfrm flipV="1">
          <a:off x="6972300" y="13293192"/>
          <a:ext cx="889000" cy="17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55638</xdr:rowOff>
    </xdr:from>
    <xdr:to>
      <xdr:col>55</xdr:col>
      <xdr:colOff>50800</xdr:colOff>
      <xdr:row>78</xdr:row>
      <xdr:rowOff>157238</xdr:rowOff>
    </xdr:to>
    <xdr:sp macro="" textlink="">
      <xdr:nvSpPr>
        <xdr:cNvPr id="425" name="楕円 424"/>
        <xdr:cNvSpPr/>
      </xdr:nvSpPr>
      <xdr:spPr>
        <a:xfrm>
          <a:off x="104267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142015</xdr:rowOff>
    </xdr:from>
    <xdr:ext cx="469744" cy="259045"/>
    <xdr:sp macro="" textlink="">
      <xdr:nvSpPr>
        <xdr:cNvPr id="426" name="商工費該当値テキスト"/>
        <xdr:cNvSpPr txBox="1"/>
      </xdr:nvSpPr>
      <xdr:spPr>
        <a:xfrm>
          <a:off x="10528300" y="1334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15329</xdr:rowOff>
    </xdr:from>
    <xdr:to>
      <xdr:col>50</xdr:col>
      <xdr:colOff>165100</xdr:colOff>
      <xdr:row>78</xdr:row>
      <xdr:rowOff>116929</xdr:rowOff>
    </xdr:to>
    <xdr:sp macro="" textlink="">
      <xdr:nvSpPr>
        <xdr:cNvPr id="427" name="楕円 426"/>
        <xdr:cNvSpPr/>
      </xdr:nvSpPr>
      <xdr:spPr>
        <a:xfrm>
          <a:off x="9588500" y="133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108056</xdr:rowOff>
    </xdr:from>
    <xdr:ext cx="469744" cy="259045"/>
    <xdr:sp macro="" textlink="">
      <xdr:nvSpPr>
        <xdr:cNvPr id="428" name="テキスト ボックス 427"/>
        <xdr:cNvSpPr txBox="1"/>
      </xdr:nvSpPr>
      <xdr:spPr>
        <a:xfrm>
          <a:off x="9404428" y="1348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83986</xdr:rowOff>
    </xdr:from>
    <xdr:to>
      <xdr:col>46</xdr:col>
      <xdr:colOff>38100</xdr:colOff>
      <xdr:row>77</xdr:row>
      <xdr:rowOff>14136</xdr:rowOff>
    </xdr:to>
    <xdr:sp macro="" textlink="">
      <xdr:nvSpPr>
        <xdr:cNvPr id="429" name="楕円 428"/>
        <xdr:cNvSpPr/>
      </xdr:nvSpPr>
      <xdr:spPr>
        <a:xfrm>
          <a:off x="8699500" y="131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30662</xdr:rowOff>
    </xdr:from>
    <xdr:ext cx="534377" cy="259045"/>
    <xdr:sp macro="" textlink="">
      <xdr:nvSpPr>
        <xdr:cNvPr id="430" name="テキスト ボックス 429"/>
        <xdr:cNvSpPr txBox="1"/>
      </xdr:nvSpPr>
      <xdr:spPr>
        <a:xfrm>
          <a:off x="8483111" y="128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40742</xdr:rowOff>
    </xdr:from>
    <xdr:to>
      <xdr:col>41</xdr:col>
      <xdr:colOff>101600</xdr:colOff>
      <xdr:row>77</xdr:row>
      <xdr:rowOff>142342</xdr:rowOff>
    </xdr:to>
    <xdr:sp macro="" textlink="">
      <xdr:nvSpPr>
        <xdr:cNvPr id="431" name="楕円 430"/>
        <xdr:cNvSpPr/>
      </xdr:nvSpPr>
      <xdr:spPr>
        <a:xfrm>
          <a:off x="7810500" y="132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133469</xdr:rowOff>
    </xdr:from>
    <xdr:ext cx="469744" cy="259045"/>
    <xdr:sp macro="" textlink="">
      <xdr:nvSpPr>
        <xdr:cNvPr id="432" name="テキスト ボックス 431"/>
        <xdr:cNvSpPr txBox="1"/>
      </xdr:nvSpPr>
      <xdr:spPr>
        <a:xfrm>
          <a:off x="7626428" y="1333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41236</xdr:rowOff>
    </xdr:from>
    <xdr:to>
      <xdr:col>36</xdr:col>
      <xdr:colOff>165100</xdr:colOff>
      <xdr:row>78</xdr:row>
      <xdr:rowOff>142836</xdr:rowOff>
    </xdr:to>
    <xdr:sp macro="" textlink="">
      <xdr:nvSpPr>
        <xdr:cNvPr id="433" name="楕円 432"/>
        <xdr:cNvSpPr/>
      </xdr:nvSpPr>
      <xdr:spPr>
        <a:xfrm>
          <a:off x="6921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133963</xdr:rowOff>
    </xdr:from>
    <xdr:ext cx="469744" cy="259045"/>
    <xdr:sp macro="" textlink="">
      <xdr:nvSpPr>
        <xdr:cNvPr id="434" name="テキスト ボックス 433"/>
        <xdr:cNvSpPr txBox="1"/>
      </xdr:nvSpPr>
      <xdr:spPr>
        <a:xfrm>
          <a:off x="6737428" y="135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111713</xdr:rowOff>
    </xdr:from>
    <xdr:to>
      <xdr:col>55</xdr:col>
      <xdr:colOff>0</xdr:colOff>
      <xdr:row>97</xdr:row>
      <xdr:rowOff>113378</xdr:rowOff>
    </xdr:to>
    <xdr:cxnSp macro="">
      <xdr:nvCxnSpPr>
        <xdr:cNvPr id="465" name="直線コネクタ 464"/>
        <xdr:cNvCxnSpPr/>
      </xdr:nvCxnSpPr>
      <xdr:spPr>
        <a:xfrm flipV="1">
          <a:off x="9639300" y="16742363"/>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36406</xdr:rowOff>
    </xdr:from>
    <xdr:to>
      <xdr:col>50</xdr:col>
      <xdr:colOff>114300</xdr:colOff>
      <xdr:row>97</xdr:row>
      <xdr:rowOff>113378</xdr:rowOff>
    </xdr:to>
    <xdr:cxnSp macro="">
      <xdr:nvCxnSpPr>
        <xdr:cNvPr id="468" name="直線コネクタ 467"/>
        <xdr:cNvCxnSpPr/>
      </xdr:nvCxnSpPr>
      <xdr:spPr>
        <a:xfrm>
          <a:off x="8750300" y="16667056"/>
          <a:ext cx="889000" cy="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110015</xdr:rowOff>
    </xdr:from>
    <xdr:to>
      <xdr:col>45</xdr:col>
      <xdr:colOff>177800</xdr:colOff>
      <xdr:row>97</xdr:row>
      <xdr:rowOff>36406</xdr:rowOff>
    </xdr:to>
    <xdr:cxnSp macro="">
      <xdr:nvCxnSpPr>
        <xdr:cNvPr id="471" name="直線コネクタ 470"/>
        <xdr:cNvCxnSpPr/>
      </xdr:nvCxnSpPr>
      <xdr:spPr>
        <a:xfrm>
          <a:off x="7861300" y="16054865"/>
          <a:ext cx="889000" cy="6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110015</xdr:rowOff>
    </xdr:from>
    <xdr:to>
      <xdr:col>41</xdr:col>
      <xdr:colOff>50800</xdr:colOff>
      <xdr:row>95</xdr:row>
      <xdr:rowOff>146548</xdr:rowOff>
    </xdr:to>
    <xdr:cxnSp macro="">
      <xdr:nvCxnSpPr>
        <xdr:cNvPr id="474" name="直線コネクタ 473"/>
        <xdr:cNvCxnSpPr/>
      </xdr:nvCxnSpPr>
      <xdr:spPr>
        <a:xfrm flipV="1">
          <a:off x="6972300" y="16054865"/>
          <a:ext cx="889000" cy="37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161695</xdr:rowOff>
    </xdr:from>
    <xdr:ext cx="534377" cy="259045"/>
    <xdr:sp macro="" textlink="">
      <xdr:nvSpPr>
        <xdr:cNvPr id="476" name="テキスト ボックス 475"/>
        <xdr:cNvSpPr txBox="1"/>
      </xdr:nvSpPr>
      <xdr:spPr>
        <a:xfrm>
          <a:off x="7594111" y="164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76536</xdr:rowOff>
    </xdr:from>
    <xdr:ext cx="534377" cy="259045"/>
    <xdr:sp macro="" textlink="">
      <xdr:nvSpPr>
        <xdr:cNvPr id="478" name="テキスト ボックス 477"/>
        <xdr:cNvSpPr txBox="1"/>
      </xdr:nvSpPr>
      <xdr:spPr>
        <a:xfrm>
          <a:off x="6705111" y="165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60913</xdr:rowOff>
    </xdr:from>
    <xdr:to>
      <xdr:col>55</xdr:col>
      <xdr:colOff>50800</xdr:colOff>
      <xdr:row>97</xdr:row>
      <xdr:rowOff>162513</xdr:rowOff>
    </xdr:to>
    <xdr:sp macro="" textlink="">
      <xdr:nvSpPr>
        <xdr:cNvPr id="484" name="楕円 483"/>
        <xdr:cNvSpPr/>
      </xdr:nvSpPr>
      <xdr:spPr>
        <a:xfrm>
          <a:off x="10426700" y="1669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39340</xdr:rowOff>
    </xdr:from>
    <xdr:ext cx="534377" cy="259045"/>
    <xdr:sp macro="" textlink="">
      <xdr:nvSpPr>
        <xdr:cNvPr id="485" name="土木費該当値テキスト"/>
        <xdr:cNvSpPr txBox="1"/>
      </xdr:nvSpPr>
      <xdr:spPr>
        <a:xfrm>
          <a:off x="10528300" y="1666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62578</xdr:rowOff>
    </xdr:from>
    <xdr:to>
      <xdr:col>50</xdr:col>
      <xdr:colOff>165100</xdr:colOff>
      <xdr:row>97</xdr:row>
      <xdr:rowOff>164178</xdr:rowOff>
    </xdr:to>
    <xdr:sp macro="" textlink="">
      <xdr:nvSpPr>
        <xdr:cNvPr id="486" name="楕円 485"/>
        <xdr:cNvSpPr/>
      </xdr:nvSpPr>
      <xdr:spPr>
        <a:xfrm>
          <a:off x="9588500" y="166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155305</xdr:rowOff>
    </xdr:from>
    <xdr:ext cx="534377" cy="259045"/>
    <xdr:sp macro="" textlink="">
      <xdr:nvSpPr>
        <xdr:cNvPr id="487" name="テキスト ボックス 486"/>
        <xdr:cNvSpPr txBox="1"/>
      </xdr:nvSpPr>
      <xdr:spPr>
        <a:xfrm>
          <a:off x="9372111" y="167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157056</xdr:rowOff>
    </xdr:from>
    <xdr:to>
      <xdr:col>46</xdr:col>
      <xdr:colOff>38100</xdr:colOff>
      <xdr:row>97</xdr:row>
      <xdr:rowOff>87206</xdr:rowOff>
    </xdr:to>
    <xdr:sp macro="" textlink="">
      <xdr:nvSpPr>
        <xdr:cNvPr id="488" name="楕円 487"/>
        <xdr:cNvSpPr/>
      </xdr:nvSpPr>
      <xdr:spPr>
        <a:xfrm>
          <a:off x="8699500" y="1661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78333</xdr:rowOff>
    </xdr:from>
    <xdr:ext cx="534377" cy="259045"/>
    <xdr:sp macro="" textlink="">
      <xdr:nvSpPr>
        <xdr:cNvPr id="489" name="テキスト ボックス 488"/>
        <xdr:cNvSpPr txBox="1"/>
      </xdr:nvSpPr>
      <xdr:spPr>
        <a:xfrm>
          <a:off x="8483111" y="167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59215</xdr:rowOff>
    </xdr:from>
    <xdr:to>
      <xdr:col>41</xdr:col>
      <xdr:colOff>101600</xdr:colOff>
      <xdr:row>93</xdr:row>
      <xdr:rowOff>160815</xdr:rowOff>
    </xdr:to>
    <xdr:sp macro="" textlink="">
      <xdr:nvSpPr>
        <xdr:cNvPr id="490" name="楕円 489"/>
        <xdr:cNvSpPr/>
      </xdr:nvSpPr>
      <xdr:spPr>
        <a:xfrm>
          <a:off x="7810500" y="160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5892</xdr:rowOff>
    </xdr:from>
    <xdr:ext cx="534377" cy="259045"/>
    <xdr:sp macro="" textlink="">
      <xdr:nvSpPr>
        <xdr:cNvPr id="491" name="テキスト ボックス 490"/>
        <xdr:cNvSpPr txBox="1"/>
      </xdr:nvSpPr>
      <xdr:spPr>
        <a:xfrm>
          <a:off x="7594111" y="1577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95748</xdr:rowOff>
    </xdr:from>
    <xdr:to>
      <xdr:col>36</xdr:col>
      <xdr:colOff>165100</xdr:colOff>
      <xdr:row>96</xdr:row>
      <xdr:rowOff>25898</xdr:rowOff>
    </xdr:to>
    <xdr:sp macro="" textlink="">
      <xdr:nvSpPr>
        <xdr:cNvPr id="492" name="楕円 491"/>
        <xdr:cNvSpPr/>
      </xdr:nvSpPr>
      <xdr:spPr>
        <a:xfrm>
          <a:off x="6921500" y="163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42425</xdr:rowOff>
    </xdr:from>
    <xdr:ext cx="534377" cy="259045"/>
    <xdr:sp macro="" textlink="">
      <xdr:nvSpPr>
        <xdr:cNvPr id="493" name="テキスト ボックス 492"/>
        <xdr:cNvSpPr txBox="1"/>
      </xdr:nvSpPr>
      <xdr:spPr>
        <a:xfrm>
          <a:off x="6705111" y="1615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39383</xdr:rowOff>
    </xdr:from>
    <xdr:to>
      <xdr:col>85</xdr:col>
      <xdr:colOff>127000</xdr:colOff>
      <xdr:row>37</xdr:row>
      <xdr:rowOff>50374</xdr:rowOff>
    </xdr:to>
    <xdr:cxnSp macro="">
      <xdr:nvCxnSpPr>
        <xdr:cNvPr id="522" name="直線コネクタ 521"/>
        <xdr:cNvCxnSpPr/>
      </xdr:nvCxnSpPr>
      <xdr:spPr>
        <a:xfrm>
          <a:off x="15481300" y="6383033"/>
          <a:ext cx="8382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5836</xdr:rowOff>
    </xdr:from>
    <xdr:to>
      <xdr:col>81</xdr:col>
      <xdr:colOff>50800</xdr:colOff>
      <xdr:row>37</xdr:row>
      <xdr:rowOff>39383</xdr:rowOff>
    </xdr:to>
    <xdr:cxnSp macro="">
      <xdr:nvCxnSpPr>
        <xdr:cNvPr id="525" name="直線コネクタ 524"/>
        <xdr:cNvCxnSpPr/>
      </xdr:nvCxnSpPr>
      <xdr:spPr>
        <a:xfrm>
          <a:off x="14592300" y="6349486"/>
          <a:ext cx="889000" cy="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113449</xdr:rowOff>
    </xdr:from>
    <xdr:to>
      <xdr:col>76</xdr:col>
      <xdr:colOff>114300</xdr:colOff>
      <xdr:row>37</xdr:row>
      <xdr:rowOff>5836</xdr:rowOff>
    </xdr:to>
    <xdr:cxnSp macro="">
      <xdr:nvCxnSpPr>
        <xdr:cNvPr id="528" name="直線コネクタ 527"/>
        <xdr:cNvCxnSpPr/>
      </xdr:nvCxnSpPr>
      <xdr:spPr>
        <a:xfrm>
          <a:off x="13703300" y="6285649"/>
          <a:ext cx="889000" cy="6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113449</xdr:rowOff>
    </xdr:from>
    <xdr:to>
      <xdr:col>71</xdr:col>
      <xdr:colOff>177800</xdr:colOff>
      <xdr:row>37</xdr:row>
      <xdr:rowOff>9208</xdr:rowOff>
    </xdr:to>
    <xdr:cxnSp macro="">
      <xdr:nvCxnSpPr>
        <xdr:cNvPr id="531" name="直線コネクタ 530"/>
        <xdr:cNvCxnSpPr/>
      </xdr:nvCxnSpPr>
      <xdr:spPr>
        <a:xfrm flipV="1">
          <a:off x="12814300" y="6285649"/>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171024</xdr:rowOff>
    </xdr:from>
    <xdr:to>
      <xdr:col>85</xdr:col>
      <xdr:colOff>177800</xdr:colOff>
      <xdr:row>37</xdr:row>
      <xdr:rowOff>101174</xdr:rowOff>
    </xdr:to>
    <xdr:sp macro="" textlink="">
      <xdr:nvSpPr>
        <xdr:cNvPr id="541" name="楕円 540"/>
        <xdr:cNvSpPr/>
      </xdr:nvSpPr>
      <xdr:spPr>
        <a:xfrm>
          <a:off x="16268700" y="63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85951</xdr:rowOff>
    </xdr:from>
    <xdr:ext cx="534377" cy="259045"/>
    <xdr:sp macro="" textlink="">
      <xdr:nvSpPr>
        <xdr:cNvPr id="542" name="消防費該当値テキスト"/>
        <xdr:cNvSpPr txBox="1"/>
      </xdr:nvSpPr>
      <xdr:spPr>
        <a:xfrm>
          <a:off x="16370300" y="625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160033</xdr:rowOff>
    </xdr:from>
    <xdr:to>
      <xdr:col>81</xdr:col>
      <xdr:colOff>101600</xdr:colOff>
      <xdr:row>37</xdr:row>
      <xdr:rowOff>90183</xdr:rowOff>
    </xdr:to>
    <xdr:sp macro="" textlink="">
      <xdr:nvSpPr>
        <xdr:cNvPr id="543" name="楕円 542"/>
        <xdr:cNvSpPr/>
      </xdr:nvSpPr>
      <xdr:spPr>
        <a:xfrm>
          <a:off x="15430500" y="63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81310</xdr:rowOff>
    </xdr:from>
    <xdr:ext cx="534377" cy="259045"/>
    <xdr:sp macro="" textlink="">
      <xdr:nvSpPr>
        <xdr:cNvPr id="544" name="テキスト ボックス 543"/>
        <xdr:cNvSpPr txBox="1"/>
      </xdr:nvSpPr>
      <xdr:spPr>
        <a:xfrm>
          <a:off x="15214111" y="64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126486</xdr:rowOff>
    </xdr:from>
    <xdr:to>
      <xdr:col>76</xdr:col>
      <xdr:colOff>165100</xdr:colOff>
      <xdr:row>37</xdr:row>
      <xdr:rowOff>56636</xdr:rowOff>
    </xdr:to>
    <xdr:sp macro="" textlink="">
      <xdr:nvSpPr>
        <xdr:cNvPr id="545" name="楕円 544"/>
        <xdr:cNvSpPr/>
      </xdr:nvSpPr>
      <xdr:spPr>
        <a:xfrm>
          <a:off x="14541500" y="62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47763</xdr:rowOff>
    </xdr:from>
    <xdr:ext cx="534377" cy="259045"/>
    <xdr:sp macro="" textlink="">
      <xdr:nvSpPr>
        <xdr:cNvPr id="546" name="テキスト ボックス 545"/>
        <xdr:cNvSpPr txBox="1"/>
      </xdr:nvSpPr>
      <xdr:spPr>
        <a:xfrm>
          <a:off x="14325111" y="63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62649</xdr:rowOff>
    </xdr:from>
    <xdr:to>
      <xdr:col>72</xdr:col>
      <xdr:colOff>38100</xdr:colOff>
      <xdr:row>36</xdr:row>
      <xdr:rowOff>164249</xdr:rowOff>
    </xdr:to>
    <xdr:sp macro="" textlink="">
      <xdr:nvSpPr>
        <xdr:cNvPr id="547" name="楕円 546"/>
        <xdr:cNvSpPr/>
      </xdr:nvSpPr>
      <xdr:spPr>
        <a:xfrm>
          <a:off x="13652500" y="623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155376</xdr:rowOff>
    </xdr:from>
    <xdr:ext cx="534377" cy="259045"/>
    <xdr:sp macro="" textlink="">
      <xdr:nvSpPr>
        <xdr:cNvPr id="548" name="テキスト ボックス 547"/>
        <xdr:cNvSpPr txBox="1"/>
      </xdr:nvSpPr>
      <xdr:spPr>
        <a:xfrm>
          <a:off x="13436111" y="63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129858</xdr:rowOff>
    </xdr:from>
    <xdr:to>
      <xdr:col>67</xdr:col>
      <xdr:colOff>101600</xdr:colOff>
      <xdr:row>37</xdr:row>
      <xdr:rowOff>60008</xdr:rowOff>
    </xdr:to>
    <xdr:sp macro="" textlink="">
      <xdr:nvSpPr>
        <xdr:cNvPr id="549" name="楕円 548"/>
        <xdr:cNvSpPr/>
      </xdr:nvSpPr>
      <xdr:spPr>
        <a:xfrm>
          <a:off x="12763500" y="63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51135</xdr:rowOff>
    </xdr:from>
    <xdr:ext cx="534377" cy="259045"/>
    <xdr:sp macro="" textlink="">
      <xdr:nvSpPr>
        <xdr:cNvPr id="550" name="テキスト ボックス 549"/>
        <xdr:cNvSpPr txBox="1"/>
      </xdr:nvSpPr>
      <xdr:spPr>
        <a:xfrm>
          <a:off x="12547111" y="639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34125</xdr:rowOff>
    </xdr:from>
    <xdr:to>
      <xdr:col>85</xdr:col>
      <xdr:colOff>126364</xdr:colOff>
      <xdr:row>59</xdr:row>
      <xdr:rowOff>97384</xdr:rowOff>
    </xdr:to>
    <xdr:cxnSp macro="">
      <xdr:nvCxnSpPr>
        <xdr:cNvPr id="575" name="直線コネクタ 574"/>
        <xdr:cNvCxnSpPr/>
      </xdr:nvCxnSpPr>
      <xdr:spPr>
        <a:xfrm flipV="1">
          <a:off x="16317595" y="8949525"/>
          <a:ext cx="1269" cy="12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101211</xdr:rowOff>
    </xdr:from>
    <xdr:ext cx="534377" cy="259045"/>
    <xdr:sp macro="" textlink="">
      <xdr:nvSpPr>
        <xdr:cNvPr id="576" name="教育費最小値テキスト"/>
        <xdr:cNvSpPr txBox="1"/>
      </xdr:nvSpPr>
      <xdr:spPr>
        <a:xfrm>
          <a:off x="16370300" y="102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97384</xdr:rowOff>
    </xdr:from>
    <xdr:to>
      <xdr:col>86</xdr:col>
      <xdr:colOff>25400</xdr:colOff>
      <xdr:row>59</xdr:row>
      <xdr:rowOff>97384</xdr:rowOff>
    </xdr:to>
    <xdr:cxnSp macro="">
      <xdr:nvCxnSpPr>
        <xdr:cNvPr id="577" name="直線コネクタ 576"/>
        <xdr:cNvCxnSpPr/>
      </xdr:nvCxnSpPr>
      <xdr:spPr>
        <a:xfrm>
          <a:off x="16230600" y="10212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152252</xdr:rowOff>
    </xdr:from>
    <xdr:ext cx="599010" cy="259045"/>
    <xdr:sp macro="" textlink="">
      <xdr:nvSpPr>
        <xdr:cNvPr id="578" name="教育費最大値テキスト"/>
        <xdr:cNvSpPr txBox="1"/>
      </xdr:nvSpPr>
      <xdr:spPr>
        <a:xfrm>
          <a:off x="16370300" y="872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34125</xdr:rowOff>
    </xdr:from>
    <xdr:to>
      <xdr:col>86</xdr:col>
      <xdr:colOff>25400</xdr:colOff>
      <xdr:row>52</xdr:row>
      <xdr:rowOff>34125</xdr:rowOff>
    </xdr:to>
    <xdr:cxnSp macro="">
      <xdr:nvCxnSpPr>
        <xdr:cNvPr id="579" name="直線コネクタ 578"/>
        <xdr:cNvCxnSpPr/>
      </xdr:nvCxnSpPr>
      <xdr:spPr>
        <a:xfrm>
          <a:off x="16230600" y="89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170294</xdr:rowOff>
    </xdr:from>
    <xdr:to>
      <xdr:col>85</xdr:col>
      <xdr:colOff>127000</xdr:colOff>
      <xdr:row>59</xdr:row>
      <xdr:rowOff>8458</xdr:rowOff>
    </xdr:to>
    <xdr:cxnSp macro="">
      <xdr:nvCxnSpPr>
        <xdr:cNvPr id="580" name="直線コネクタ 579"/>
        <xdr:cNvCxnSpPr/>
      </xdr:nvCxnSpPr>
      <xdr:spPr>
        <a:xfrm flipV="1">
          <a:off x="15481300" y="10114394"/>
          <a:ext cx="838200" cy="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20096</xdr:rowOff>
    </xdr:from>
    <xdr:ext cx="534377" cy="259045"/>
    <xdr:sp macro="" textlink="">
      <xdr:nvSpPr>
        <xdr:cNvPr id="581" name="教育費平均値テキスト"/>
        <xdr:cNvSpPr txBox="1"/>
      </xdr:nvSpPr>
      <xdr:spPr>
        <a:xfrm>
          <a:off x="16370300" y="962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168669</xdr:rowOff>
    </xdr:from>
    <xdr:to>
      <xdr:col>85</xdr:col>
      <xdr:colOff>177800</xdr:colOff>
      <xdr:row>57</xdr:row>
      <xdr:rowOff>98819</xdr:rowOff>
    </xdr:to>
    <xdr:sp macro="" textlink="">
      <xdr:nvSpPr>
        <xdr:cNvPr id="582" name="フローチャート: 判断 581"/>
        <xdr:cNvSpPr/>
      </xdr:nvSpPr>
      <xdr:spPr>
        <a:xfrm>
          <a:off x="16268700" y="97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59461</xdr:rowOff>
    </xdr:from>
    <xdr:to>
      <xdr:col>81</xdr:col>
      <xdr:colOff>50800</xdr:colOff>
      <xdr:row>59</xdr:row>
      <xdr:rowOff>8458</xdr:rowOff>
    </xdr:to>
    <xdr:cxnSp macro="">
      <xdr:nvCxnSpPr>
        <xdr:cNvPr id="583" name="直線コネクタ 582"/>
        <xdr:cNvCxnSpPr/>
      </xdr:nvCxnSpPr>
      <xdr:spPr>
        <a:xfrm>
          <a:off x="14592300" y="10003561"/>
          <a:ext cx="889000" cy="1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24892</xdr:rowOff>
    </xdr:from>
    <xdr:to>
      <xdr:col>81</xdr:col>
      <xdr:colOff>101600</xdr:colOff>
      <xdr:row>57</xdr:row>
      <xdr:rowOff>126492</xdr:rowOff>
    </xdr:to>
    <xdr:sp macro="" textlink="">
      <xdr:nvSpPr>
        <xdr:cNvPr id="584" name="フローチャート: 判断 583"/>
        <xdr:cNvSpPr/>
      </xdr:nvSpPr>
      <xdr:spPr>
        <a:xfrm>
          <a:off x="154305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143019</xdr:rowOff>
    </xdr:from>
    <xdr:ext cx="534377" cy="259045"/>
    <xdr:sp macro="" textlink="">
      <xdr:nvSpPr>
        <xdr:cNvPr id="585" name="テキスト ボックス 584"/>
        <xdr:cNvSpPr txBox="1"/>
      </xdr:nvSpPr>
      <xdr:spPr>
        <a:xfrm>
          <a:off x="15214111" y="95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46419</xdr:rowOff>
    </xdr:from>
    <xdr:to>
      <xdr:col>76</xdr:col>
      <xdr:colOff>114300</xdr:colOff>
      <xdr:row>58</xdr:row>
      <xdr:rowOff>59461</xdr:rowOff>
    </xdr:to>
    <xdr:cxnSp macro="">
      <xdr:nvCxnSpPr>
        <xdr:cNvPr id="586" name="直線コネクタ 585"/>
        <xdr:cNvCxnSpPr/>
      </xdr:nvCxnSpPr>
      <xdr:spPr>
        <a:xfrm>
          <a:off x="13703300" y="8618919"/>
          <a:ext cx="889000" cy="138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128181</xdr:rowOff>
    </xdr:from>
    <xdr:to>
      <xdr:col>76</xdr:col>
      <xdr:colOff>165100</xdr:colOff>
      <xdr:row>57</xdr:row>
      <xdr:rowOff>58331</xdr:rowOff>
    </xdr:to>
    <xdr:sp macro="" textlink="">
      <xdr:nvSpPr>
        <xdr:cNvPr id="587" name="フローチャート: 判断 586"/>
        <xdr:cNvSpPr/>
      </xdr:nvSpPr>
      <xdr:spPr>
        <a:xfrm>
          <a:off x="14541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74858</xdr:rowOff>
    </xdr:from>
    <xdr:ext cx="534377" cy="259045"/>
    <xdr:sp macro="" textlink="">
      <xdr:nvSpPr>
        <xdr:cNvPr id="588" name="テキスト ボックス 587"/>
        <xdr:cNvSpPr txBox="1"/>
      </xdr:nvSpPr>
      <xdr:spPr>
        <a:xfrm>
          <a:off x="14325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46419</xdr:rowOff>
    </xdr:from>
    <xdr:to>
      <xdr:col>71</xdr:col>
      <xdr:colOff>177800</xdr:colOff>
      <xdr:row>59</xdr:row>
      <xdr:rowOff>36119</xdr:rowOff>
    </xdr:to>
    <xdr:cxnSp macro="">
      <xdr:nvCxnSpPr>
        <xdr:cNvPr id="589" name="直線コネクタ 588"/>
        <xdr:cNvCxnSpPr/>
      </xdr:nvCxnSpPr>
      <xdr:spPr>
        <a:xfrm flipV="1">
          <a:off x="12814300" y="8618919"/>
          <a:ext cx="889000" cy="153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131369</xdr:rowOff>
    </xdr:from>
    <xdr:to>
      <xdr:col>72</xdr:col>
      <xdr:colOff>38100</xdr:colOff>
      <xdr:row>57</xdr:row>
      <xdr:rowOff>61519</xdr:rowOff>
    </xdr:to>
    <xdr:sp macro="" textlink="">
      <xdr:nvSpPr>
        <xdr:cNvPr id="590" name="フローチャート: 判断 589"/>
        <xdr:cNvSpPr/>
      </xdr:nvSpPr>
      <xdr:spPr>
        <a:xfrm>
          <a:off x="13652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52646</xdr:rowOff>
    </xdr:from>
    <xdr:ext cx="534377" cy="259045"/>
    <xdr:sp macro="" textlink="">
      <xdr:nvSpPr>
        <xdr:cNvPr id="591" name="テキスト ボックス 590"/>
        <xdr:cNvSpPr txBox="1"/>
      </xdr:nvSpPr>
      <xdr:spPr>
        <a:xfrm>
          <a:off x="13436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20803</xdr:rowOff>
    </xdr:from>
    <xdr:to>
      <xdr:col>67</xdr:col>
      <xdr:colOff>101600</xdr:colOff>
      <xdr:row>57</xdr:row>
      <xdr:rowOff>122403</xdr:rowOff>
    </xdr:to>
    <xdr:sp macro="" textlink="">
      <xdr:nvSpPr>
        <xdr:cNvPr id="592" name="フローチャート: 判断 591"/>
        <xdr:cNvSpPr/>
      </xdr:nvSpPr>
      <xdr:spPr>
        <a:xfrm>
          <a:off x="12763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138930</xdr:rowOff>
    </xdr:from>
    <xdr:ext cx="534377" cy="259045"/>
    <xdr:sp macro="" textlink="">
      <xdr:nvSpPr>
        <xdr:cNvPr id="593" name="テキスト ボックス 592"/>
        <xdr:cNvSpPr txBox="1"/>
      </xdr:nvSpPr>
      <xdr:spPr>
        <a:xfrm>
          <a:off x="12547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119494</xdr:rowOff>
    </xdr:from>
    <xdr:to>
      <xdr:col>85</xdr:col>
      <xdr:colOff>177800</xdr:colOff>
      <xdr:row>59</xdr:row>
      <xdr:rowOff>49644</xdr:rowOff>
    </xdr:to>
    <xdr:sp macro="" textlink="">
      <xdr:nvSpPr>
        <xdr:cNvPr id="599" name="楕円 598"/>
        <xdr:cNvSpPr/>
      </xdr:nvSpPr>
      <xdr:spPr>
        <a:xfrm>
          <a:off x="16268700" y="100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34421</xdr:rowOff>
    </xdr:from>
    <xdr:ext cx="534377" cy="259045"/>
    <xdr:sp macro="" textlink="">
      <xdr:nvSpPr>
        <xdr:cNvPr id="600" name="教育費該当値テキスト"/>
        <xdr:cNvSpPr txBox="1"/>
      </xdr:nvSpPr>
      <xdr:spPr>
        <a:xfrm>
          <a:off x="16370300"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129108</xdr:rowOff>
    </xdr:from>
    <xdr:to>
      <xdr:col>81</xdr:col>
      <xdr:colOff>101600</xdr:colOff>
      <xdr:row>59</xdr:row>
      <xdr:rowOff>59258</xdr:rowOff>
    </xdr:to>
    <xdr:sp macro="" textlink="">
      <xdr:nvSpPr>
        <xdr:cNvPr id="601" name="楕円 600"/>
        <xdr:cNvSpPr/>
      </xdr:nvSpPr>
      <xdr:spPr>
        <a:xfrm>
          <a:off x="15430500" y="100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50385</xdr:rowOff>
    </xdr:from>
    <xdr:ext cx="534377" cy="259045"/>
    <xdr:sp macro="" textlink="">
      <xdr:nvSpPr>
        <xdr:cNvPr id="602" name="テキスト ボックス 601"/>
        <xdr:cNvSpPr txBox="1"/>
      </xdr:nvSpPr>
      <xdr:spPr>
        <a:xfrm>
          <a:off x="15214111" y="101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8661</xdr:rowOff>
    </xdr:from>
    <xdr:to>
      <xdr:col>76</xdr:col>
      <xdr:colOff>165100</xdr:colOff>
      <xdr:row>58</xdr:row>
      <xdr:rowOff>110261</xdr:rowOff>
    </xdr:to>
    <xdr:sp macro="" textlink="">
      <xdr:nvSpPr>
        <xdr:cNvPr id="603" name="楕円 602"/>
        <xdr:cNvSpPr/>
      </xdr:nvSpPr>
      <xdr:spPr>
        <a:xfrm>
          <a:off x="14541500" y="995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101388</xdr:rowOff>
    </xdr:from>
    <xdr:ext cx="534377" cy="259045"/>
    <xdr:sp macro="" textlink="">
      <xdr:nvSpPr>
        <xdr:cNvPr id="604" name="テキスト ボックス 603"/>
        <xdr:cNvSpPr txBox="1"/>
      </xdr:nvSpPr>
      <xdr:spPr>
        <a:xfrm>
          <a:off x="14325111" y="100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167069</xdr:rowOff>
    </xdr:from>
    <xdr:to>
      <xdr:col>72</xdr:col>
      <xdr:colOff>38100</xdr:colOff>
      <xdr:row>50</xdr:row>
      <xdr:rowOff>97219</xdr:rowOff>
    </xdr:to>
    <xdr:sp macro="" textlink="">
      <xdr:nvSpPr>
        <xdr:cNvPr id="605" name="楕円 604"/>
        <xdr:cNvSpPr/>
      </xdr:nvSpPr>
      <xdr:spPr>
        <a:xfrm>
          <a:off x="13652500" y="85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113746</xdr:rowOff>
    </xdr:from>
    <xdr:ext cx="599010" cy="259045"/>
    <xdr:sp macro="" textlink="">
      <xdr:nvSpPr>
        <xdr:cNvPr id="606" name="テキスト ボックス 605"/>
        <xdr:cNvSpPr txBox="1"/>
      </xdr:nvSpPr>
      <xdr:spPr>
        <a:xfrm>
          <a:off x="13403795" y="834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156769</xdr:rowOff>
    </xdr:from>
    <xdr:to>
      <xdr:col>67</xdr:col>
      <xdr:colOff>101600</xdr:colOff>
      <xdr:row>59</xdr:row>
      <xdr:rowOff>86919</xdr:rowOff>
    </xdr:to>
    <xdr:sp macro="" textlink="">
      <xdr:nvSpPr>
        <xdr:cNvPr id="607" name="楕円 606"/>
        <xdr:cNvSpPr/>
      </xdr:nvSpPr>
      <xdr:spPr>
        <a:xfrm>
          <a:off x="12763500" y="101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78046</xdr:rowOff>
    </xdr:from>
    <xdr:ext cx="534377" cy="259045"/>
    <xdr:sp macro="" textlink="">
      <xdr:nvSpPr>
        <xdr:cNvPr id="608" name="テキスト ボックス 607"/>
        <xdr:cNvSpPr txBox="1"/>
      </xdr:nvSpPr>
      <xdr:spPr>
        <a:xfrm>
          <a:off x="12547111" y="101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28" name="直線コネクタ 627"/>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29"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1"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2" name="直線コネクタ 631"/>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4"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5" name="フローチャート: 判断 634"/>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7" name="フローチャート: 判断 636"/>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38" name="テキスト ボックス 637"/>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0" name="フローチャート: 判断 639"/>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1" name="テキスト ボックス 640"/>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15861</xdr:rowOff>
    </xdr:from>
    <xdr:to>
      <xdr:col>71</xdr:col>
      <xdr:colOff>177800</xdr:colOff>
      <xdr:row>78</xdr:row>
      <xdr:rowOff>25400</xdr:rowOff>
    </xdr:to>
    <xdr:cxnSp macro="">
      <xdr:nvCxnSpPr>
        <xdr:cNvPr id="642" name="直線コネクタ 641"/>
        <xdr:cNvCxnSpPr/>
      </xdr:nvCxnSpPr>
      <xdr:spPr>
        <a:xfrm>
          <a:off x="12814300" y="13388961"/>
          <a:ext cx="889000" cy="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3" name="フローチャート: 判断 642"/>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4" name="テキスト ボックス 643"/>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5" name="フローチャート: 判断 644"/>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6" name="テキスト ボックス 645"/>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3"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136511</xdr:rowOff>
    </xdr:from>
    <xdr:to>
      <xdr:col>67</xdr:col>
      <xdr:colOff>101600</xdr:colOff>
      <xdr:row>78</xdr:row>
      <xdr:rowOff>66661</xdr:rowOff>
    </xdr:to>
    <xdr:sp macro="" textlink="">
      <xdr:nvSpPr>
        <xdr:cNvPr id="660" name="楕円 659"/>
        <xdr:cNvSpPr/>
      </xdr:nvSpPr>
      <xdr:spPr>
        <a:xfrm>
          <a:off x="12763500" y="133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57788</xdr:rowOff>
    </xdr:from>
    <xdr:ext cx="469744" cy="259045"/>
    <xdr:sp macro="" textlink="">
      <xdr:nvSpPr>
        <xdr:cNvPr id="661" name="テキスト ボックス 660"/>
        <xdr:cNvSpPr txBox="1"/>
      </xdr:nvSpPr>
      <xdr:spPr>
        <a:xfrm>
          <a:off x="12579428" y="1343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3" name="直線コネクタ 682"/>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4"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5" name="直線コネクタ 684"/>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6"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7" name="直線コネクタ 686"/>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58693</xdr:rowOff>
    </xdr:from>
    <xdr:to>
      <xdr:col>85</xdr:col>
      <xdr:colOff>127000</xdr:colOff>
      <xdr:row>96</xdr:row>
      <xdr:rowOff>87351</xdr:rowOff>
    </xdr:to>
    <xdr:cxnSp macro="">
      <xdr:nvCxnSpPr>
        <xdr:cNvPr id="688" name="直線コネクタ 687"/>
        <xdr:cNvCxnSpPr/>
      </xdr:nvCxnSpPr>
      <xdr:spPr>
        <a:xfrm flipV="1">
          <a:off x="15481300" y="16517893"/>
          <a:ext cx="838200" cy="2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89"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0" name="フローチャート: 判断 689"/>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87351</xdr:rowOff>
    </xdr:from>
    <xdr:to>
      <xdr:col>81</xdr:col>
      <xdr:colOff>50800</xdr:colOff>
      <xdr:row>96</xdr:row>
      <xdr:rowOff>130026</xdr:rowOff>
    </xdr:to>
    <xdr:cxnSp macro="">
      <xdr:nvCxnSpPr>
        <xdr:cNvPr id="691" name="直線コネクタ 690"/>
        <xdr:cNvCxnSpPr/>
      </xdr:nvCxnSpPr>
      <xdr:spPr>
        <a:xfrm flipV="1">
          <a:off x="14592300" y="16546551"/>
          <a:ext cx="889000" cy="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2" name="フローチャート: 判断 691"/>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3" name="テキスト ボックス 692"/>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130026</xdr:rowOff>
    </xdr:from>
    <xdr:to>
      <xdr:col>76</xdr:col>
      <xdr:colOff>114300</xdr:colOff>
      <xdr:row>96</xdr:row>
      <xdr:rowOff>138832</xdr:rowOff>
    </xdr:to>
    <xdr:cxnSp macro="">
      <xdr:nvCxnSpPr>
        <xdr:cNvPr id="694" name="直線コネクタ 693"/>
        <xdr:cNvCxnSpPr/>
      </xdr:nvCxnSpPr>
      <xdr:spPr>
        <a:xfrm flipV="1">
          <a:off x="13703300" y="16589226"/>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5" name="フローチャート: 判断 694"/>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6" name="テキスト ボックス 695"/>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138832</xdr:rowOff>
    </xdr:from>
    <xdr:to>
      <xdr:col>71</xdr:col>
      <xdr:colOff>177800</xdr:colOff>
      <xdr:row>96</xdr:row>
      <xdr:rowOff>139928</xdr:rowOff>
    </xdr:to>
    <xdr:cxnSp macro="">
      <xdr:nvCxnSpPr>
        <xdr:cNvPr id="697" name="直線コネクタ 696"/>
        <xdr:cNvCxnSpPr/>
      </xdr:nvCxnSpPr>
      <xdr:spPr>
        <a:xfrm flipV="1">
          <a:off x="12814300" y="16598032"/>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698" name="フローチャート: 判断 697"/>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699" name="テキスト ボックス 698"/>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0" name="フローチャート: 判断 699"/>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1" name="テキスト ボックス 700"/>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7893</xdr:rowOff>
    </xdr:from>
    <xdr:to>
      <xdr:col>85</xdr:col>
      <xdr:colOff>177800</xdr:colOff>
      <xdr:row>96</xdr:row>
      <xdr:rowOff>109493</xdr:rowOff>
    </xdr:to>
    <xdr:sp macro="" textlink="">
      <xdr:nvSpPr>
        <xdr:cNvPr id="707" name="楕円 706"/>
        <xdr:cNvSpPr/>
      </xdr:nvSpPr>
      <xdr:spPr>
        <a:xfrm>
          <a:off x="16268700" y="1646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157770</xdr:rowOff>
    </xdr:from>
    <xdr:ext cx="534377" cy="259045"/>
    <xdr:sp macro="" textlink="">
      <xdr:nvSpPr>
        <xdr:cNvPr id="708" name="公債費該当値テキスト"/>
        <xdr:cNvSpPr txBox="1"/>
      </xdr:nvSpPr>
      <xdr:spPr>
        <a:xfrm>
          <a:off x="16370300" y="164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36551</xdr:rowOff>
    </xdr:from>
    <xdr:to>
      <xdr:col>81</xdr:col>
      <xdr:colOff>101600</xdr:colOff>
      <xdr:row>96</xdr:row>
      <xdr:rowOff>138151</xdr:rowOff>
    </xdr:to>
    <xdr:sp macro="" textlink="">
      <xdr:nvSpPr>
        <xdr:cNvPr id="709" name="楕円 708"/>
        <xdr:cNvSpPr/>
      </xdr:nvSpPr>
      <xdr:spPr>
        <a:xfrm>
          <a:off x="15430500" y="164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129278</xdr:rowOff>
    </xdr:from>
    <xdr:ext cx="534377" cy="259045"/>
    <xdr:sp macro="" textlink="">
      <xdr:nvSpPr>
        <xdr:cNvPr id="710" name="テキスト ボックス 709"/>
        <xdr:cNvSpPr txBox="1"/>
      </xdr:nvSpPr>
      <xdr:spPr>
        <a:xfrm>
          <a:off x="15214111" y="165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79226</xdr:rowOff>
    </xdr:from>
    <xdr:to>
      <xdr:col>76</xdr:col>
      <xdr:colOff>165100</xdr:colOff>
      <xdr:row>97</xdr:row>
      <xdr:rowOff>9376</xdr:rowOff>
    </xdr:to>
    <xdr:sp macro="" textlink="">
      <xdr:nvSpPr>
        <xdr:cNvPr id="711" name="楕円 710"/>
        <xdr:cNvSpPr/>
      </xdr:nvSpPr>
      <xdr:spPr>
        <a:xfrm>
          <a:off x="14541500" y="165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503</xdr:rowOff>
    </xdr:from>
    <xdr:ext cx="534377" cy="259045"/>
    <xdr:sp macro="" textlink="">
      <xdr:nvSpPr>
        <xdr:cNvPr id="712" name="テキスト ボックス 711"/>
        <xdr:cNvSpPr txBox="1"/>
      </xdr:nvSpPr>
      <xdr:spPr>
        <a:xfrm>
          <a:off x="14325111" y="1663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88032</xdr:rowOff>
    </xdr:from>
    <xdr:to>
      <xdr:col>72</xdr:col>
      <xdr:colOff>38100</xdr:colOff>
      <xdr:row>97</xdr:row>
      <xdr:rowOff>18182</xdr:rowOff>
    </xdr:to>
    <xdr:sp macro="" textlink="">
      <xdr:nvSpPr>
        <xdr:cNvPr id="713" name="楕円 712"/>
        <xdr:cNvSpPr/>
      </xdr:nvSpPr>
      <xdr:spPr>
        <a:xfrm>
          <a:off x="13652500" y="165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9309</xdr:rowOff>
    </xdr:from>
    <xdr:ext cx="534377" cy="259045"/>
    <xdr:sp macro="" textlink="">
      <xdr:nvSpPr>
        <xdr:cNvPr id="714" name="テキスト ボックス 713"/>
        <xdr:cNvSpPr txBox="1"/>
      </xdr:nvSpPr>
      <xdr:spPr>
        <a:xfrm>
          <a:off x="13436111" y="1663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89128</xdr:rowOff>
    </xdr:from>
    <xdr:to>
      <xdr:col>67</xdr:col>
      <xdr:colOff>101600</xdr:colOff>
      <xdr:row>97</xdr:row>
      <xdr:rowOff>19278</xdr:rowOff>
    </xdr:to>
    <xdr:sp macro="" textlink="">
      <xdr:nvSpPr>
        <xdr:cNvPr id="715" name="楕円 714"/>
        <xdr:cNvSpPr/>
      </xdr:nvSpPr>
      <xdr:spPr>
        <a:xfrm>
          <a:off x="12763500" y="1654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10405</xdr:rowOff>
    </xdr:from>
    <xdr:ext cx="534377" cy="259045"/>
    <xdr:sp macro="" textlink="">
      <xdr:nvSpPr>
        <xdr:cNvPr id="716" name="テキスト ボックス 715"/>
        <xdr:cNvSpPr txBox="1"/>
      </xdr:nvSpPr>
      <xdr:spPr>
        <a:xfrm>
          <a:off x="12547111" y="1664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8" name="直線コネクタ 737"/>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9"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1"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2" name="直線コネクタ 741"/>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4"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5" name="フローチャート: 判断 744"/>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7" name="フローチャート: 判断 746"/>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48" name="テキスト ボックス 747"/>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0" name="フローチャート: 判断 749"/>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1" name="テキスト ボックス 750"/>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3" name="フローチャート: 判断 752"/>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4" name="テキスト ボックス 753"/>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5" name="フローチャート: 判断 754"/>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6" name="テキスト ボックス 755"/>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3"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地方独立行政法人くらて病院への運営費負担金に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57,858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類似団体平均より下回ってはいるが、今後は新中学校整備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に係る起債の償還金が増額となる見込みである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庁舎等建設事業関連経費として基本計画策定費や公共施設等整備基金への建設準備財源の積立てなどにより、実質単年度収支は赤字となったが、財政調整基金の取崩しにより実質収支は黒字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今後は過疎対策事業債の償還金の増額、老朽化した公共施設の維持管理費の増額が見込まれる。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町税をはじめ歳入の確保に努めるとともに、経常経費の削減など安定的な財政運営に努める必要がある。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国民健康保険事業特別会計は、歳出において前年度と比較して被保険者数が減小し、それに伴い保険給付費も減少した。歳入において概算交付される交付金が前年と比較して増加したことから黒字となった。今後も医療費の抑制に取り組むとともに、国民健康保険税の収納率の向上に努め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他の会計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赤字は生じ</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ておらず</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、今後も適正な財政運営、企業経営に努める。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7247687</v>
      </c>
      <c r="BO4" s="441"/>
      <c r="BP4" s="441"/>
      <c r="BQ4" s="441"/>
      <c r="BR4" s="441"/>
      <c r="BS4" s="441"/>
      <c r="BT4" s="441"/>
      <c r="BU4" s="442"/>
      <c r="BV4" s="440">
        <v>7016358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2.1</v>
      </c>
      <c r="CU4" s="622"/>
      <c r="CV4" s="622"/>
      <c r="CW4" s="622"/>
      <c r="CX4" s="622"/>
      <c r="CY4" s="622"/>
      <c r="CZ4" s="622"/>
      <c r="DA4" s="623"/>
      <c r="DB4" s="621">
        <v>2.1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7147795</v>
      </c>
      <c r="BO5" s="446"/>
      <c r="BP5" s="446"/>
      <c r="BQ5" s="446"/>
      <c r="BR5" s="446"/>
      <c r="BS5" s="446"/>
      <c r="BT5" s="446"/>
      <c r="BU5" s="447"/>
      <c r="BV5" s="445">
        <v>6922137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98.3</v>
      </c>
      <c r="CU5" s="416"/>
      <c r="CV5" s="416"/>
      <c r="CW5" s="416"/>
      <c r="CX5" s="416"/>
      <c r="CY5" s="416"/>
      <c r="CZ5" s="416"/>
      <c r="DA5" s="417"/>
      <c r="DB5" s="415">
        <v>95.5</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99892</v>
      </c>
      <c r="BO6" s="446"/>
      <c r="BP6" s="446"/>
      <c r="BQ6" s="446"/>
      <c r="BR6" s="446"/>
      <c r="BS6" s="446"/>
      <c r="BT6" s="446"/>
      <c r="BU6" s="447"/>
      <c r="BV6" s="445">
        <v>94221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103.8</v>
      </c>
      <c r="CU6" s="596"/>
      <c r="CV6" s="596"/>
      <c r="CW6" s="596"/>
      <c r="CX6" s="596"/>
      <c r="CY6" s="596"/>
      <c r="CZ6" s="596"/>
      <c r="DA6" s="597"/>
      <c r="DB6" s="595">
        <v>100.7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3678</v>
      </c>
      <c r="BO7" s="446"/>
      <c r="BP7" s="446"/>
      <c r="BQ7" s="446"/>
      <c r="BR7" s="446"/>
      <c r="BS7" s="446"/>
      <c r="BT7" s="446"/>
      <c r="BU7" s="447"/>
      <c r="BV7" s="445">
        <v>60</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4482600</v>
      </c>
      <c r="CU7" s="446"/>
      <c r="CV7" s="446"/>
      <c r="CW7" s="446"/>
      <c r="CX7" s="446"/>
      <c r="CY7" s="446"/>
      <c r="CZ7" s="446"/>
      <c r="DA7" s="447"/>
      <c r="DB7" s="445">
        <v>4436600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96214</v>
      </c>
      <c r="BO8" s="446"/>
      <c r="BP8" s="446"/>
      <c r="BQ8" s="446"/>
      <c r="BR8" s="446"/>
      <c r="BS8" s="446"/>
      <c r="BT8" s="446"/>
      <c r="BU8" s="447"/>
      <c r="BV8" s="445">
        <v>94161</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0.47</v>
      </c>
      <c r="CU8" s="559"/>
      <c r="CV8" s="559"/>
      <c r="CW8" s="559"/>
      <c r="CX8" s="559"/>
      <c r="CY8" s="559"/>
      <c r="CZ8" s="559"/>
      <c r="DA8" s="560"/>
      <c r="DB8" s="558">
        <v>0.46</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16007</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2053</v>
      </c>
      <c r="BO9" s="446"/>
      <c r="BP9" s="446"/>
      <c r="BQ9" s="446"/>
      <c r="BR9" s="446"/>
      <c r="BS9" s="446"/>
      <c r="BT9" s="446"/>
      <c r="BU9" s="447"/>
      <c r="BV9" s="445">
        <v>3052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12.6</v>
      </c>
      <c r="CU9" s="416"/>
      <c r="CV9" s="416"/>
      <c r="CW9" s="416"/>
      <c r="CX9" s="416"/>
      <c r="CY9" s="416"/>
      <c r="CZ9" s="416"/>
      <c r="DA9" s="417"/>
      <c r="DB9" s="415">
        <v>12.6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17088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917</v>
      </c>
      <c r="BO10" s="446"/>
      <c r="BP10" s="446"/>
      <c r="BQ10" s="446"/>
      <c r="BR10" s="446"/>
      <c r="BS10" s="446"/>
      <c r="BT10" s="446"/>
      <c r="BU10" s="447"/>
      <c r="BV10" s="445">
        <v>1341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16316</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216106</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16168</v>
      </c>
      <c r="S13" s="549"/>
      <c r="T13" s="549"/>
      <c r="U13" s="549"/>
      <c r="V13" s="550"/>
      <c r="W13" s="536" t="s">
        <v>134</v>
      </c>
      <c r="X13" s="458"/>
      <c r="Y13" s="458"/>
      <c r="Z13" s="458"/>
      <c r="AA13" s="458"/>
      <c r="AB13" s="459"/>
      <c r="AC13" s="421">
        <v>310</v>
      </c>
      <c r="AD13" s="422"/>
      <c r="AE13" s="422"/>
      <c r="AF13" s="422"/>
      <c r="AG13" s="423"/>
      <c r="AH13" s="421">
        <v>304</v>
      </c>
      <c r="AI13" s="422"/>
      <c r="AJ13" s="422"/>
      <c r="AK13" s="422"/>
      <c r="AL13" s="424"/>
      <c r="AM13" s="514" t="s">
        <v>135</v>
      </c>
      <c r="AN13" s="419"/>
      <c r="AO13" s="419"/>
      <c r="AP13" s="419"/>
      <c r="AQ13" s="419"/>
      <c r="AR13" s="419"/>
      <c r="AS13" s="419"/>
      <c r="AT13" s="420"/>
      <c r="AU13" s="502" t="s">
        <v>114</v>
      </c>
      <c r="AV13" s="503"/>
      <c r="AW13" s="503"/>
      <c r="AX13" s="503"/>
      <c r="AY13" s="425" t="s">
        <v>136</v>
      </c>
      <c r="AZ13" s="426"/>
      <c r="BA13" s="426"/>
      <c r="BB13" s="426"/>
      <c r="BC13" s="426"/>
      <c r="BD13" s="426"/>
      <c r="BE13" s="426"/>
      <c r="BF13" s="426"/>
      <c r="BG13" s="426"/>
      <c r="BH13" s="426"/>
      <c r="BI13" s="426"/>
      <c r="BJ13" s="426"/>
      <c r="BK13" s="426"/>
      <c r="BL13" s="426"/>
      <c r="BM13" s="427"/>
      <c r="BN13" s="445">
        <v>-213136</v>
      </c>
      <c r="BO13" s="446"/>
      <c r="BP13" s="446"/>
      <c r="BQ13" s="446"/>
      <c r="BR13" s="446"/>
      <c r="BS13" s="446"/>
      <c r="BT13" s="446"/>
      <c r="BU13" s="447"/>
      <c r="BV13" s="445">
        <v>4393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8.5</v>
      </c>
      <c r="CU13" s="416"/>
      <c r="CV13" s="416"/>
      <c r="CW13" s="416"/>
      <c r="CX13" s="416"/>
      <c r="CY13" s="416"/>
      <c r="CZ13" s="416"/>
      <c r="DA13" s="417"/>
      <c r="DB13" s="415">
        <v>8.3000000000000007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16527</v>
      </c>
      <c r="S14" s="549"/>
      <c r="T14" s="549"/>
      <c r="U14" s="549"/>
      <c r="V14" s="550"/>
      <c r="W14" s="551"/>
      <c r="X14" s="461"/>
      <c r="Y14" s="461"/>
      <c r="Z14" s="461"/>
      <c r="AA14" s="461"/>
      <c r="AB14" s="462"/>
      <c r="AC14" s="541">
        <v>4.4000000000000004</v>
      </c>
      <c r="AD14" s="542"/>
      <c r="AE14" s="542"/>
      <c r="AF14" s="542"/>
      <c r="AG14" s="543"/>
      <c r="AH14" s="541">
        <v>4.2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133</v>
      </c>
      <c r="N15" s="546"/>
      <c r="O15" s="546"/>
      <c r="P15" s="546"/>
      <c r="Q15" s="547"/>
      <c r="R15" s="548">
        <v>16393</v>
      </c>
      <c r="S15" s="549"/>
      <c r="T15" s="549"/>
      <c r="U15" s="549"/>
      <c r="V15" s="550"/>
      <c r="W15" s="536" t="s">
        <v>140</v>
      </c>
      <c r="X15" s="458"/>
      <c r="Y15" s="458"/>
      <c r="Z15" s="458"/>
      <c r="AA15" s="458"/>
      <c r="AB15" s="459"/>
      <c r="AC15" s="421">
        <v>2412</v>
      </c>
      <c r="AD15" s="422"/>
      <c r="AE15" s="422"/>
      <c r="AF15" s="422"/>
      <c r="AG15" s="423"/>
      <c r="AH15" s="421">
        <v>2520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1828100</v>
      </c>
      <c r="BO15" s="441"/>
      <c r="BP15" s="441"/>
      <c r="BQ15" s="441"/>
      <c r="BR15" s="441"/>
      <c r="BS15" s="441"/>
      <c r="BT15" s="441"/>
      <c r="BU15" s="442"/>
      <c r="BV15" s="440">
        <v>1750397</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34.299999999999997</v>
      </c>
      <c r="AD16" s="542"/>
      <c r="AE16" s="542"/>
      <c r="AF16" s="542"/>
      <c r="AG16" s="543"/>
      <c r="AH16" s="541">
        <v>34.799999999999997</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3745802</v>
      </c>
      <c r="BO16" s="446"/>
      <c r="BP16" s="446"/>
      <c r="BQ16" s="446"/>
      <c r="BR16" s="446"/>
      <c r="BS16" s="446"/>
      <c r="BT16" s="446"/>
      <c r="BU16" s="447"/>
      <c r="BV16" s="445">
        <v>3744840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4303</v>
      </c>
      <c r="AD17" s="422"/>
      <c r="AE17" s="422"/>
      <c r="AF17" s="422"/>
      <c r="AG17" s="423"/>
      <c r="AH17" s="421">
        <v>4416</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2324777</v>
      </c>
      <c r="BO17" s="446"/>
      <c r="BP17" s="446"/>
      <c r="BQ17" s="446"/>
      <c r="BR17" s="446"/>
      <c r="BS17" s="446"/>
      <c r="BT17" s="446"/>
      <c r="BU17" s="447"/>
      <c r="BV17" s="445">
        <v>2215746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35.6</v>
      </c>
      <c r="M18" s="510"/>
      <c r="N18" s="510"/>
      <c r="O18" s="510"/>
      <c r="P18" s="510"/>
      <c r="Q18" s="510"/>
      <c r="R18" s="511"/>
      <c r="S18" s="511"/>
      <c r="T18" s="511"/>
      <c r="U18" s="511"/>
      <c r="V18" s="512"/>
      <c r="W18" s="526"/>
      <c r="X18" s="527"/>
      <c r="Y18" s="527"/>
      <c r="Z18" s="527"/>
      <c r="AA18" s="527"/>
      <c r="AB18" s="537"/>
      <c r="AC18" s="409">
        <v>61.3</v>
      </c>
      <c r="AD18" s="410"/>
      <c r="AE18" s="410"/>
      <c r="AF18" s="410"/>
      <c r="AG18" s="513"/>
      <c r="AH18" s="409">
        <v>61</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4400245</v>
      </c>
      <c r="BO18" s="446"/>
      <c r="BP18" s="446"/>
      <c r="BQ18" s="446"/>
      <c r="BR18" s="446"/>
      <c r="BS18" s="446"/>
      <c r="BT18" s="446"/>
      <c r="BU18" s="447"/>
      <c r="BV18" s="445">
        <v>4270540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450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5269773</v>
      </c>
      <c r="BO19" s="446"/>
      <c r="BP19" s="446"/>
      <c r="BQ19" s="446"/>
      <c r="BR19" s="446"/>
      <c r="BS19" s="446"/>
      <c r="BT19" s="446"/>
      <c r="BU19" s="447"/>
      <c r="BV19" s="445">
        <v>5064543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6393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7803600</v>
      </c>
      <c r="BO23" s="446"/>
      <c r="BP23" s="446"/>
      <c r="BQ23" s="446"/>
      <c r="BR23" s="446"/>
      <c r="BS23" s="446"/>
      <c r="BT23" s="446"/>
      <c r="BU23" s="447"/>
      <c r="BV23" s="445">
        <v>8095004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6980</v>
      </c>
      <c r="R24" s="422"/>
      <c r="S24" s="422"/>
      <c r="T24" s="422"/>
      <c r="U24" s="422"/>
      <c r="V24" s="423"/>
      <c r="W24" s="487"/>
      <c r="X24" s="478"/>
      <c r="Y24" s="479"/>
      <c r="Z24" s="418" t="s">
        <v>164</v>
      </c>
      <c r="AA24" s="419"/>
      <c r="AB24" s="419"/>
      <c r="AC24" s="419"/>
      <c r="AD24" s="419"/>
      <c r="AE24" s="419"/>
      <c r="AF24" s="419"/>
      <c r="AG24" s="420"/>
      <c r="AH24" s="421">
        <v>110</v>
      </c>
      <c r="AI24" s="422"/>
      <c r="AJ24" s="422"/>
      <c r="AK24" s="422"/>
      <c r="AL24" s="423"/>
      <c r="AM24" s="421">
        <v>347050</v>
      </c>
      <c r="AN24" s="422"/>
      <c r="AO24" s="422"/>
      <c r="AP24" s="422"/>
      <c r="AQ24" s="422"/>
      <c r="AR24" s="423"/>
      <c r="AS24" s="421">
        <v>3155</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7402247</v>
      </c>
      <c r="BO24" s="446"/>
      <c r="BP24" s="446"/>
      <c r="BQ24" s="446"/>
      <c r="BR24" s="446"/>
      <c r="BS24" s="446"/>
      <c r="BT24" s="446"/>
      <c r="BU24" s="447"/>
      <c r="BV24" s="445">
        <v>7626200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6100</v>
      </c>
      <c r="R25" s="422"/>
      <c r="S25" s="422"/>
      <c r="T25" s="422"/>
      <c r="U25" s="422"/>
      <c r="V25" s="423"/>
      <c r="W25" s="487"/>
      <c r="X25" s="478"/>
      <c r="Y25" s="479"/>
      <c r="Z25" s="418" t="s">
        <v>167</v>
      </c>
      <c r="AA25" s="419"/>
      <c r="AB25" s="419"/>
      <c r="AC25" s="419"/>
      <c r="AD25" s="419"/>
      <c r="AE25" s="419"/>
      <c r="AF25" s="419"/>
      <c r="AG25" s="420"/>
      <c r="AH25" s="421" t="s">
        <v>122</v>
      </c>
      <c r="AI25" s="422"/>
      <c r="AJ25" s="422"/>
      <c r="AK25" s="422"/>
      <c r="AL25" s="423"/>
      <c r="AM25" s="421" t="s">
        <v>132</v>
      </c>
      <c r="AN25" s="422"/>
      <c r="AO25" s="422"/>
      <c r="AP25" s="422"/>
      <c r="AQ25" s="422"/>
      <c r="AR25" s="423"/>
      <c r="AS25" s="421" t="s">
        <v>132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435063</v>
      </c>
      <c r="BO25" s="441"/>
      <c r="BP25" s="441"/>
      <c r="BQ25" s="441"/>
      <c r="BR25" s="441"/>
      <c r="BS25" s="441"/>
      <c r="BT25" s="441"/>
      <c r="BU25" s="442"/>
      <c r="BV25" s="440">
        <v>451504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5580</v>
      </c>
      <c r="R26" s="422"/>
      <c r="S26" s="422"/>
      <c r="T26" s="422"/>
      <c r="U26" s="422"/>
      <c r="V26" s="423"/>
      <c r="W26" s="487"/>
      <c r="X26" s="478"/>
      <c r="Y26" s="479"/>
      <c r="Z26" s="418" t="s">
        <v>170</v>
      </c>
      <c r="AA26" s="500"/>
      <c r="AB26" s="500"/>
      <c r="AC26" s="500"/>
      <c r="AD26" s="500"/>
      <c r="AE26" s="500"/>
      <c r="AF26" s="500"/>
      <c r="AG26" s="501"/>
      <c r="AH26" s="421">
        <v>1</v>
      </c>
      <c r="AI26" s="422"/>
      <c r="AJ26" s="422"/>
      <c r="AK26" s="422"/>
      <c r="AL26" s="423"/>
      <c r="AM26" s="421" t="s">
        <v>171</v>
      </c>
      <c r="AN26" s="422"/>
      <c r="AO26" s="422"/>
      <c r="AP26" s="422"/>
      <c r="AQ26" s="422"/>
      <c r="AR26" s="423"/>
      <c r="AS26" s="421" t="s">
        <v>172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3080</v>
      </c>
      <c r="R27" s="422"/>
      <c r="S27" s="422"/>
      <c r="T27" s="422"/>
      <c r="U27" s="422"/>
      <c r="V27" s="423"/>
      <c r="W27" s="487"/>
      <c r="X27" s="478"/>
      <c r="Y27" s="479"/>
      <c r="Z27" s="418" t="s">
        <v>175</v>
      </c>
      <c r="AA27" s="419"/>
      <c r="AB27" s="419"/>
      <c r="AC27" s="419"/>
      <c r="AD27" s="419"/>
      <c r="AE27" s="419"/>
      <c r="AF27" s="419"/>
      <c r="AG27" s="420"/>
      <c r="AH27" s="421">
        <v>1</v>
      </c>
      <c r="AI27" s="422"/>
      <c r="AJ27" s="422"/>
      <c r="AK27" s="422"/>
      <c r="AL27" s="423"/>
      <c r="AM27" s="421" t="s">
        <v>172</v>
      </c>
      <c r="AN27" s="422"/>
      <c r="AO27" s="422"/>
      <c r="AP27" s="422"/>
      <c r="AQ27" s="422"/>
      <c r="AR27" s="423"/>
      <c r="AS27" s="421" t="s">
        <v>172</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798</v>
      </c>
      <c r="BO27" s="449"/>
      <c r="BP27" s="449"/>
      <c r="BQ27" s="449"/>
      <c r="BR27" s="449"/>
      <c r="BS27" s="449"/>
      <c r="BT27" s="449"/>
      <c r="BU27" s="450"/>
      <c r="BV27" s="448">
        <v>797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2580</v>
      </c>
      <c r="R28" s="422"/>
      <c r="S28" s="422"/>
      <c r="T28" s="422"/>
      <c r="U28" s="422"/>
      <c r="V28" s="423"/>
      <c r="W28" s="487"/>
      <c r="X28" s="478"/>
      <c r="Y28" s="479"/>
      <c r="Z28" s="418" t="s">
        <v>178</v>
      </c>
      <c r="AA28" s="419"/>
      <c r="AB28" s="419"/>
      <c r="AC28" s="419"/>
      <c r="AD28" s="419"/>
      <c r="AE28" s="419"/>
      <c r="AF28" s="419"/>
      <c r="AG28" s="420"/>
      <c r="AH28" s="421" t="s">
        <v>132</v>
      </c>
      <c r="AI28" s="422"/>
      <c r="AJ28" s="422"/>
      <c r="AK28" s="422"/>
      <c r="AL28" s="423"/>
      <c r="AM28" s="421" t="s">
        <v>132</v>
      </c>
      <c r="AN28" s="422"/>
      <c r="AO28" s="422"/>
      <c r="AP28" s="422"/>
      <c r="AQ28" s="422"/>
      <c r="AR28" s="423"/>
      <c r="AS28" s="421" t="s">
        <v>122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1256890</v>
      </c>
      <c r="BO28" s="441"/>
      <c r="BP28" s="441"/>
      <c r="BQ28" s="441"/>
      <c r="BR28" s="441"/>
      <c r="BS28" s="441"/>
      <c r="BT28" s="441"/>
      <c r="BU28" s="442"/>
      <c r="BV28" s="440">
        <v>1472079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11</v>
      </c>
      <c r="M29" s="422"/>
      <c r="N29" s="422"/>
      <c r="O29" s="422"/>
      <c r="P29" s="423"/>
      <c r="Q29" s="421">
        <v>2430</v>
      </c>
      <c r="R29" s="422"/>
      <c r="S29" s="422"/>
      <c r="T29" s="422"/>
      <c r="U29" s="422"/>
      <c r="V29" s="423"/>
      <c r="W29" s="488"/>
      <c r="X29" s="489"/>
      <c r="Y29" s="490"/>
      <c r="Z29" s="418" t="s">
        <v>181</v>
      </c>
      <c r="AA29" s="419"/>
      <c r="AB29" s="419"/>
      <c r="AC29" s="419"/>
      <c r="AD29" s="419"/>
      <c r="AE29" s="419"/>
      <c r="AF29" s="419"/>
      <c r="AG29" s="420"/>
      <c r="AH29" s="421">
        <v>111</v>
      </c>
      <c r="AI29" s="422"/>
      <c r="AJ29" s="422"/>
      <c r="AK29" s="422"/>
      <c r="AL29" s="423"/>
      <c r="AM29" s="421">
        <v>350949</v>
      </c>
      <c r="AN29" s="422"/>
      <c r="AO29" s="422"/>
      <c r="AP29" s="422"/>
      <c r="AQ29" s="422"/>
      <c r="AR29" s="423"/>
      <c r="AS29" s="421">
        <v>3162</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623477</v>
      </c>
      <c r="BO29" s="446"/>
      <c r="BP29" s="446"/>
      <c r="BQ29" s="446"/>
      <c r="BR29" s="446"/>
      <c r="BS29" s="446"/>
      <c r="BT29" s="446"/>
      <c r="BU29" s="447"/>
      <c r="BV29" s="445">
        <v>669418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94.3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5071283</v>
      </c>
      <c r="BO30" s="449"/>
      <c r="BP30" s="449"/>
      <c r="BQ30" s="449"/>
      <c r="BR30" s="449"/>
      <c r="BS30" s="449"/>
      <c r="BT30" s="449"/>
      <c r="BU30" s="450"/>
      <c r="BV30" s="448">
        <v>4867124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196</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6</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IF('各会計、関係団体の財政状況及び健全化判断比率'!B30="","",'各会計、関係団体の財政状況及び健全化判断比率'!B30)</f>
        <v>鞍手町水道事業会計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IF('各会計、関係団体の財政状況及び健全化判断比率'!B31="","",'各会計、関係団体の財政状況及び健全化判断比率'!B31)</f>
        <v>鞍手町流域関連公共下水道事業特別会計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福岡県後期高齢者医療広域連合(一般会計)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くらて病院</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住宅新築資金等特別会計</v>
      </c>
      <c r="F35" s="403"/>
      <c r="G35" s="403"/>
      <c r="H35" s="403"/>
      <c r="I35" s="403"/>
      <c r="J35" s="403"/>
      <c r="K35" s="403"/>
      <c r="L35" s="403"/>
      <c r="M35" s="403"/>
      <c r="N35" s="403"/>
      <c r="O35" s="403"/>
      <c r="P35" s="403"/>
      <c r="Q35" s="403"/>
      <c r="R35" s="403"/>
      <c r="S35" s="403"/>
      <c r="T35" s="193"/>
      <c r="U35" s="404">
        <f>IF(W35="","",U34+1)</f>
        <v>7</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福岡県後期高齢者医療広域連合（後期高齢者医療特別会計)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鞍手町かんがい施設維持管理運営費特別会計</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福岡県介護保険広域連合(一般会計)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鞍手町谷山池パイプライン水利施設維持管理運営費特別会計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福岡県介護保険広域連合(介護保険事業特別会計)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f t="shared" ref="C38:C43" si="5">IF(E38="","",C37+1)</f>
        <v>5</v>
      </c>
      <c r="D38" s="404"/>
      <c r="E38" s="403" t="str">
        <f>IF('各会計、関係団体の財政状況及び健全化判断比率'!B11="","",'各会計、関係団体の財政状況及び健全化判断比率'!B11)</f>
        <v>地方独立行政法人くらて病院貸付金等特別会計</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福岡県自治振興組合(一般会計)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福岡県自治振興組合(公文書館事業特別会計)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福岡県自治会館管理組合(一般会計)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直方・鞍手広域市町村圏事務組合(一般会計)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直方・鞍手広域市町村圏事務組合(休日等急患センター事業特別会計)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直方・鞍手広域市町村圏事務組合(消防事業特別会計)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weOxQ5uBHdJKXIXy0nj03x+gH+ayWaKJ50Ca44TNE5VTgK7gG+/Xux9JQosRGjaWfvxluQjS/vCI+7SGm2ecqw==" saltValue="Sqf0QuDYz8SsVEbBniZS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4" t="s">
        <v>559</v>
      </c>
      <c r="D34" s="1224"/>
      <c r="E34" s="1225"/>
      <c r="F34" s="32">
        <v>9.9600000000000009</v>
      </c>
      <c r="G34" s="33">
        <v>10.67</v>
      </c>
      <c r="H34" s="33">
        <v>10.46</v>
      </c>
      <c r="I34" s="33">
        <v>10.6</v>
      </c>
      <c r="J34" s="34">
        <v>9.83</v>
      </c>
      <c r="K34" s="22"/>
      <c r="L34" s="22"/>
      <c r="M34" s="22"/>
      <c r="N34" s="22"/>
      <c r="O34" s="22"/>
      <c r="P34" s="22"/>
    </row>
    <row r="35" spans="1:16" ht="39" customHeight="1">
      <c r="A35" s="22"/>
      <c r="B35" s="35"/>
      <c r="C35" s="1218" t="s">
        <v>560</v>
      </c>
      <c r="D35" s="1219"/>
      <c r="E35" s="1220"/>
      <c r="F35" s="36">
        <v>2.85</v>
      </c>
      <c r="G35" s="37">
        <v>1.1100000000000001</v>
      </c>
      <c r="H35" s="37">
        <v>2.02</v>
      </c>
      <c r="I35" s="37">
        <v>2.12</v>
      </c>
      <c r="J35" s="38">
        <v>2.14</v>
      </c>
      <c r="K35" s="22"/>
      <c r="L35" s="22"/>
      <c r="M35" s="22"/>
      <c r="N35" s="22"/>
      <c r="O35" s="22"/>
      <c r="P35" s="22"/>
    </row>
    <row r="36" spans="1:16" ht="39" customHeight="1">
      <c r="A36" s="22"/>
      <c r="B36" s="35"/>
      <c r="C36" s="1218" t="s">
        <v>561</v>
      </c>
      <c r="D36" s="1219"/>
      <c r="E36" s="1220"/>
      <c r="F36" s="36" t="s">
        <v>562</v>
      </c>
      <c r="G36" s="37" t="s">
        <v>563</v>
      </c>
      <c r="H36" s="37" t="s">
        <v>564</v>
      </c>
      <c r="I36" s="37" t="s">
        <v>565</v>
      </c>
      <c r="J36" s="38">
        <v>1.65</v>
      </c>
      <c r="K36" s="22"/>
      <c r="L36" s="22"/>
      <c r="M36" s="22"/>
      <c r="N36" s="22"/>
      <c r="O36" s="22"/>
      <c r="P36" s="22"/>
    </row>
    <row r="37" spans="1:16" ht="39" customHeight="1">
      <c r="A37" s="22"/>
      <c r="B37" s="35"/>
      <c r="C37" s="1218" t="s">
        <v>566</v>
      </c>
      <c r="D37" s="1219"/>
      <c r="E37" s="1220"/>
      <c r="F37" s="36">
        <v>0.01</v>
      </c>
      <c r="G37" s="37">
        <v>0.01</v>
      </c>
      <c r="H37" s="37">
        <v>0.02</v>
      </c>
      <c r="I37" s="37">
        <v>0.03</v>
      </c>
      <c r="J37" s="38">
        <v>0.03</v>
      </c>
      <c r="K37" s="22"/>
      <c r="L37" s="22"/>
      <c r="M37" s="22"/>
      <c r="N37" s="22"/>
      <c r="O37" s="22"/>
      <c r="P37" s="22"/>
    </row>
    <row r="38" spans="1:16" ht="39" customHeight="1">
      <c r="A38" s="22"/>
      <c r="B38" s="35"/>
      <c r="C38" s="1218" t="s">
        <v>567</v>
      </c>
      <c r="D38" s="1219"/>
      <c r="E38" s="1220"/>
      <c r="F38" s="36">
        <v>0</v>
      </c>
      <c r="G38" s="37">
        <v>0</v>
      </c>
      <c r="H38" s="37">
        <v>0</v>
      </c>
      <c r="I38" s="37">
        <v>0</v>
      </c>
      <c r="J38" s="38">
        <v>0</v>
      </c>
      <c r="K38" s="22"/>
      <c r="L38" s="22"/>
      <c r="M38" s="22"/>
      <c r="N38" s="22"/>
      <c r="O38" s="22"/>
      <c r="P38" s="22"/>
    </row>
    <row r="39" spans="1:16" ht="39" customHeight="1">
      <c r="A39" s="22"/>
      <c r="B39" s="35"/>
      <c r="C39" s="1218" t="s">
        <v>568</v>
      </c>
      <c r="D39" s="1219"/>
      <c r="E39" s="1220"/>
      <c r="F39" s="36">
        <v>0</v>
      </c>
      <c r="G39" s="37">
        <v>0</v>
      </c>
      <c r="H39" s="37">
        <v>0</v>
      </c>
      <c r="I39" s="37">
        <v>0</v>
      </c>
      <c r="J39" s="38">
        <v>0</v>
      </c>
      <c r="K39" s="22"/>
      <c r="L39" s="22"/>
      <c r="M39" s="22"/>
      <c r="N39" s="22"/>
      <c r="O39" s="22"/>
      <c r="P39" s="22"/>
    </row>
    <row r="40" spans="1:16" ht="39" customHeight="1">
      <c r="A40" s="22"/>
      <c r="B40" s="35"/>
      <c r="C40" s="1218" t="s">
        <v>569</v>
      </c>
      <c r="D40" s="1219"/>
      <c r="E40" s="1220"/>
      <c r="F40" s="36">
        <v>0</v>
      </c>
      <c r="G40" s="37">
        <v>0</v>
      </c>
      <c r="H40" s="37">
        <v>0</v>
      </c>
      <c r="I40" s="37">
        <v>0</v>
      </c>
      <c r="J40" s="38">
        <v>0</v>
      </c>
      <c r="K40" s="22"/>
      <c r="L40" s="22"/>
      <c r="M40" s="22"/>
      <c r="N40" s="22"/>
      <c r="O40" s="22"/>
      <c r="P40" s="22"/>
    </row>
    <row r="41" spans="1:16" ht="39" customHeight="1">
      <c r="A41" s="22"/>
      <c r="B41" s="35"/>
      <c r="C41" s="1218" t="s">
        <v>570</v>
      </c>
      <c r="D41" s="1219"/>
      <c r="E41" s="1220"/>
      <c r="F41" s="36">
        <v>0</v>
      </c>
      <c r="G41" s="37">
        <v>0</v>
      </c>
      <c r="H41" s="37">
        <v>0</v>
      </c>
      <c r="I41" s="37">
        <v>0</v>
      </c>
      <c r="J41" s="38">
        <v>0</v>
      </c>
      <c r="K41" s="22"/>
      <c r="L41" s="22"/>
      <c r="M41" s="22"/>
      <c r="N41" s="22"/>
      <c r="O41" s="22"/>
      <c r="P41" s="22"/>
    </row>
    <row r="42" spans="1:16" ht="39" customHeight="1">
      <c r="A42" s="22"/>
      <c r="B42" s="39"/>
      <c r="C42" s="1218" t="s">
        <v>571</v>
      </c>
      <c r="D42" s="1219"/>
      <c r="E42" s="1220"/>
      <c r="F42" s="36" t="s">
        <v>510</v>
      </c>
      <c r="G42" s="37" t="s">
        <v>510</v>
      </c>
      <c r="H42" s="37" t="s">
        <v>510</v>
      </c>
      <c r="I42" s="37" t="s">
        <v>510</v>
      </c>
      <c r="J42" s="38" t="s">
        <v>510</v>
      </c>
      <c r="K42" s="22"/>
      <c r="L42" s="22"/>
      <c r="M42" s="22"/>
      <c r="N42" s="22"/>
      <c r="O42" s="22"/>
      <c r="P42" s="22"/>
    </row>
    <row r="43" spans="1:16" ht="39" customHeight="1" thickBot="1">
      <c r="A43" s="22"/>
      <c r="B43" s="40"/>
      <c r="C43" s="1221" t="s">
        <v>572</v>
      </c>
      <c r="D43" s="1222"/>
      <c r="E43" s="1223"/>
      <c r="F43" s="41">
        <v>0</v>
      </c>
      <c r="G43" s="42">
        <v>0.53</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5pShBr4IItCJV6CXER/2GJI0K6xpNYOOikeOufXX9gMepk9j0OJJQNWFiCy/jopja4RPMOZ9Gtvdsff3NkwA==" saltValue="w0pkNfJtZYZCjDMUzBAZ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4" t="s">
        <v>11</v>
      </c>
      <c r="C45" s="1235"/>
      <c r="D45" s="58"/>
      <c r="E45" s="1240" t="s">
        <v>12</v>
      </c>
      <c r="F45" s="1240"/>
      <c r="G45" s="1240"/>
      <c r="H45" s="1240"/>
      <c r="I45" s="1240"/>
      <c r="J45" s="1241"/>
      <c r="K45" s="59">
        <v>851</v>
      </c>
      <c r="L45" s="60">
        <v>857</v>
      </c>
      <c r="M45" s="60">
        <v>856</v>
      </c>
      <c r="N45" s="60">
        <v>933</v>
      </c>
      <c r="O45" s="61">
        <v>948</v>
      </c>
      <c r="P45" s="48"/>
      <c r="Q45" s="48"/>
      <c r="R45" s="48"/>
      <c r="S45" s="48"/>
      <c r="T45" s="48"/>
      <c r="U45" s="48"/>
    </row>
    <row r="46" spans="1:21" ht="30.75" customHeight="1">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c r="A48" s="48"/>
      <c r="B48" s="1236"/>
      <c r="C48" s="1237"/>
      <c r="D48" s="62"/>
      <c r="E48" s="1228" t="s">
        <v>15</v>
      </c>
      <c r="F48" s="1228"/>
      <c r="G48" s="1228"/>
      <c r="H48" s="1228"/>
      <c r="I48" s="1228"/>
      <c r="J48" s="1229"/>
      <c r="K48" s="63">
        <v>156</v>
      </c>
      <c r="L48" s="64">
        <v>177</v>
      </c>
      <c r="M48" s="64">
        <v>191</v>
      </c>
      <c r="N48" s="64">
        <v>134</v>
      </c>
      <c r="O48" s="65">
        <v>132</v>
      </c>
      <c r="P48" s="48"/>
      <c r="Q48" s="48"/>
      <c r="R48" s="48"/>
      <c r="S48" s="48"/>
      <c r="T48" s="48"/>
      <c r="U48" s="48"/>
    </row>
    <row r="49" spans="1:21" ht="30.75" customHeight="1">
      <c r="A49" s="48"/>
      <c r="B49" s="1236"/>
      <c r="C49" s="1237"/>
      <c r="D49" s="62"/>
      <c r="E49" s="1228" t="s">
        <v>16</v>
      </c>
      <c r="F49" s="1228"/>
      <c r="G49" s="1228"/>
      <c r="H49" s="1228"/>
      <c r="I49" s="1228"/>
      <c r="J49" s="1229"/>
      <c r="K49" s="63">
        <v>66</v>
      </c>
      <c r="L49" s="64">
        <v>66</v>
      </c>
      <c r="M49" s="64">
        <v>66</v>
      </c>
      <c r="N49" s="64">
        <v>53</v>
      </c>
      <c r="O49" s="65">
        <v>40</v>
      </c>
      <c r="P49" s="48"/>
      <c r="Q49" s="48"/>
      <c r="R49" s="48"/>
      <c r="S49" s="48"/>
      <c r="T49" s="48"/>
      <c r="U49" s="48"/>
    </row>
    <row r="50" spans="1:21" ht="30.75" customHeight="1">
      <c r="A50" s="48"/>
      <c r="B50" s="1236"/>
      <c r="C50" s="1237"/>
      <c r="D50" s="62"/>
      <c r="E50" s="1228" t="s">
        <v>17</v>
      </c>
      <c r="F50" s="1228"/>
      <c r="G50" s="1228"/>
      <c r="H50" s="1228"/>
      <c r="I50" s="1228"/>
      <c r="J50" s="1229"/>
      <c r="K50" s="63" t="s">
        <v>510</v>
      </c>
      <c r="L50" s="64" t="s">
        <v>510</v>
      </c>
      <c r="M50" s="64" t="s">
        <v>510</v>
      </c>
      <c r="N50" s="64" t="s">
        <v>510</v>
      </c>
      <c r="O50" s="65" t="s">
        <v>510</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753</v>
      </c>
      <c r="L52" s="64">
        <v>794</v>
      </c>
      <c r="M52" s="64">
        <v>784</v>
      </c>
      <c r="N52" s="64">
        <v>800</v>
      </c>
      <c r="O52" s="65">
        <v>783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320</v>
      </c>
      <c r="L53" s="69">
        <v>306</v>
      </c>
      <c r="M53" s="69">
        <v>329</v>
      </c>
      <c r="N53" s="69">
        <v>320</v>
      </c>
      <c r="O53" s="70">
        <v>337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ohiKwZvYwDvxJ5bwi3YIgHMMXNchgGLERU2CZNbGsYyjZipYfUMv6gofCbsLg+tZEov0XigL0ItehdBs6cWjA==" saltValue="1Yxf/zaB8EffmwPtMt5Ae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3"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54" t="s">
        <v>24</v>
      </c>
      <c r="C41" s="1255"/>
      <c r="D41" s="81"/>
      <c r="E41" s="1256" t="s">
        <v>25</v>
      </c>
      <c r="F41" s="1256"/>
      <c r="G41" s="1256"/>
      <c r="H41" s="1257"/>
      <c r="I41" s="82">
        <v>8178</v>
      </c>
      <c r="J41" s="83">
        <v>9991</v>
      </c>
      <c r="K41" s="83">
        <v>9958</v>
      </c>
      <c r="L41" s="83">
        <v>9678</v>
      </c>
      <c r="M41" s="84">
        <v>9320</v>
      </c>
    </row>
    <row r="42" spans="2:13" ht="27.75" customHeight="1">
      <c r="B42" s="1244"/>
      <c r="C42" s="1245"/>
      <c r="D42" s="85"/>
      <c r="E42" s="1248" t="s">
        <v>26</v>
      </c>
      <c r="F42" s="1248"/>
      <c r="G42" s="1248"/>
      <c r="H42" s="1249"/>
      <c r="I42" s="86" t="s">
        <v>510</v>
      </c>
      <c r="J42" s="87" t="s">
        <v>510</v>
      </c>
      <c r="K42" s="87" t="s">
        <v>510</v>
      </c>
      <c r="L42" s="87" t="s">
        <v>510</v>
      </c>
      <c r="M42" s="88" t="s">
        <v>510</v>
      </c>
    </row>
    <row r="43" spans="2:13" ht="27.75" customHeight="1">
      <c r="B43" s="1244"/>
      <c r="C43" s="1245"/>
      <c r="D43" s="85"/>
      <c r="E43" s="1248" t="s">
        <v>27</v>
      </c>
      <c r="F43" s="1248"/>
      <c r="G43" s="1248"/>
      <c r="H43" s="1249"/>
      <c r="I43" s="86">
        <v>2913</v>
      </c>
      <c r="J43" s="87">
        <v>2999</v>
      </c>
      <c r="K43" s="87">
        <v>3131</v>
      </c>
      <c r="L43" s="87">
        <v>3351</v>
      </c>
      <c r="M43" s="88">
        <v>3431</v>
      </c>
    </row>
    <row r="44" spans="2:13" ht="27.75" customHeight="1">
      <c r="B44" s="1244"/>
      <c r="C44" s="1245"/>
      <c r="D44" s="85"/>
      <c r="E44" s="1248" t="s">
        <v>28</v>
      </c>
      <c r="F44" s="1248"/>
      <c r="G44" s="1248"/>
      <c r="H44" s="1249"/>
      <c r="I44" s="86">
        <v>226</v>
      </c>
      <c r="J44" s="87">
        <v>163</v>
      </c>
      <c r="K44" s="87">
        <v>98</v>
      </c>
      <c r="L44" s="87">
        <v>46</v>
      </c>
      <c r="M44" s="88">
        <v>22</v>
      </c>
    </row>
    <row r="45" spans="2:13" ht="27.75" customHeight="1">
      <c r="B45" s="1244"/>
      <c r="C45" s="1245"/>
      <c r="D45" s="85"/>
      <c r="E45" s="1248" t="s">
        <v>29</v>
      </c>
      <c r="F45" s="1248"/>
      <c r="G45" s="1248"/>
      <c r="H45" s="1249"/>
      <c r="I45" s="86">
        <v>1170</v>
      </c>
      <c r="J45" s="87">
        <v>1108</v>
      </c>
      <c r="K45" s="87">
        <v>1030</v>
      </c>
      <c r="L45" s="87">
        <v>1058</v>
      </c>
      <c r="M45" s="88">
        <v>998</v>
      </c>
    </row>
    <row r="46" spans="2:13" ht="27.75" customHeight="1">
      <c r="B46" s="1244"/>
      <c r="C46" s="1245"/>
      <c r="D46" s="89"/>
      <c r="E46" s="1248" t="s">
        <v>30</v>
      </c>
      <c r="F46" s="1248"/>
      <c r="G46" s="1248"/>
      <c r="H46" s="1249"/>
      <c r="I46" s="86" t="s">
        <v>510</v>
      </c>
      <c r="J46" s="87" t="s">
        <v>510</v>
      </c>
      <c r="K46" s="87" t="s">
        <v>510</v>
      </c>
      <c r="L46" s="87" t="s">
        <v>510</v>
      </c>
      <c r="M46" s="88" t="s">
        <v>510</v>
      </c>
    </row>
    <row r="47" spans="2:13" ht="27.75" customHeight="1">
      <c r="B47" s="1244"/>
      <c r="C47" s="1245"/>
      <c r="D47" s="90"/>
      <c r="E47" s="1258" t="s">
        <v>31</v>
      </c>
      <c r="F47" s="1259"/>
      <c r="G47" s="1259"/>
      <c r="H47" s="1260"/>
      <c r="I47" s="86" t="s">
        <v>510</v>
      </c>
      <c r="J47" s="87" t="s">
        <v>510</v>
      </c>
      <c r="K47" s="87" t="s">
        <v>510</v>
      </c>
      <c r="L47" s="87" t="s">
        <v>510</v>
      </c>
      <c r="M47" s="88" t="s">
        <v>510</v>
      </c>
    </row>
    <row r="48" spans="2:13" ht="27.75" customHeight="1">
      <c r="B48" s="1244"/>
      <c r="C48" s="1245"/>
      <c r="D48" s="85"/>
      <c r="E48" s="1248" t="s">
        <v>32</v>
      </c>
      <c r="F48" s="1248"/>
      <c r="G48" s="1248"/>
      <c r="H48" s="1249"/>
      <c r="I48" s="86" t="s">
        <v>510</v>
      </c>
      <c r="J48" s="87" t="s">
        <v>510</v>
      </c>
      <c r="K48" s="87" t="s">
        <v>510</v>
      </c>
      <c r="L48" s="87" t="s">
        <v>510</v>
      </c>
      <c r="M48" s="88" t="s">
        <v>510</v>
      </c>
    </row>
    <row r="49" spans="2:13" ht="27.75" customHeight="1">
      <c r="B49" s="1246"/>
      <c r="C49" s="1247"/>
      <c r="D49" s="85"/>
      <c r="E49" s="1248" t="s">
        <v>33</v>
      </c>
      <c r="F49" s="1248"/>
      <c r="G49" s="1248"/>
      <c r="H49" s="1249"/>
      <c r="I49" s="86" t="s">
        <v>510</v>
      </c>
      <c r="J49" s="87" t="s">
        <v>510</v>
      </c>
      <c r="K49" s="87" t="s">
        <v>510</v>
      </c>
      <c r="L49" s="87" t="s">
        <v>510</v>
      </c>
      <c r="M49" s="88" t="s">
        <v>510</v>
      </c>
    </row>
    <row r="50" spans="2:13" ht="27.75" customHeight="1">
      <c r="B50" s="1242" t="s">
        <v>34</v>
      </c>
      <c r="C50" s="1243"/>
      <c r="D50" s="91"/>
      <c r="E50" s="1248" t="s">
        <v>35</v>
      </c>
      <c r="F50" s="1248"/>
      <c r="G50" s="1248"/>
      <c r="H50" s="1249"/>
      <c r="I50" s="86">
        <v>6573</v>
      </c>
      <c r="J50" s="87">
        <v>6632</v>
      </c>
      <c r="K50" s="87">
        <v>6960</v>
      </c>
      <c r="L50" s="87">
        <v>7025</v>
      </c>
      <c r="M50" s="88">
        <v>6968</v>
      </c>
    </row>
    <row r="51" spans="2:13" ht="27.75" customHeight="1">
      <c r="B51" s="1244"/>
      <c r="C51" s="1245"/>
      <c r="D51" s="85"/>
      <c r="E51" s="1248" t="s">
        <v>36</v>
      </c>
      <c r="F51" s="1248"/>
      <c r="G51" s="1248"/>
      <c r="H51" s="1249"/>
      <c r="I51" s="86">
        <v>1550</v>
      </c>
      <c r="J51" s="87">
        <v>1462</v>
      </c>
      <c r="K51" s="87">
        <v>1285</v>
      </c>
      <c r="L51" s="87">
        <v>1119</v>
      </c>
      <c r="M51" s="88">
        <v>958</v>
      </c>
    </row>
    <row r="52" spans="2:13" ht="27.75" customHeight="1">
      <c r="B52" s="1246"/>
      <c r="C52" s="1247"/>
      <c r="D52" s="85"/>
      <c r="E52" s="1248" t="s">
        <v>37</v>
      </c>
      <c r="F52" s="1248"/>
      <c r="G52" s="1248"/>
      <c r="H52" s="1249"/>
      <c r="I52" s="86">
        <v>6730</v>
      </c>
      <c r="J52" s="87">
        <v>8153</v>
      </c>
      <c r="K52" s="87">
        <v>8249</v>
      </c>
      <c r="L52" s="87">
        <v>8227</v>
      </c>
      <c r="M52" s="88">
        <v>8158</v>
      </c>
    </row>
    <row r="53" spans="2:13" ht="27.75" customHeight="1" thickBot="1">
      <c r="B53" s="1250" t="s">
        <v>38</v>
      </c>
      <c r="C53" s="1251"/>
      <c r="D53" s="92"/>
      <c r="E53" s="1252" t="s">
        <v>39</v>
      </c>
      <c r="F53" s="1252"/>
      <c r="G53" s="1252"/>
      <c r="H53" s="1253"/>
      <c r="I53" s="93">
        <v>-2366</v>
      </c>
      <c r="J53" s="94">
        <v>-1988</v>
      </c>
      <c r="K53" s="94">
        <v>-2277</v>
      </c>
      <c r="L53" s="94">
        <v>-2238</v>
      </c>
      <c r="M53" s="95">
        <v>-2314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GAXXAxFXyGIe1SoWqJP0hOWqyEfvNGNdQ5Ol1mjiBv2pLSGJQrOwsO2AhlwVHIpycbX3c/TNrfJ/5T6aKZVPQ==" saltValue="RN7ya+0YeTjiDI/0U0Eo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2"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69" t="s">
        <v>42</v>
      </c>
      <c r="D55" s="1269"/>
      <c r="E55" s="1270"/>
      <c r="F55" s="107">
        <v>1471</v>
      </c>
      <c r="G55" s="107">
        <v>1472</v>
      </c>
      <c r="H55" s="108">
        <v>1257</v>
      </c>
    </row>
    <row r="56" spans="2:8" ht="52.5" customHeight="1">
      <c r="B56" s="109"/>
      <c r="C56" s="1271" t="s">
        <v>43</v>
      </c>
      <c r="D56" s="1271"/>
      <c r="E56" s="1272"/>
      <c r="F56" s="110">
        <v>704</v>
      </c>
      <c r="G56" s="110">
        <v>669</v>
      </c>
      <c r="H56" s="111">
        <v>623</v>
      </c>
    </row>
    <row r="57" spans="2:8" ht="53.25" customHeight="1">
      <c r="B57" s="109"/>
      <c r="C57" s="1273" t="s">
        <v>44</v>
      </c>
      <c r="D57" s="1273"/>
      <c r="E57" s="1274"/>
      <c r="F57" s="112">
        <v>4770</v>
      </c>
      <c r="G57" s="112">
        <v>4867</v>
      </c>
      <c r="H57" s="113">
        <v>5071</v>
      </c>
    </row>
    <row r="58" spans="2:8" ht="45.75" customHeight="1">
      <c r="B58" s="114"/>
      <c r="C58" s="1261" t="s">
        <v>594</v>
      </c>
      <c r="D58" s="1262"/>
      <c r="E58" s="1263"/>
      <c r="F58" s="115">
        <v>3707</v>
      </c>
      <c r="G58" s="115">
        <v>3704</v>
      </c>
      <c r="H58" s="116">
        <v>3714</v>
      </c>
    </row>
    <row r="59" spans="2:8" ht="45.75" customHeight="1">
      <c r="B59" s="114"/>
      <c r="C59" s="1261" t="s">
        <v>595</v>
      </c>
      <c r="D59" s="1262"/>
      <c r="E59" s="1263"/>
      <c r="F59" s="115">
        <v>812</v>
      </c>
      <c r="G59" s="115">
        <v>811</v>
      </c>
      <c r="H59" s="116">
        <v>813</v>
      </c>
    </row>
    <row r="60" spans="2:8" ht="45.75" customHeight="1">
      <c r="B60" s="114"/>
      <c r="C60" s="1261" t="s">
        <v>596</v>
      </c>
      <c r="D60" s="1262"/>
      <c r="E60" s="1263"/>
      <c r="F60" s="115">
        <v>0</v>
      </c>
      <c r="G60" s="115">
        <v>65</v>
      </c>
      <c r="H60" s="116">
        <v>230</v>
      </c>
    </row>
    <row r="61" spans="2:8" ht="45.75" customHeight="1">
      <c r="B61" s="114"/>
      <c r="C61" s="1261" t="s">
        <v>597</v>
      </c>
      <c r="D61" s="1262"/>
      <c r="E61" s="1263"/>
      <c r="F61" s="115">
        <v>98</v>
      </c>
      <c r="G61" s="115">
        <v>127</v>
      </c>
      <c r="H61" s="116">
        <v>150</v>
      </c>
    </row>
    <row r="62" spans="2:8" ht="45.75" customHeight="1" thickBot="1">
      <c r="B62" s="117"/>
      <c r="C62" s="1264" t="s">
        <v>598</v>
      </c>
      <c r="D62" s="1265"/>
      <c r="E62" s="1266"/>
      <c r="F62" s="118">
        <v>134</v>
      </c>
      <c r="G62" s="118">
        <v>134</v>
      </c>
      <c r="H62" s="119">
        <v>135</v>
      </c>
    </row>
    <row r="63" spans="2:8" ht="52.5" customHeight="1" thickBot="1">
      <c r="B63" s="120"/>
      <c r="C63" s="1267" t="s">
        <v>45</v>
      </c>
      <c r="D63" s="1267"/>
      <c r="E63" s="1268"/>
      <c r="F63" s="121">
        <v>6944</v>
      </c>
      <c r="G63" s="121">
        <v>7009</v>
      </c>
      <c r="H63" s="122">
        <v>6952</v>
      </c>
    </row>
    <row r="64" spans="2:8" ht="15" customHeight="1"/>
    <row r="65" ht="0" hidden="1" customHeight="1"/>
    <row r="66" ht="0" hidden="1" customHeight="1"/>
  </sheetData>
  <sheetProtection algorithmName="SHA-512" hashValue="x5s+kqypxMXSDsbdUoQ//xVVu3rBwg64rgQt9rJgtZoUV3JXS+vDJt2p2dmBAXoV1EbZ41EYxCxl85WtwnJvOQ==" saltValue="IUt40SBXt+0UZfy3r7ik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60" zoomScaleNormal="60" zoomScaleSheetLayoutView="55" workbookViewId="0">
      <selection activeCell="AN70" sqref="AN7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602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603</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552</v>
      </c>
      <c r="BQ50" s="1280"/>
      <c r="BR50" s="1280"/>
      <c r="BS50" s="1280"/>
      <c r="BT50" s="1280"/>
      <c r="BU50" s="1280"/>
      <c r="BV50" s="1280"/>
      <c r="BW50" s="1280"/>
      <c r="BX50" s="1280" t="s">
        <v>553</v>
      </c>
      <c r="BY50" s="1280"/>
      <c r="BZ50" s="1280"/>
      <c r="CA50" s="1280"/>
      <c r="CB50" s="1280"/>
      <c r="CC50" s="1280"/>
      <c r="CD50" s="1280"/>
      <c r="CE50" s="1280"/>
      <c r="CF50" s="1280" t="s">
        <v>554</v>
      </c>
      <c r="CG50" s="1280"/>
      <c r="CH50" s="1280"/>
      <c r="CI50" s="1280"/>
      <c r="CJ50" s="1280"/>
      <c r="CK50" s="1280"/>
      <c r="CL50" s="1280"/>
      <c r="CM50" s="1280"/>
      <c r="CN50" s="1280" t="s">
        <v>555</v>
      </c>
      <c r="CO50" s="1280"/>
      <c r="CP50" s="1280"/>
      <c r="CQ50" s="1280"/>
      <c r="CR50" s="1280"/>
      <c r="CS50" s="1280"/>
      <c r="CT50" s="1280"/>
      <c r="CU50" s="1280"/>
      <c r="CV50" s="1280" t="s">
        <v>556</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604</v>
      </c>
      <c r="AO51" s="1278"/>
      <c r="AP51" s="1278"/>
      <c r="AQ51" s="1278"/>
      <c r="AR51" s="1278"/>
      <c r="AS51" s="1278"/>
      <c r="AT51" s="1278"/>
      <c r="AU51" s="1278"/>
      <c r="AV51" s="1278"/>
      <c r="AW51" s="1278"/>
      <c r="AX51" s="1278"/>
      <c r="AY51" s="1278"/>
      <c r="AZ51" s="1278"/>
      <c r="BA51" s="1278"/>
      <c r="BB51" s="1278" t="s">
        <v>605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70.2</v>
      </c>
      <c r="CG53" s="1275"/>
      <c r="CH53" s="1275"/>
      <c r="CI53" s="1275"/>
      <c r="CJ53" s="1275"/>
      <c r="CK53" s="1275"/>
      <c r="CL53" s="1275"/>
      <c r="CM53" s="1275"/>
      <c r="CN53" s="1275">
        <v>72</v>
      </c>
      <c r="CO53" s="1275"/>
      <c r="CP53" s="1275"/>
      <c r="CQ53" s="1275"/>
      <c r="CR53" s="1275"/>
      <c r="CS53" s="1275"/>
      <c r="CT53" s="1275"/>
      <c r="CU53" s="1275"/>
      <c r="CV53" s="1275">
        <v>73.7</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607</v>
      </c>
      <c r="AO55" s="1280"/>
      <c r="AP55" s="1280"/>
      <c r="AQ55" s="1280"/>
      <c r="AR55" s="1280"/>
      <c r="AS55" s="1280"/>
      <c r="AT55" s="1280"/>
      <c r="AU55" s="1280"/>
      <c r="AV55" s="1280"/>
      <c r="AW55" s="1280"/>
      <c r="AX55" s="1280"/>
      <c r="AY55" s="1280"/>
      <c r="AZ55" s="1280"/>
      <c r="BA55" s="1280"/>
      <c r="BB55" s="1278" t="s">
        <v>605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36.5</v>
      </c>
      <c r="CG55" s="1275"/>
      <c r="CH55" s="1275"/>
      <c r="CI55" s="1275"/>
      <c r="CJ55" s="1275"/>
      <c r="CK55" s="1275"/>
      <c r="CL55" s="1275"/>
      <c r="CM55" s="1275"/>
      <c r="CN55" s="1275">
        <v>32.9</v>
      </c>
      <c r="CO55" s="1275"/>
      <c r="CP55" s="1275"/>
      <c r="CQ55" s="1275"/>
      <c r="CR55" s="1275"/>
      <c r="CS55" s="1275"/>
      <c r="CT55" s="1275"/>
      <c r="CU55" s="1275"/>
      <c r="CV55" s="1275">
        <v>28.5</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608</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54.1</v>
      </c>
      <c r="CG57" s="1275"/>
      <c r="CH57" s="1275"/>
      <c r="CI57" s="1275"/>
      <c r="CJ57" s="1275"/>
      <c r="CK57" s="1275"/>
      <c r="CL57" s="1275"/>
      <c r="CM57" s="1275"/>
      <c r="CN57" s="1275">
        <v>57</v>
      </c>
      <c r="CO57" s="1275"/>
      <c r="CP57" s="1275"/>
      <c r="CQ57" s="1275"/>
      <c r="CR57" s="1275"/>
      <c r="CS57" s="1275"/>
      <c r="CT57" s="1275"/>
      <c r="CU57" s="1275"/>
      <c r="CV57" s="1275">
        <v>56.7</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609</v>
      </c>
    </row>
    <row r="64" spans="1:109">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610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603</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552</v>
      </c>
      <c r="BQ72" s="1280"/>
      <c r="BR72" s="1280"/>
      <c r="BS72" s="1280"/>
      <c r="BT72" s="1280"/>
      <c r="BU72" s="1280"/>
      <c r="BV72" s="1280"/>
      <c r="BW72" s="1280"/>
      <c r="BX72" s="1280" t="s">
        <v>553</v>
      </c>
      <c r="BY72" s="1280"/>
      <c r="BZ72" s="1280"/>
      <c r="CA72" s="1280"/>
      <c r="CB72" s="1280"/>
      <c r="CC72" s="1280"/>
      <c r="CD72" s="1280"/>
      <c r="CE72" s="1280"/>
      <c r="CF72" s="1280" t="s">
        <v>554</v>
      </c>
      <c r="CG72" s="1280"/>
      <c r="CH72" s="1280"/>
      <c r="CI72" s="1280"/>
      <c r="CJ72" s="1280"/>
      <c r="CK72" s="1280"/>
      <c r="CL72" s="1280"/>
      <c r="CM72" s="1280"/>
      <c r="CN72" s="1280" t="s">
        <v>555</v>
      </c>
      <c r="CO72" s="1280"/>
      <c r="CP72" s="1280"/>
      <c r="CQ72" s="1280"/>
      <c r="CR72" s="1280"/>
      <c r="CS72" s="1280"/>
      <c r="CT72" s="1280"/>
      <c r="CU72" s="1280"/>
      <c r="CV72" s="1280" t="s">
        <v>556</v>
      </c>
      <c r="CW72" s="1280"/>
      <c r="CX72" s="1280"/>
      <c r="CY72" s="1280"/>
      <c r="CZ72" s="1280"/>
      <c r="DA72" s="1280"/>
      <c r="DB72" s="1280"/>
      <c r="DC72" s="1280"/>
    </row>
    <row r="73" spans="2:107">
      <c r="B73" s="374"/>
      <c r="G73" s="1283"/>
      <c r="H73" s="1283"/>
      <c r="I73" s="1283"/>
      <c r="J73" s="1283"/>
      <c r="K73" s="1279"/>
      <c r="L73" s="1279"/>
      <c r="M73" s="1279"/>
      <c r="N73" s="1279"/>
      <c r="AM73" s="383"/>
      <c r="AN73" s="1278" t="s">
        <v>604</v>
      </c>
      <c r="AO73" s="1278"/>
      <c r="AP73" s="1278"/>
      <c r="AQ73" s="1278"/>
      <c r="AR73" s="1278"/>
      <c r="AS73" s="1278"/>
      <c r="AT73" s="1278"/>
      <c r="AU73" s="1278"/>
      <c r="AV73" s="1278"/>
      <c r="AW73" s="1278"/>
      <c r="AX73" s="1278"/>
      <c r="AY73" s="1278"/>
      <c r="AZ73" s="1278"/>
      <c r="BA73" s="1278"/>
      <c r="BB73" s="1278" t="s">
        <v>605</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611</v>
      </c>
      <c r="BC75" s="1278"/>
      <c r="BD75" s="1278"/>
      <c r="BE75" s="1278"/>
      <c r="BF75" s="1278"/>
      <c r="BG75" s="1278"/>
      <c r="BH75" s="1278"/>
      <c r="BI75" s="1278"/>
      <c r="BJ75" s="1278"/>
      <c r="BK75" s="1278"/>
      <c r="BL75" s="1278"/>
      <c r="BM75" s="1278"/>
      <c r="BN75" s="1278"/>
      <c r="BO75" s="1278"/>
      <c r="BP75" s="1275">
        <v>8.8000000000000007</v>
      </c>
      <c r="BQ75" s="1275"/>
      <c r="BR75" s="1275"/>
      <c r="BS75" s="1275"/>
      <c r="BT75" s="1275"/>
      <c r="BU75" s="1275"/>
      <c r="BV75" s="1275"/>
      <c r="BW75" s="1275"/>
      <c r="BX75" s="1275">
        <v>8.4</v>
      </c>
      <c r="BY75" s="1275"/>
      <c r="BZ75" s="1275"/>
      <c r="CA75" s="1275"/>
      <c r="CB75" s="1275"/>
      <c r="CC75" s="1275"/>
      <c r="CD75" s="1275"/>
      <c r="CE75" s="1275"/>
      <c r="CF75" s="1275">
        <v>8.3000000000000007</v>
      </c>
      <c r="CG75" s="1275"/>
      <c r="CH75" s="1275"/>
      <c r="CI75" s="1275"/>
      <c r="CJ75" s="1275"/>
      <c r="CK75" s="1275"/>
      <c r="CL75" s="1275"/>
      <c r="CM75" s="1275"/>
      <c r="CN75" s="1275">
        <v>8.3000000000000007</v>
      </c>
      <c r="CO75" s="1275"/>
      <c r="CP75" s="1275"/>
      <c r="CQ75" s="1275"/>
      <c r="CR75" s="1275"/>
      <c r="CS75" s="1275"/>
      <c r="CT75" s="1275"/>
      <c r="CU75" s="1275"/>
      <c r="CV75" s="1275">
        <v>8.5</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607</v>
      </c>
      <c r="AO77" s="1280"/>
      <c r="AP77" s="1280"/>
      <c r="AQ77" s="1280"/>
      <c r="AR77" s="1280"/>
      <c r="AS77" s="1280"/>
      <c r="AT77" s="1280"/>
      <c r="AU77" s="1280"/>
      <c r="AV77" s="1280"/>
      <c r="AW77" s="1280"/>
      <c r="AX77" s="1280"/>
      <c r="AY77" s="1280"/>
      <c r="AZ77" s="1280"/>
      <c r="BA77" s="1280"/>
      <c r="BB77" s="1278" t="s">
        <v>605</v>
      </c>
      <c r="BC77" s="1278"/>
      <c r="BD77" s="1278"/>
      <c r="BE77" s="1278"/>
      <c r="BF77" s="1278"/>
      <c r="BG77" s="1278"/>
      <c r="BH77" s="1278"/>
      <c r="BI77" s="1278"/>
      <c r="BJ77" s="1278"/>
      <c r="BK77" s="1278"/>
      <c r="BL77" s="1278"/>
      <c r="BM77" s="1278"/>
      <c r="BN77" s="1278"/>
      <c r="BO77" s="1278"/>
      <c r="BP77" s="1275">
        <v>54.6</v>
      </c>
      <c r="BQ77" s="1275"/>
      <c r="BR77" s="1275"/>
      <c r="BS77" s="1275"/>
      <c r="BT77" s="1275"/>
      <c r="BU77" s="1275"/>
      <c r="BV77" s="1275"/>
      <c r="BW77" s="1275"/>
      <c r="BX77" s="1275">
        <v>48.7</v>
      </c>
      <c r="BY77" s="1275"/>
      <c r="BZ77" s="1275"/>
      <c r="CA77" s="1275"/>
      <c r="CB77" s="1275"/>
      <c r="CC77" s="1275"/>
      <c r="CD77" s="1275"/>
      <c r="CE77" s="1275"/>
      <c r="CF77" s="1275">
        <v>36.5</v>
      </c>
      <c r="CG77" s="1275"/>
      <c r="CH77" s="1275"/>
      <c r="CI77" s="1275"/>
      <c r="CJ77" s="1275"/>
      <c r="CK77" s="1275"/>
      <c r="CL77" s="1275"/>
      <c r="CM77" s="1275"/>
      <c r="CN77" s="1275">
        <v>32.9</v>
      </c>
      <c r="CO77" s="1275"/>
      <c r="CP77" s="1275"/>
      <c r="CQ77" s="1275"/>
      <c r="CR77" s="1275"/>
      <c r="CS77" s="1275"/>
      <c r="CT77" s="1275"/>
      <c r="CU77" s="1275"/>
      <c r="CV77" s="1275">
        <v>28.5</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611</v>
      </c>
      <c r="BC79" s="1278"/>
      <c r="BD79" s="1278"/>
      <c r="BE79" s="1278"/>
      <c r="BF79" s="1278"/>
      <c r="BG79" s="1278"/>
      <c r="BH79" s="1278"/>
      <c r="BI79" s="1278"/>
      <c r="BJ79" s="1278"/>
      <c r="BK79" s="1278"/>
      <c r="BL79" s="1278"/>
      <c r="BM79" s="1278"/>
      <c r="BN79" s="1278"/>
      <c r="BO79" s="1278"/>
      <c r="BP79" s="1275">
        <v>11.2</v>
      </c>
      <c r="BQ79" s="1275"/>
      <c r="BR79" s="1275"/>
      <c r="BS79" s="1275"/>
      <c r="BT79" s="1275"/>
      <c r="BU79" s="1275"/>
      <c r="BV79" s="1275"/>
      <c r="BW79" s="1275"/>
      <c r="BX79" s="1275">
        <v>10.4</v>
      </c>
      <c r="BY79" s="1275"/>
      <c r="BZ79" s="1275"/>
      <c r="CA79" s="1275"/>
      <c r="CB79" s="1275"/>
      <c r="CC79" s="1275"/>
      <c r="CD79" s="1275"/>
      <c r="CE79" s="1275"/>
      <c r="CF79" s="1275">
        <v>9</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jm+CyvJz8Wv1Sx44BLCoc8UCtU+6NJsAKHbhtQ3bM/j5jRcGEaOYJDyqnivDrm6zei+GCeKICpSlNGaNmXt3g==" saltValue="WQYpi5FqbKt3QM2OHA9N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sgqutAtM171zyJ8xOfSnkiwaYeCsoxkVB1C7TvkJLYFH4gmR/KxXC/8hu1CD6zK9L439fLjbJBUebRizrBvaQ==" saltValue="tb5DZ7l/qtgb6j9edY/Hd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qFJE3yIWxT5ffQ2YZ//WPkWl3DQEeAnu6FY7iAitdFiaIesmfx/5tFwoaQySSV5yR9V8Cy0LUI/Y6WXITHzwQ==" saltValue="6zxvuqLQrKNvqd45xQ9no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44793</v>
      </c>
      <c r="E3" s="141"/>
      <c r="F3" s="142">
        <v>74444</v>
      </c>
      <c r="G3" s="143"/>
      <c r="H3" s="144"/>
    </row>
    <row r="4" spans="1:8">
      <c r="A4" s="145"/>
      <c r="B4" s="146"/>
      <c r="C4" s="147"/>
      <c r="D4" s="148">
        <v>35408</v>
      </c>
      <c r="E4" s="149"/>
      <c r="F4" s="150">
        <v>34175</v>
      </c>
      <c r="G4" s="151"/>
      <c r="H4" s="152"/>
    </row>
    <row r="5" spans="1:8">
      <c r="A5" s="133" t="s">
        <v>545</v>
      </c>
      <c r="B5" s="138"/>
      <c r="C5" s="139"/>
      <c r="D5" s="140">
        <v>207708</v>
      </c>
      <c r="E5" s="141"/>
      <c r="F5" s="142">
        <v>85205</v>
      </c>
      <c r="G5" s="143"/>
      <c r="H5" s="144"/>
    </row>
    <row r="6" spans="1:8">
      <c r="A6" s="145"/>
      <c r="B6" s="146"/>
      <c r="C6" s="147"/>
      <c r="D6" s="148">
        <v>146143</v>
      </c>
      <c r="E6" s="149"/>
      <c r="F6" s="150">
        <v>38847</v>
      </c>
      <c r="G6" s="151"/>
      <c r="H6" s="152"/>
    </row>
    <row r="7" spans="1:8">
      <c r="A7" s="133" t="s">
        <v>546</v>
      </c>
      <c r="B7" s="138"/>
      <c r="C7" s="139"/>
      <c r="D7" s="140">
        <v>32439</v>
      </c>
      <c r="E7" s="141"/>
      <c r="F7" s="142">
        <v>69469</v>
      </c>
      <c r="G7" s="143"/>
      <c r="H7" s="144"/>
    </row>
    <row r="8" spans="1:8">
      <c r="A8" s="145"/>
      <c r="B8" s="146"/>
      <c r="C8" s="147"/>
      <c r="D8" s="148">
        <v>19686</v>
      </c>
      <c r="E8" s="149"/>
      <c r="F8" s="150">
        <v>38215</v>
      </c>
      <c r="G8" s="151"/>
      <c r="H8" s="152"/>
    </row>
    <row r="9" spans="1:8">
      <c r="A9" s="133" t="s">
        <v>547</v>
      </c>
      <c r="B9" s="138"/>
      <c r="C9" s="139"/>
      <c r="D9" s="140">
        <v>22314</v>
      </c>
      <c r="E9" s="141"/>
      <c r="F9" s="142">
        <v>67293</v>
      </c>
      <c r="G9" s="143"/>
      <c r="H9" s="144"/>
    </row>
    <row r="10" spans="1:8">
      <c r="A10" s="145"/>
      <c r="B10" s="146"/>
      <c r="C10" s="147"/>
      <c r="D10" s="148">
        <v>14887</v>
      </c>
      <c r="E10" s="149"/>
      <c r="F10" s="150">
        <v>35076</v>
      </c>
      <c r="G10" s="151"/>
      <c r="H10" s="152"/>
    </row>
    <row r="11" spans="1:8">
      <c r="A11" s="133" t="s">
        <v>548</v>
      </c>
      <c r="B11" s="138"/>
      <c r="C11" s="139"/>
      <c r="D11" s="140">
        <v>20592</v>
      </c>
      <c r="E11" s="141"/>
      <c r="F11" s="142">
        <v>67343</v>
      </c>
      <c r="G11" s="143"/>
      <c r="H11" s="144"/>
    </row>
    <row r="12" spans="1:8">
      <c r="A12" s="145"/>
      <c r="B12" s="146"/>
      <c r="C12" s="153"/>
      <c r="D12" s="148">
        <v>10904</v>
      </c>
      <c r="E12" s="149"/>
      <c r="F12" s="150">
        <v>32865</v>
      </c>
      <c r="G12" s="151"/>
      <c r="H12" s="152"/>
    </row>
    <row r="13" spans="1:8">
      <c r="A13" s="133"/>
      <c r="B13" s="138"/>
      <c r="C13" s="154"/>
      <c r="D13" s="155">
        <v>65569</v>
      </c>
      <c r="E13" s="156"/>
      <c r="F13" s="157">
        <v>72751</v>
      </c>
      <c r="G13" s="158"/>
      <c r="H13" s="144"/>
    </row>
    <row r="14" spans="1:8">
      <c r="A14" s="145"/>
      <c r="B14" s="146"/>
      <c r="C14" s="147"/>
      <c r="D14" s="148">
        <v>45406</v>
      </c>
      <c r="E14" s="149"/>
      <c r="F14" s="150">
        <v>35836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2.85</v>
      </c>
      <c r="C19" s="159">
        <f>ROUND(VALUE(SUBSTITUTE(実質収支比率等に係る経年分析!G$48,"▲","-")),2)</f>
        <v>1.66</v>
      </c>
      <c r="D19" s="159">
        <f>ROUND(VALUE(SUBSTITUTE(実質収支比率等に係る経年分析!H$48,"▲","-")),2)</f>
        <v>2.0299999999999998</v>
      </c>
      <c r="E19" s="159">
        <f>ROUND(VALUE(SUBSTITUTE(実質収支比率等に係る経年分析!I$48,"▲","-")),2)</f>
        <v>2.12</v>
      </c>
      <c r="F19" s="159">
        <f>ROUND(VALUE(SUBSTITUTE(実質収支比率等に係る経年分析!J$48,"▲","-")),2)</f>
        <v>2.15</v>
      </c>
    </row>
    <row r="20" spans="1:11">
      <c r="A20" s="159" t="s">
        <v>49</v>
      </c>
      <c r="B20" s="159">
        <f>ROUND(VALUE(SUBSTITUTE(実質収支比率等に係る経年分析!F$47,"▲","-")),2)</f>
        <v>33.07</v>
      </c>
      <c r="C20" s="159">
        <f>ROUND(VALUE(SUBSTITUTE(実質収支比率等に係る経年分析!G$47,"▲","-")),2)</f>
        <v>33.75</v>
      </c>
      <c r="D20" s="159">
        <f>ROUND(VALUE(SUBSTITUTE(実質収支比率等に係る経年分析!H$47,"▲","-")),2)</f>
        <v>32.770000000000003</v>
      </c>
      <c r="E20" s="159">
        <f>ROUND(VALUE(SUBSTITUTE(実質収支比率等に係る経年分析!I$47,"▲","-")),2)</f>
        <v>33.18</v>
      </c>
      <c r="F20" s="159">
        <f>ROUND(VALUE(SUBSTITUTE(実質収支比率等に係る経年分析!J$47,"▲","-")),2)</f>
        <v>28.04</v>
      </c>
    </row>
    <row r="21" spans="1:11">
      <c r="A21" s="159" t="s">
        <v>50</v>
      </c>
      <c r="B21" s="159">
        <f>IF(ISNUMBER(VALUE(SUBSTITUTE(実質収支比率等に係る経年分析!F$49,"▲","-"))),ROUND(VALUE(SUBSTITUTE(実質収支比率等に係る経年分析!F$49,"▲","-")),2),NA())</f>
        <v>3.89</v>
      </c>
      <c r="C21" s="159">
        <f>IF(ISNUMBER(VALUE(SUBSTITUTE(実質収支比率等に係る経年分析!G$49,"▲","-"))),ROUND(VALUE(SUBSTITUTE(実質収支比率等に係る経年分析!G$49,"▲","-")),2),NA())</f>
        <v>-1.2</v>
      </c>
      <c r="D21" s="159">
        <f>IF(ISNUMBER(VALUE(SUBSTITUTE(実質収支比率等に係る経年分析!H$49,"▲","-"))),ROUND(VALUE(SUBSTITUTE(実質収支比率等に係る経年分析!H$49,"▲","-")),2),NA())</f>
        <v>0.44</v>
      </c>
      <c r="E21" s="159">
        <f>IF(ISNUMBER(VALUE(SUBSTITUTE(実質収支比率等に係る経年分析!I$49,"▲","-"))),ROUND(VALUE(SUBSTITUTE(実質収支比率等に係る経年分析!I$49,"▲","-")),2),NA())</f>
        <v>0.1</v>
      </c>
      <c r="F21" s="159">
        <f>IF(ISNUMBER(VALUE(SUBSTITUTE(実質収支比率等に係る経年分析!J$49,"▲","-"))),ROUND(VALUE(SUBSTITUTE(実質収支比率等に係る経年分析!J$49,"▲","-")),2),NA())</f>
        <v>-4.75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住宅新築資金等特別会計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鞍手町かんがい施設維持管理運営費特別会計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鞍手町谷山池パイプライン水利施設維持管理運営費特別会計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鞍手町流域関連公共下水道事業特別会計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c r="A34" s="160" t="str">
        <f>IF(連結実質赤字比率に係る赤字・黒字の構成分析!C$36="",NA(),連結実質赤字比率に係る赤字・黒字の構成分析!C$36)</f>
        <v>国民健康保険事業特別会計</v>
      </c>
      <c r="B34" s="160">
        <f>IF(ROUND(VALUE(SUBSTITUTE(連結実質赤字比率に係る赤字・黒字の構成分析!F$36,"▲", "-")), 2) &lt; 0, ABS(ROUND(VALUE(SUBSTITUTE(連結実質赤字比率に係る赤字・黒字の構成分析!F$36,"▲", "-")), 2)), NA())</f>
        <v>4.3600000000000003</v>
      </c>
      <c r="C34" s="160" t="e">
        <f>IF(ROUND(VALUE(SUBSTITUTE(連結実質赤字比率に係る赤字・黒字の構成分析!F$36,"▲", "-")), 2) &gt;= 0, ABS(ROUND(VALUE(SUBSTITUTE(連結実質赤字比率に係る赤字・黒字の構成分析!F$36,"▲", "-")), 2)), NA())</f>
        <v>#N/A</v>
      </c>
      <c r="D34" s="160">
        <f>IF(ROUND(VALUE(SUBSTITUTE(連結実質赤字比率に係る赤字・黒字の構成分析!G$36,"▲", "-")), 2) &lt; 0, ABS(ROUND(VALUE(SUBSTITUTE(連結実質赤字比率に係る赤字・黒字の構成分析!G$36,"▲", "-")), 2)), NA())</f>
        <v>3.34</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2.2999999999999998</v>
      </c>
      <c r="G34" s="160" t="e">
        <f>IF(ROUND(VALUE(SUBSTITUTE(連結実質赤字比率に係る赤字・黒字の構成分析!H$36,"▲", "-")), 2) &gt;= 0, ABS(ROUND(VALUE(SUBSTITUTE(連結実質赤字比率に係る赤字・黒字の構成分析!H$36,"▲", "-")), 2)), NA())</f>
        <v>#N/A</v>
      </c>
      <c r="H34" s="160">
        <f>IF(ROUND(VALUE(SUBSTITUTE(連結実質赤字比率に係る赤字・黒字の構成分析!I$36,"▲", "-")), 2) &lt; 0, ABS(ROUND(VALUE(SUBSTITUTE(連結実質赤字比率に係る赤字・黒字の構成分析!I$36,"▲", "-")), 2)), NA())</f>
        <v>2.5299999999999998</v>
      </c>
      <c r="I34" s="160" t="e">
        <f>IF(ROUND(VALUE(SUBSTITUTE(連結実質赤字比率に係る赤字・黒字の構成分析!I$36,"▲", "-")), 2) &gt;= 0, ABS(ROUND(VALUE(SUBSTITUTE(連結実質赤字比率に係る赤字・黒字の構成分析!I$36,"▲", "-")), 2)), NA())</f>
        <v>#N/A</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2.85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1.1100000000000001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2.14</v>
      </c>
    </row>
    <row r="36" spans="1:16">
      <c r="A36" s="160" t="str">
        <f>IF(連結実質赤字比率に係る赤字・黒字の構成分析!C$34="",NA(),連結実質赤字比率に係る赤字・黒字の構成分析!C$34)</f>
        <v>鞍手町水道事業会計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9.9600000000000009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10.67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9.83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753</v>
      </c>
      <c r="E42" s="161"/>
      <c r="F42" s="161"/>
      <c r="G42" s="161">
        <f>'実質公債費比率（分子）の構造'!L$52</f>
        <v>794</v>
      </c>
      <c r="H42" s="161"/>
      <c r="I42" s="161"/>
      <c r="J42" s="161">
        <f>'実質公債費比率（分子）の構造'!M$52</f>
        <v>784</v>
      </c>
      <c r="K42" s="161"/>
      <c r="L42" s="161"/>
      <c r="M42" s="161">
        <f>'実質公債費比率（分子）の構造'!N$52</f>
        <v>800</v>
      </c>
      <c r="N42" s="161"/>
      <c r="O42" s="161"/>
      <c r="P42" s="161">
        <f>'実質公債費比率（分子）の構造'!O$52</f>
        <v>783</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66</v>
      </c>
      <c r="C45" s="161"/>
      <c r="D45" s="161"/>
      <c r="E45" s="161">
        <f>'実質公債費比率（分子）の構造'!L$49</f>
        <v>66</v>
      </c>
      <c r="F45" s="161"/>
      <c r="G45" s="161"/>
      <c r="H45" s="161">
        <f>'実質公債費比率（分子）の構造'!M$49</f>
        <v>66</v>
      </c>
      <c r="I45" s="161"/>
      <c r="J45" s="161"/>
      <c r="K45" s="161">
        <f>'実質公債費比率（分子）の構造'!N$49</f>
        <v>53</v>
      </c>
      <c r="L45" s="161"/>
      <c r="M45" s="161"/>
      <c r="N45" s="161">
        <f>'実質公債費比率（分子）の構造'!O$49</f>
        <v>40</v>
      </c>
      <c r="O45" s="161"/>
      <c r="P45" s="161"/>
    </row>
    <row r="46" spans="1:16">
      <c r="A46" s="161" t="s">
        <v>61</v>
      </c>
      <c r="B46" s="161">
        <f>'実質公債費比率（分子）の構造'!K$48</f>
        <v>156</v>
      </c>
      <c r="C46" s="161"/>
      <c r="D46" s="161"/>
      <c r="E46" s="161">
        <f>'実質公債費比率（分子）の構造'!L$48</f>
        <v>177</v>
      </c>
      <c r="F46" s="161"/>
      <c r="G46" s="161"/>
      <c r="H46" s="161">
        <f>'実質公債費比率（分子）の構造'!M$48</f>
        <v>191</v>
      </c>
      <c r="I46" s="161"/>
      <c r="J46" s="161"/>
      <c r="K46" s="161">
        <f>'実質公債費比率（分子）の構造'!N$48</f>
        <v>134</v>
      </c>
      <c r="L46" s="161"/>
      <c r="M46" s="161"/>
      <c r="N46" s="161">
        <f>'実質公債費比率（分子）の構造'!O$48</f>
        <v>132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851</v>
      </c>
      <c r="C49" s="161"/>
      <c r="D49" s="161"/>
      <c r="E49" s="161">
        <f>'実質公債費比率（分子）の構造'!L$45</f>
        <v>857</v>
      </c>
      <c r="F49" s="161"/>
      <c r="G49" s="161"/>
      <c r="H49" s="161">
        <f>'実質公債費比率（分子）の構造'!M$45</f>
        <v>856</v>
      </c>
      <c r="I49" s="161"/>
      <c r="J49" s="161"/>
      <c r="K49" s="161">
        <f>'実質公債費比率（分子）の構造'!N$45</f>
        <v>933</v>
      </c>
      <c r="L49" s="161"/>
      <c r="M49" s="161"/>
      <c r="N49" s="161">
        <f>'実質公債費比率（分子）の構造'!O$45</f>
        <v>948</v>
      </c>
      <c r="O49" s="161"/>
      <c r="P49" s="161"/>
    </row>
    <row r="50" spans="1:16">
      <c r="A50" s="161" t="s">
        <v>65</v>
      </c>
      <c r="B50" s="161" t="e">
        <f>NA()</f>
        <v>#N/A</v>
      </c>
      <c r="C50" s="161">
        <f>IF(ISNUMBER('実質公債費比率（分子）の構造'!K$53),'実質公債費比率（分子）の構造'!K$53,NA())</f>
        <v>320</v>
      </c>
      <c r="D50" s="161" t="e">
        <f>NA()</f>
        <v>#N/A</v>
      </c>
      <c r="E50" s="161" t="e">
        <f>NA()</f>
        <v>#N/A</v>
      </c>
      <c r="F50" s="161">
        <f>IF(ISNUMBER('実質公債費比率（分子）の構造'!L$53),'実質公債費比率（分子）の構造'!L$53,NA())</f>
        <v>306</v>
      </c>
      <c r="G50" s="161" t="e">
        <f>NA()</f>
        <v>#N/A</v>
      </c>
      <c r="H50" s="161" t="e">
        <f>NA()</f>
        <v>#N/A</v>
      </c>
      <c r="I50" s="161">
        <f>IF(ISNUMBER('実質公債費比率（分子）の構造'!M$53),'実質公債費比率（分子）の構造'!M$53,NA())</f>
        <v>329</v>
      </c>
      <c r="J50" s="161" t="e">
        <f>NA()</f>
        <v>#N/A</v>
      </c>
      <c r="K50" s="161" t="e">
        <f>NA()</f>
        <v>#N/A</v>
      </c>
      <c r="L50" s="161">
        <f>IF(ISNUMBER('実質公債費比率（分子）の構造'!N$53),'実質公債費比率（分子）の構造'!N$53,NA())</f>
        <v>320</v>
      </c>
      <c r="M50" s="161" t="e">
        <f>NA()</f>
        <v>#N/A</v>
      </c>
      <c r="N50" s="161" t="e">
        <f>NA()</f>
        <v>#N/A</v>
      </c>
      <c r="O50" s="161">
        <f>IF(ISNUMBER('実質公債費比率（分子）の構造'!O$53),'実質公債費比率（分子）の構造'!O$53,NA())</f>
        <v>337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6730</v>
      </c>
      <c r="E56" s="160"/>
      <c r="F56" s="160"/>
      <c r="G56" s="160">
        <f>'将来負担比率（分子）の構造'!J$52</f>
        <v>8153</v>
      </c>
      <c r="H56" s="160"/>
      <c r="I56" s="160"/>
      <c r="J56" s="160">
        <f>'将来負担比率（分子）の構造'!K$52</f>
        <v>8249</v>
      </c>
      <c r="K56" s="160"/>
      <c r="L56" s="160"/>
      <c r="M56" s="160">
        <f>'将来負担比率（分子）の構造'!L$52</f>
        <v>8227</v>
      </c>
      <c r="N56" s="160"/>
      <c r="O56" s="160"/>
      <c r="P56" s="160">
        <f>'将来負担比率（分子）の構造'!M$52</f>
        <v>8158</v>
      </c>
    </row>
    <row r="57" spans="1:16">
      <c r="A57" s="160" t="s">
        <v>36</v>
      </c>
      <c r="B57" s="160"/>
      <c r="C57" s="160"/>
      <c r="D57" s="160">
        <f>'将来負担比率（分子）の構造'!I$51</f>
        <v>1550</v>
      </c>
      <c r="E57" s="160"/>
      <c r="F57" s="160"/>
      <c r="G57" s="160">
        <f>'将来負担比率（分子）の構造'!J$51</f>
        <v>1462</v>
      </c>
      <c r="H57" s="160"/>
      <c r="I57" s="160"/>
      <c r="J57" s="160">
        <f>'将来負担比率（分子）の構造'!K$51</f>
        <v>1285</v>
      </c>
      <c r="K57" s="160"/>
      <c r="L57" s="160"/>
      <c r="M57" s="160">
        <f>'将来負担比率（分子）の構造'!L$51</f>
        <v>1119</v>
      </c>
      <c r="N57" s="160"/>
      <c r="O57" s="160"/>
      <c r="P57" s="160">
        <f>'将来負担比率（分子）の構造'!M$51</f>
        <v>958</v>
      </c>
    </row>
    <row r="58" spans="1:16">
      <c r="A58" s="160" t="s">
        <v>35</v>
      </c>
      <c r="B58" s="160"/>
      <c r="C58" s="160"/>
      <c r="D58" s="160">
        <f>'将来負担比率（分子）の構造'!I$50</f>
        <v>6573</v>
      </c>
      <c r="E58" s="160"/>
      <c r="F58" s="160"/>
      <c r="G58" s="160">
        <f>'将来負担比率（分子）の構造'!J$50</f>
        <v>6632</v>
      </c>
      <c r="H58" s="160"/>
      <c r="I58" s="160"/>
      <c r="J58" s="160">
        <f>'将来負担比率（分子）の構造'!K$50</f>
        <v>6960</v>
      </c>
      <c r="K58" s="160"/>
      <c r="L58" s="160"/>
      <c r="M58" s="160">
        <f>'将来負担比率（分子）の構造'!L$50</f>
        <v>7025</v>
      </c>
      <c r="N58" s="160"/>
      <c r="O58" s="160"/>
      <c r="P58" s="160">
        <f>'将来負担比率（分子）の構造'!M$50</f>
        <v>6968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1170</v>
      </c>
      <c r="C62" s="160"/>
      <c r="D62" s="160"/>
      <c r="E62" s="160">
        <f>'将来負担比率（分子）の構造'!J$45</f>
        <v>1108</v>
      </c>
      <c r="F62" s="160"/>
      <c r="G62" s="160"/>
      <c r="H62" s="160">
        <f>'将来負担比率（分子）の構造'!K$45</f>
        <v>1030</v>
      </c>
      <c r="I62" s="160"/>
      <c r="J62" s="160"/>
      <c r="K62" s="160">
        <f>'将来負担比率（分子）の構造'!L$45</f>
        <v>1058</v>
      </c>
      <c r="L62" s="160"/>
      <c r="M62" s="160"/>
      <c r="N62" s="160">
        <f>'将来負担比率（分子）の構造'!M$45</f>
        <v>998</v>
      </c>
      <c r="O62" s="160"/>
      <c r="P62" s="160"/>
    </row>
    <row r="63" spans="1:16">
      <c r="A63" s="160" t="s">
        <v>28</v>
      </c>
      <c r="B63" s="160">
        <f>'将来負担比率（分子）の構造'!I$44</f>
        <v>226</v>
      </c>
      <c r="C63" s="160"/>
      <c r="D63" s="160"/>
      <c r="E63" s="160">
        <f>'将来負担比率（分子）の構造'!J$44</f>
        <v>163</v>
      </c>
      <c r="F63" s="160"/>
      <c r="G63" s="160"/>
      <c r="H63" s="160">
        <f>'将来負担比率（分子）の構造'!K$44</f>
        <v>98</v>
      </c>
      <c r="I63" s="160"/>
      <c r="J63" s="160"/>
      <c r="K63" s="160">
        <f>'将来負担比率（分子）の構造'!L$44</f>
        <v>46</v>
      </c>
      <c r="L63" s="160"/>
      <c r="M63" s="160"/>
      <c r="N63" s="160">
        <f>'将来負担比率（分子）の構造'!M$44</f>
        <v>22</v>
      </c>
      <c r="O63" s="160"/>
      <c r="P63" s="160"/>
    </row>
    <row r="64" spans="1:16">
      <c r="A64" s="160" t="s">
        <v>27</v>
      </c>
      <c r="B64" s="160">
        <f>'将来負担比率（分子）の構造'!I$43</f>
        <v>2913</v>
      </c>
      <c r="C64" s="160"/>
      <c r="D64" s="160"/>
      <c r="E64" s="160">
        <f>'将来負担比率（分子）の構造'!J$43</f>
        <v>2999</v>
      </c>
      <c r="F64" s="160"/>
      <c r="G64" s="160"/>
      <c r="H64" s="160">
        <f>'将来負担比率（分子）の構造'!K$43</f>
        <v>3131</v>
      </c>
      <c r="I64" s="160"/>
      <c r="J64" s="160"/>
      <c r="K64" s="160">
        <f>'将来負担比率（分子）の構造'!L$43</f>
        <v>3351</v>
      </c>
      <c r="L64" s="160"/>
      <c r="M64" s="160"/>
      <c r="N64" s="160">
        <f>'将来負担比率（分子）の構造'!M$43</f>
        <v>3431</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8178</v>
      </c>
      <c r="C66" s="160"/>
      <c r="D66" s="160"/>
      <c r="E66" s="160">
        <f>'将来負担比率（分子）の構造'!J$41</f>
        <v>9991</v>
      </c>
      <c r="F66" s="160"/>
      <c r="G66" s="160"/>
      <c r="H66" s="160">
        <f>'将来負担比率（分子）の構造'!K$41</f>
        <v>9958</v>
      </c>
      <c r="I66" s="160"/>
      <c r="J66" s="160"/>
      <c r="K66" s="160">
        <f>'将来負担比率（分子）の構造'!L$41</f>
        <v>9678</v>
      </c>
      <c r="L66" s="160"/>
      <c r="M66" s="160"/>
      <c r="N66" s="160">
        <f>'将来負担比率（分子）の構造'!M$41</f>
        <v>9320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1471</v>
      </c>
      <c r="C72" s="164">
        <f>基金残高に係る経年分析!G55</f>
        <v>1472</v>
      </c>
      <c r="D72" s="164">
        <f>基金残高に係る経年分析!H55</f>
        <v>1257</v>
      </c>
    </row>
    <row r="73" spans="1:16">
      <c r="A73" s="163" t="s">
        <v>72</v>
      </c>
      <c r="B73" s="164">
        <f>基金残高に係る経年分析!F56</f>
        <v>704</v>
      </c>
      <c r="C73" s="164">
        <f>基金残高に係る経年分析!G56</f>
        <v>669</v>
      </c>
      <c r="D73" s="164">
        <f>基金残高に係る経年分析!H56</f>
        <v>623</v>
      </c>
    </row>
    <row r="74" spans="1:16">
      <c r="A74" s="163" t="s">
        <v>73</v>
      </c>
      <c r="B74" s="164">
        <f>基金残高に係る経年分析!F57</f>
        <v>4770</v>
      </c>
      <c r="C74" s="164">
        <f>基金残高に係る経年分析!G57</f>
        <v>4867</v>
      </c>
      <c r="D74" s="164">
        <f>基金残高に係る経年分析!H57</f>
        <v>5071</v>
      </c>
    </row>
  </sheetData>
  <sheetProtection algorithmName="SHA-512" hashValue="OIia2f1q3CoD7VIUdBrjJtNYLf62FOqCaLVocYBi7AGe/5v+ifZS3UukB0Pjlk/kr8PuKKKtzgh7J6Idnbp9mA==" saltValue="85UQFRJ6QLKZ7pgD/ho3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1886173</v>
      </c>
      <c r="S5" s="707"/>
      <c r="T5" s="707"/>
      <c r="U5" s="707"/>
      <c r="V5" s="707"/>
      <c r="W5" s="707"/>
      <c r="X5" s="707"/>
      <c r="Y5" s="753"/>
      <c r="Z5" s="771">
        <v>26</v>
      </c>
      <c r="AA5" s="771"/>
      <c r="AB5" s="771"/>
      <c r="AC5" s="771"/>
      <c r="AD5" s="772">
        <v>1886173</v>
      </c>
      <c r="AE5" s="772"/>
      <c r="AF5" s="772"/>
      <c r="AG5" s="772"/>
      <c r="AH5" s="772"/>
      <c r="AI5" s="772"/>
      <c r="AJ5" s="772"/>
      <c r="AK5" s="772"/>
      <c r="AL5" s="754">
        <v>44.5</v>
      </c>
      <c r="AM5" s="723"/>
      <c r="AN5" s="723"/>
      <c r="AO5" s="755"/>
      <c r="AP5" s="740" t="s">
        <v>222</v>
      </c>
      <c r="AQ5" s="741"/>
      <c r="AR5" s="741"/>
      <c r="AS5" s="741"/>
      <c r="AT5" s="741"/>
      <c r="AU5" s="741"/>
      <c r="AV5" s="741"/>
      <c r="AW5" s="741"/>
      <c r="AX5" s="741"/>
      <c r="AY5" s="741"/>
      <c r="AZ5" s="741"/>
      <c r="BA5" s="741"/>
      <c r="BB5" s="741"/>
      <c r="BC5" s="741"/>
      <c r="BD5" s="741"/>
      <c r="BE5" s="741"/>
      <c r="BF5" s="742"/>
      <c r="BG5" s="641">
        <v>1886173</v>
      </c>
      <c r="BH5" s="644"/>
      <c r="BI5" s="644"/>
      <c r="BJ5" s="644"/>
      <c r="BK5" s="644"/>
      <c r="BL5" s="644"/>
      <c r="BM5" s="644"/>
      <c r="BN5" s="645"/>
      <c r="BO5" s="703">
        <v>100</v>
      </c>
      <c r="BP5" s="703"/>
      <c r="BQ5" s="703"/>
      <c r="BR5" s="703"/>
      <c r="BS5" s="704" t="s">
        <v>223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215</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64725</v>
      </c>
      <c r="S6" s="644"/>
      <c r="T6" s="644"/>
      <c r="U6" s="644"/>
      <c r="V6" s="644"/>
      <c r="W6" s="644"/>
      <c r="X6" s="644"/>
      <c r="Y6" s="645"/>
      <c r="Z6" s="703">
        <v>0.9</v>
      </c>
      <c r="AA6" s="703"/>
      <c r="AB6" s="703"/>
      <c r="AC6" s="703"/>
      <c r="AD6" s="704">
        <v>64725</v>
      </c>
      <c r="AE6" s="704"/>
      <c r="AF6" s="704"/>
      <c r="AG6" s="704"/>
      <c r="AH6" s="704"/>
      <c r="AI6" s="704"/>
      <c r="AJ6" s="704"/>
      <c r="AK6" s="704"/>
      <c r="AL6" s="646">
        <v>1.5</v>
      </c>
      <c r="AM6" s="647"/>
      <c r="AN6" s="647"/>
      <c r="AO6" s="705"/>
      <c r="AP6" s="638" t="s">
        <v>228</v>
      </c>
      <c r="AQ6" s="639"/>
      <c r="AR6" s="639"/>
      <c r="AS6" s="639"/>
      <c r="AT6" s="639"/>
      <c r="AU6" s="639"/>
      <c r="AV6" s="639"/>
      <c r="AW6" s="639"/>
      <c r="AX6" s="639"/>
      <c r="AY6" s="639"/>
      <c r="AZ6" s="639"/>
      <c r="BA6" s="639"/>
      <c r="BB6" s="639"/>
      <c r="BC6" s="639"/>
      <c r="BD6" s="639"/>
      <c r="BE6" s="639"/>
      <c r="BF6" s="640"/>
      <c r="BG6" s="641">
        <v>1886173</v>
      </c>
      <c r="BH6" s="644"/>
      <c r="BI6" s="644"/>
      <c r="BJ6" s="644"/>
      <c r="BK6" s="644"/>
      <c r="BL6" s="644"/>
      <c r="BM6" s="644"/>
      <c r="BN6" s="645"/>
      <c r="BO6" s="703">
        <v>100</v>
      </c>
      <c r="BP6" s="703"/>
      <c r="BQ6" s="703"/>
      <c r="BR6" s="703"/>
      <c r="BS6" s="704" t="s">
        <v>122</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98551</v>
      </c>
      <c r="CS6" s="644"/>
      <c r="CT6" s="644"/>
      <c r="CU6" s="644"/>
      <c r="CV6" s="644"/>
      <c r="CW6" s="644"/>
      <c r="CX6" s="644"/>
      <c r="CY6" s="645"/>
      <c r="CZ6" s="754">
        <v>1.4</v>
      </c>
      <c r="DA6" s="723"/>
      <c r="DB6" s="723"/>
      <c r="DC6" s="757"/>
      <c r="DD6" s="649">
        <v>4440</v>
      </c>
      <c r="DE6" s="644"/>
      <c r="DF6" s="644"/>
      <c r="DG6" s="644"/>
      <c r="DH6" s="644"/>
      <c r="DI6" s="644"/>
      <c r="DJ6" s="644"/>
      <c r="DK6" s="644"/>
      <c r="DL6" s="644"/>
      <c r="DM6" s="644"/>
      <c r="DN6" s="644"/>
      <c r="DO6" s="644"/>
      <c r="DP6" s="645"/>
      <c r="DQ6" s="649">
        <v>95251</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2573</v>
      </c>
      <c r="S7" s="644"/>
      <c r="T7" s="644"/>
      <c r="U7" s="644"/>
      <c r="V7" s="644"/>
      <c r="W7" s="644"/>
      <c r="X7" s="644"/>
      <c r="Y7" s="645"/>
      <c r="Z7" s="703">
        <v>0</v>
      </c>
      <c r="AA7" s="703"/>
      <c r="AB7" s="703"/>
      <c r="AC7" s="703"/>
      <c r="AD7" s="704">
        <v>2573</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767747</v>
      </c>
      <c r="BH7" s="644"/>
      <c r="BI7" s="644"/>
      <c r="BJ7" s="644"/>
      <c r="BK7" s="644"/>
      <c r="BL7" s="644"/>
      <c r="BM7" s="644"/>
      <c r="BN7" s="645"/>
      <c r="BO7" s="703">
        <v>40.700000000000003</v>
      </c>
      <c r="BP7" s="703"/>
      <c r="BQ7" s="703"/>
      <c r="BR7" s="703"/>
      <c r="BS7" s="704" t="s">
        <v>122</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1084195</v>
      </c>
      <c r="CS7" s="644"/>
      <c r="CT7" s="644"/>
      <c r="CU7" s="644"/>
      <c r="CV7" s="644"/>
      <c r="CW7" s="644"/>
      <c r="CX7" s="644"/>
      <c r="CY7" s="645"/>
      <c r="CZ7" s="703">
        <v>15.2</v>
      </c>
      <c r="DA7" s="703"/>
      <c r="DB7" s="703"/>
      <c r="DC7" s="703"/>
      <c r="DD7" s="649" t="s">
        <v>223</v>
      </c>
      <c r="DE7" s="644"/>
      <c r="DF7" s="644"/>
      <c r="DG7" s="644"/>
      <c r="DH7" s="644"/>
      <c r="DI7" s="644"/>
      <c r="DJ7" s="644"/>
      <c r="DK7" s="644"/>
      <c r="DL7" s="644"/>
      <c r="DM7" s="644"/>
      <c r="DN7" s="644"/>
      <c r="DO7" s="644"/>
      <c r="DP7" s="645"/>
      <c r="DQ7" s="649">
        <v>942129</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6651</v>
      </c>
      <c r="S8" s="644"/>
      <c r="T8" s="644"/>
      <c r="U8" s="644"/>
      <c r="V8" s="644"/>
      <c r="W8" s="644"/>
      <c r="X8" s="644"/>
      <c r="Y8" s="645"/>
      <c r="Z8" s="703">
        <v>0.1</v>
      </c>
      <c r="AA8" s="703"/>
      <c r="AB8" s="703"/>
      <c r="AC8" s="703"/>
      <c r="AD8" s="704">
        <v>6651</v>
      </c>
      <c r="AE8" s="704"/>
      <c r="AF8" s="704"/>
      <c r="AG8" s="704"/>
      <c r="AH8" s="704"/>
      <c r="AI8" s="704"/>
      <c r="AJ8" s="704"/>
      <c r="AK8" s="704"/>
      <c r="AL8" s="646">
        <v>0.2</v>
      </c>
      <c r="AM8" s="647"/>
      <c r="AN8" s="647"/>
      <c r="AO8" s="705"/>
      <c r="AP8" s="638" t="s">
        <v>234</v>
      </c>
      <c r="AQ8" s="639"/>
      <c r="AR8" s="639"/>
      <c r="AS8" s="639"/>
      <c r="AT8" s="639"/>
      <c r="AU8" s="639"/>
      <c r="AV8" s="639"/>
      <c r="AW8" s="639"/>
      <c r="AX8" s="639"/>
      <c r="AY8" s="639"/>
      <c r="AZ8" s="639"/>
      <c r="BA8" s="639"/>
      <c r="BB8" s="639"/>
      <c r="BC8" s="639"/>
      <c r="BD8" s="639"/>
      <c r="BE8" s="639"/>
      <c r="BF8" s="640"/>
      <c r="BG8" s="641">
        <v>25985</v>
      </c>
      <c r="BH8" s="644"/>
      <c r="BI8" s="644"/>
      <c r="BJ8" s="644"/>
      <c r="BK8" s="644"/>
      <c r="BL8" s="644"/>
      <c r="BM8" s="644"/>
      <c r="BN8" s="645"/>
      <c r="BO8" s="703">
        <v>1.4</v>
      </c>
      <c r="BP8" s="703"/>
      <c r="BQ8" s="703"/>
      <c r="BR8" s="703"/>
      <c r="BS8" s="649" t="s">
        <v>122</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2565160</v>
      </c>
      <c r="CS8" s="644"/>
      <c r="CT8" s="644"/>
      <c r="CU8" s="644"/>
      <c r="CV8" s="644"/>
      <c r="CW8" s="644"/>
      <c r="CX8" s="644"/>
      <c r="CY8" s="645"/>
      <c r="CZ8" s="703">
        <v>35.9</v>
      </c>
      <c r="DA8" s="703"/>
      <c r="DB8" s="703"/>
      <c r="DC8" s="703"/>
      <c r="DD8" s="649" t="s">
        <v>223</v>
      </c>
      <c r="DE8" s="644"/>
      <c r="DF8" s="644"/>
      <c r="DG8" s="644"/>
      <c r="DH8" s="644"/>
      <c r="DI8" s="644"/>
      <c r="DJ8" s="644"/>
      <c r="DK8" s="644"/>
      <c r="DL8" s="644"/>
      <c r="DM8" s="644"/>
      <c r="DN8" s="644"/>
      <c r="DO8" s="644"/>
      <c r="DP8" s="645"/>
      <c r="DQ8" s="649">
        <v>1384354</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7023</v>
      </c>
      <c r="S9" s="644"/>
      <c r="T9" s="644"/>
      <c r="U9" s="644"/>
      <c r="V9" s="644"/>
      <c r="W9" s="644"/>
      <c r="X9" s="644"/>
      <c r="Y9" s="645"/>
      <c r="Z9" s="703">
        <v>0.1</v>
      </c>
      <c r="AA9" s="703"/>
      <c r="AB9" s="703"/>
      <c r="AC9" s="703"/>
      <c r="AD9" s="704">
        <v>7023</v>
      </c>
      <c r="AE9" s="704"/>
      <c r="AF9" s="704"/>
      <c r="AG9" s="704"/>
      <c r="AH9" s="704"/>
      <c r="AI9" s="704"/>
      <c r="AJ9" s="704"/>
      <c r="AK9" s="704"/>
      <c r="AL9" s="646">
        <v>0.2</v>
      </c>
      <c r="AM9" s="647"/>
      <c r="AN9" s="647"/>
      <c r="AO9" s="705"/>
      <c r="AP9" s="638" t="s">
        <v>237</v>
      </c>
      <c r="AQ9" s="639"/>
      <c r="AR9" s="639"/>
      <c r="AS9" s="639"/>
      <c r="AT9" s="639"/>
      <c r="AU9" s="639"/>
      <c r="AV9" s="639"/>
      <c r="AW9" s="639"/>
      <c r="AX9" s="639"/>
      <c r="AY9" s="639"/>
      <c r="AZ9" s="639"/>
      <c r="BA9" s="639"/>
      <c r="BB9" s="639"/>
      <c r="BC9" s="639"/>
      <c r="BD9" s="639"/>
      <c r="BE9" s="639"/>
      <c r="BF9" s="640"/>
      <c r="BG9" s="641">
        <v>551459</v>
      </c>
      <c r="BH9" s="644"/>
      <c r="BI9" s="644"/>
      <c r="BJ9" s="644"/>
      <c r="BK9" s="644"/>
      <c r="BL9" s="644"/>
      <c r="BM9" s="644"/>
      <c r="BN9" s="645"/>
      <c r="BO9" s="703">
        <v>29.2</v>
      </c>
      <c r="BP9" s="703"/>
      <c r="BQ9" s="703"/>
      <c r="BR9" s="703"/>
      <c r="BS9" s="649" t="s">
        <v>223</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944003</v>
      </c>
      <c r="CS9" s="644"/>
      <c r="CT9" s="644"/>
      <c r="CU9" s="644"/>
      <c r="CV9" s="644"/>
      <c r="CW9" s="644"/>
      <c r="CX9" s="644"/>
      <c r="CY9" s="645"/>
      <c r="CZ9" s="703">
        <v>13.2</v>
      </c>
      <c r="DA9" s="703"/>
      <c r="DB9" s="703"/>
      <c r="DC9" s="703"/>
      <c r="DD9" s="649">
        <v>10170</v>
      </c>
      <c r="DE9" s="644"/>
      <c r="DF9" s="644"/>
      <c r="DG9" s="644"/>
      <c r="DH9" s="644"/>
      <c r="DI9" s="644"/>
      <c r="DJ9" s="644"/>
      <c r="DK9" s="644"/>
      <c r="DL9" s="644"/>
      <c r="DM9" s="644"/>
      <c r="DN9" s="644"/>
      <c r="DO9" s="644"/>
      <c r="DP9" s="645"/>
      <c r="DQ9" s="649">
        <v>810841</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223</v>
      </c>
      <c r="AE10" s="704"/>
      <c r="AF10" s="704"/>
      <c r="AG10" s="704"/>
      <c r="AH10" s="704"/>
      <c r="AI10" s="704"/>
      <c r="AJ10" s="704"/>
      <c r="AK10" s="704"/>
      <c r="AL10" s="646" t="s">
        <v>122</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47464</v>
      </c>
      <c r="BH10" s="644"/>
      <c r="BI10" s="644"/>
      <c r="BJ10" s="644"/>
      <c r="BK10" s="644"/>
      <c r="BL10" s="644"/>
      <c r="BM10" s="644"/>
      <c r="BN10" s="645"/>
      <c r="BO10" s="703">
        <v>2.5</v>
      </c>
      <c r="BP10" s="703"/>
      <c r="BQ10" s="703"/>
      <c r="BR10" s="703"/>
      <c r="BS10" s="649" t="s">
        <v>122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223</v>
      </c>
      <c r="CS10" s="644"/>
      <c r="CT10" s="644"/>
      <c r="CU10" s="644"/>
      <c r="CV10" s="644"/>
      <c r="CW10" s="644"/>
      <c r="CX10" s="644"/>
      <c r="CY10" s="645"/>
      <c r="CZ10" s="703" t="s">
        <v>223</v>
      </c>
      <c r="DA10" s="703"/>
      <c r="DB10" s="703"/>
      <c r="DC10" s="703"/>
      <c r="DD10" s="649" t="s">
        <v>122</v>
      </c>
      <c r="DE10" s="644"/>
      <c r="DF10" s="644"/>
      <c r="DG10" s="644"/>
      <c r="DH10" s="644"/>
      <c r="DI10" s="644"/>
      <c r="DJ10" s="644"/>
      <c r="DK10" s="644"/>
      <c r="DL10" s="644"/>
      <c r="DM10" s="644"/>
      <c r="DN10" s="644"/>
      <c r="DO10" s="644"/>
      <c r="DP10" s="645"/>
      <c r="DQ10" s="649" t="s">
        <v>223</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223</v>
      </c>
      <c r="S11" s="644"/>
      <c r="T11" s="644"/>
      <c r="U11" s="644"/>
      <c r="V11" s="644"/>
      <c r="W11" s="644"/>
      <c r="X11" s="644"/>
      <c r="Y11" s="645"/>
      <c r="Z11" s="703" t="s">
        <v>223</v>
      </c>
      <c r="AA11" s="703"/>
      <c r="AB11" s="703"/>
      <c r="AC11" s="703"/>
      <c r="AD11" s="704" t="s">
        <v>122</v>
      </c>
      <c r="AE11" s="704"/>
      <c r="AF11" s="704"/>
      <c r="AG11" s="704"/>
      <c r="AH11" s="704"/>
      <c r="AI11" s="704"/>
      <c r="AJ11" s="704"/>
      <c r="AK11" s="704"/>
      <c r="AL11" s="646" t="s">
        <v>223</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142839</v>
      </c>
      <c r="BH11" s="644"/>
      <c r="BI11" s="644"/>
      <c r="BJ11" s="644"/>
      <c r="BK11" s="644"/>
      <c r="BL11" s="644"/>
      <c r="BM11" s="644"/>
      <c r="BN11" s="645"/>
      <c r="BO11" s="703">
        <v>7.6</v>
      </c>
      <c r="BP11" s="703"/>
      <c r="BQ11" s="703"/>
      <c r="BR11" s="703"/>
      <c r="BS11" s="649" t="s">
        <v>122</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321209</v>
      </c>
      <c r="CS11" s="644"/>
      <c r="CT11" s="644"/>
      <c r="CU11" s="644"/>
      <c r="CV11" s="644"/>
      <c r="CW11" s="644"/>
      <c r="CX11" s="644"/>
      <c r="CY11" s="645"/>
      <c r="CZ11" s="703">
        <v>4.5</v>
      </c>
      <c r="DA11" s="703"/>
      <c r="DB11" s="703"/>
      <c r="DC11" s="703"/>
      <c r="DD11" s="649">
        <v>139283</v>
      </c>
      <c r="DE11" s="644"/>
      <c r="DF11" s="644"/>
      <c r="DG11" s="644"/>
      <c r="DH11" s="644"/>
      <c r="DI11" s="644"/>
      <c r="DJ11" s="644"/>
      <c r="DK11" s="644"/>
      <c r="DL11" s="644"/>
      <c r="DM11" s="644"/>
      <c r="DN11" s="644"/>
      <c r="DO11" s="644"/>
      <c r="DP11" s="645"/>
      <c r="DQ11" s="649">
        <v>111550</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279328</v>
      </c>
      <c r="S12" s="644"/>
      <c r="T12" s="644"/>
      <c r="U12" s="644"/>
      <c r="V12" s="644"/>
      <c r="W12" s="644"/>
      <c r="X12" s="644"/>
      <c r="Y12" s="645"/>
      <c r="Z12" s="703">
        <v>3.9</v>
      </c>
      <c r="AA12" s="703"/>
      <c r="AB12" s="703"/>
      <c r="AC12" s="703"/>
      <c r="AD12" s="704">
        <v>279328</v>
      </c>
      <c r="AE12" s="704"/>
      <c r="AF12" s="704"/>
      <c r="AG12" s="704"/>
      <c r="AH12" s="704"/>
      <c r="AI12" s="704"/>
      <c r="AJ12" s="704"/>
      <c r="AK12" s="704"/>
      <c r="AL12" s="646">
        <v>6.6</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920231</v>
      </c>
      <c r="BH12" s="644"/>
      <c r="BI12" s="644"/>
      <c r="BJ12" s="644"/>
      <c r="BK12" s="644"/>
      <c r="BL12" s="644"/>
      <c r="BM12" s="644"/>
      <c r="BN12" s="645"/>
      <c r="BO12" s="703">
        <v>48.8</v>
      </c>
      <c r="BP12" s="703"/>
      <c r="BQ12" s="703"/>
      <c r="BR12" s="703"/>
      <c r="BS12" s="649" t="s">
        <v>122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46879</v>
      </c>
      <c r="CS12" s="644"/>
      <c r="CT12" s="644"/>
      <c r="CU12" s="644"/>
      <c r="CV12" s="644"/>
      <c r="CW12" s="644"/>
      <c r="CX12" s="644"/>
      <c r="CY12" s="645"/>
      <c r="CZ12" s="703">
        <v>0.7</v>
      </c>
      <c r="DA12" s="703"/>
      <c r="DB12" s="703"/>
      <c r="DC12" s="703"/>
      <c r="DD12" s="649" t="s">
        <v>223</v>
      </c>
      <c r="DE12" s="644"/>
      <c r="DF12" s="644"/>
      <c r="DG12" s="644"/>
      <c r="DH12" s="644"/>
      <c r="DI12" s="644"/>
      <c r="DJ12" s="644"/>
      <c r="DK12" s="644"/>
      <c r="DL12" s="644"/>
      <c r="DM12" s="644"/>
      <c r="DN12" s="644"/>
      <c r="DO12" s="644"/>
      <c r="DP12" s="645"/>
      <c r="DQ12" s="649">
        <v>35220</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27197</v>
      </c>
      <c r="S13" s="644"/>
      <c r="T13" s="644"/>
      <c r="U13" s="644"/>
      <c r="V13" s="644"/>
      <c r="W13" s="644"/>
      <c r="X13" s="644"/>
      <c r="Y13" s="645"/>
      <c r="Z13" s="703">
        <v>0.4</v>
      </c>
      <c r="AA13" s="703"/>
      <c r="AB13" s="703"/>
      <c r="AC13" s="703"/>
      <c r="AD13" s="704">
        <v>27197</v>
      </c>
      <c r="AE13" s="704"/>
      <c r="AF13" s="704"/>
      <c r="AG13" s="704"/>
      <c r="AH13" s="704"/>
      <c r="AI13" s="704"/>
      <c r="AJ13" s="704"/>
      <c r="AK13" s="704"/>
      <c r="AL13" s="646">
        <v>0.6</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910263</v>
      </c>
      <c r="BH13" s="644"/>
      <c r="BI13" s="644"/>
      <c r="BJ13" s="644"/>
      <c r="BK13" s="644"/>
      <c r="BL13" s="644"/>
      <c r="BM13" s="644"/>
      <c r="BN13" s="645"/>
      <c r="BO13" s="703">
        <v>48.3</v>
      </c>
      <c r="BP13" s="703"/>
      <c r="BQ13" s="703"/>
      <c r="BR13" s="703"/>
      <c r="BS13" s="649" t="s">
        <v>223</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494719</v>
      </c>
      <c r="CS13" s="644"/>
      <c r="CT13" s="644"/>
      <c r="CU13" s="644"/>
      <c r="CV13" s="644"/>
      <c r="CW13" s="644"/>
      <c r="CX13" s="644"/>
      <c r="CY13" s="645"/>
      <c r="CZ13" s="703">
        <v>6.9</v>
      </c>
      <c r="DA13" s="703"/>
      <c r="DB13" s="703"/>
      <c r="DC13" s="703"/>
      <c r="DD13" s="649">
        <v>103047</v>
      </c>
      <c r="DE13" s="644"/>
      <c r="DF13" s="644"/>
      <c r="DG13" s="644"/>
      <c r="DH13" s="644"/>
      <c r="DI13" s="644"/>
      <c r="DJ13" s="644"/>
      <c r="DK13" s="644"/>
      <c r="DL13" s="644"/>
      <c r="DM13" s="644"/>
      <c r="DN13" s="644"/>
      <c r="DO13" s="644"/>
      <c r="DP13" s="645"/>
      <c r="DQ13" s="649">
        <v>384945</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223</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223</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49058</v>
      </c>
      <c r="BH14" s="644"/>
      <c r="BI14" s="644"/>
      <c r="BJ14" s="644"/>
      <c r="BK14" s="644"/>
      <c r="BL14" s="644"/>
      <c r="BM14" s="644"/>
      <c r="BN14" s="645"/>
      <c r="BO14" s="703">
        <v>2.6</v>
      </c>
      <c r="BP14" s="703"/>
      <c r="BQ14" s="703"/>
      <c r="BR14" s="703"/>
      <c r="BS14" s="649" t="s">
        <v>223</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288613</v>
      </c>
      <c r="CS14" s="644"/>
      <c r="CT14" s="644"/>
      <c r="CU14" s="644"/>
      <c r="CV14" s="644"/>
      <c r="CW14" s="644"/>
      <c r="CX14" s="644"/>
      <c r="CY14" s="645"/>
      <c r="CZ14" s="703">
        <v>4</v>
      </c>
      <c r="DA14" s="703"/>
      <c r="DB14" s="703"/>
      <c r="DC14" s="703"/>
      <c r="DD14" s="649">
        <v>12573</v>
      </c>
      <c r="DE14" s="644"/>
      <c r="DF14" s="644"/>
      <c r="DG14" s="644"/>
      <c r="DH14" s="644"/>
      <c r="DI14" s="644"/>
      <c r="DJ14" s="644"/>
      <c r="DK14" s="644"/>
      <c r="DL14" s="644"/>
      <c r="DM14" s="644"/>
      <c r="DN14" s="644"/>
      <c r="DO14" s="644"/>
      <c r="DP14" s="645"/>
      <c r="DQ14" s="649">
        <v>276299</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23751</v>
      </c>
      <c r="S15" s="644"/>
      <c r="T15" s="644"/>
      <c r="U15" s="644"/>
      <c r="V15" s="644"/>
      <c r="W15" s="644"/>
      <c r="X15" s="644"/>
      <c r="Y15" s="645"/>
      <c r="Z15" s="703">
        <v>0.3</v>
      </c>
      <c r="AA15" s="703"/>
      <c r="AB15" s="703"/>
      <c r="AC15" s="703"/>
      <c r="AD15" s="704">
        <v>23751</v>
      </c>
      <c r="AE15" s="704"/>
      <c r="AF15" s="704"/>
      <c r="AG15" s="704"/>
      <c r="AH15" s="704"/>
      <c r="AI15" s="704"/>
      <c r="AJ15" s="704"/>
      <c r="AK15" s="704"/>
      <c r="AL15" s="646">
        <v>0.6</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149137</v>
      </c>
      <c r="BH15" s="644"/>
      <c r="BI15" s="644"/>
      <c r="BJ15" s="644"/>
      <c r="BK15" s="644"/>
      <c r="BL15" s="644"/>
      <c r="BM15" s="644"/>
      <c r="BN15" s="645"/>
      <c r="BO15" s="703">
        <v>7.9</v>
      </c>
      <c r="BP15" s="703"/>
      <c r="BQ15" s="703"/>
      <c r="BR15" s="703"/>
      <c r="BS15" s="649" t="s">
        <v>122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548071</v>
      </c>
      <c r="CS15" s="644"/>
      <c r="CT15" s="644"/>
      <c r="CU15" s="644"/>
      <c r="CV15" s="644"/>
      <c r="CW15" s="644"/>
      <c r="CX15" s="644"/>
      <c r="CY15" s="645"/>
      <c r="CZ15" s="703">
        <v>7.7</v>
      </c>
      <c r="DA15" s="703"/>
      <c r="DB15" s="703"/>
      <c r="DC15" s="703"/>
      <c r="DD15" s="649">
        <v>66462</v>
      </c>
      <c r="DE15" s="644"/>
      <c r="DF15" s="644"/>
      <c r="DG15" s="644"/>
      <c r="DH15" s="644"/>
      <c r="DI15" s="644"/>
      <c r="DJ15" s="644"/>
      <c r="DK15" s="644"/>
      <c r="DL15" s="644"/>
      <c r="DM15" s="644"/>
      <c r="DN15" s="644"/>
      <c r="DO15" s="644"/>
      <c r="DP15" s="645"/>
      <c r="DQ15" s="649">
        <v>464342</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223</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223</v>
      </c>
      <c r="BH16" s="644"/>
      <c r="BI16" s="644"/>
      <c r="BJ16" s="644"/>
      <c r="BK16" s="644"/>
      <c r="BL16" s="644"/>
      <c r="BM16" s="644"/>
      <c r="BN16" s="645"/>
      <c r="BO16" s="703" t="s">
        <v>223</v>
      </c>
      <c r="BP16" s="703"/>
      <c r="BQ16" s="703"/>
      <c r="BR16" s="703"/>
      <c r="BS16" s="649" t="s">
        <v>122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223</v>
      </c>
      <c r="CS16" s="644"/>
      <c r="CT16" s="644"/>
      <c r="CU16" s="644"/>
      <c r="CV16" s="644"/>
      <c r="CW16" s="644"/>
      <c r="CX16" s="644"/>
      <c r="CY16" s="645"/>
      <c r="CZ16" s="703" t="s">
        <v>223</v>
      </c>
      <c r="DA16" s="703"/>
      <c r="DB16" s="703"/>
      <c r="DC16" s="703"/>
      <c r="DD16" s="649" t="s">
        <v>122</v>
      </c>
      <c r="DE16" s="644"/>
      <c r="DF16" s="644"/>
      <c r="DG16" s="644"/>
      <c r="DH16" s="644"/>
      <c r="DI16" s="644"/>
      <c r="DJ16" s="644"/>
      <c r="DK16" s="644"/>
      <c r="DL16" s="644"/>
      <c r="DM16" s="644"/>
      <c r="DN16" s="644"/>
      <c r="DO16" s="644"/>
      <c r="DP16" s="645"/>
      <c r="DQ16" s="649" t="s">
        <v>122</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8268</v>
      </c>
      <c r="S17" s="644"/>
      <c r="T17" s="644"/>
      <c r="U17" s="644"/>
      <c r="V17" s="644"/>
      <c r="W17" s="644"/>
      <c r="X17" s="644"/>
      <c r="Y17" s="645"/>
      <c r="Z17" s="703">
        <v>0.1</v>
      </c>
      <c r="AA17" s="703"/>
      <c r="AB17" s="703"/>
      <c r="AC17" s="703"/>
      <c r="AD17" s="704">
        <v>8268</v>
      </c>
      <c r="AE17" s="704"/>
      <c r="AF17" s="704"/>
      <c r="AG17" s="704"/>
      <c r="AH17" s="704"/>
      <c r="AI17" s="704"/>
      <c r="AJ17" s="704"/>
      <c r="AK17" s="704"/>
      <c r="AL17" s="646">
        <v>0.2</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223</v>
      </c>
      <c r="BP17" s="703"/>
      <c r="BQ17" s="703"/>
      <c r="BR17" s="703"/>
      <c r="BS17" s="649" t="s">
        <v>223</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756395</v>
      </c>
      <c r="CS17" s="644"/>
      <c r="CT17" s="644"/>
      <c r="CU17" s="644"/>
      <c r="CV17" s="644"/>
      <c r="CW17" s="644"/>
      <c r="CX17" s="644"/>
      <c r="CY17" s="645"/>
      <c r="CZ17" s="703">
        <v>10.6</v>
      </c>
      <c r="DA17" s="703"/>
      <c r="DB17" s="703"/>
      <c r="DC17" s="703"/>
      <c r="DD17" s="649" t="s">
        <v>122</v>
      </c>
      <c r="DE17" s="644"/>
      <c r="DF17" s="644"/>
      <c r="DG17" s="644"/>
      <c r="DH17" s="644"/>
      <c r="DI17" s="644"/>
      <c r="DJ17" s="644"/>
      <c r="DK17" s="644"/>
      <c r="DL17" s="644"/>
      <c r="DM17" s="644"/>
      <c r="DN17" s="644"/>
      <c r="DO17" s="644"/>
      <c r="DP17" s="645"/>
      <c r="DQ17" s="649">
        <v>664950</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2263955</v>
      </c>
      <c r="S18" s="644"/>
      <c r="T18" s="644"/>
      <c r="U18" s="644"/>
      <c r="V18" s="644"/>
      <c r="W18" s="644"/>
      <c r="X18" s="644"/>
      <c r="Y18" s="645"/>
      <c r="Z18" s="703">
        <v>31.2</v>
      </c>
      <c r="AA18" s="703"/>
      <c r="AB18" s="703"/>
      <c r="AC18" s="703"/>
      <c r="AD18" s="704">
        <v>1919439</v>
      </c>
      <c r="AE18" s="704"/>
      <c r="AF18" s="704"/>
      <c r="AG18" s="704"/>
      <c r="AH18" s="704"/>
      <c r="AI18" s="704"/>
      <c r="AJ18" s="704"/>
      <c r="AK18" s="704"/>
      <c r="AL18" s="646">
        <v>45.3</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223</v>
      </c>
      <c r="BP18" s="703"/>
      <c r="BQ18" s="703"/>
      <c r="BR18" s="703"/>
      <c r="BS18" s="649" t="s">
        <v>223</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223</v>
      </c>
      <c r="CS18" s="644"/>
      <c r="CT18" s="644"/>
      <c r="CU18" s="644"/>
      <c r="CV18" s="644"/>
      <c r="CW18" s="644"/>
      <c r="CX18" s="644"/>
      <c r="CY18" s="645"/>
      <c r="CZ18" s="703" t="s">
        <v>223</v>
      </c>
      <c r="DA18" s="703"/>
      <c r="DB18" s="703"/>
      <c r="DC18" s="703"/>
      <c r="DD18" s="649" t="s">
        <v>122</v>
      </c>
      <c r="DE18" s="644"/>
      <c r="DF18" s="644"/>
      <c r="DG18" s="644"/>
      <c r="DH18" s="644"/>
      <c r="DI18" s="644"/>
      <c r="DJ18" s="644"/>
      <c r="DK18" s="644"/>
      <c r="DL18" s="644"/>
      <c r="DM18" s="644"/>
      <c r="DN18" s="644"/>
      <c r="DO18" s="644"/>
      <c r="DP18" s="645"/>
      <c r="DQ18" s="649" t="s">
        <v>223</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1919439</v>
      </c>
      <c r="S19" s="644"/>
      <c r="T19" s="644"/>
      <c r="U19" s="644"/>
      <c r="V19" s="644"/>
      <c r="W19" s="644"/>
      <c r="X19" s="644"/>
      <c r="Y19" s="645"/>
      <c r="Z19" s="703">
        <v>26.5</v>
      </c>
      <c r="AA19" s="703"/>
      <c r="AB19" s="703"/>
      <c r="AC19" s="703"/>
      <c r="AD19" s="704">
        <v>1919439</v>
      </c>
      <c r="AE19" s="704"/>
      <c r="AF19" s="704"/>
      <c r="AG19" s="704"/>
      <c r="AH19" s="704"/>
      <c r="AI19" s="704"/>
      <c r="AJ19" s="704"/>
      <c r="AK19" s="704"/>
      <c r="AL19" s="646">
        <v>45.3</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223</v>
      </c>
      <c r="BH19" s="644"/>
      <c r="BI19" s="644"/>
      <c r="BJ19" s="644"/>
      <c r="BK19" s="644"/>
      <c r="BL19" s="644"/>
      <c r="BM19" s="644"/>
      <c r="BN19" s="645"/>
      <c r="BO19" s="703" t="s">
        <v>122</v>
      </c>
      <c r="BP19" s="703"/>
      <c r="BQ19" s="703"/>
      <c r="BR19" s="703"/>
      <c r="BS19" s="649" t="s">
        <v>122</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223</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344516</v>
      </c>
      <c r="S20" s="644"/>
      <c r="T20" s="644"/>
      <c r="U20" s="644"/>
      <c r="V20" s="644"/>
      <c r="W20" s="644"/>
      <c r="X20" s="644"/>
      <c r="Y20" s="645"/>
      <c r="Z20" s="703">
        <v>4.8</v>
      </c>
      <c r="AA20" s="703"/>
      <c r="AB20" s="703"/>
      <c r="AC20" s="703"/>
      <c r="AD20" s="704" t="s">
        <v>223</v>
      </c>
      <c r="AE20" s="704"/>
      <c r="AF20" s="704"/>
      <c r="AG20" s="704"/>
      <c r="AH20" s="704"/>
      <c r="AI20" s="704"/>
      <c r="AJ20" s="704"/>
      <c r="AK20" s="704"/>
      <c r="AL20" s="646" t="s">
        <v>223</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122</v>
      </c>
      <c r="BH20" s="644"/>
      <c r="BI20" s="644"/>
      <c r="BJ20" s="644"/>
      <c r="BK20" s="644"/>
      <c r="BL20" s="644"/>
      <c r="BM20" s="644"/>
      <c r="BN20" s="645"/>
      <c r="BO20" s="703" t="s">
        <v>223</v>
      </c>
      <c r="BP20" s="703"/>
      <c r="BQ20" s="703"/>
      <c r="BR20" s="703"/>
      <c r="BS20" s="649" t="s">
        <v>122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7147795</v>
      </c>
      <c r="CS20" s="644"/>
      <c r="CT20" s="644"/>
      <c r="CU20" s="644"/>
      <c r="CV20" s="644"/>
      <c r="CW20" s="644"/>
      <c r="CX20" s="644"/>
      <c r="CY20" s="645"/>
      <c r="CZ20" s="703">
        <v>100</v>
      </c>
      <c r="DA20" s="703"/>
      <c r="DB20" s="703"/>
      <c r="DC20" s="703"/>
      <c r="DD20" s="649">
        <v>335975</v>
      </c>
      <c r="DE20" s="644"/>
      <c r="DF20" s="644"/>
      <c r="DG20" s="644"/>
      <c r="DH20" s="644"/>
      <c r="DI20" s="644"/>
      <c r="DJ20" s="644"/>
      <c r="DK20" s="644"/>
      <c r="DL20" s="644"/>
      <c r="DM20" s="644"/>
      <c r="DN20" s="644"/>
      <c r="DO20" s="644"/>
      <c r="DP20" s="645"/>
      <c r="DQ20" s="649">
        <v>5169881</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223</v>
      </c>
      <c r="S21" s="644"/>
      <c r="T21" s="644"/>
      <c r="U21" s="644"/>
      <c r="V21" s="644"/>
      <c r="W21" s="644"/>
      <c r="X21" s="644"/>
      <c r="Y21" s="645"/>
      <c r="Z21" s="703" t="s">
        <v>223</v>
      </c>
      <c r="AA21" s="703"/>
      <c r="AB21" s="703"/>
      <c r="AC21" s="703"/>
      <c r="AD21" s="704" t="s">
        <v>122</v>
      </c>
      <c r="AE21" s="704"/>
      <c r="AF21" s="704"/>
      <c r="AG21" s="704"/>
      <c r="AH21" s="704"/>
      <c r="AI21" s="704"/>
      <c r="AJ21" s="704"/>
      <c r="AK21" s="704"/>
      <c r="AL21" s="646" t="s">
        <v>122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122</v>
      </c>
      <c r="BH21" s="644"/>
      <c r="BI21" s="644"/>
      <c r="BJ21" s="644"/>
      <c r="BK21" s="644"/>
      <c r="BL21" s="644"/>
      <c r="BM21" s="644"/>
      <c r="BN21" s="645"/>
      <c r="BO21" s="703" t="s">
        <v>122</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4569644</v>
      </c>
      <c r="S22" s="644"/>
      <c r="T22" s="644"/>
      <c r="U22" s="644"/>
      <c r="V22" s="644"/>
      <c r="W22" s="644"/>
      <c r="X22" s="644"/>
      <c r="Y22" s="645"/>
      <c r="Z22" s="703">
        <v>63</v>
      </c>
      <c r="AA22" s="703"/>
      <c r="AB22" s="703"/>
      <c r="AC22" s="703"/>
      <c r="AD22" s="704">
        <v>4225128</v>
      </c>
      <c r="AE22" s="704"/>
      <c r="AF22" s="704"/>
      <c r="AG22" s="704"/>
      <c r="AH22" s="704"/>
      <c r="AI22" s="704"/>
      <c r="AJ22" s="704"/>
      <c r="AK22" s="704"/>
      <c r="AL22" s="646">
        <v>99.7</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223</v>
      </c>
      <c r="BP22" s="703"/>
      <c r="BQ22" s="703"/>
      <c r="BR22" s="703"/>
      <c r="BS22" s="649" t="s">
        <v>223</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2974</v>
      </c>
      <c r="S23" s="644"/>
      <c r="T23" s="644"/>
      <c r="U23" s="644"/>
      <c r="V23" s="644"/>
      <c r="W23" s="644"/>
      <c r="X23" s="644"/>
      <c r="Y23" s="645"/>
      <c r="Z23" s="703">
        <v>0</v>
      </c>
      <c r="AA23" s="703"/>
      <c r="AB23" s="703"/>
      <c r="AC23" s="703"/>
      <c r="AD23" s="704">
        <v>2974</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122</v>
      </c>
      <c r="BP23" s="703"/>
      <c r="BQ23" s="703"/>
      <c r="BR23" s="703"/>
      <c r="BS23" s="649" t="s">
        <v>223</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89023</v>
      </c>
      <c r="S24" s="644"/>
      <c r="T24" s="644"/>
      <c r="U24" s="644"/>
      <c r="V24" s="644"/>
      <c r="W24" s="644"/>
      <c r="X24" s="644"/>
      <c r="Y24" s="645"/>
      <c r="Z24" s="703">
        <v>1.2</v>
      </c>
      <c r="AA24" s="703"/>
      <c r="AB24" s="703"/>
      <c r="AC24" s="703"/>
      <c r="AD24" s="704" t="s">
        <v>223</v>
      </c>
      <c r="AE24" s="704"/>
      <c r="AF24" s="704"/>
      <c r="AG24" s="704"/>
      <c r="AH24" s="704"/>
      <c r="AI24" s="704"/>
      <c r="AJ24" s="704"/>
      <c r="AK24" s="704"/>
      <c r="AL24" s="646" t="s">
        <v>223</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223</v>
      </c>
      <c r="BP24" s="703"/>
      <c r="BQ24" s="703"/>
      <c r="BR24" s="703"/>
      <c r="BS24" s="649" t="s">
        <v>122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3171319</v>
      </c>
      <c r="CS24" s="707"/>
      <c r="CT24" s="707"/>
      <c r="CU24" s="707"/>
      <c r="CV24" s="707"/>
      <c r="CW24" s="707"/>
      <c r="CX24" s="707"/>
      <c r="CY24" s="753"/>
      <c r="CZ24" s="754">
        <v>44.4</v>
      </c>
      <c r="DA24" s="723"/>
      <c r="DB24" s="723"/>
      <c r="DC24" s="757"/>
      <c r="DD24" s="752">
        <v>2056152</v>
      </c>
      <c r="DE24" s="707"/>
      <c r="DF24" s="707"/>
      <c r="DG24" s="707"/>
      <c r="DH24" s="707"/>
      <c r="DI24" s="707"/>
      <c r="DJ24" s="707"/>
      <c r="DK24" s="753"/>
      <c r="DL24" s="752">
        <v>1970866</v>
      </c>
      <c r="DM24" s="707"/>
      <c r="DN24" s="707"/>
      <c r="DO24" s="707"/>
      <c r="DP24" s="707"/>
      <c r="DQ24" s="707"/>
      <c r="DR24" s="707"/>
      <c r="DS24" s="707"/>
      <c r="DT24" s="707"/>
      <c r="DU24" s="707"/>
      <c r="DV24" s="753"/>
      <c r="DW24" s="754">
        <v>44</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134404</v>
      </c>
      <c r="S25" s="644"/>
      <c r="T25" s="644"/>
      <c r="U25" s="644"/>
      <c r="V25" s="644"/>
      <c r="W25" s="644"/>
      <c r="X25" s="644"/>
      <c r="Y25" s="645"/>
      <c r="Z25" s="703">
        <v>1.9</v>
      </c>
      <c r="AA25" s="703"/>
      <c r="AB25" s="703"/>
      <c r="AC25" s="703"/>
      <c r="AD25" s="704">
        <v>6271</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223</v>
      </c>
      <c r="BP25" s="703"/>
      <c r="BQ25" s="703"/>
      <c r="BR25" s="703"/>
      <c r="BS25" s="649" t="s">
        <v>122</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1095440</v>
      </c>
      <c r="CS25" s="642"/>
      <c r="CT25" s="642"/>
      <c r="CU25" s="642"/>
      <c r="CV25" s="642"/>
      <c r="CW25" s="642"/>
      <c r="CX25" s="642"/>
      <c r="CY25" s="643"/>
      <c r="CZ25" s="646">
        <v>15.3</v>
      </c>
      <c r="DA25" s="675"/>
      <c r="DB25" s="675"/>
      <c r="DC25" s="676"/>
      <c r="DD25" s="649">
        <v>981921</v>
      </c>
      <c r="DE25" s="642"/>
      <c r="DF25" s="642"/>
      <c r="DG25" s="642"/>
      <c r="DH25" s="642"/>
      <c r="DI25" s="642"/>
      <c r="DJ25" s="642"/>
      <c r="DK25" s="643"/>
      <c r="DL25" s="649">
        <v>976247</v>
      </c>
      <c r="DM25" s="642"/>
      <c r="DN25" s="642"/>
      <c r="DO25" s="642"/>
      <c r="DP25" s="642"/>
      <c r="DQ25" s="642"/>
      <c r="DR25" s="642"/>
      <c r="DS25" s="642"/>
      <c r="DT25" s="642"/>
      <c r="DU25" s="642"/>
      <c r="DV25" s="643"/>
      <c r="DW25" s="646">
        <v>21.8</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65689</v>
      </c>
      <c r="S26" s="644"/>
      <c r="T26" s="644"/>
      <c r="U26" s="644"/>
      <c r="V26" s="644"/>
      <c r="W26" s="644"/>
      <c r="X26" s="644"/>
      <c r="Y26" s="645"/>
      <c r="Z26" s="703">
        <v>0.9</v>
      </c>
      <c r="AA26" s="703"/>
      <c r="AB26" s="703"/>
      <c r="AC26" s="703"/>
      <c r="AD26" s="704" t="s">
        <v>122</v>
      </c>
      <c r="AE26" s="704"/>
      <c r="AF26" s="704"/>
      <c r="AG26" s="704"/>
      <c r="AH26" s="704"/>
      <c r="AI26" s="704"/>
      <c r="AJ26" s="704"/>
      <c r="AK26" s="704"/>
      <c r="AL26" s="646" t="s">
        <v>122</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223</v>
      </c>
      <c r="BP26" s="703"/>
      <c r="BQ26" s="703"/>
      <c r="BR26" s="703"/>
      <c r="BS26" s="649" t="s">
        <v>223</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693173</v>
      </c>
      <c r="CS26" s="644"/>
      <c r="CT26" s="644"/>
      <c r="CU26" s="644"/>
      <c r="CV26" s="644"/>
      <c r="CW26" s="644"/>
      <c r="CX26" s="644"/>
      <c r="CY26" s="645"/>
      <c r="CZ26" s="646">
        <v>9.6999999999999993</v>
      </c>
      <c r="DA26" s="675"/>
      <c r="DB26" s="675"/>
      <c r="DC26" s="676"/>
      <c r="DD26" s="649">
        <v>587996</v>
      </c>
      <c r="DE26" s="644"/>
      <c r="DF26" s="644"/>
      <c r="DG26" s="644"/>
      <c r="DH26" s="644"/>
      <c r="DI26" s="644"/>
      <c r="DJ26" s="644"/>
      <c r="DK26" s="645"/>
      <c r="DL26" s="649" t="s">
        <v>223</v>
      </c>
      <c r="DM26" s="644"/>
      <c r="DN26" s="644"/>
      <c r="DO26" s="644"/>
      <c r="DP26" s="644"/>
      <c r="DQ26" s="644"/>
      <c r="DR26" s="644"/>
      <c r="DS26" s="644"/>
      <c r="DT26" s="644"/>
      <c r="DU26" s="644"/>
      <c r="DV26" s="645"/>
      <c r="DW26" s="646" t="s">
        <v>223</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690624</v>
      </c>
      <c r="S27" s="644"/>
      <c r="T27" s="644"/>
      <c r="U27" s="644"/>
      <c r="V27" s="644"/>
      <c r="W27" s="644"/>
      <c r="X27" s="644"/>
      <c r="Y27" s="645"/>
      <c r="Z27" s="703">
        <v>9.5</v>
      </c>
      <c r="AA27" s="703"/>
      <c r="AB27" s="703"/>
      <c r="AC27" s="703"/>
      <c r="AD27" s="704" t="s">
        <v>122</v>
      </c>
      <c r="AE27" s="704"/>
      <c r="AF27" s="704"/>
      <c r="AG27" s="704"/>
      <c r="AH27" s="704"/>
      <c r="AI27" s="704"/>
      <c r="AJ27" s="704"/>
      <c r="AK27" s="704"/>
      <c r="AL27" s="646" t="s">
        <v>122</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1886173</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1319484</v>
      </c>
      <c r="CS27" s="642"/>
      <c r="CT27" s="642"/>
      <c r="CU27" s="642"/>
      <c r="CV27" s="642"/>
      <c r="CW27" s="642"/>
      <c r="CX27" s="642"/>
      <c r="CY27" s="643"/>
      <c r="CZ27" s="646">
        <v>18.5</v>
      </c>
      <c r="DA27" s="675"/>
      <c r="DB27" s="675"/>
      <c r="DC27" s="676"/>
      <c r="DD27" s="649">
        <v>409281</v>
      </c>
      <c r="DE27" s="642"/>
      <c r="DF27" s="642"/>
      <c r="DG27" s="642"/>
      <c r="DH27" s="642"/>
      <c r="DI27" s="642"/>
      <c r="DJ27" s="642"/>
      <c r="DK27" s="643"/>
      <c r="DL27" s="649">
        <v>329669</v>
      </c>
      <c r="DM27" s="642"/>
      <c r="DN27" s="642"/>
      <c r="DO27" s="642"/>
      <c r="DP27" s="642"/>
      <c r="DQ27" s="642"/>
      <c r="DR27" s="642"/>
      <c r="DS27" s="642"/>
      <c r="DT27" s="642"/>
      <c r="DU27" s="642"/>
      <c r="DV27" s="643"/>
      <c r="DW27" s="646">
        <v>7.4</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223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756395</v>
      </c>
      <c r="CS28" s="644"/>
      <c r="CT28" s="644"/>
      <c r="CU28" s="644"/>
      <c r="CV28" s="644"/>
      <c r="CW28" s="644"/>
      <c r="CX28" s="644"/>
      <c r="CY28" s="645"/>
      <c r="CZ28" s="646">
        <v>10.6</v>
      </c>
      <c r="DA28" s="675"/>
      <c r="DB28" s="675"/>
      <c r="DC28" s="676"/>
      <c r="DD28" s="649">
        <v>664950</v>
      </c>
      <c r="DE28" s="644"/>
      <c r="DF28" s="644"/>
      <c r="DG28" s="644"/>
      <c r="DH28" s="644"/>
      <c r="DI28" s="644"/>
      <c r="DJ28" s="644"/>
      <c r="DK28" s="645"/>
      <c r="DL28" s="649">
        <v>664950</v>
      </c>
      <c r="DM28" s="644"/>
      <c r="DN28" s="644"/>
      <c r="DO28" s="644"/>
      <c r="DP28" s="644"/>
      <c r="DQ28" s="644"/>
      <c r="DR28" s="644"/>
      <c r="DS28" s="644"/>
      <c r="DT28" s="644"/>
      <c r="DU28" s="644"/>
      <c r="DV28" s="645"/>
      <c r="DW28" s="646">
        <v>14.9</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594452</v>
      </c>
      <c r="S29" s="644"/>
      <c r="T29" s="644"/>
      <c r="U29" s="644"/>
      <c r="V29" s="644"/>
      <c r="W29" s="644"/>
      <c r="X29" s="644"/>
      <c r="Y29" s="645"/>
      <c r="Z29" s="703">
        <v>8.1999999999999993</v>
      </c>
      <c r="AA29" s="703"/>
      <c r="AB29" s="703"/>
      <c r="AC29" s="703"/>
      <c r="AD29" s="704" t="s">
        <v>223</v>
      </c>
      <c r="AE29" s="704"/>
      <c r="AF29" s="704"/>
      <c r="AG29" s="704"/>
      <c r="AH29" s="704"/>
      <c r="AI29" s="704"/>
      <c r="AJ29" s="704"/>
      <c r="AK29" s="704"/>
      <c r="AL29" s="646" t="s">
        <v>223</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64</v>
      </c>
      <c r="CG29" s="682"/>
      <c r="CH29" s="682"/>
      <c r="CI29" s="682"/>
      <c r="CJ29" s="682"/>
      <c r="CK29" s="682"/>
      <c r="CL29" s="682"/>
      <c r="CM29" s="682"/>
      <c r="CN29" s="682"/>
      <c r="CO29" s="682"/>
      <c r="CP29" s="682"/>
      <c r="CQ29" s="683"/>
      <c r="CR29" s="641">
        <v>756248</v>
      </c>
      <c r="CS29" s="642"/>
      <c r="CT29" s="642"/>
      <c r="CU29" s="642"/>
      <c r="CV29" s="642"/>
      <c r="CW29" s="642"/>
      <c r="CX29" s="642"/>
      <c r="CY29" s="643"/>
      <c r="CZ29" s="646">
        <v>10.6</v>
      </c>
      <c r="DA29" s="675"/>
      <c r="DB29" s="675"/>
      <c r="DC29" s="676"/>
      <c r="DD29" s="649">
        <v>664803</v>
      </c>
      <c r="DE29" s="642"/>
      <c r="DF29" s="642"/>
      <c r="DG29" s="642"/>
      <c r="DH29" s="642"/>
      <c r="DI29" s="642"/>
      <c r="DJ29" s="642"/>
      <c r="DK29" s="643"/>
      <c r="DL29" s="649">
        <v>664803</v>
      </c>
      <c r="DM29" s="642"/>
      <c r="DN29" s="642"/>
      <c r="DO29" s="642"/>
      <c r="DP29" s="642"/>
      <c r="DQ29" s="642"/>
      <c r="DR29" s="642"/>
      <c r="DS29" s="642"/>
      <c r="DT29" s="642"/>
      <c r="DU29" s="642"/>
      <c r="DV29" s="643"/>
      <c r="DW29" s="646">
        <v>14.9</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46787</v>
      </c>
      <c r="S30" s="644"/>
      <c r="T30" s="644"/>
      <c r="U30" s="644"/>
      <c r="V30" s="644"/>
      <c r="W30" s="644"/>
      <c r="X30" s="644"/>
      <c r="Y30" s="645"/>
      <c r="Z30" s="703">
        <v>0.6</v>
      </c>
      <c r="AA30" s="703"/>
      <c r="AB30" s="703"/>
      <c r="AC30" s="703"/>
      <c r="AD30" s="704">
        <v>2871</v>
      </c>
      <c r="AE30" s="704"/>
      <c r="AF30" s="704"/>
      <c r="AG30" s="704"/>
      <c r="AH30" s="704"/>
      <c r="AI30" s="704"/>
      <c r="AJ30" s="704"/>
      <c r="AK30" s="704"/>
      <c r="AL30" s="646">
        <v>0.1</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98.8</v>
      </c>
      <c r="BH30" s="722"/>
      <c r="BI30" s="722"/>
      <c r="BJ30" s="722"/>
      <c r="BK30" s="722"/>
      <c r="BL30" s="722"/>
      <c r="BM30" s="723">
        <v>95.7</v>
      </c>
      <c r="BN30" s="722"/>
      <c r="BO30" s="722"/>
      <c r="BP30" s="722"/>
      <c r="BQ30" s="724"/>
      <c r="BR30" s="721">
        <v>98.4</v>
      </c>
      <c r="BS30" s="722"/>
      <c r="BT30" s="722"/>
      <c r="BU30" s="722"/>
      <c r="BV30" s="722"/>
      <c r="BW30" s="722"/>
      <c r="BX30" s="723">
        <v>94.4</v>
      </c>
      <c r="BY30" s="722"/>
      <c r="BZ30" s="722"/>
      <c r="CA30" s="722"/>
      <c r="CB30" s="724"/>
      <c r="CD30" s="727"/>
      <c r="CE30" s="728"/>
      <c r="CF30" s="685" t="s">
        <v>305</v>
      </c>
      <c r="CG30" s="682"/>
      <c r="CH30" s="682"/>
      <c r="CI30" s="682"/>
      <c r="CJ30" s="682"/>
      <c r="CK30" s="682"/>
      <c r="CL30" s="682"/>
      <c r="CM30" s="682"/>
      <c r="CN30" s="682"/>
      <c r="CO30" s="682"/>
      <c r="CP30" s="682"/>
      <c r="CQ30" s="683"/>
      <c r="CR30" s="641">
        <v>705388</v>
      </c>
      <c r="CS30" s="644"/>
      <c r="CT30" s="644"/>
      <c r="CU30" s="644"/>
      <c r="CV30" s="644"/>
      <c r="CW30" s="644"/>
      <c r="CX30" s="644"/>
      <c r="CY30" s="645"/>
      <c r="CZ30" s="646">
        <v>9.9</v>
      </c>
      <c r="DA30" s="675"/>
      <c r="DB30" s="675"/>
      <c r="DC30" s="676"/>
      <c r="DD30" s="649">
        <v>614283</v>
      </c>
      <c r="DE30" s="644"/>
      <c r="DF30" s="644"/>
      <c r="DG30" s="644"/>
      <c r="DH30" s="644"/>
      <c r="DI30" s="644"/>
      <c r="DJ30" s="644"/>
      <c r="DK30" s="645"/>
      <c r="DL30" s="649">
        <v>614283</v>
      </c>
      <c r="DM30" s="644"/>
      <c r="DN30" s="644"/>
      <c r="DO30" s="644"/>
      <c r="DP30" s="644"/>
      <c r="DQ30" s="644"/>
      <c r="DR30" s="644"/>
      <c r="DS30" s="644"/>
      <c r="DT30" s="644"/>
      <c r="DU30" s="644"/>
      <c r="DV30" s="645"/>
      <c r="DW30" s="646">
        <v>13.7</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15775</v>
      </c>
      <c r="S31" s="644"/>
      <c r="T31" s="644"/>
      <c r="U31" s="644"/>
      <c r="V31" s="644"/>
      <c r="W31" s="644"/>
      <c r="X31" s="644"/>
      <c r="Y31" s="645"/>
      <c r="Z31" s="703">
        <v>0.2</v>
      </c>
      <c r="AA31" s="703"/>
      <c r="AB31" s="703"/>
      <c r="AC31" s="703"/>
      <c r="AD31" s="704" t="s">
        <v>223</v>
      </c>
      <c r="AE31" s="704"/>
      <c r="AF31" s="704"/>
      <c r="AG31" s="704"/>
      <c r="AH31" s="704"/>
      <c r="AI31" s="704"/>
      <c r="AJ31" s="704"/>
      <c r="AK31" s="704"/>
      <c r="AL31" s="646" t="s">
        <v>223</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98.7</v>
      </c>
      <c r="BH31" s="642"/>
      <c r="BI31" s="642"/>
      <c r="BJ31" s="642"/>
      <c r="BK31" s="642"/>
      <c r="BL31" s="642"/>
      <c r="BM31" s="647">
        <v>95.6</v>
      </c>
      <c r="BN31" s="720"/>
      <c r="BO31" s="720"/>
      <c r="BP31" s="720"/>
      <c r="BQ31" s="681"/>
      <c r="BR31" s="719">
        <v>98.1</v>
      </c>
      <c r="BS31" s="642"/>
      <c r="BT31" s="642"/>
      <c r="BU31" s="642"/>
      <c r="BV31" s="642"/>
      <c r="BW31" s="642"/>
      <c r="BX31" s="647">
        <v>94.2</v>
      </c>
      <c r="BY31" s="720"/>
      <c r="BZ31" s="720"/>
      <c r="CA31" s="720"/>
      <c r="CB31" s="681"/>
      <c r="CD31" s="727"/>
      <c r="CE31" s="728"/>
      <c r="CF31" s="685" t="s">
        <v>309</v>
      </c>
      <c r="CG31" s="682"/>
      <c r="CH31" s="682"/>
      <c r="CI31" s="682"/>
      <c r="CJ31" s="682"/>
      <c r="CK31" s="682"/>
      <c r="CL31" s="682"/>
      <c r="CM31" s="682"/>
      <c r="CN31" s="682"/>
      <c r="CO31" s="682"/>
      <c r="CP31" s="682"/>
      <c r="CQ31" s="683"/>
      <c r="CR31" s="641">
        <v>50860</v>
      </c>
      <c r="CS31" s="642"/>
      <c r="CT31" s="642"/>
      <c r="CU31" s="642"/>
      <c r="CV31" s="642"/>
      <c r="CW31" s="642"/>
      <c r="CX31" s="642"/>
      <c r="CY31" s="643"/>
      <c r="CZ31" s="646">
        <v>0.7</v>
      </c>
      <c r="DA31" s="675"/>
      <c r="DB31" s="675"/>
      <c r="DC31" s="676"/>
      <c r="DD31" s="649">
        <v>50520</v>
      </c>
      <c r="DE31" s="642"/>
      <c r="DF31" s="642"/>
      <c r="DG31" s="642"/>
      <c r="DH31" s="642"/>
      <c r="DI31" s="642"/>
      <c r="DJ31" s="642"/>
      <c r="DK31" s="643"/>
      <c r="DL31" s="649">
        <v>50520</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315908</v>
      </c>
      <c r="S32" s="644"/>
      <c r="T32" s="644"/>
      <c r="U32" s="644"/>
      <c r="V32" s="644"/>
      <c r="W32" s="644"/>
      <c r="X32" s="644"/>
      <c r="Y32" s="645"/>
      <c r="Z32" s="703">
        <v>4.4000000000000004</v>
      </c>
      <c r="AA32" s="703"/>
      <c r="AB32" s="703"/>
      <c r="AC32" s="703"/>
      <c r="AD32" s="704" t="s">
        <v>223</v>
      </c>
      <c r="AE32" s="704"/>
      <c r="AF32" s="704"/>
      <c r="AG32" s="704"/>
      <c r="AH32" s="704"/>
      <c r="AI32" s="704"/>
      <c r="AJ32" s="704"/>
      <c r="AK32" s="704"/>
      <c r="AL32" s="646" t="s">
        <v>223</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98.8</v>
      </c>
      <c r="BH32" s="657"/>
      <c r="BI32" s="657"/>
      <c r="BJ32" s="657"/>
      <c r="BK32" s="657"/>
      <c r="BL32" s="657"/>
      <c r="BM32" s="701">
        <v>95.4</v>
      </c>
      <c r="BN32" s="657"/>
      <c r="BO32" s="657"/>
      <c r="BP32" s="657"/>
      <c r="BQ32" s="694"/>
      <c r="BR32" s="718">
        <v>98.5</v>
      </c>
      <c r="BS32" s="657"/>
      <c r="BT32" s="657"/>
      <c r="BU32" s="657"/>
      <c r="BV32" s="657"/>
      <c r="BW32" s="657"/>
      <c r="BX32" s="701">
        <v>94.1</v>
      </c>
      <c r="BY32" s="657"/>
      <c r="BZ32" s="657"/>
      <c r="CA32" s="657"/>
      <c r="CB32" s="694"/>
      <c r="CD32" s="729"/>
      <c r="CE32" s="730"/>
      <c r="CF32" s="685" t="s">
        <v>312</v>
      </c>
      <c r="CG32" s="682"/>
      <c r="CH32" s="682"/>
      <c r="CI32" s="682"/>
      <c r="CJ32" s="682"/>
      <c r="CK32" s="682"/>
      <c r="CL32" s="682"/>
      <c r="CM32" s="682"/>
      <c r="CN32" s="682"/>
      <c r="CO32" s="682"/>
      <c r="CP32" s="682"/>
      <c r="CQ32" s="683"/>
      <c r="CR32" s="641">
        <v>147</v>
      </c>
      <c r="CS32" s="644"/>
      <c r="CT32" s="644"/>
      <c r="CU32" s="644"/>
      <c r="CV32" s="644"/>
      <c r="CW32" s="644"/>
      <c r="CX32" s="644"/>
      <c r="CY32" s="645"/>
      <c r="CZ32" s="646">
        <v>0</v>
      </c>
      <c r="DA32" s="675"/>
      <c r="DB32" s="675"/>
      <c r="DC32" s="676"/>
      <c r="DD32" s="649">
        <v>147</v>
      </c>
      <c r="DE32" s="644"/>
      <c r="DF32" s="644"/>
      <c r="DG32" s="644"/>
      <c r="DH32" s="644"/>
      <c r="DI32" s="644"/>
      <c r="DJ32" s="644"/>
      <c r="DK32" s="645"/>
      <c r="DL32" s="649">
        <v>147</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94221</v>
      </c>
      <c r="S33" s="644"/>
      <c r="T33" s="644"/>
      <c r="U33" s="644"/>
      <c r="V33" s="644"/>
      <c r="W33" s="644"/>
      <c r="X33" s="644"/>
      <c r="Y33" s="645"/>
      <c r="Z33" s="703">
        <v>1.3</v>
      </c>
      <c r="AA33" s="703"/>
      <c r="AB33" s="703"/>
      <c r="AC33" s="703"/>
      <c r="AD33" s="704" t="s">
        <v>223</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3640501</v>
      </c>
      <c r="CS33" s="642"/>
      <c r="CT33" s="642"/>
      <c r="CU33" s="642"/>
      <c r="CV33" s="642"/>
      <c r="CW33" s="642"/>
      <c r="CX33" s="642"/>
      <c r="CY33" s="643"/>
      <c r="CZ33" s="646">
        <v>50.9</v>
      </c>
      <c r="DA33" s="675"/>
      <c r="DB33" s="675"/>
      <c r="DC33" s="676"/>
      <c r="DD33" s="649">
        <v>3040674</v>
      </c>
      <c r="DE33" s="642"/>
      <c r="DF33" s="642"/>
      <c r="DG33" s="642"/>
      <c r="DH33" s="642"/>
      <c r="DI33" s="642"/>
      <c r="DJ33" s="642"/>
      <c r="DK33" s="643"/>
      <c r="DL33" s="649">
        <v>2429379</v>
      </c>
      <c r="DM33" s="642"/>
      <c r="DN33" s="642"/>
      <c r="DO33" s="642"/>
      <c r="DP33" s="642"/>
      <c r="DQ33" s="642"/>
      <c r="DR33" s="642"/>
      <c r="DS33" s="642"/>
      <c r="DT33" s="642"/>
      <c r="DU33" s="642"/>
      <c r="DV33" s="643"/>
      <c r="DW33" s="646">
        <v>54.3</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214202</v>
      </c>
      <c r="S34" s="644"/>
      <c r="T34" s="644"/>
      <c r="U34" s="644"/>
      <c r="V34" s="644"/>
      <c r="W34" s="644"/>
      <c r="X34" s="644"/>
      <c r="Y34" s="645"/>
      <c r="Z34" s="703">
        <v>3</v>
      </c>
      <c r="AA34" s="703"/>
      <c r="AB34" s="703"/>
      <c r="AC34" s="703"/>
      <c r="AD34" s="704">
        <v>200</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1118403</v>
      </c>
      <c r="CS34" s="644"/>
      <c r="CT34" s="644"/>
      <c r="CU34" s="644"/>
      <c r="CV34" s="644"/>
      <c r="CW34" s="644"/>
      <c r="CX34" s="644"/>
      <c r="CY34" s="645"/>
      <c r="CZ34" s="646">
        <v>15.6</v>
      </c>
      <c r="DA34" s="675"/>
      <c r="DB34" s="675"/>
      <c r="DC34" s="676"/>
      <c r="DD34" s="649">
        <v>863443</v>
      </c>
      <c r="DE34" s="644"/>
      <c r="DF34" s="644"/>
      <c r="DG34" s="644"/>
      <c r="DH34" s="644"/>
      <c r="DI34" s="644"/>
      <c r="DJ34" s="644"/>
      <c r="DK34" s="645"/>
      <c r="DL34" s="649">
        <v>706415</v>
      </c>
      <c r="DM34" s="644"/>
      <c r="DN34" s="644"/>
      <c r="DO34" s="644"/>
      <c r="DP34" s="644"/>
      <c r="DQ34" s="644"/>
      <c r="DR34" s="644"/>
      <c r="DS34" s="644"/>
      <c r="DT34" s="644"/>
      <c r="DU34" s="644"/>
      <c r="DV34" s="645"/>
      <c r="DW34" s="646">
        <v>15.8</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413984</v>
      </c>
      <c r="S35" s="644"/>
      <c r="T35" s="644"/>
      <c r="U35" s="644"/>
      <c r="V35" s="644"/>
      <c r="W35" s="644"/>
      <c r="X35" s="644"/>
      <c r="Y35" s="645"/>
      <c r="Z35" s="703">
        <v>5.7</v>
      </c>
      <c r="AA35" s="703"/>
      <c r="AB35" s="703"/>
      <c r="AC35" s="703"/>
      <c r="AD35" s="704" t="s">
        <v>122</v>
      </c>
      <c r="AE35" s="704"/>
      <c r="AF35" s="704"/>
      <c r="AG35" s="704"/>
      <c r="AH35" s="704"/>
      <c r="AI35" s="704"/>
      <c r="AJ35" s="704"/>
      <c r="AK35" s="704"/>
      <c r="AL35" s="646" t="s">
        <v>122</v>
      </c>
      <c r="AM35" s="647"/>
      <c r="AN35" s="647"/>
      <c r="AO35" s="705"/>
      <c r="AP35" s="214"/>
      <c r="AQ35" s="709" t="s">
        <v>320</v>
      </c>
      <c r="AR35" s="710"/>
      <c r="AS35" s="710"/>
      <c r="AT35" s="710"/>
      <c r="AU35" s="710"/>
      <c r="AV35" s="710"/>
      <c r="AW35" s="710"/>
      <c r="AX35" s="710"/>
      <c r="AY35" s="711"/>
      <c r="AZ35" s="706">
        <v>1009491</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74276</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66318</v>
      </c>
      <c r="CS35" s="642"/>
      <c r="CT35" s="642"/>
      <c r="CU35" s="642"/>
      <c r="CV35" s="642"/>
      <c r="CW35" s="642"/>
      <c r="CX35" s="642"/>
      <c r="CY35" s="643"/>
      <c r="CZ35" s="646">
        <v>0.9</v>
      </c>
      <c r="DA35" s="675"/>
      <c r="DB35" s="675"/>
      <c r="DC35" s="676"/>
      <c r="DD35" s="649">
        <v>44116</v>
      </c>
      <c r="DE35" s="642"/>
      <c r="DF35" s="642"/>
      <c r="DG35" s="642"/>
      <c r="DH35" s="642"/>
      <c r="DI35" s="642"/>
      <c r="DJ35" s="642"/>
      <c r="DK35" s="643"/>
      <c r="DL35" s="649">
        <v>44116</v>
      </c>
      <c r="DM35" s="642"/>
      <c r="DN35" s="642"/>
      <c r="DO35" s="642"/>
      <c r="DP35" s="642"/>
      <c r="DQ35" s="642"/>
      <c r="DR35" s="642"/>
      <c r="DS35" s="642"/>
      <c r="DT35" s="642"/>
      <c r="DU35" s="642"/>
      <c r="DV35" s="643"/>
      <c r="DW35" s="646">
        <v>1</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223</v>
      </c>
      <c r="S36" s="644"/>
      <c r="T36" s="644"/>
      <c r="U36" s="644"/>
      <c r="V36" s="644"/>
      <c r="W36" s="644"/>
      <c r="X36" s="644"/>
      <c r="Y36" s="645"/>
      <c r="Z36" s="703" t="s">
        <v>223</v>
      </c>
      <c r="AA36" s="703"/>
      <c r="AB36" s="703"/>
      <c r="AC36" s="703"/>
      <c r="AD36" s="704" t="s">
        <v>223</v>
      </c>
      <c r="AE36" s="704"/>
      <c r="AF36" s="704"/>
      <c r="AG36" s="704"/>
      <c r="AH36" s="704"/>
      <c r="AI36" s="704"/>
      <c r="AJ36" s="704"/>
      <c r="AK36" s="704"/>
      <c r="AL36" s="646" t="s">
        <v>122</v>
      </c>
      <c r="AM36" s="647"/>
      <c r="AN36" s="647"/>
      <c r="AO36" s="705"/>
      <c r="AQ36" s="678" t="s">
        <v>324</v>
      </c>
      <c r="AR36" s="679"/>
      <c r="AS36" s="679"/>
      <c r="AT36" s="679"/>
      <c r="AU36" s="679"/>
      <c r="AV36" s="679"/>
      <c r="AW36" s="679"/>
      <c r="AX36" s="679"/>
      <c r="AY36" s="680"/>
      <c r="AZ36" s="641">
        <v>216545</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-2258</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1188674</v>
      </c>
      <c r="CS36" s="644"/>
      <c r="CT36" s="644"/>
      <c r="CU36" s="644"/>
      <c r="CV36" s="644"/>
      <c r="CW36" s="644"/>
      <c r="CX36" s="644"/>
      <c r="CY36" s="645"/>
      <c r="CZ36" s="646">
        <v>16.600000000000001</v>
      </c>
      <c r="DA36" s="675"/>
      <c r="DB36" s="675"/>
      <c r="DC36" s="676"/>
      <c r="DD36" s="649">
        <v>1082821</v>
      </c>
      <c r="DE36" s="644"/>
      <c r="DF36" s="644"/>
      <c r="DG36" s="644"/>
      <c r="DH36" s="644"/>
      <c r="DI36" s="644"/>
      <c r="DJ36" s="644"/>
      <c r="DK36" s="645"/>
      <c r="DL36" s="649">
        <v>940727</v>
      </c>
      <c r="DM36" s="644"/>
      <c r="DN36" s="644"/>
      <c r="DO36" s="644"/>
      <c r="DP36" s="644"/>
      <c r="DQ36" s="644"/>
      <c r="DR36" s="644"/>
      <c r="DS36" s="644"/>
      <c r="DT36" s="644"/>
      <c r="DU36" s="644"/>
      <c r="DV36" s="645"/>
      <c r="DW36" s="646">
        <v>21</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238384</v>
      </c>
      <c r="S37" s="644"/>
      <c r="T37" s="644"/>
      <c r="U37" s="644"/>
      <c r="V37" s="644"/>
      <c r="W37" s="644"/>
      <c r="X37" s="644"/>
      <c r="Y37" s="645"/>
      <c r="Z37" s="703">
        <v>3.3</v>
      </c>
      <c r="AA37" s="703"/>
      <c r="AB37" s="703"/>
      <c r="AC37" s="703"/>
      <c r="AD37" s="704" t="s">
        <v>223</v>
      </c>
      <c r="AE37" s="704"/>
      <c r="AF37" s="704"/>
      <c r="AG37" s="704"/>
      <c r="AH37" s="704"/>
      <c r="AI37" s="704"/>
      <c r="AJ37" s="704"/>
      <c r="AK37" s="704"/>
      <c r="AL37" s="646" t="s">
        <v>223</v>
      </c>
      <c r="AM37" s="647"/>
      <c r="AN37" s="647"/>
      <c r="AO37" s="705"/>
      <c r="AQ37" s="678" t="s">
        <v>328</v>
      </c>
      <c r="AR37" s="679"/>
      <c r="AS37" s="679"/>
      <c r="AT37" s="679"/>
      <c r="AU37" s="679"/>
      <c r="AV37" s="679"/>
      <c r="AW37" s="679"/>
      <c r="AX37" s="679"/>
      <c r="AY37" s="680"/>
      <c r="AZ37" s="641" t="s">
        <v>122</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2548</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455565</v>
      </c>
      <c r="CS37" s="642"/>
      <c r="CT37" s="642"/>
      <c r="CU37" s="642"/>
      <c r="CV37" s="642"/>
      <c r="CW37" s="642"/>
      <c r="CX37" s="642"/>
      <c r="CY37" s="643"/>
      <c r="CZ37" s="646">
        <v>6.4</v>
      </c>
      <c r="DA37" s="675"/>
      <c r="DB37" s="675"/>
      <c r="DC37" s="676"/>
      <c r="DD37" s="649">
        <v>455565</v>
      </c>
      <c r="DE37" s="642"/>
      <c r="DF37" s="642"/>
      <c r="DG37" s="642"/>
      <c r="DH37" s="642"/>
      <c r="DI37" s="642"/>
      <c r="DJ37" s="642"/>
      <c r="DK37" s="643"/>
      <c r="DL37" s="649">
        <v>415142</v>
      </c>
      <c r="DM37" s="642"/>
      <c r="DN37" s="642"/>
      <c r="DO37" s="642"/>
      <c r="DP37" s="642"/>
      <c r="DQ37" s="642"/>
      <c r="DR37" s="642"/>
      <c r="DS37" s="642"/>
      <c r="DT37" s="642"/>
      <c r="DU37" s="642"/>
      <c r="DV37" s="643"/>
      <c r="DW37" s="646">
        <v>9.3000000000000007</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7247687</v>
      </c>
      <c r="S38" s="693"/>
      <c r="T38" s="693"/>
      <c r="U38" s="693"/>
      <c r="V38" s="693"/>
      <c r="W38" s="693"/>
      <c r="X38" s="693"/>
      <c r="Y38" s="698"/>
      <c r="Z38" s="699">
        <v>100</v>
      </c>
      <c r="AA38" s="699"/>
      <c r="AB38" s="699"/>
      <c r="AC38" s="699"/>
      <c r="AD38" s="700">
        <v>4237444</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122</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4053</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1009491</v>
      </c>
      <c r="CS38" s="644"/>
      <c r="CT38" s="644"/>
      <c r="CU38" s="644"/>
      <c r="CV38" s="644"/>
      <c r="CW38" s="644"/>
      <c r="CX38" s="644"/>
      <c r="CY38" s="645"/>
      <c r="CZ38" s="646">
        <v>14.1</v>
      </c>
      <c r="DA38" s="675"/>
      <c r="DB38" s="675"/>
      <c r="DC38" s="676"/>
      <c r="DD38" s="649">
        <v>884040</v>
      </c>
      <c r="DE38" s="644"/>
      <c r="DF38" s="644"/>
      <c r="DG38" s="644"/>
      <c r="DH38" s="644"/>
      <c r="DI38" s="644"/>
      <c r="DJ38" s="644"/>
      <c r="DK38" s="645"/>
      <c r="DL38" s="649">
        <v>738121</v>
      </c>
      <c r="DM38" s="644"/>
      <c r="DN38" s="644"/>
      <c r="DO38" s="644"/>
      <c r="DP38" s="644"/>
      <c r="DQ38" s="644"/>
      <c r="DR38" s="644"/>
      <c r="DS38" s="644"/>
      <c r="DT38" s="644"/>
      <c r="DU38" s="644"/>
      <c r="DV38" s="645"/>
      <c r="DW38" s="646">
        <v>16.5</v>
      </c>
      <c r="DX38" s="675"/>
      <c r="DY38" s="675"/>
      <c r="DZ38" s="675"/>
      <c r="EA38" s="675"/>
      <c r="EB38" s="675"/>
      <c r="EC38" s="677"/>
    </row>
    <row r="39" spans="2:133" ht="11.25" customHeight="1">
      <c r="AQ39" s="678" t="s">
        <v>335</v>
      </c>
      <c r="AR39" s="679"/>
      <c r="AS39" s="679"/>
      <c r="AT39" s="679"/>
      <c r="AU39" s="679"/>
      <c r="AV39" s="679"/>
      <c r="AW39" s="679"/>
      <c r="AX39" s="679"/>
      <c r="AY39" s="680"/>
      <c r="AZ39" s="641" t="s">
        <v>122</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80</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246315</v>
      </c>
      <c r="CS39" s="642"/>
      <c r="CT39" s="642"/>
      <c r="CU39" s="642"/>
      <c r="CV39" s="642"/>
      <c r="CW39" s="642"/>
      <c r="CX39" s="642"/>
      <c r="CY39" s="643"/>
      <c r="CZ39" s="646">
        <v>3.4</v>
      </c>
      <c r="DA39" s="675"/>
      <c r="DB39" s="675"/>
      <c r="DC39" s="676"/>
      <c r="DD39" s="649">
        <v>166254</v>
      </c>
      <c r="DE39" s="642"/>
      <c r="DF39" s="642"/>
      <c r="DG39" s="642"/>
      <c r="DH39" s="642"/>
      <c r="DI39" s="642"/>
      <c r="DJ39" s="642"/>
      <c r="DK39" s="643"/>
      <c r="DL39" s="649" t="s">
        <v>223</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339</v>
      </c>
      <c r="AR40" s="679"/>
      <c r="AS40" s="679"/>
      <c r="AT40" s="679"/>
      <c r="AU40" s="679"/>
      <c r="AV40" s="679"/>
      <c r="AW40" s="679"/>
      <c r="AX40" s="679"/>
      <c r="AY40" s="680"/>
      <c r="AZ40" s="641">
        <v>216965</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117</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11300</v>
      </c>
      <c r="CS40" s="644"/>
      <c r="CT40" s="644"/>
      <c r="CU40" s="644"/>
      <c r="CV40" s="644"/>
      <c r="CW40" s="644"/>
      <c r="CX40" s="644"/>
      <c r="CY40" s="645"/>
      <c r="CZ40" s="646">
        <v>0.2</v>
      </c>
      <c r="DA40" s="675"/>
      <c r="DB40" s="675"/>
      <c r="DC40" s="676"/>
      <c r="DD40" s="649" t="s">
        <v>223</v>
      </c>
      <c r="DE40" s="644"/>
      <c r="DF40" s="644"/>
      <c r="DG40" s="644"/>
      <c r="DH40" s="644"/>
      <c r="DI40" s="644"/>
      <c r="DJ40" s="644"/>
      <c r="DK40" s="645"/>
      <c r="DL40" s="649" t="s">
        <v>122</v>
      </c>
      <c r="DM40" s="644"/>
      <c r="DN40" s="644"/>
      <c r="DO40" s="644"/>
      <c r="DP40" s="644"/>
      <c r="DQ40" s="644"/>
      <c r="DR40" s="644"/>
      <c r="DS40" s="644"/>
      <c r="DT40" s="644"/>
      <c r="DU40" s="644"/>
      <c r="DV40" s="645"/>
      <c r="DW40" s="646" t="s">
        <v>223</v>
      </c>
      <c r="DX40" s="675"/>
      <c r="DY40" s="675"/>
      <c r="DZ40" s="675"/>
      <c r="EA40" s="675"/>
      <c r="EB40" s="675"/>
      <c r="EC40" s="677"/>
    </row>
    <row r="41" spans="2:133" ht="11.25" customHeight="1">
      <c r="AQ41" s="690" t="s">
        <v>342</v>
      </c>
      <c r="AR41" s="691"/>
      <c r="AS41" s="691"/>
      <c r="AT41" s="691"/>
      <c r="AU41" s="691"/>
      <c r="AV41" s="691"/>
      <c r="AW41" s="691"/>
      <c r="AX41" s="691"/>
      <c r="AY41" s="692"/>
      <c r="AZ41" s="656">
        <v>575981</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320</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223</v>
      </c>
      <c r="CS41" s="642"/>
      <c r="CT41" s="642"/>
      <c r="CU41" s="642"/>
      <c r="CV41" s="642"/>
      <c r="CW41" s="642"/>
      <c r="CX41" s="642"/>
      <c r="CY41" s="643"/>
      <c r="CZ41" s="646" t="s">
        <v>223</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335975</v>
      </c>
      <c r="CS42" s="644"/>
      <c r="CT42" s="644"/>
      <c r="CU42" s="644"/>
      <c r="CV42" s="644"/>
      <c r="CW42" s="644"/>
      <c r="CX42" s="644"/>
      <c r="CY42" s="645"/>
      <c r="CZ42" s="646">
        <v>4.7</v>
      </c>
      <c r="DA42" s="647"/>
      <c r="DB42" s="647"/>
      <c r="DC42" s="648"/>
      <c r="DD42" s="649">
        <v>73055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t="s">
        <v>223</v>
      </c>
      <c r="CS43" s="642"/>
      <c r="CT43" s="642"/>
      <c r="CU43" s="642"/>
      <c r="CV43" s="642"/>
      <c r="CW43" s="642"/>
      <c r="CX43" s="642"/>
      <c r="CY43" s="643"/>
      <c r="CZ43" s="646" t="s">
        <v>223</v>
      </c>
      <c r="DA43" s="675"/>
      <c r="DB43" s="675"/>
      <c r="DC43" s="676"/>
      <c r="DD43" s="649" t="s">
        <v>122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301</v>
      </c>
      <c r="CE44" s="670"/>
      <c r="CF44" s="638" t="s">
        <v>350</v>
      </c>
      <c r="CG44" s="639"/>
      <c r="CH44" s="639"/>
      <c r="CI44" s="639"/>
      <c r="CJ44" s="639"/>
      <c r="CK44" s="639"/>
      <c r="CL44" s="639"/>
      <c r="CM44" s="639"/>
      <c r="CN44" s="639"/>
      <c r="CO44" s="639"/>
      <c r="CP44" s="639"/>
      <c r="CQ44" s="640"/>
      <c r="CR44" s="641">
        <v>335975</v>
      </c>
      <c r="CS44" s="644"/>
      <c r="CT44" s="644"/>
      <c r="CU44" s="644"/>
      <c r="CV44" s="644"/>
      <c r="CW44" s="644"/>
      <c r="CX44" s="644"/>
      <c r="CY44" s="645"/>
      <c r="CZ44" s="646">
        <v>4.7</v>
      </c>
      <c r="DA44" s="647"/>
      <c r="DB44" s="647"/>
      <c r="DC44" s="648"/>
      <c r="DD44" s="649">
        <v>73055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151101</v>
      </c>
      <c r="CS45" s="642"/>
      <c r="CT45" s="642"/>
      <c r="CU45" s="642"/>
      <c r="CV45" s="642"/>
      <c r="CW45" s="642"/>
      <c r="CX45" s="642"/>
      <c r="CY45" s="643"/>
      <c r="CZ45" s="646">
        <v>2.1</v>
      </c>
      <c r="DA45" s="675"/>
      <c r="DB45" s="675"/>
      <c r="DC45" s="676"/>
      <c r="DD45" s="649">
        <v>8001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177907</v>
      </c>
      <c r="CS46" s="644"/>
      <c r="CT46" s="644"/>
      <c r="CU46" s="644"/>
      <c r="CV46" s="644"/>
      <c r="CW46" s="644"/>
      <c r="CX46" s="644"/>
      <c r="CY46" s="645"/>
      <c r="CZ46" s="646">
        <v>2.5</v>
      </c>
      <c r="DA46" s="647"/>
      <c r="DB46" s="647"/>
      <c r="DC46" s="648"/>
      <c r="DD46" s="649">
        <v>64887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t="s">
        <v>223</v>
      </c>
      <c r="CS47" s="642"/>
      <c r="CT47" s="642"/>
      <c r="CU47" s="642"/>
      <c r="CV47" s="642"/>
      <c r="CW47" s="642"/>
      <c r="CX47" s="642"/>
      <c r="CY47" s="643"/>
      <c r="CZ47" s="646" t="s">
        <v>223</v>
      </c>
      <c r="DA47" s="675"/>
      <c r="DB47" s="675"/>
      <c r="DC47" s="676"/>
      <c r="DD47" s="649" t="s">
        <v>122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223</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7147795</v>
      </c>
      <c r="CS49" s="657"/>
      <c r="CT49" s="657"/>
      <c r="CU49" s="657"/>
      <c r="CV49" s="657"/>
      <c r="CW49" s="657"/>
      <c r="CX49" s="657"/>
      <c r="CY49" s="658"/>
      <c r="CZ49" s="659">
        <v>100</v>
      </c>
      <c r="DA49" s="660"/>
      <c r="DB49" s="660"/>
      <c r="DC49" s="661"/>
      <c r="DD49" s="662">
        <v>5169881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TxuYYK9nPvBhT1ZZ8I6l0btXEnpjXq6JCXmcDqcR5WItnmPLjU43oqr0o6NY8wjpcoUQ+jyGiho/1wDw6QAf8g==" saltValue="Z6g16apVdxw9ja/9SLK/n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7225</v>
      </c>
      <c r="R7" s="1174"/>
      <c r="S7" s="1174"/>
      <c r="T7" s="1174"/>
      <c r="U7" s="1174"/>
      <c r="V7" s="1174">
        <v>7125</v>
      </c>
      <c r="W7" s="1174"/>
      <c r="X7" s="1174"/>
      <c r="Y7" s="1174"/>
      <c r="Z7" s="1174"/>
      <c r="AA7" s="1174">
        <v>100</v>
      </c>
      <c r="AB7" s="1174"/>
      <c r="AC7" s="1174"/>
      <c r="AD7" s="1174"/>
      <c r="AE7" s="1175"/>
      <c r="AF7" s="1176">
        <v>96</v>
      </c>
      <c r="AG7" s="1177"/>
      <c r="AH7" s="1177"/>
      <c r="AI7" s="1177"/>
      <c r="AJ7" s="1178"/>
      <c r="AK7" s="1160">
        <v>300</v>
      </c>
      <c r="AL7" s="1161"/>
      <c r="AM7" s="1161"/>
      <c r="AN7" s="1161"/>
      <c r="AO7" s="1161"/>
      <c r="AP7" s="1161">
        <v>8260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591</v>
      </c>
      <c r="BS7" s="1164" t="s">
        <v>592</v>
      </c>
      <c r="BT7" s="1165"/>
      <c r="BU7" s="1165"/>
      <c r="BV7" s="1165"/>
      <c r="BW7" s="1165"/>
      <c r="BX7" s="1165"/>
      <c r="BY7" s="1165"/>
      <c r="BZ7" s="1165"/>
      <c r="CA7" s="1165"/>
      <c r="CB7" s="1165"/>
      <c r="CC7" s="1165"/>
      <c r="CD7" s="1165"/>
      <c r="CE7" s="1165"/>
      <c r="CF7" s="1165"/>
      <c r="CG7" s="1166"/>
      <c r="CH7" s="1157">
        <v>25</v>
      </c>
      <c r="CI7" s="1158"/>
      <c r="CJ7" s="1158"/>
      <c r="CK7" s="1158"/>
      <c r="CL7" s="1159"/>
      <c r="CM7" s="1157">
        <v>1506</v>
      </c>
      <c r="CN7" s="1158"/>
      <c r="CO7" s="1158"/>
      <c r="CP7" s="1158"/>
      <c r="CQ7" s="1159"/>
      <c r="CR7" s="1157">
        <v>763</v>
      </c>
      <c r="CS7" s="1158"/>
      <c r="CT7" s="1158"/>
      <c r="CU7" s="1158"/>
      <c r="CV7" s="1159"/>
      <c r="CW7" s="1157">
        <v>296</v>
      </c>
      <c r="CX7" s="1158"/>
      <c r="CY7" s="1158"/>
      <c r="CZ7" s="1158"/>
      <c r="DA7" s="1159"/>
      <c r="DB7" s="1157">
        <v>1060</v>
      </c>
      <c r="DC7" s="1158"/>
      <c r="DD7" s="1158"/>
      <c r="DE7" s="1158"/>
      <c r="DF7" s="1159"/>
      <c r="DG7" s="1157" t="s">
        <v>573</v>
      </c>
      <c r="DH7" s="1158"/>
      <c r="DI7" s="1158"/>
      <c r="DJ7" s="1158"/>
      <c r="DK7" s="1159"/>
      <c r="DL7" s="1157" t="s">
        <v>573</v>
      </c>
      <c r="DM7" s="1158"/>
      <c r="DN7" s="1158"/>
      <c r="DO7" s="1158"/>
      <c r="DP7" s="1159"/>
      <c r="DQ7" s="1157" t="s">
        <v>593</v>
      </c>
      <c r="DR7" s="1158"/>
      <c r="DS7" s="1158"/>
      <c r="DT7" s="1158"/>
      <c r="DU7" s="1159"/>
      <c r="DV7" s="1184"/>
      <c r="DW7" s="1185"/>
      <c r="DX7" s="1185"/>
      <c r="DY7" s="1185"/>
      <c r="DZ7" s="1186"/>
      <c r="EA7" s="234"/>
    </row>
    <row r="8" spans="1:131" s="235" customFormat="1" ht="26.25" customHeight="1">
      <c r="A8" s="241">
        <v>2</v>
      </c>
      <c r="B8" s="1106" t="s">
        <v>379</v>
      </c>
      <c r="C8" s="1107"/>
      <c r="D8" s="1107"/>
      <c r="E8" s="1107"/>
      <c r="F8" s="1107"/>
      <c r="G8" s="1107"/>
      <c r="H8" s="1107"/>
      <c r="I8" s="1107"/>
      <c r="J8" s="1107"/>
      <c r="K8" s="1107"/>
      <c r="L8" s="1107"/>
      <c r="M8" s="1107"/>
      <c r="N8" s="1107"/>
      <c r="O8" s="1107"/>
      <c r="P8" s="1108"/>
      <c r="Q8" s="1112">
        <v>1</v>
      </c>
      <c r="R8" s="1113"/>
      <c r="S8" s="1113"/>
      <c r="T8" s="1113"/>
      <c r="U8" s="1113"/>
      <c r="V8" s="1113">
        <v>1</v>
      </c>
      <c r="W8" s="1113"/>
      <c r="X8" s="1113"/>
      <c r="Y8" s="1113"/>
      <c r="Z8" s="1113"/>
      <c r="AA8" s="1113" t="s">
        <v>573</v>
      </c>
      <c r="AB8" s="1113"/>
      <c r="AC8" s="1113"/>
      <c r="AD8" s="1113"/>
      <c r="AE8" s="1114"/>
      <c r="AF8" s="1088" t="s">
        <v>122</v>
      </c>
      <c r="AG8" s="1089"/>
      <c r="AH8" s="1089"/>
      <c r="AI8" s="1089"/>
      <c r="AJ8" s="1090"/>
      <c r="AK8" s="1155" t="s">
        <v>573</v>
      </c>
      <c r="AL8" s="1156"/>
      <c r="AM8" s="1156"/>
      <c r="AN8" s="1156"/>
      <c r="AO8" s="1156"/>
      <c r="AP8" s="1156" t="s">
        <v>573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t="s">
        <v>380</v>
      </c>
      <c r="C9" s="1107"/>
      <c r="D9" s="1107"/>
      <c r="E9" s="1107"/>
      <c r="F9" s="1107"/>
      <c r="G9" s="1107"/>
      <c r="H9" s="1107"/>
      <c r="I9" s="1107"/>
      <c r="J9" s="1107"/>
      <c r="K9" s="1107"/>
      <c r="L9" s="1107"/>
      <c r="M9" s="1107"/>
      <c r="N9" s="1107"/>
      <c r="O9" s="1107"/>
      <c r="P9" s="1108"/>
      <c r="Q9" s="1112">
        <v>37</v>
      </c>
      <c r="R9" s="1113"/>
      <c r="S9" s="1113"/>
      <c r="T9" s="1113"/>
      <c r="U9" s="1113"/>
      <c r="V9" s="1113">
        <v>37</v>
      </c>
      <c r="W9" s="1113"/>
      <c r="X9" s="1113"/>
      <c r="Y9" s="1113"/>
      <c r="Z9" s="1113"/>
      <c r="AA9" s="1113">
        <v>0</v>
      </c>
      <c r="AB9" s="1113"/>
      <c r="AC9" s="1113"/>
      <c r="AD9" s="1113"/>
      <c r="AE9" s="1114"/>
      <c r="AF9" s="1088">
        <v>0</v>
      </c>
      <c r="AG9" s="1089"/>
      <c r="AH9" s="1089"/>
      <c r="AI9" s="1089"/>
      <c r="AJ9" s="1090"/>
      <c r="AK9" s="1155">
        <v>15</v>
      </c>
      <c r="AL9" s="1156"/>
      <c r="AM9" s="1156"/>
      <c r="AN9" s="1156"/>
      <c r="AO9" s="1156"/>
      <c r="AP9" s="1156" t="s">
        <v>573</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t="s">
        <v>381</v>
      </c>
      <c r="C10" s="1107"/>
      <c r="D10" s="1107"/>
      <c r="E10" s="1107"/>
      <c r="F10" s="1107"/>
      <c r="G10" s="1107"/>
      <c r="H10" s="1107"/>
      <c r="I10" s="1107"/>
      <c r="J10" s="1107"/>
      <c r="K10" s="1107"/>
      <c r="L10" s="1107"/>
      <c r="M10" s="1107"/>
      <c r="N10" s="1107"/>
      <c r="O10" s="1107"/>
      <c r="P10" s="1108"/>
      <c r="Q10" s="1112">
        <v>9</v>
      </c>
      <c r="R10" s="1113"/>
      <c r="S10" s="1113"/>
      <c r="T10" s="1113"/>
      <c r="U10" s="1113"/>
      <c r="V10" s="1113">
        <v>9</v>
      </c>
      <c r="W10" s="1113"/>
      <c r="X10" s="1113"/>
      <c r="Y10" s="1113"/>
      <c r="Z10" s="1113"/>
      <c r="AA10" s="1113">
        <v>0</v>
      </c>
      <c r="AB10" s="1113"/>
      <c r="AC10" s="1113"/>
      <c r="AD10" s="1113"/>
      <c r="AE10" s="1114"/>
      <c r="AF10" s="1088">
        <v>0</v>
      </c>
      <c r="AG10" s="1089"/>
      <c r="AH10" s="1089"/>
      <c r="AI10" s="1089"/>
      <c r="AJ10" s="1090"/>
      <c r="AK10" s="1155">
        <v>3</v>
      </c>
      <c r="AL10" s="1156"/>
      <c r="AM10" s="1156"/>
      <c r="AN10" s="1156"/>
      <c r="AO10" s="1156"/>
      <c r="AP10" s="1156" t="s">
        <v>573</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t="s">
        <v>382</v>
      </c>
      <c r="C11" s="1107"/>
      <c r="D11" s="1107"/>
      <c r="E11" s="1107"/>
      <c r="F11" s="1107"/>
      <c r="G11" s="1107"/>
      <c r="H11" s="1107"/>
      <c r="I11" s="1107"/>
      <c r="J11" s="1107"/>
      <c r="K11" s="1107"/>
      <c r="L11" s="1107"/>
      <c r="M11" s="1107"/>
      <c r="N11" s="1107"/>
      <c r="O11" s="1107"/>
      <c r="P11" s="1108"/>
      <c r="Q11" s="1112">
        <v>239</v>
      </c>
      <c r="R11" s="1113"/>
      <c r="S11" s="1113"/>
      <c r="T11" s="1113"/>
      <c r="U11" s="1113"/>
      <c r="V11" s="1113">
        <v>239</v>
      </c>
      <c r="W11" s="1113"/>
      <c r="X11" s="1113"/>
      <c r="Y11" s="1113"/>
      <c r="Z11" s="1113"/>
      <c r="AA11" s="1113" t="s">
        <v>573</v>
      </c>
      <c r="AB11" s="1113"/>
      <c r="AC11" s="1113"/>
      <c r="AD11" s="1113"/>
      <c r="AE11" s="1114"/>
      <c r="AF11" s="1088" t="s">
        <v>122</v>
      </c>
      <c r="AG11" s="1089"/>
      <c r="AH11" s="1089"/>
      <c r="AI11" s="1089"/>
      <c r="AJ11" s="1090"/>
      <c r="AK11" s="1155" t="s">
        <v>574</v>
      </c>
      <c r="AL11" s="1156"/>
      <c r="AM11" s="1156"/>
      <c r="AN11" s="1156"/>
      <c r="AO11" s="1156"/>
      <c r="AP11" s="1156">
        <v>1060</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7508</v>
      </c>
      <c r="R23" s="1138"/>
      <c r="S23" s="1138"/>
      <c r="T23" s="1138"/>
      <c r="U23" s="1138"/>
      <c r="V23" s="1138">
        <v>7409</v>
      </c>
      <c r="W23" s="1138"/>
      <c r="X23" s="1138"/>
      <c r="Y23" s="1138"/>
      <c r="Z23" s="1138"/>
      <c r="AA23" s="1138">
        <v>100</v>
      </c>
      <c r="AB23" s="1138"/>
      <c r="AC23" s="1138"/>
      <c r="AD23" s="1138"/>
      <c r="AE23" s="1139"/>
      <c r="AF23" s="1140">
        <v>96</v>
      </c>
      <c r="AG23" s="1138"/>
      <c r="AH23" s="1138"/>
      <c r="AI23" s="1138"/>
      <c r="AJ23" s="1141"/>
      <c r="AK23" s="1142"/>
      <c r="AL23" s="1143"/>
      <c r="AM23" s="1143"/>
      <c r="AN23" s="1143"/>
      <c r="AO23" s="1143"/>
      <c r="AP23" s="1138">
        <v>9320</v>
      </c>
      <c r="AQ23" s="1138"/>
      <c r="AR23" s="1138"/>
      <c r="AS23" s="1138"/>
      <c r="AT23" s="1138"/>
      <c r="AU23" s="1144"/>
      <c r="AV23" s="1144"/>
      <c r="AW23" s="1144"/>
      <c r="AX23" s="1144"/>
      <c r="AY23" s="1145"/>
      <c r="AZ23" s="1134" t="s">
        <v>386</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397</v>
      </c>
      <c r="C28" s="1120"/>
      <c r="D28" s="1120"/>
      <c r="E28" s="1120"/>
      <c r="F28" s="1120"/>
      <c r="G28" s="1120"/>
      <c r="H28" s="1120"/>
      <c r="I28" s="1120"/>
      <c r="J28" s="1120"/>
      <c r="K28" s="1120"/>
      <c r="L28" s="1120"/>
      <c r="M28" s="1120"/>
      <c r="N28" s="1120"/>
      <c r="O28" s="1120"/>
      <c r="P28" s="1121"/>
      <c r="Q28" s="1122">
        <v>2409</v>
      </c>
      <c r="R28" s="1123"/>
      <c r="S28" s="1123"/>
      <c r="T28" s="1123"/>
      <c r="U28" s="1123"/>
      <c r="V28" s="1123">
        <v>2335</v>
      </c>
      <c r="W28" s="1123"/>
      <c r="X28" s="1123"/>
      <c r="Y28" s="1123"/>
      <c r="Z28" s="1123"/>
      <c r="AA28" s="1123">
        <v>74</v>
      </c>
      <c r="AB28" s="1123"/>
      <c r="AC28" s="1123"/>
      <c r="AD28" s="1123"/>
      <c r="AE28" s="1124"/>
      <c r="AF28" s="1125">
        <v>74</v>
      </c>
      <c r="AG28" s="1123"/>
      <c r="AH28" s="1123"/>
      <c r="AI28" s="1123"/>
      <c r="AJ28" s="1126"/>
      <c r="AK28" s="1127">
        <v>218</v>
      </c>
      <c r="AL28" s="1115"/>
      <c r="AM28" s="1115"/>
      <c r="AN28" s="1115"/>
      <c r="AO28" s="1115"/>
      <c r="AP28" s="1115" t="s">
        <v>575</v>
      </c>
      <c r="AQ28" s="1115"/>
      <c r="AR28" s="1115"/>
      <c r="AS28" s="1115"/>
      <c r="AT28" s="1115"/>
      <c r="AU28" s="1115" t="s">
        <v>573</v>
      </c>
      <c r="AV28" s="1115"/>
      <c r="AW28" s="1115"/>
      <c r="AX28" s="1115"/>
      <c r="AY28" s="1115"/>
      <c r="AZ28" s="1116" t="s">
        <v>573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398</v>
      </c>
      <c r="C29" s="1107"/>
      <c r="D29" s="1107"/>
      <c r="E29" s="1107"/>
      <c r="F29" s="1107"/>
      <c r="G29" s="1107"/>
      <c r="H29" s="1107"/>
      <c r="I29" s="1107"/>
      <c r="J29" s="1107"/>
      <c r="K29" s="1107"/>
      <c r="L29" s="1107"/>
      <c r="M29" s="1107"/>
      <c r="N29" s="1107"/>
      <c r="O29" s="1107"/>
      <c r="P29" s="1108"/>
      <c r="Q29" s="1112">
        <v>251</v>
      </c>
      <c r="R29" s="1113"/>
      <c r="S29" s="1113"/>
      <c r="T29" s="1113"/>
      <c r="U29" s="1113"/>
      <c r="V29" s="1113">
        <v>250</v>
      </c>
      <c r="W29" s="1113"/>
      <c r="X29" s="1113"/>
      <c r="Y29" s="1113"/>
      <c r="Z29" s="1113"/>
      <c r="AA29" s="1113">
        <v>2</v>
      </c>
      <c r="AB29" s="1113"/>
      <c r="AC29" s="1113"/>
      <c r="AD29" s="1113"/>
      <c r="AE29" s="1114"/>
      <c r="AF29" s="1088">
        <v>2</v>
      </c>
      <c r="AG29" s="1089"/>
      <c r="AH29" s="1089"/>
      <c r="AI29" s="1089"/>
      <c r="AJ29" s="1090"/>
      <c r="AK29" s="1049">
        <v>74</v>
      </c>
      <c r="AL29" s="1040"/>
      <c r="AM29" s="1040"/>
      <c r="AN29" s="1040"/>
      <c r="AO29" s="1040"/>
      <c r="AP29" s="1040" t="s">
        <v>573</v>
      </c>
      <c r="AQ29" s="1040"/>
      <c r="AR29" s="1040"/>
      <c r="AS29" s="1040"/>
      <c r="AT29" s="1040"/>
      <c r="AU29" s="1040" t="s">
        <v>573</v>
      </c>
      <c r="AV29" s="1040"/>
      <c r="AW29" s="1040"/>
      <c r="AX29" s="1040"/>
      <c r="AY29" s="1040"/>
      <c r="AZ29" s="1111" t="s">
        <v>573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399</v>
      </c>
      <c r="C30" s="1107"/>
      <c r="D30" s="1107"/>
      <c r="E30" s="1107"/>
      <c r="F30" s="1107"/>
      <c r="G30" s="1107"/>
      <c r="H30" s="1107"/>
      <c r="I30" s="1107"/>
      <c r="J30" s="1107"/>
      <c r="K30" s="1107"/>
      <c r="L30" s="1107"/>
      <c r="M30" s="1107"/>
      <c r="N30" s="1107"/>
      <c r="O30" s="1107"/>
      <c r="P30" s="1108"/>
      <c r="Q30" s="1112">
        <v>300</v>
      </c>
      <c r="R30" s="1113"/>
      <c r="S30" s="1113"/>
      <c r="T30" s="1113"/>
      <c r="U30" s="1113"/>
      <c r="V30" s="1113">
        <v>304</v>
      </c>
      <c r="W30" s="1113"/>
      <c r="X30" s="1113"/>
      <c r="Y30" s="1113"/>
      <c r="Z30" s="1113"/>
      <c r="AA30" s="1113">
        <v>-3</v>
      </c>
      <c r="AB30" s="1113"/>
      <c r="AC30" s="1113"/>
      <c r="AD30" s="1113"/>
      <c r="AE30" s="1114"/>
      <c r="AF30" s="1088">
        <v>441</v>
      </c>
      <c r="AG30" s="1089"/>
      <c r="AH30" s="1089"/>
      <c r="AI30" s="1089"/>
      <c r="AJ30" s="1090"/>
      <c r="AK30" s="1049" t="s">
        <v>573</v>
      </c>
      <c r="AL30" s="1040"/>
      <c r="AM30" s="1040"/>
      <c r="AN30" s="1040"/>
      <c r="AO30" s="1040"/>
      <c r="AP30" s="1040">
        <v>1003</v>
      </c>
      <c r="AQ30" s="1040"/>
      <c r="AR30" s="1040"/>
      <c r="AS30" s="1040"/>
      <c r="AT30" s="1040"/>
      <c r="AU30" s="1040" t="s">
        <v>573</v>
      </c>
      <c r="AV30" s="1040"/>
      <c r="AW30" s="1040"/>
      <c r="AX30" s="1040"/>
      <c r="AY30" s="1040"/>
      <c r="AZ30" s="1111" t="s">
        <v>573</v>
      </c>
      <c r="BA30" s="1111"/>
      <c r="BB30" s="1111"/>
      <c r="BC30" s="1111"/>
      <c r="BD30" s="1111"/>
      <c r="BE30" s="1101" t="s">
        <v>400</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401</v>
      </c>
      <c r="C31" s="1107"/>
      <c r="D31" s="1107"/>
      <c r="E31" s="1107"/>
      <c r="F31" s="1107"/>
      <c r="G31" s="1107"/>
      <c r="H31" s="1107"/>
      <c r="I31" s="1107"/>
      <c r="J31" s="1107"/>
      <c r="K31" s="1107"/>
      <c r="L31" s="1107"/>
      <c r="M31" s="1107"/>
      <c r="N31" s="1107"/>
      <c r="O31" s="1107"/>
      <c r="P31" s="1108"/>
      <c r="Q31" s="1112">
        <v>801</v>
      </c>
      <c r="R31" s="1113"/>
      <c r="S31" s="1113"/>
      <c r="T31" s="1113"/>
      <c r="U31" s="1113"/>
      <c r="V31" s="1113">
        <v>801</v>
      </c>
      <c r="W31" s="1113"/>
      <c r="X31" s="1113"/>
      <c r="Y31" s="1113"/>
      <c r="Z31" s="1113"/>
      <c r="AA31" s="1113">
        <v>0</v>
      </c>
      <c r="AB31" s="1113"/>
      <c r="AC31" s="1113"/>
      <c r="AD31" s="1113"/>
      <c r="AE31" s="1114"/>
      <c r="AF31" s="1088">
        <v>0</v>
      </c>
      <c r="AG31" s="1089"/>
      <c r="AH31" s="1089"/>
      <c r="AI31" s="1089"/>
      <c r="AJ31" s="1090"/>
      <c r="AK31" s="1049">
        <v>217</v>
      </c>
      <c r="AL31" s="1040"/>
      <c r="AM31" s="1040"/>
      <c r="AN31" s="1040"/>
      <c r="AO31" s="1040"/>
      <c r="AP31" s="1040">
        <v>4203</v>
      </c>
      <c r="AQ31" s="1040"/>
      <c r="AR31" s="1040"/>
      <c r="AS31" s="1040"/>
      <c r="AT31" s="1040"/>
      <c r="AU31" s="1040">
        <v>3431</v>
      </c>
      <c r="AV31" s="1040"/>
      <c r="AW31" s="1040"/>
      <c r="AX31" s="1040"/>
      <c r="AY31" s="1040"/>
      <c r="AZ31" s="1111" t="s">
        <v>573</v>
      </c>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517</v>
      </c>
      <c r="AG63" s="1028"/>
      <c r="AH63" s="1028"/>
      <c r="AI63" s="1028"/>
      <c r="AJ63" s="1099"/>
      <c r="AK63" s="1100"/>
      <c r="AL63" s="1032"/>
      <c r="AM63" s="1032"/>
      <c r="AN63" s="1032"/>
      <c r="AO63" s="1032"/>
      <c r="AP63" s="1028">
        <v>5206</v>
      </c>
      <c r="AQ63" s="1028"/>
      <c r="AR63" s="1028"/>
      <c r="AS63" s="1028"/>
      <c r="AT63" s="1028"/>
      <c r="AU63" s="1028">
        <v>3431</v>
      </c>
      <c r="AV63" s="1028"/>
      <c r="AW63" s="1028"/>
      <c r="AX63" s="1028"/>
      <c r="AY63" s="1028"/>
      <c r="AZ63" s="1094"/>
      <c r="BA63" s="1094"/>
      <c r="BB63" s="1094"/>
      <c r="BC63" s="1094"/>
      <c r="BD63" s="1094"/>
      <c r="BE63" s="1029"/>
      <c r="BF63" s="1029"/>
      <c r="BG63" s="1029"/>
      <c r="BH63" s="1029"/>
      <c r="BI63" s="1030"/>
      <c r="BJ63" s="1095" t="s">
        <v>386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390</v>
      </c>
      <c r="W66" s="1071"/>
      <c r="X66" s="1071"/>
      <c r="Y66" s="1071"/>
      <c r="Z66" s="1072"/>
      <c r="AA66" s="1070" t="s">
        <v>391</v>
      </c>
      <c r="AB66" s="1071"/>
      <c r="AC66" s="1071"/>
      <c r="AD66" s="1071"/>
      <c r="AE66" s="1072"/>
      <c r="AF66" s="1076" t="s">
        <v>408</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576</v>
      </c>
      <c r="C68" s="1055"/>
      <c r="D68" s="1055"/>
      <c r="E68" s="1055"/>
      <c r="F68" s="1055"/>
      <c r="G68" s="1055"/>
      <c r="H68" s="1055"/>
      <c r="I68" s="1055"/>
      <c r="J68" s="1055"/>
      <c r="K68" s="1055"/>
      <c r="L68" s="1055"/>
      <c r="M68" s="1055"/>
      <c r="N68" s="1055"/>
      <c r="O68" s="1055"/>
      <c r="P68" s="1056"/>
      <c r="Q68" s="1057">
        <v>247</v>
      </c>
      <c r="R68" s="1051"/>
      <c r="S68" s="1051"/>
      <c r="T68" s="1051"/>
      <c r="U68" s="1051"/>
      <c r="V68" s="1051">
        <v>205</v>
      </c>
      <c r="W68" s="1051"/>
      <c r="X68" s="1051"/>
      <c r="Y68" s="1051"/>
      <c r="Z68" s="1051"/>
      <c r="AA68" s="1051">
        <v>42</v>
      </c>
      <c r="AB68" s="1051"/>
      <c r="AC68" s="1051"/>
      <c r="AD68" s="1051"/>
      <c r="AE68" s="1051"/>
      <c r="AF68" s="1051">
        <v>42</v>
      </c>
      <c r="AG68" s="1051"/>
      <c r="AH68" s="1051"/>
      <c r="AI68" s="1051"/>
      <c r="AJ68" s="1051"/>
      <c r="AK68" s="1051">
        <v>53</v>
      </c>
      <c r="AL68" s="1051"/>
      <c r="AM68" s="1051"/>
      <c r="AN68" s="1051"/>
      <c r="AO68" s="1051"/>
      <c r="AP68" s="1051" t="s">
        <v>589</v>
      </c>
      <c r="AQ68" s="1051"/>
      <c r="AR68" s="1051"/>
      <c r="AS68" s="1051"/>
      <c r="AT68" s="1051"/>
      <c r="AU68" s="1051" t="s">
        <v>589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577</v>
      </c>
      <c r="C69" s="1044"/>
      <c r="D69" s="1044"/>
      <c r="E69" s="1044"/>
      <c r="F69" s="1044"/>
      <c r="G69" s="1044"/>
      <c r="H69" s="1044"/>
      <c r="I69" s="1044"/>
      <c r="J69" s="1044"/>
      <c r="K69" s="1044"/>
      <c r="L69" s="1044"/>
      <c r="M69" s="1044"/>
      <c r="N69" s="1044"/>
      <c r="O69" s="1044"/>
      <c r="P69" s="1045"/>
      <c r="Q69" s="1046">
        <v>758744</v>
      </c>
      <c r="R69" s="1040"/>
      <c r="S69" s="1040"/>
      <c r="T69" s="1040"/>
      <c r="U69" s="1040"/>
      <c r="V69" s="1040">
        <v>730814</v>
      </c>
      <c r="W69" s="1040"/>
      <c r="X69" s="1040"/>
      <c r="Y69" s="1040"/>
      <c r="Z69" s="1040"/>
      <c r="AA69" s="1040">
        <v>27930</v>
      </c>
      <c r="AB69" s="1040"/>
      <c r="AC69" s="1040"/>
      <c r="AD69" s="1040"/>
      <c r="AE69" s="1040"/>
      <c r="AF69" s="1040">
        <v>27930</v>
      </c>
      <c r="AG69" s="1040"/>
      <c r="AH69" s="1040"/>
      <c r="AI69" s="1040"/>
      <c r="AJ69" s="1040"/>
      <c r="AK69" s="1040" t="s">
        <v>573</v>
      </c>
      <c r="AL69" s="1040"/>
      <c r="AM69" s="1040"/>
      <c r="AN69" s="1040"/>
      <c r="AO69" s="1040"/>
      <c r="AP69" s="1040" t="s">
        <v>573</v>
      </c>
      <c r="AQ69" s="1040"/>
      <c r="AR69" s="1040"/>
      <c r="AS69" s="1040"/>
      <c r="AT69" s="1040"/>
      <c r="AU69" s="1040" t="s">
        <v>573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578</v>
      </c>
      <c r="C70" s="1044"/>
      <c r="D70" s="1044"/>
      <c r="E70" s="1044"/>
      <c r="F70" s="1044"/>
      <c r="G70" s="1044"/>
      <c r="H70" s="1044"/>
      <c r="I70" s="1044"/>
      <c r="J70" s="1044"/>
      <c r="K70" s="1044"/>
      <c r="L70" s="1044"/>
      <c r="M70" s="1044"/>
      <c r="N70" s="1044"/>
      <c r="O70" s="1044"/>
      <c r="P70" s="1045"/>
      <c r="Q70" s="1046">
        <v>1054</v>
      </c>
      <c r="R70" s="1040"/>
      <c r="S70" s="1040"/>
      <c r="T70" s="1040"/>
      <c r="U70" s="1040"/>
      <c r="V70" s="1040">
        <v>1025</v>
      </c>
      <c r="W70" s="1040"/>
      <c r="X70" s="1040"/>
      <c r="Y70" s="1040"/>
      <c r="Z70" s="1040"/>
      <c r="AA70" s="1040">
        <v>29</v>
      </c>
      <c r="AB70" s="1040"/>
      <c r="AC70" s="1040"/>
      <c r="AD70" s="1040"/>
      <c r="AE70" s="1040"/>
      <c r="AF70" s="1040">
        <v>29</v>
      </c>
      <c r="AG70" s="1040"/>
      <c r="AH70" s="1040"/>
      <c r="AI70" s="1040"/>
      <c r="AJ70" s="1040"/>
      <c r="AK70" s="1040" t="s">
        <v>573</v>
      </c>
      <c r="AL70" s="1040"/>
      <c r="AM70" s="1040"/>
      <c r="AN70" s="1040"/>
      <c r="AO70" s="1040"/>
      <c r="AP70" s="1040" t="s">
        <v>573</v>
      </c>
      <c r="AQ70" s="1040"/>
      <c r="AR70" s="1040"/>
      <c r="AS70" s="1040"/>
      <c r="AT70" s="1040"/>
      <c r="AU70" s="1040" t="s">
        <v>573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579</v>
      </c>
      <c r="C71" s="1044"/>
      <c r="D71" s="1044"/>
      <c r="E71" s="1044"/>
      <c r="F71" s="1044"/>
      <c r="G71" s="1044"/>
      <c r="H71" s="1044"/>
      <c r="I71" s="1044"/>
      <c r="J71" s="1044"/>
      <c r="K71" s="1044"/>
      <c r="L71" s="1044"/>
      <c r="M71" s="1044"/>
      <c r="N71" s="1044"/>
      <c r="O71" s="1044"/>
      <c r="P71" s="1045"/>
      <c r="Q71" s="1046">
        <v>68421</v>
      </c>
      <c r="R71" s="1040"/>
      <c r="S71" s="1040"/>
      <c r="T71" s="1040"/>
      <c r="U71" s="1040"/>
      <c r="V71" s="1040">
        <v>65798</v>
      </c>
      <c r="W71" s="1040"/>
      <c r="X71" s="1040"/>
      <c r="Y71" s="1040"/>
      <c r="Z71" s="1040"/>
      <c r="AA71" s="1040">
        <v>2623</v>
      </c>
      <c r="AB71" s="1040"/>
      <c r="AC71" s="1040"/>
      <c r="AD71" s="1040"/>
      <c r="AE71" s="1040"/>
      <c r="AF71" s="1040">
        <v>2623</v>
      </c>
      <c r="AG71" s="1040"/>
      <c r="AH71" s="1040"/>
      <c r="AI71" s="1040"/>
      <c r="AJ71" s="1040"/>
      <c r="AK71" s="1040">
        <v>499</v>
      </c>
      <c r="AL71" s="1040"/>
      <c r="AM71" s="1040"/>
      <c r="AN71" s="1040"/>
      <c r="AO71" s="1040"/>
      <c r="AP71" s="1040" t="s">
        <v>573</v>
      </c>
      <c r="AQ71" s="1040"/>
      <c r="AR71" s="1040"/>
      <c r="AS71" s="1040"/>
      <c r="AT71" s="1040"/>
      <c r="AU71" s="1040" t="s">
        <v>573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580</v>
      </c>
      <c r="C72" s="1044"/>
      <c r="D72" s="1044"/>
      <c r="E72" s="1044"/>
      <c r="F72" s="1044"/>
      <c r="G72" s="1044"/>
      <c r="H72" s="1044"/>
      <c r="I72" s="1044"/>
      <c r="J72" s="1044"/>
      <c r="K72" s="1044"/>
      <c r="L72" s="1044"/>
      <c r="M72" s="1044"/>
      <c r="N72" s="1044"/>
      <c r="O72" s="1044"/>
      <c r="P72" s="1045"/>
      <c r="Q72" s="1046">
        <v>204</v>
      </c>
      <c r="R72" s="1040"/>
      <c r="S72" s="1040"/>
      <c r="T72" s="1040"/>
      <c r="U72" s="1040"/>
      <c r="V72" s="1040">
        <v>195</v>
      </c>
      <c r="W72" s="1040"/>
      <c r="X72" s="1040"/>
      <c r="Y72" s="1040"/>
      <c r="Z72" s="1040"/>
      <c r="AA72" s="1040">
        <v>9</v>
      </c>
      <c r="AB72" s="1040"/>
      <c r="AC72" s="1040"/>
      <c r="AD72" s="1040"/>
      <c r="AE72" s="1040"/>
      <c r="AF72" s="1040">
        <v>9</v>
      </c>
      <c r="AG72" s="1040"/>
      <c r="AH72" s="1040"/>
      <c r="AI72" s="1040"/>
      <c r="AJ72" s="1040"/>
      <c r="AK72" s="1040">
        <v>16</v>
      </c>
      <c r="AL72" s="1040"/>
      <c r="AM72" s="1040"/>
      <c r="AN72" s="1040"/>
      <c r="AO72" s="1040"/>
      <c r="AP72" s="1040" t="s">
        <v>573</v>
      </c>
      <c r="AQ72" s="1040"/>
      <c r="AR72" s="1040"/>
      <c r="AS72" s="1040"/>
      <c r="AT72" s="1040"/>
      <c r="AU72" s="1040" t="s">
        <v>573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581</v>
      </c>
      <c r="C73" s="1044"/>
      <c r="D73" s="1044"/>
      <c r="E73" s="1044"/>
      <c r="F73" s="1044"/>
      <c r="G73" s="1044"/>
      <c r="H73" s="1044"/>
      <c r="I73" s="1044"/>
      <c r="J73" s="1044"/>
      <c r="K73" s="1044"/>
      <c r="L73" s="1044"/>
      <c r="M73" s="1044"/>
      <c r="N73" s="1044"/>
      <c r="O73" s="1044"/>
      <c r="P73" s="1045"/>
      <c r="Q73" s="1046">
        <v>66</v>
      </c>
      <c r="R73" s="1040"/>
      <c r="S73" s="1040"/>
      <c r="T73" s="1040"/>
      <c r="U73" s="1040"/>
      <c r="V73" s="1040">
        <v>66</v>
      </c>
      <c r="W73" s="1040"/>
      <c r="X73" s="1040"/>
      <c r="Y73" s="1040"/>
      <c r="Z73" s="1040"/>
      <c r="AA73" s="1040" t="s">
        <v>590</v>
      </c>
      <c r="AB73" s="1040"/>
      <c r="AC73" s="1040"/>
      <c r="AD73" s="1040"/>
      <c r="AE73" s="1040"/>
      <c r="AF73" s="1040" t="s">
        <v>590</v>
      </c>
      <c r="AG73" s="1040"/>
      <c r="AH73" s="1040"/>
      <c r="AI73" s="1040"/>
      <c r="AJ73" s="1040"/>
      <c r="AK73" s="1040" t="s">
        <v>590</v>
      </c>
      <c r="AL73" s="1040"/>
      <c r="AM73" s="1040"/>
      <c r="AN73" s="1040"/>
      <c r="AO73" s="1040"/>
      <c r="AP73" s="1040" t="s">
        <v>590</v>
      </c>
      <c r="AQ73" s="1040"/>
      <c r="AR73" s="1040"/>
      <c r="AS73" s="1040"/>
      <c r="AT73" s="1040"/>
      <c r="AU73" s="1040" t="s">
        <v>573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582</v>
      </c>
      <c r="C74" s="1044"/>
      <c r="D74" s="1044"/>
      <c r="E74" s="1044"/>
      <c r="F74" s="1044"/>
      <c r="G74" s="1044"/>
      <c r="H74" s="1044"/>
      <c r="I74" s="1044"/>
      <c r="J74" s="1044"/>
      <c r="K74" s="1044"/>
      <c r="L74" s="1044"/>
      <c r="M74" s="1044"/>
      <c r="N74" s="1044"/>
      <c r="O74" s="1044"/>
      <c r="P74" s="1045"/>
      <c r="Q74" s="1046">
        <v>185</v>
      </c>
      <c r="R74" s="1040"/>
      <c r="S74" s="1040"/>
      <c r="T74" s="1040"/>
      <c r="U74" s="1040"/>
      <c r="V74" s="1040">
        <v>177</v>
      </c>
      <c r="W74" s="1040"/>
      <c r="X74" s="1040"/>
      <c r="Y74" s="1040"/>
      <c r="Z74" s="1040"/>
      <c r="AA74" s="1040">
        <v>8</v>
      </c>
      <c r="AB74" s="1040"/>
      <c r="AC74" s="1040"/>
      <c r="AD74" s="1040"/>
      <c r="AE74" s="1040"/>
      <c r="AF74" s="1040">
        <v>8</v>
      </c>
      <c r="AG74" s="1040"/>
      <c r="AH74" s="1040"/>
      <c r="AI74" s="1040"/>
      <c r="AJ74" s="1040"/>
      <c r="AK74" s="1040" t="s">
        <v>573</v>
      </c>
      <c r="AL74" s="1040"/>
      <c r="AM74" s="1040"/>
      <c r="AN74" s="1040"/>
      <c r="AO74" s="1040"/>
      <c r="AP74" s="1040" t="s">
        <v>573</v>
      </c>
      <c r="AQ74" s="1040"/>
      <c r="AR74" s="1040"/>
      <c r="AS74" s="1040"/>
      <c r="AT74" s="1040"/>
      <c r="AU74" s="1040" t="s">
        <v>573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583</v>
      </c>
      <c r="C75" s="1044"/>
      <c r="D75" s="1044"/>
      <c r="E75" s="1044"/>
      <c r="F75" s="1044"/>
      <c r="G75" s="1044"/>
      <c r="H75" s="1044"/>
      <c r="I75" s="1044"/>
      <c r="J75" s="1044"/>
      <c r="K75" s="1044"/>
      <c r="L75" s="1044"/>
      <c r="M75" s="1044"/>
      <c r="N75" s="1044"/>
      <c r="O75" s="1044"/>
      <c r="P75" s="1045"/>
      <c r="Q75" s="1047">
        <v>8</v>
      </c>
      <c r="R75" s="1048"/>
      <c r="S75" s="1048"/>
      <c r="T75" s="1048"/>
      <c r="U75" s="1049"/>
      <c r="V75" s="1050">
        <v>6</v>
      </c>
      <c r="W75" s="1048"/>
      <c r="X75" s="1048"/>
      <c r="Y75" s="1048"/>
      <c r="Z75" s="1049"/>
      <c r="AA75" s="1050">
        <v>2</v>
      </c>
      <c r="AB75" s="1048"/>
      <c r="AC75" s="1048"/>
      <c r="AD75" s="1048"/>
      <c r="AE75" s="1049"/>
      <c r="AF75" s="1050">
        <v>2</v>
      </c>
      <c r="AG75" s="1048"/>
      <c r="AH75" s="1048"/>
      <c r="AI75" s="1048"/>
      <c r="AJ75" s="1049"/>
      <c r="AK75" s="1040" t="s">
        <v>573</v>
      </c>
      <c r="AL75" s="1040"/>
      <c r="AM75" s="1040"/>
      <c r="AN75" s="1040"/>
      <c r="AO75" s="1040"/>
      <c r="AP75" s="1040" t="s">
        <v>573</v>
      </c>
      <c r="AQ75" s="1040"/>
      <c r="AR75" s="1040"/>
      <c r="AS75" s="1040"/>
      <c r="AT75" s="1040"/>
      <c r="AU75" s="1040" t="s">
        <v>573</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584</v>
      </c>
      <c r="C76" s="1044"/>
      <c r="D76" s="1044"/>
      <c r="E76" s="1044"/>
      <c r="F76" s="1044"/>
      <c r="G76" s="1044"/>
      <c r="H76" s="1044"/>
      <c r="I76" s="1044"/>
      <c r="J76" s="1044"/>
      <c r="K76" s="1044"/>
      <c r="L76" s="1044"/>
      <c r="M76" s="1044"/>
      <c r="N76" s="1044"/>
      <c r="O76" s="1044"/>
      <c r="P76" s="1045"/>
      <c r="Q76" s="1047">
        <v>60</v>
      </c>
      <c r="R76" s="1048"/>
      <c r="S76" s="1048"/>
      <c r="T76" s="1048"/>
      <c r="U76" s="1049"/>
      <c r="V76" s="1050">
        <v>35</v>
      </c>
      <c r="W76" s="1048"/>
      <c r="X76" s="1048"/>
      <c r="Y76" s="1048"/>
      <c r="Z76" s="1049"/>
      <c r="AA76" s="1050">
        <v>25</v>
      </c>
      <c r="AB76" s="1048"/>
      <c r="AC76" s="1048"/>
      <c r="AD76" s="1048"/>
      <c r="AE76" s="1049"/>
      <c r="AF76" s="1050">
        <v>25</v>
      </c>
      <c r="AG76" s="1048"/>
      <c r="AH76" s="1048"/>
      <c r="AI76" s="1048"/>
      <c r="AJ76" s="1049"/>
      <c r="AK76" s="1040" t="s">
        <v>573</v>
      </c>
      <c r="AL76" s="1040"/>
      <c r="AM76" s="1040"/>
      <c r="AN76" s="1040"/>
      <c r="AO76" s="1040"/>
      <c r="AP76" s="1040" t="s">
        <v>573</v>
      </c>
      <c r="AQ76" s="1040"/>
      <c r="AR76" s="1040"/>
      <c r="AS76" s="1040"/>
      <c r="AT76" s="1040"/>
      <c r="AU76" s="1040" t="s">
        <v>573</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585</v>
      </c>
      <c r="C77" s="1044"/>
      <c r="D77" s="1044"/>
      <c r="E77" s="1044"/>
      <c r="F77" s="1044"/>
      <c r="G77" s="1044"/>
      <c r="H77" s="1044"/>
      <c r="I77" s="1044"/>
      <c r="J77" s="1044"/>
      <c r="K77" s="1044"/>
      <c r="L77" s="1044"/>
      <c r="M77" s="1044"/>
      <c r="N77" s="1044"/>
      <c r="O77" s="1044"/>
      <c r="P77" s="1045"/>
      <c r="Q77" s="1047">
        <v>952</v>
      </c>
      <c r="R77" s="1048"/>
      <c r="S77" s="1048"/>
      <c r="T77" s="1048"/>
      <c r="U77" s="1049"/>
      <c r="V77" s="1050">
        <v>930</v>
      </c>
      <c r="W77" s="1048"/>
      <c r="X77" s="1048"/>
      <c r="Y77" s="1048"/>
      <c r="Z77" s="1049"/>
      <c r="AA77" s="1050">
        <v>22</v>
      </c>
      <c r="AB77" s="1048"/>
      <c r="AC77" s="1048"/>
      <c r="AD77" s="1048"/>
      <c r="AE77" s="1049"/>
      <c r="AF77" s="1050">
        <v>22</v>
      </c>
      <c r="AG77" s="1048"/>
      <c r="AH77" s="1048"/>
      <c r="AI77" s="1048"/>
      <c r="AJ77" s="1049"/>
      <c r="AK77" s="1040" t="s">
        <v>573</v>
      </c>
      <c r="AL77" s="1040"/>
      <c r="AM77" s="1040"/>
      <c r="AN77" s="1040"/>
      <c r="AO77" s="1040"/>
      <c r="AP77" s="1050">
        <v>73</v>
      </c>
      <c r="AQ77" s="1048"/>
      <c r="AR77" s="1048"/>
      <c r="AS77" s="1048"/>
      <c r="AT77" s="1049"/>
      <c r="AU77" s="1050">
        <v>22</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586</v>
      </c>
      <c r="C78" s="1044"/>
      <c r="D78" s="1044"/>
      <c r="E78" s="1044"/>
      <c r="F78" s="1044"/>
      <c r="G78" s="1044"/>
      <c r="H78" s="1044"/>
      <c r="I78" s="1044"/>
      <c r="J78" s="1044"/>
      <c r="K78" s="1044"/>
      <c r="L78" s="1044"/>
      <c r="M78" s="1044"/>
      <c r="N78" s="1044"/>
      <c r="O78" s="1044"/>
      <c r="P78" s="1045"/>
      <c r="Q78" s="1046">
        <v>640</v>
      </c>
      <c r="R78" s="1040"/>
      <c r="S78" s="1040"/>
      <c r="T78" s="1040"/>
      <c r="U78" s="1040"/>
      <c r="V78" s="1040">
        <v>602</v>
      </c>
      <c r="W78" s="1040"/>
      <c r="X78" s="1040"/>
      <c r="Y78" s="1040"/>
      <c r="Z78" s="1040"/>
      <c r="AA78" s="1040">
        <v>39</v>
      </c>
      <c r="AB78" s="1040"/>
      <c r="AC78" s="1040"/>
      <c r="AD78" s="1040"/>
      <c r="AE78" s="1040"/>
      <c r="AF78" s="1040">
        <v>39</v>
      </c>
      <c r="AG78" s="1040"/>
      <c r="AH78" s="1040"/>
      <c r="AI78" s="1040"/>
      <c r="AJ78" s="1040"/>
      <c r="AK78" s="1040" t="s">
        <v>573</v>
      </c>
      <c r="AL78" s="1040"/>
      <c r="AM78" s="1040"/>
      <c r="AN78" s="1040"/>
      <c r="AO78" s="1040"/>
      <c r="AP78" s="1040" t="s">
        <v>573</v>
      </c>
      <c r="AQ78" s="1040"/>
      <c r="AR78" s="1040"/>
      <c r="AS78" s="1040"/>
      <c r="AT78" s="1040"/>
      <c r="AU78" s="1040" t="s">
        <v>573</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587</v>
      </c>
      <c r="C79" s="1044"/>
      <c r="D79" s="1044"/>
      <c r="E79" s="1044"/>
      <c r="F79" s="1044"/>
      <c r="G79" s="1044"/>
      <c r="H79" s="1044"/>
      <c r="I79" s="1044"/>
      <c r="J79" s="1044"/>
      <c r="K79" s="1044"/>
      <c r="L79" s="1044"/>
      <c r="M79" s="1044"/>
      <c r="N79" s="1044"/>
      <c r="O79" s="1044"/>
      <c r="P79" s="1045"/>
      <c r="Q79" s="1046">
        <v>92</v>
      </c>
      <c r="R79" s="1040"/>
      <c r="S79" s="1040"/>
      <c r="T79" s="1040"/>
      <c r="U79" s="1040"/>
      <c r="V79" s="1040">
        <v>79</v>
      </c>
      <c r="W79" s="1040"/>
      <c r="X79" s="1040"/>
      <c r="Y79" s="1040"/>
      <c r="Z79" s="1040"/>
      <c r="AA79" s="1040">
        <v>13</v>
      </c>
      <c r="AB79" s="1040"/>
      <c r="AC79" s="1040"/>
      <c r="AD79" s="1040"/>
      <c r="AE79" s="1040"/>
      <c r="AF79" s="1040">
        <v>13</v>
      </c>
      <c r="AG79" s="1040"/>
      <c r="AH79" s="1040"/>
      <c r="AI79" s="1040"/>
      <c r="AJ79" s="1040"/>
      <c r="AK79" s="1040">
        <v>25</v>
      </c>
      <c r="AL79" s="1040"/>
      <c r="AM79" s="1040"/>
      <c r="AN79" s="1040"/>
      <c r="AO79" s="1040"/>
      <c r="AP79" s="1040" t="s">
        <v>573</v>
      </c>
      <c r="AQ79" s="1040"/>
      <c r="AR79" s="1040"/>
      <c r="AS79" s="1040"/>
      <c r="AT79" s="1040"/>
      <c r="AU79" s="1040" t="s">
        <v>573</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588</v>
      </c>
      <c r="C80" s="1044"/>
      <c r="D80" s="1044"/>
      <c r="E80" s="1044"/>
      <c r="F80" s="1044"/>
      <c r="G80" s="1044"/>
      <c r="H80" s="1044"/>
      <c r="I80" s="1044"/>
      <c r="J80" s="1044"/>
      <c r="K80" s="1044"/>
      <c r="L80" s="1044"/>
      <c r="M80" s="1044"/>
      <c r="N80" s="1044"/>
      <c r="O80" s="1044"/>
      <c r="P80" s="1045"/>
      <c r="Q80" s="1046">
        <v>90</v>
      </c>
      <c r="R80" s="1040"/>
      <c r="S80" s="1040"/>
      <c r="T80" s="1040"/>
      <c r="U80" s="1040"/>
      <c r="V80" s="1040">
        <v>90</v>
      </c>
      <c r="W80" s="1040"/>
      <c r="X80" s="1040"/>
      <c r="Y80" s="1040"/>
      <c r="Z80" s="1040"/>
      <c r="AA80" s="1040">
        <v>0</v>
      </c>
      <c r="AB80" s="1040"/>
      <c r="AC80" s="1040"/>
      <c r="AD80" s="1040"/>
      <c r="AE80" s="1040"/>
      <c r="AF80" s="1040">
        <v>0</v>
      </c>
      <c r="AG80" s="1040"/>
      <c r="AH80" s="1040"/>
      <c r="AI80" s="1040"/>
      <c r="AJ80" s="1040"/>
      <c r="AK80" s="1040">
        <v>2</v>
      </c>
      <c r="AL80" s="1040"/>
      <c r="AM80" s="1040"/>
      <c r="AN80" s="1040"/>
      <c r="AO80" s="1040"/>
      <c r="AP80" s="1040" t="s">
        <v>573</v>
      </c>
      <c r="AQ80" s="1040"/>
      <c r="AR80" s="1040"/>
      <c r="AS80" s="1040"/>
      <c r="AT80" s="1040"/>
      <c r="AU80" s="1040" t="s">
        <v>573</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30742</v>
      </c>
      <c r="AG88" s="1028"/>
      <c r="AH88" s="1028"/>
      <c r="AI88" s="1028"/>
      <c r="AJ88" s="1028"/>
      <c r="AK88" s="1032"/>
      <c r="AL88" s="1032"/>
      <c r="AM88" s="1032"/>
      <c r="AN88" s="1032"/>
      <c r="AO88" s="1032"/>
      <c r="AP88" s="1028">
        <v>73</v>
      </c>
      <c r="AQ88" s="1028"/>
      <c r="AR88" s="1028"/>
      <c r="AS88" s="1028"/>
      <c r="AT88" s="1028"/>
      <c r="AU88" s="1028">
        <v>22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763</v>
      </c>
      <c r="CS102" s="1020"/>
      <c r="CT102" s="1020"/>
      <c r="CU102" s="1020"/>
      <c r="CV102" s="1021"/>
      <c r="CW102" s="1019">
        <v>296</v>
      </c>
      <c r="CX102" s="1020"/>
      <c r="CY102" s="1020"/>
      <c r="CZ102" s="1020"/>
      <c r="DA102" s="1021"/>
      <c r="DB102" s="1019">
        <v>1060</v>
      </c>
      <c r="DC102" s="1020"/>
      <c r="DD102" s="1020"/>
      <c r="DE102" s="1020"/>
      <c r="DF102" s="1021"/>
      <c r="DG102" s="1019" t="s">
        <v>573</v>
      </c>
      <c r="DH102" s="1020"/>
      <c r="DI102" s="1020"/>
      <c r="DJ102" s="1020"/>
      <c r="DK102" s="1021"/>
      <c r="DL102" s="1019" t="s">
        <v>573</v>
      </c>
      <c r="DM102" s="1020"/>
      <c r="DN102" s="1020"/>
      <c r="DO102" s="1020"/>
      <c r="DP102" s="1021"/>
      <c r="DQ102" s="1019" t="s">
        <v>573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300</v>
      </c>
      <c r="AG109" s="963"/>
      <c r="AH109" s="963"/>
      <c r="AI109" s="963"/>
      <c r="AJ109" s="964"/>
      <c r="AK109" s="965" t="s">
        <v>299</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300</v>
      </c>
      <c r="BW109" s="963"/>
      <c r="BX109" s="963"/>
      <c r="BY109" s="963"/>
      <c r="BZ109" s="964"/>
      <c r="CA109" s="965" t="s">
        <v>299</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300</v>
      </c>
      <c r="DM109" s="963"/>
      <c r="DN109" s="963"/>
      <c r="DO109" s="963"/>
      <c r="DP109" s="964"/>
      <c r="DQ109" s="965" t="s">
        <v>299</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855742</v>
      </c>
      <c r="AB110" s="956"/>
      <c r="AC110" s="956"/>
      <c r="AD110" s="956"/>
      <c r="AE110" s="957"/>
      <c r="AF110" s="958">
        <v>932796</v>
      </c>
      <c r="AG110" s="956"/>
      <c r="AH110" s="956"/>
      <c r="AI110" s="956"/>
      <c r="AJ110" s="957"/>
      <c r="AK110" s="958">
        <v>947747</v>
      </c>
      <c r="AL110" s="956"/>
      <c r="AM110" s="956"/>
      <c r="AN110" s="956"/>
      <c r="AO110" s="957"/>
      <c r="AP110" s="959">
        <v>24.5</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9957623</v>
      </c>
      <c r="BR110" s="903"/>
      <c r="BS110" s="903"/>
      <c r="BT110" s="903"/>
      <c r="BU110" s="903"/>
      <c r="BV110" s="903">
        <v>9677534</v>
      </c>
      <c r="BW110" s="903"/>
      <c r="BX110" s="903"/>
      <c r="BY110" s="903"/>
      <c r="BZ110" s="903"/>
      <c r="CA110" s="903">
        <v>9319796</v>
      </c>
      <c r="CB110" s="903"/>
      <c r="CC110" s="903"/>
      <c r="CD110" s="903"/>
      <c r="CE110" s="903"/>
      <c r="CF110" s="927">
        <v>241.2</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429</v>
      </c>
      <c r="DM110" s="903"/>
      <c r="DN110" s="903"/>
      <c r="DO110" s="903"/>
      <c r="DP110" s="903"/>
      <c r="DQ110" s="903" t="s">
        <v>429</v>
      </c>
      <c r="DR110" s="903"/>
      <c r="DS110" s="903"/>
      <c r="DT110" s="903"/>
      <c r="DU110" s="903"/>
      <c r="DV110" s="904" t="s">
        <v>429</v>
      </c>
      <c r="DW110" s="904"/>
      <c r="DX110" s="904"/>
      <c r="DY110" s="904"/>
      <c r="DZ110" s="905"/>
    </row>
    <row r="111" spans="1:131" s="226" customFormat="1" ht="26.25" customHeight="1">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431</v>
      </c>
      <c r="AG111" s="984"/>
      <c r="AH111" s="984"/>
      <c r="AI111" s="984"/>
      <c r="AJ111" s="985"/>
      <c r="AK111" s="986" t="s">
        <v>432</v>
      </c>
      <c r="AL111" s="984"/>
      <c r="AM111" s="984"/>
      <c r="AN111" s="984"/>
      <c r="AO111" s="985"/>
      <c r="AP111" s="987" t="s">
        <v>122</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t="s">
        <v>434</v>
      </c>
      <c r="BR111" s="875"/>
      <c r="BS111" s="875"/>
      <c r="BT111" s="875"/>
      <c r="BU111" s="875"/>
      <c r="BV111" s="875" t="s">
        <v>122</v>
      </c>
      <c r="BW111" s="875"/>
      <c r="BX111" s="875"/>
      <c r="BY111" s="875"/>
      <c r="BZ111" s="875"/>
      <c r="CA111" s="875" t="s">
        <v>428</v>
      </c>
      <c r="CB111" s="875"/>
      <c r="CC111" s="875"/>
      <c r="CD111" s="875"/>
      <c r="CE111" s="875"/>
      <c r="CF111" s="936" t="s">
        <v>435</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122</v>
      </c>
      <c r="DM111" s="875"/>
      <c r="DN111" s="875"/>
      <c r="DO111" s="875"/>
      <c r="DP111" s="875"/>
      <c r="DQ111" s="875" t="s">
        <v>386</v>
      </c>
      <c r="DR111" s="875"/>
      <c r="DS111" s="875"/>
      <c r="DT111" s="875"/>
      <c r="DU111" s="875"/>
      <c r="DV111" s="852" t="s">
        <v>437</v>
      </c>
      <c r="DW111" s="852"/>
      <c r="DX111" s="852"/>
      <c r="DY111" s="852"/>
      <c r="DZ111" s="853"/>
    </row>
    <row r="112" spans="1:131" s="226" customFormat="1" ht="26.25" customHeight="1">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434</v>
      </c>
      <c r="AG112" s="838"/>
      <c r="AH112" s="838"/>
      <c r="AI112" s="838"/>
      <c r="AJ112" s="839"/>
      <c r="AK112" s="840" t="s">
        <v>431</v>
      </c>
      <c r="AL112" s="838"/>
      <c r="AM112" s="838"/>
      <c r="AN112" s="838"/>
      <c r="AO112" s="839"/>
      <c r="AP112" s="885" t="s">
        <v>122</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3130847</v>
      </c>
      <c r="BR112" s="875"/>
      <c r="BS112" s="875"/>
      <c r="BT112" s="875"/>
      <c r="BU112" s="875"/>
      <c r="BV112" s="875">
        <v>3350566</v>
      </c>
      <c r="BW112" s="875"/>
      <c r="BX112" s="875"/>
      <c r="BY112" s="875"/>
      <c r="BZ112" s="875"/>
      <c r="CA112" s="875">
        <v>3430724</v>
      </c>
      <c r="CB112" s="875"/>
      <c r="CC112" s="875"/>
      <c r="CD112" s="875"/>
      <c r="CE112" s="875"/>
      <c r="CF112" s="936">
        <v>88.8</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431</v>
      </c>
      <c r="DH112" s="875"/>
      <c r="DI112" s="875"/>
      <c r="DJ112" s="875"/>
      <c r="DK112" s="875"/>
      <c r="DL112" s="875" t="s">
        <v>122</v>
      </c>
      <c r="DM112" s="875"/>
      <c r="DN112" s="875"/>
      <c r="DO112" s="875"/>
      <c r="DP112" s="875"/>
      <c r="DQ112" s="875" t="s">
        <v>428</v>
      </c>
      <c r="DR112" s="875"/>
      <c r="DS112" s="875"/>
      <c r="DT112" s="875"/>
      <c r="DU112" s="875"/>
      <c r="DV112" s="852" t="s">
        <v>442</v>
      </c>
      <c r="DW112" s="852"/>
      <c r="DX112" s="852"/>
      <c r="DY112" s="852"/>
      <c r="DZ112" s="853"/>
    </row>
    <row r="113" spans="1:130" s="226" customFormat="1" ht="26.25" customHeight="1">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190982</v>
      </c>
      <c r="AB113" s="984"/>
      <c r="AC113" s="984"/>
      <c r="AD113" s="984"/>
      <c r="AE113" s="985"/>
      <c r="AF113" s="986">
        <v>134465</v>
      </c>
      <c r="AG113" s="984"/>
      <c r="AH113" s="984"/>
      <c r="AI113" s="984"/>
      <c r="AJ113" s="985"/>
      <c r="AK113" s="986">
        <v>132233</v>
      </c>
      <c r="AL113" s="984"/>
      <c r="AM113" s="984"/>
      <c r="AN113" s="984"/>
      <c r="AO113" s="985"/>
      <c r="AP113" s="987">
        <v>3.4</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98108</v>
      </c>
      <c r="BR113" s="875"/>
      <c r="BS113" s="875"/>
      <c r="BT113" s="875"/>
      <c r="BU113" s="875"/>
      <c r="BV113" s="875">
        <v>46056</v>
      </c>
      <c r="BW113" s="875"/>
      <c r="BX113" s="875"/>
      <c r="BY113" s="875"/>
      <c r="BZ113" s="875"/>
      <c r="CA113" s="875">
        <v>21716</v>
      </c>
      <c r="CB113" s="875"/>
      <c r="CC113" s="875"/>
      <c r="CD113" s="875"/>
      <c r="CE113" s="875"/>
      <c r="CF113" s="936">
        <v>0.6</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122</v>
      </c>
      <c r="DR113" s="838"/>
      <c r="DS113" s="838"/>
      <c r="DT113" s="838"/>
      <c r="DU113" s="839"/>
      <c r="DV113" s="885" t="s">
        <v>434</v>
      </c>
      <c r="DW113" s="886"/>
      <c r="DX113" s="886"/>
      <c r="DY113" s="886"/>
      <c r="DZ113" s="887"/>
    </row>
    <row r="114" spans="1:130" s="226" customFormat="1" ht="26.25" customHeight="1">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65906</v>
      </c>
      <c r="AB114" s="838"/>
      <c r="AC114" s="838"/>
      <c r="AD114" s="838"/>
      <c r="AE114" s="839"/>
      <c r="AF114" s="840">
        <v>53112</v>
      </c>
      <c r="AG114" s="838"/>
      <c r="AH114" s="838"/>
      <c r="AI114" s="838"/>
      <c r="AJ114" s="839"/>
      <c r="AK114" s="840">
        <v>40132</v>
      </c>
      <c r="AL114" s="838"/>
      <c r="AM114" s="838"/>
      <c r="AN114" s="838"/>
      <c r="AO114" s="839"/>
      <c r="AP114" s="885">
        <v>1</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1029586</v>
      </c>
      <c r="BR114" s="875"/>
      <c r="BS114" s="875"/>
      <c r="BT114" s="875"/>
      <c r="BU114" s="875"/>
      <c r="BV114" s="875">
        <v>1057656</v>
      </c>
      <c r="BW114" s="875"/>
      <c r="BX114" s="875"/>
      <c r="BY114" s="875"/>
      <c r="BZ114" s="875"/>
      <c r="CA114" s="875">
        <v>997778</v>
      </c>
      <c r="CB114" s="875"/>
      <c r="CC114" s="875"/>
      <c r="CD114" s="875"/>
      <c r="CE114" s="875"/>
      <c r="CF114" s="936">
        <v>25.8</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442</v>
      </c>
      <c r="DM114" s="838"/>
      <c r="DN114" s="838"/>
      <c r="DO114" s="838"/>
      <c r="DP114" s="839"/>
      <c r="DQ114" s="840" t="s">
        <v>122</v>
      </c>
      <c r="DR114" s="838"/>
      <c r="DS114" s="838"/>
      <c r="DT114" s="838"/>
      <c r="DU114" s="839"/>
      <c r="DV114" s="885" t="s">
        <v>386</v>
      </c>
      <c r="DW114" s="886"/>
      <c r="DX114" s="886"/>
      <c r="DY114" s="886"/>
      <c r="DZ114" s="887"/>
    </row>
    <row r="115" spans="1:130" s="226" customFormat="1" ht="26.25" customHeight="1">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122</v>
      </c>
      <c r="AB115" s="984"/>
      <c r="AC115" s="984"/>
      <c r="AD115" s="984"/>
      <c r="AE115" s="985"/>
      <c r="AF115" s="986" t="s">
        <v>431</v>
      </c>
      <c r="AG115" s="984"/>
      <c r="AH115" s="984"/>
      <c r="AI115" s="984"/>
      <c r="AJ115" s="985"/>
      <c r="AK115" s="986" t="s">
        <v>450</v>
      </c>
      <c r="AL115" s="984"/>
      <c r="AM115" s="984"/>
      <c r="AN115" s="984"/>
      <c r="AO115" s="985"/>
      <c r="AP115" s="987" t="s">
        <v>386</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428</v>
      </c>
      <c r="BR115" s="875"/>
      <c r="BS115" s="875"/>
      <c r="BT115" s="875"/>
      <c r="BU115" s="875"/>
      <c r="BV115" s="875" t="s">
        <v>122</v>
      </c>
      <c r="BW115" s="875"/>
      <c r="BX115" s="875"/>
      <c r="BY115" s="875"/>
      <c r="BZ115" s="875"/>
      <c r="CA115" s="875" t="s">
        <v>428</v>
      </c>
      <c r="CB115" s="875"/>
      <c r="CC115" s="875"/>
      <c r="CD115" s="875"/>
      <c r="CE115" s="875"/>
      <c r="CF115" s="936" t="s">
        <v>434</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432</v>
      </c>
      <c r="DH115" s="838"/>
      <c r="DI115" s="838"/>
      <c r="DJ115" s="838"/>
      <c r="DK115" s="839"/>
      <c r="DL115" s="840" t="s">
        <v>122</v>
      </c>
      <c r="DM115" s="838"/>
      <c r="DN115" s="838"/>
      <c r="DO115" s="838"/>
      <c r="DP115" s="839"/>
      <c r="DQ115" s="840" t="s">
        <v>453</v>
      </c>
      <c r="DR115" s="838"/>
      <c r="DS115" s="838"/>
      <c r="DT115" s="838"/>
      <c r="DU115" s="839"/>
      <c r="DV115" s="885" t="s">
        <v>431</v>
      </c>
      <c r="DW115" s="886"/>
      <c r="DX115" s="886"/>
      <c r="DY115" s="886"/>
      <c r="DZ115" s="887"/>
    </row>
    <row r="116" spans="1:130" s="226" customFormat="1" ht="26.25" customHeight="1">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23</v>
      </c>
      <c r="AB116" s="838"/>
      <c r="AC116" s="838"/>
      <c r="AD116" s="838"/>
      <c r="AE116" s="839"/>
      <c r="AF116" s="840">
        <v>39</v>
      </c>
      <c r="AG116" s="838"/>
      <c r="AH116" s="838"/>
      <c r="AI116" s="838"/>
      <c r="AJ116" s="839"/>
      <c r="AK116" s="840">
        <v>81</v>
      </c>
      <c r="AL116" s="838"/>
      <c r="AM116" s="838"/>
      <c r="AN116" s="838"/>
      <c r="AO116" s="839"/>
      <c r="AP116" s="885">
        <v>0</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428</v>
      </c>
      <c r="BW116" s="875"/>
      <c r="BX116" s="875"/>
      <c r="BY116" s="875"/>
      <c r="BZ116" s="875"/>
      <c r="CA116" s="875" t="s">
        <v>431</v>
      </c>
      <c r="CB116" s="875"/>
      <c r="CC116" s="875"/>
      <c r="CD116" s="875"/>
      <c r="CE116" s="875"/>
      <c r="CF116" s="936" t="s">
        <v>434</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435</v>
      </c>
      <c r="DH116" s="838"/>
      <c r="DI116" s="838"/>
      <c r="DJ116" s="838"/>
      <c r="DK116" s="839"/>
      <c r="DL116" s="840" t="s">
        <v>428</v>
      </c>
      <c r="DM116" s="838"/>
      <c r="DN116" s="838"/>
      <c r="DO116" s="838"/>
      <c r="DP116" s="839"/>
      <c r="DQ116" s="840" t="s">
        <v>457</v>
      </c>
      <c r="DR116" s="838"/>
      <c r="DS116" s="838"/>
      <c r="DT116" s="838"/>
      <c r="DU116" s="839"/>
      <c r="DV116" s="885" t="s">
        <v>386</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1112653</v>
      </c>
      <c r="AB117" s="970"/>
      <c r="AC117" s="970"/>
      <c r="AD117" s="970"/>
      <c r="AE117" s="971"/>
      <c r="AF117" s="972">
        <v>1120412</v>
      </c>
      <c r="AG117" s="970"/>
      <c r="AH117" s="970"/>
      <c r="AI117" s="970"/>
      <c r="AJ117" s="971"/>
      <c r="AK117" s="972">
        <v>1120193</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434</v>
      </c>
      <c r="BR117" s="875"/>
      <c r="BS117" s="875"/>
      <c r="BT117" s="875"/>
      <c r="BU117" s="875"/>
      <c r="BV117" s="875" t="s">
        <v>428</v>
      </c>
      <c r="BW117" s="875"/>
      <c r="BX117" s="875"/>
      <c r="BY117" s="875"/>
      <c r="BZ117" s="875"/>
      <c r="CA117" s="875" t="s">
        <v>432</v>
      </c>
      <c r="CB117" s="875"/>
      <c r="CC117" s="875"/>
      <c r="CD117" s="875"/>
      <c r="CE117" s="875"/>
      <c r="CF117" s="936" t="s">
        <v>442</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453</v>
      </c>
      <c r="DH117" s="838"/>
      <c r="DI117" s="838"/>
      <c r="DJ117" s="838"/>
      <c r="DK117" s="839"/>
      <c r="DL117" s="840" t="s">
        <v>442</v>
      </c>
      <c r="DM117" s="838"/>
      <c r="DN117" s="838"/>
      <c r="DO117" s="838"/>
      <c r="DP117" s="839"/>
      <c r="DQ117" s="840" t="s">
        <v>450</v>
      </c>
      <c r="DR117" s="838"/>
      <c r="DS117" s="838"/>
      <c r="DT117" s="838"/>
      <c r="DU117" s="839"/>
      <c r="DV117" s="885" t="s">
        <v>428</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300</v>
      </c>
      <c r="AG118" s="963"/>
      <c r="AH118" s="963"/>
      <c r="AI118" s="963"/>
      <c r="AJ118" s="964"/>
      <c r="AK118" s="965" t="s">
        <v>299</v>
      </c>
      <c r="AL118" s="963"/>
      <c r="AM118" s="963"/>
      <c r="AN118" s="963"/>
      <c r="AO118" s="964"/>
      <c r="AP118" s="966" t="s">
        <v>422</v>
      </c>
      <c r="AQ118" s="967"/>
      <c r="AR118" s="967"/>
      <c r="AS118" s="967"/>
      <c r="AT118" s="968"/>
      <c r="AU118" s="997"/>
      <c r="AV118" s="998"/>
      <c r="AW118" s="998"/>
      <c r="AX118" s="998"/>
      <c r="AY118" s="998"/>
      <c r="AZ118" s="940" t="s">
        <v>461</v>
      </c>
      <c r="BA118" s="941"/>
      <c r="BB118" s="941"/>
      <c r="BC118" s="941"/>
      <c r="BD118" s="941"/>
      <c r="BE118" s="941"/>
      <c r="BF118" s="941"/>
      <c r="BG118" s="941"/>
      <c r="BH118" s="941"/>
      <c r="BI118" s="941"/>
      <c r="BJ118" s="941"/>
      <c r="BK118" s="941"/>
      <c r="BL118" s="941"/>
      <c r="BM118" s="941"/>
      <c r="BN118" s="941"/>
      <c r="BO118" s="941"/>
      <c r="BP118" s="942"/>
      <c r="BQ118" s="943" t="s">
        <v>429</v>
      </c>
      <c r="BR118" s="906"/>
      <c r="BS118" s="906"/>
      <c r="BT118" s="906"/>
      <c r="BU118" s="906"/>
      <c r="BV118" s="906" t="s">
        <v>428</v>
      </c>
      <c r="BW118" s="906"/>
      <c r="BX118" s="906"/>
      <c r="BY118" s="906"/>
      <c r="BZ118" s="906"/>
      <c r="CA118" s="906" t="s">
        <v>442</v>
      </c>
      <c r="CB118" s="906"/>
      <c r="CC118" s="906"/>
      <c r="CD118" s="906"/>
      <c r="CE118" s="906"/>
      <c r="CF118" s="936" t="s">
        <v>428</v>
      </c>
      <c r="CG118" s="937"/>
      <c r="CH118" s="937"/>
      <c r="CI118" s="937"/>
      <c r="CJ118" s="937"/>
      <c r="CK118" s="992"/>
      <c r="CL118" s="879"/>
      <c r="CM118" s="882" t="s">
        <v>462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428</v>
      </c>
      <c r="DM118" s="838"/>
      <c r="DN118" s="838"/>
      <c r="DO118" s="838"/>
      <c r="DP118" s="839"/>
      <c r="DQ118" s="840" t="s">
        <v>122</v>
      </c>
      <c r="DR118" s="838"/>
      <c r="DS118" s="838"/>
      <c r="DT118" s="838"/>
      <c r="DU118" s="839"/>
      <c r="DV118" s="885" t="s">
        <v>386</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428</v>
      </c>
      <c r="AB119" s="956"/>
      <c r="AC119" s="956"/>
      <c r="AD119" s="956"/>
      <c r="AE119" s="957"/>
      <c r="AF119" s="958" t="s">
        <v>434</v>
      </c>
      <c r="AG119" s="956"/>
      <c r="AH119" s="956"/>
      <c r="AI119" s="956"/>
      <c r="AJ119" s="957"/>
      <c r="AK119" s="958" t="s">
        <v>450</v>
      </c>
      <c r="AL119" s="956"/>
      <c r="AM119" s="956"/>
      <c r="AN119" s="956"/>
      <c r="AO119" s="957"/>
      <c r="AP119" s="959" t="s">
        <v>442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463</v>
      </c>
      <c r="BP119" s="939"/>
      <c r="BQ119" s="943">
        <v>14216164</v>
      </c>
      <c r="BR119" s="906"/>
      <c r="BS119" s="906"/>
      <c r="BT119" s="906"/>
      <c r="BU119" s="906"/>
      <c r="BV119" s="906">
        <v>14131812</v>
      </c>
      <c r="BW119" s="906"/>
      <c r="BX119" s="906"/>
      <c r="BY119" s="906"/>
      <c r="BZ119" s="906"/>
      <c r="CA119" s="906">
        <v>13770014</v>
      </c>
      <c r="CB119" s="906"/>
      <c r="CC119" s="906"/>
      <c r="CD119" s="906"/>
      <c r="CE119" s="906"/>
      <c r="CF119" s="804"/>
      <c r="CG119" s="805"/>
      <c r="CH119" s="805"/>
      <c r="CI119" s="805"/>
      <c r="CJ119" s="895"/>
      <c r="CK119" s="993"/>
      <c r="CL119" s="881"/>
      <c r="CM119" s="899" t="s">
        <v>464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429</v>
      </c>
      <c r="DH119" s="821"/>
      <c r="DI119" s="821"/>
      <c r="DJ119" s="821"/>
      <c r="DK119" s="822"/>
      <c r="DL119" s="823" t="s">
        <v>431</v>
      </c>
      <c r="DM119" s="821"/>
      <c r="DN119" s="821"/>
      <c r="DO119" s="821"/>
      <c r="DP119" s="822"/>
      <c r="DQ119" s="823" t="s">
        <v>435</v>
      </c>
      <c r="DR119" s="821"/>
      <c r="DS119" s="821"/>
      <c r="DT119" s="821"/>
      <c r="DU119" s="822"/>
      <c r="DV119" s="909" t="s">
        <v>432</v>
      </c>
      <c r="DW119" s="910"/>
      <c r="DX119" s="910"/>
      <c r="DY119" s="910"/>
      <c r="DZ119" s="911"/>
    </row>
    <row r="120" spans="1:130" s="226" customFormat="1" ht="26.25" customHeight="1">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432</v>
      </c>
      <c r="AB120" s="838"/>
      <c r="AC120" s="838"/>
      <c r="AD120" s="838"/>
      <c r="AE120" s="839"/>
      <c r="AF120" s="840" t="s">
        <v>428</v>
      </c>
      <c r="AG120" s="838"/>
      <c r="AH120" s="838"/>
      <c r="AI120" s="838"/>
      <c r="AJ120" s="839"/>
      <c r="AK120" s="840" t="s">
        <v>432</v>
      </c>
      <c r="AL120" s="838"/>
      <c r="AM120" s="838"/>
      <c r="AN120" s="838"/>
      <c r="AO120" s="839"/>
      <c r="AP120" s="885" t="s">
        <v>122</v>
      </c>
      <c r="AQ120" s="886"/>
      <c r="AR120" s="886"/>
      <c r="AS120" s="886"/>
      <c r="AT120" s="887"/>
      <c r="AU120" s="944" t="s">
        <v>465</v>
      </c>
      <c r="AV120" s="945"/>
      <c r="AW120" s="945"/>
      <c r="AX120" s="945"/>
      <c r="AY120" s="946"/>
      <c r="AZ120" s="921" t="s">
        <v>466</v>
      </c>
      <c r="BA120" s="866"/>
      <c r="BB120" s="866"/>
      <c r="BC120" s="866"/>
      <c r="BD120" s="866"/>
      <c r="BE120" s="866"/>
      <c r="BF120" s="866"/>
      <c r="BG120" s="866"/>
      <c r="BH120" s="866"/>
      <c r="BI120" s="866"/>
      <c r="BJ120" s="866"/>
      <c r="BK120" s="866"/>
      <c r="BL120" s="866"/>
      <c r="BM120" s="866"/>
      <c r="BN120" s="866"/>
      <c r="BO120" s="866"/>
      <c r="BP120" s="867"/>
      <c r="BQ120" s="922">
        <v>6960030</v>
      </c>
      <c r="BR120" s="903"/>
      <c r="BS120" s="903"/>
      <c r="BT120" s="903"/>
      <c r="BU120" s="903"/>
      <c r="BV120" s="903">
        <v>7024550</v>
      </c>
      <c r="BW120" s="903"/>
      <c r="BX120" s="903"/>
      <c r="BY120" s="903"/>
      <c r="BZ120" s="903"/>
      <c r="CA120" s="903">
        <v>6967592</v>
      </c>
      <c r="CB120" s="903"/>
      <c r="CC120" s="903"/>
      <c r="CD120" s="903"/>
      <c r="CE120" s="903"/>
      <c r="CF120" s="927">
        <v>180.3</v>
      </c>
      <c r="CG120" s="928"/>
      <c r="CH120" s="928"/>
      <c r="CI120" s="928"/>
      <c r="CJ120" s="928"/>
      <c r="CK120" s="929" t="s">
        <v>467</v>
      </c>
      <c r="CL120" s="913"/>
      <c r="CM120" s="913"/>
      <c r="CN120" s="913"/>
      <c r="CO120" s="914"/>
      <c r="CP120" s="933" t="s">
        <v>401</v>
      </c>
      <c r="CQ120" s="934"/>
      <c r="CR120" s="934"/>
      <c r="CS120" s="934"/>
      <c r="CT120" s="934"/>
      <c r="CU120" s="934"/>
      <c r="CV120" s="934"/>
      <c r="CW120" s="934"/>
      <c r="CX120" s="934"/>
      <c r="CY120" s="934"/>
      <c r="CZ120" s="934"/>
      <c r="DA120" s="934"/>
      <c r="DB120" s="934"/>
      <c r="DC120" s="934"/>
      <c r="DD120" s="934"/>
      <c r="DE120" s="934"/>
      <c r="DF120" s="935"/>
      <c r="DG120" s="922">
        <v>3130847</v>
      </c>
      <c r="DH120" s="903"/>
      <c r="DI120" s="903"/>
      <c r="DJ120" s="903"/>
      <c r="DK120" s="903"/>
      <c r="DL120" s="903">
        <v>3350566</v>
      </c>
      <c r="DM120" s="903"/>
      <c r="DN120" s="903"/>
      <c r="DO120" s="903"/>
      <c r="DP120" s="903"/>
      <c r="DQ120" s="903">
        <v>3430724</v>
      </c>
      <c r="DR120" s="903"/>
      <c r="DS120" s="903"/>
      <c r="DT120" s="903"/>
      <c r="DU120" s="903"/>
      <c r="DV120" s="904">
        <v>88.8</v>
      </c>
      <c r="DW120" s="904"/>
      <c r="DX120" s="904"/>
      <c r="DY120" s="904"/>
      <c r="DZ120" s="905"/>
    </row>
    <row r="121" spans="1:130" s="226" customFormat="1" ht="26.25" customHeight="1">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428</v>
      </c>
      <c r="AB121" s="838"/>
      <c r="AC121" s="838"/>
      <c r="AD121" s="838"/>
      <c r="AE121" s="839"/>
      <c r="AF121" s="840" t="s">
        <v>442</v>
      </c>
      <c r="AG121" s="838"/>
      <c r="AH121" s="838"/>
      <c r="AI121" s="838"/>
      <c r="AJ121" s="839"/>
      <c r="AK121" s="840" t="s">
        <v>432</v>
      </c>
      <c r="AL121" s="838"/>
      <c r="AM121" s="838"/>
      <c r="AN121" s="838"/>
      <c r="AO121" s="839"/>
      <c r="AP121" s="885" t="s">
        <v>428</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1284648</v>
      </c>
      <c r="BR121" s="875"/>
      <c r="BS121" s="875"/>
      <c r="BT121" s="875"/>
      <c r="BU121" s="875"/>
      <c r="BV121" s="875">
        <v>1118752</v>
      </c>
      <c r="BW121" s="875"/>
      <c r="BX121" s="875"/>
      <c r="BY121" s="875"/>
      <c r="BZ121" s="875"/>
      <c r="CA121" s="875">
        <v>957735</v>
      </c>
      <c r="CB121" s="875"/>
      <c r="CC121" s="875"/>
      <c r="CD121" s="875"/>
      <c r="CE121" s="875"/>
      <c r="CF121" s="936">
        <v>24.8</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t="s">
        <v>428</v>
      </c>
      <c r="DH121" s="875"/>
      <c r="DI121" s="875"/>
      <c r="DJ121" s="875"/>
      <c r="DK121" s="875"/>
      <c r="DL121" s="875" t="s">
        <v>431</v>
      </c>
      <c r="DM121" s="875"/>
      <c r="DN121" s="875"/>
      <c r="DO121" s="875"/>
      <c r="DP121" s="875"/>
      <c r="DQ121" s="875" t="s">
        <v>442</v>
      </c>
      <c r="DR121" s="875"/>
      <c r="DS121" s="875"/>
      <c r="DT121" s="875"/>
      <c r="DU121" s="875"/>
      <c r="DV121" s="852" t="s">
        <v>428</v>
      </c>
      <c r="DW121" s="852"/>
      <c r="DX121" s="852"/>
      <c r="DY121" s="852"/>
      <c r="DZ121" s="853"/>
    </row>
    <row r="122" spans="1:130" s="226" customFormat="1" ht="26.25" customHeight="1">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453</v>
      </c>
      <c r="AG122" s="838"/>
      <c r="AH122" s="838"/>
      <c r="AI122" s="838"/>
      <c r="AJ122" s="839"/>
      <c r="AK122" s="840" t="s">
        <v>442</v>
      </c>
      <c r="AL122" s="838"/>
      <c r="AM122" s="838"/>
      <c r="AN122" s="838"/>
      <c r="AO122" s="839"/>
      <c r="AP122" s="885" t="s">
        <v>450</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8248678</v>
      </c>
      <c r="BR122" s="906"/>
      <c r="BS122" s="906"/>
      <c r="BT122" s="906"/>
      <c r="BU122" s="906"/>
      <c r="BV122" s="906">
        <v>8226717</v>
      </c>
      <c r="BW122" s="906"/>
      <c r="BX122" s="906"/>
      <c r="BY122" s="906"/>
      <c r="BZ122" s="906"/>
      <c r="CA122" s="906">
        <v>8158454</v>
      </c>
      <c r="CB122" s="906"/>
      <c r="CC122" s="906"/>
      <c r="CD122" s="906"/>
      <c r="CE122" s="906"/>
      <c r="CF122" s="907">
        <v>211.2</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386</v>
      </c>
      <c r="AB123" s="838"/>
      <c r="AC123" s="838"/>
      <c r="AD123" s="838"/>
      <c r="AE123" s="839"/>
      <c r="AF123" s="840" t="s">
        <v>428</v>
      </c>
      <c r="AG123" s="838"/>
      <c r="AH123" s="838"/>
      <c r="AI123" s="838"/>
      <c r="AJ123" s="839"/>
      <c r="AK123" s="840" t="s">
        <v>435</v>
      </c>
      <c r="AL123" s="838"/>
      <c r="AM123" s="838"/>
      <c r="AN123" s="838"/>
      <c r="AO123" s="839"/>
      <c r="AP123" s="885" t="s">
        <v>386</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472</v>
      </c>
      <c r="BP123" s="939"/>
      <c r="BQ123" s="893">
        <v>16493356</v>
      </c>
      <c r="BR123" s="894"/>
      <c r="BS123" s="894"/>
      <c r="BT123" s="894"/>
      <c r="BU123" s="894"/>
      <c r="BV123" s="894">
        <v>16370019</v>
      </c>
      <c r="BW123" s="894"/>
      <c r="BX123" s="894"/>
      <c r="BY123" s="894"/>
      <c r="BZ123" s="894"/>
      <c r="CA123" s="894">
        <v>16083781</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442</v>
      </c>
      <c r="AB124" s="838"/>
      <c r="AC124" s="838"/>
      <c r="AD124" s="838"/>
      <c r="AE124" s="839"/>
      <c r="AF124" s="840" t="s">
        <v>432</v>
      </c>
      <c r="AG124" s="838"/>
      <c r="AH124" s="838"/>
      <c r="AI124" s="838"/>
      <c r="AJ124" s="839"/>
      <c r="AK124" s="840" t="s">
        <v>431</v>
      </c>
      <c r="AL124" s="838"/>
      <c r="AM124" s="838"/>
      <c r="AN124" s="838"/>
      <c r="AO124" s="839"/>
      <c r="AP124" s="885" t="s">
        <v>428</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432</v>
      </c>
      <c r="BR124" s="892"/>
      <c r="BS124" s="892"/>
      <c r="BT124" s="892"/>
      <c r="BU124" s="892"/>
      <c r="BV124" s="892" t="s">
        <v>122</v>
      </c>
      <c r="BW124" s="892"/>
      <c r="BX124" s="892"/>
      <c r="BY124" s="892"/>
      <c r="BZ124" s="892"/>
      <c r="CA124" s="892" t="s">
        <v>450</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t="s">
        <v>450</v>
      </c>
      <c r="DH124" s="821"/>
      <c r="DI124" s="821"/>
      <c r="DJ124" s="821"/>
      <c r="DK124" s="822"/>
      <c r="DL124" s="823" t="s">
        <v>428</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c r="A125" s="878"/>
      <c r="B125" s="879"/>
      <c r="C125" s="882" t="s">
        <v>462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428</v>
      </c>
      <c r="AB125" s="838"/>
      <c r="AC125" s="838"/>
      <c r="AD125" s="838"/>
      <c r="AE125" s="839"/>
      <c r="AF125" s="840" t="s">
        <v>432</v>
      </c>
      <c r="AG125" s="838"/>
      <c r="AH125" s="838"/>
      <c r="AI125" s="838"/>
      <c r="AJ125" s="839"/>
      <c r="AK125" s="840" t="s">
        <v>428</v>
      </c>
      <c r="AL125" s="838"/>
      <c r="AM125" s="838"/>
      <c r="AN125" s="838"/>
      <c r="AO125" s="839"/>
      <c r="AP125" s="885" t="s">
        <v>432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437</v>
      </c>
      <c r="DH125" s="903"/>
      <c r="DI125" s="903"/>
      <c r="DJ125" s="903"/>
      <c r="DK125" s="903"/>
      <c r="DL125" s="903" t="s">
        <v>428</v>
      </c>
      <c r="DM125" s="903"/>
      <c r="DN125" s="903"/>
      <c r="DO125" s="903"/>
      <c r="DP125" s="903"/>
      <c r="DQ125" s="903" t="s">
        <v>432</v>
      </c>
      <c r="DR125" s="903"/>
      <c r="DS125" s="903"/>
      <c r="DT125" s="903"/>
      <c r="DU125" s="903"/>
      <c r="DV125" s="904" t="s">
        <v>122</v>
      </c>
      <c r="DW125" s="904"/>
      <c r="DX125" s="904"/>
      <c r="DY125" s="904"/>
      <c r="DZ125" s="905"/>
    </row>
    <row r="126" spans="1:130" s="226" customFormat="1" ht="26.25" customHeight="1" thickBot="1">
      <c r="A126" s="878"/>
      <c r="B126" s="879"/>
      <c r="C126" s="882" t="s">
        <v>464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428</v>
      </c>
      <c r="AB126" s="838"/>
      <c r="AC126" s="838"/>
      <c r="AD126" s="838"/>
      <c r="AE126" s="839"/>
      <c r="AF126" s="840" t="s">
        <v>431</v>
      </c>
      <c r="AG126" s="838"/>
      <c r="AH126" s="838"/>
      <c r="AI126" s="838"/>
      <c r="AJ126" s="839"/>
      <c r="AK126" s="840" t="s">
        <v>434</v>
      </c>
      <c r="AL126" s="838"/>
      <c r="AM126" s="838"/>
      <c r="AN126" s="838"/>
      <c r="AO126" s="839"/>
      <c r="AP126" s="885" t="s">
        <v>431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t="s">
        <v>435</v>
      </c>
      <c r="DH126" s="875"/>
      <c r="DI126" s="875"/>
      <c r="DJ126" s="875"/>
      <c r="DK126" s="875"/>
      <c r="DL126" s="875" t="s">
        <v>428</v>
      </c>
      <c r="DM126" s="875"/>
      <c r="DN126" s="875"/>
      <c r="DO126" s="875"/>
      <c r="DP126" s="875"/>
      <c r="DQ126" s="875" t="s">
        <v>437</v>
      </c>
      <c r="DR126" s="875"/>
      <c r="DS126" s="875"/>
      <c r="DT126" s="875"/>
      <c r="DU126" s="875"/>
      <c r="DV126" s="852" t="s">
        <v>428</v>
      </c>
      <c r="DW126" s="852"/>
      <c r="DX126" s="852"/>
      <c r="DY126" s="852"/>
      <c r="DZ126" s="853"/>
    </row>
    <row r="127" spans="1:130" s="226" customFormat="1" ht="26.25" customHeight="1">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428</v>
      </c>
      <c r="AB127" s="838"/>
      <c r="AC127" s="838"/>
      <c r="AD127" s="838"/>
      <c r="AE127" s="839"/>
      <c r="AF127" s="840" t="s">
        <v>428</v>
      </c>
      <c r="AG127" s="838"/>
      <c r="AH127" s="838"/>
      <c r="AI127" s="838"/>
      <c r="AJ127" s="839"/>
      <c r="AK127" s="840" t="s">
        <v>432</v>
      </c>
      <c r="AL127" s="838"/>
      <c r="AM127" s="838"/>
      <c r="AN127" s="838"/>
      <c r="AO127" s="839"/>
      <c r="AP127" s="885" t="s">
        <v>428</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434</v>
      </c>
      <c r="DM127" s="875"/>
      <c r="DN127" s="875"/>
      <c r="DO127" s="875"/>
      <c r="DP127" s="875"/>
      <c r="DQ127" s="875" t="s">
        <v>428</v>
      </c>
      <c r="DR127" s="875"/>
      <c r="DS127" s="875"/>
      <c r="DT127" s="875"/>
      <c r="DU127" s="875"/>
      <c r="DV127" s="852" t="s">
        <v>428</v>
      </c>
      <c r="DW127" s="852"/>
      <c r="DX127" s="852"/>
      <c r="DY127" s="852"/>
      <c r="DZ127" s="853"/>
    </row>
    <row r="128" spans="1:130" s="226" customFormat="1" ht="26.25" customHeight="1" thickBot="1">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165126</v>
      </c>
      <c r="AB128" s="859"/>
      <c r="AC128" s="859"/>
      <c r="AD128" s="859"/>
      <c r="AE128" s="860"/>
      <c r="AF128" s="861">
        <v>172509</v>
      </c>
      <c r="AG128" s="859"/>
      <c r="AH128" s="859"/>
      <c r="AI128" s="859"/>
      <c r="AJ128" s="860"/>
      <c r="AK128" s="861">
        <v>163279</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t="s">
        <v>428</v>
      </c>
      <c r="DH128" s="849"/>
      <c r="DI128" s="849"/>
      <c r="DJ128" s="849"/>
      <c r="DK128" s="849"/>
      <c r="DL128" s="849" t="s">
        <v>428</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4487823</v>
      </c>
      <c r="AB129" s="838"/>
      <c r="AC129" s="838"/>
      <c r="AD129" s="838"/>
      <c r="AE129" s="839"/>
      <c r="AF129" s="840">
        <v>4436600</v>
      </c>
      <c r="AG129" s="838"/>
      <c r="AH129" s="838"/>
      <c r="AI129" s="838"/>
      <c r="AJ129" s="839"/>
      <c r="AK129" s="840">
        <v>4482600</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434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619239</v>
      </c>
      <c r="AB130" s="838"/>
      <c r="AC130" s="838"/>
      <c r="AD130" s="838"/>
      <c r="AE130" s="839"/>
      <c r="AF130" s="840">
        <v>626627</v>
      </c>
      <c r="AG130" s="838"/>
      <c r="AH130" s="838"/>
      <c r="AI130" s="838"/>
      <c r="AJ130" s="839"/>
      <c r="AK130" s="840">
        <v>619164</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8.5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3868584</v>
      </c>
      <c r="AB131" s="821"/>
      <c r="AC131" s="821"/>
      <c r="AD131" s="821"/>
      <c r="AE131" s="822"/>
      <c r="AF131" s="823">
        <v>3809973</v>
      </c>
      <c r="AG131" s="821"/>
      <c r="AH131" s="821"/>
      <c r="AI131" s="821"/>
      <c r="AJ131" s="822"/>
      <c r="AK131" s="823">
        <v>3863436</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t="s">
        <v>122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8.4859990120000006</v>
      </c>
      <c r="AB132" s="801"/>
      <c r="AC132" s="801"/>
      <c r="AD132" s="801"/>
      <c r="AE132" s="802"/>
      <c r="AF132" s="803">
        <v>8.4325007030000005</v>
      </c>
      <c r="AG132" s="801"/>
      <c r="AH132" s="801"/>
      <c r="AI132" s="801"/>
      <c r="AJ132" s="802"/>
      <c r="AK132" s="803">
        <v>8.7422180669999996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8.3000000000000007</v>
      </c>
      <c r="AB133" s="780"/>
      <c r="AC133" s="780"/>
      <c r="AD133" s="780"/>
      <c r="AE133" s="781"/>
      <c r="AF133" s="779">
        <v>8.3000000000000007</v>
      </c>
      <c r="AG133" s="780"/>
      <c r="AH133" s="780"/>
      <c r="AI133" s="780"/>
      <c r="AJ133" s="781"/>
      <c r="AK133" s="779">
        <v>8.5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fMefSj6/ml9cB2xhqqxTd44TsV8y2iHo7oPPcSzfvl+j22HPiwSygt0HMN/ALrVrLpOr67H8bmcxUAVD0MdXw==" saltValue="pnIEHsFkQ3AuKs7wiePP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TyGuQnU58hP0PZXEJ14gS/5fsu+7T/WTSh2crnRcjHjF+wtSbXK4CPcYD4bogxHDqEI/PvVXkWioE/0GYHIYw==" saltValue="BOiGaE7PPcVi5Jxr4IRl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n8/ANdn0AdgLjTipOHhfEdqqmI3naIwzyVTk0UFDxXs43D6jlRGhgHeKIgZcvO+JpFfVKqZ8tF5G+YGexI9JQ==" saltValue="3S9NP9LgoNKKROzO9iD6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506</v>
      </c>
      <c r="AL9" s="1207"/>
      <c r="AM9" s="1207"/>
      <c r="AN9" s="1208"/>
      <c r="AO9" s="292">
        <v>1095440</v>
      </c>
      <c r="AP9" s="292">
        <v>67139</v>
      </c>
      <c r="AQ9" s="293">
        <v>79889</v>
      </c>
      <c r="AR9" s="294">
        <v>-16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507</v>
      </c>
      <c r="AL10" s="1207"/>
      <c r="AM10" s="1207"/>
      <c r="AN10" s="1208"/>
      <c r="AO10" s="295">
        <v>121679</v>
      </c>
      <c r="AP10" s="295">
        <v>7458</v>
      </c>
      <c r="AQ10" s="296">
        <v>8108</v>
      </c>
      <c r="AR10" s="297">
        <v>-8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508</v>
      </c>
      <c r="AL11" s="1207"/>
      <c r="AM11" s="1207"/>
      <c r="AN11" s="1208"/>
      <c r="AO11" s="295">
        <v>209817</v>
      </c>
      <c r="AP11" s="295">
        <v>12860</v>
      </c>
      <c r="AQ11" s="296">
        <v>12080</v>
      </c>
      <c r="AR11" s="297">
        <v>6.5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509</v>
      </c>
      <c r="AL12" s="1207"/>
      <c r="AM12" s="1207"/>
      <c r="AN12" s="1208"/>
      <c r="AO12" s="295" t="s">
        <v>510</v>
      </c>
      <c r="AP12" s="295" t="s">
        <v>510</v>
      </c>
      <c r="AQ12" s="296">
        <v>646</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511</v>
      </c>
      <c r="AL13" s="1207"/>
      <c r="AM13" s="1207"/>
      <c r="AN13" s="1208"/>
      <c r="AO13" s="295" t="s">
        <v>510</v>
      </c>
      <c r="AP13" s="295" t="s">
        <v>510</v>
      </c>
      <c r="AQ13" s="296">
        <v>5</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512</v>
      </c>
      <c r="AL14" s="1207"/>
      <c r="AM14" s="1207"/>
      <c r="AN14" s="1208"/>
      <c r="AO14" s="295">
        <v>40741</v>
      </c>
      <c r="AP14" s="295">
        <v>2497</v>
      </c>
      <c r="AQ14" s="296">
        <v>3864</v>
      </c>
      <c r="AR14" s="297">
        <v>-35.4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513</v>
      </c>
      <c r="AL15" s="1207"/>
      <c r="AM15" s="1207"/>
      <c r="AN15" s="1208"/>
      <c r="AO15" s="295" t="s">
        <v>510</v>
      </c>
      <c r="AP15" s="295" t="s">
        <v>510</v>
      </c>
      <c r="AQ15" s="296">
        <v>1710</v>
      </c>
      <c r="AR15" s="297" t="s">
        <v>510</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514</v>
      </c>
      <c r="AL16" s="1210"/>
      <c r="AM16" s="1210"/>
      <c r="AN16" s="1211"/>
      <c r="AO16" s="295">
        <v>-126932</v>
      </c>
      <c r="AP16" s="295">
        <v>-7780</v>
      </c>
      <c r="AQ16" s="296">
        <v>-7653</v>
      </c>
      <c r="AR16" s="297">
        <v>1.7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1340745</v>
      </c>
      <c r="AP17" s="295">
        <v>82174</v>
      </c>
      <c r="AQ17" s="296">
        <v>98649</v>
      </c>
      <c r="AR17" s="297">
        <v>-16.7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519</v>
      </c>
      <c r="AL21" s="1204"/>
      <c r="AM21" s="1204"/>
      <c r="AN21" s="1205"/>
      <c r="AO21" s="307">
        <v>6.8</v>
      </c>
      <c r="AP21" s="308">
        <v>9.08</v>
      </c>
      <c r="AQ21" s="309">
        <v>-2.2799999999999998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520</v>
      </c>
      <c r="AL22" s="1204"/>
      <c r="AM22" s="1204"/>
      <c r="AN22" s="1205"/>
      <c r="AO22" s="312">
        <v>94.3</v>
      </c>
      <c r="AP22" s="313">
        <v>97.3</v>
      </c>
      <c r="AQ22" s="314">
        <v>-3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525</v>
      </c>
      <c r="AL32" s="1195"/>
      <c r="AM32" s="1195"/>
      <c r="AN32" s="1196"/>
      <c r="AO32" s="322">
        <v>947747</v>
      </c>
      <c r="AP32" s="322">
        <v>58087</v>
      </c>
      <c r="AQ32" s="323">
        <v>48423</v>
      </c>
      <c r="AR32" s="324">
        <v>20</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526</v>
      </c>
      <c r="AL33" s="1195"/>
      <c r="AM33" s="1195"/>
      <c r="AN33" s="1196"/>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527</v>
      </c>
      <c r="AL34" s="1195"/>
      <c r="AM34" s="1195"/>
      <c r="AN34" s="1196"/>
      <c r="AO34" s="322" t="s">
        <v>510</v>
      </c>
      <c r="AP34" s="322" t="s">
        <v>510</v>
      </c>
      <c r="AQ34" s="323">
        <v>13</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528</v>
      </c>
      <c r="AL35" s="1195"/>
      <c r="AM35" s="1195"/>
      <c r="AN35" s="1196"/>
      <c r="AO35" s="322">
        <v>132233</v>
      </c>
      <c r="AP35" s="322">
        <v>8104</v>
      </c>
      <c r="AQ35" s="323">
        <v>14651</v>
      </c>
      <c r="AR35" s="324">
        <v>-44.7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529</v>
      </c>
      <c r="AL36" s="1195"/>
      <c r="AM36" s="1195"/>
      <c r="AN36" s="1196"/>
      <c r="AO36" s="322">
        <v>40132</v>
      </c>
      <c r="AP36" s="322">
        <v>2460</v>
      </c>
      <c r="AQ36" s="323">
        <v>3601</v>
      </c>
      <c r="AR36" s="324">
        <v>-31.7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530</v>
      </c>
      <c r="AL37" s="1195"/>
      <c r="AM37" s="1195"/>
      <c r="AN37" s="1196"/>
      <c r="AO37" s="322" t="s">
        <v>510</v>
      </c>
      <c r="AP37" s="322" t="s">
        <v>510</v>
      </c>
      <c r="AQ37" s="323">
        <v>938</v>
      </c>
      <c r="AR37" s="324" t="s">
        <v>510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531</v>
      </c>
      <c r="AL38" s="1198"/>
      <c r="AM38" s="1198"/>
      <c r="AN38" s="1199"/>
      <c r="AO38" s="325">
        <v>81</v>
      </c>
      <c r="AP38" s="325">
        <v>5</v>
      </c>
      <c r="AQ38" s="326">
        <v>4</v>
      </c>
      <c r="AR38" s="314">
        <v>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532</v>
      </c>
      <c r="AL39" s="1198"/>
      <c r="AM39" s="1198"/>
      <c r="AN39" s="1199"/>
      <c r="AO39" s="322">
        <v>-163279</v>
      </c>
      <c r="AP39" s="322">
        <v>-10007</v>
      </c>
      <c r="AQ39" s="323">
        <v>-3765</v>
      </c>
      <c r="AR39" s="324">
        <v>165.8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533</v>
      </c>
      <c r="AL40" s="1195"/>
      <c r="AM40" s="1195"/>
      <c r="AN40" s="1196"/>
      <c r="AO40" s="322">
        <v>-619164</v>
      </c>
      <c r="AP40" s="322">
        <v>-37948</v>
      </c>
      <c r="AQ40" s="323">
        <v>-44033</v>
      </c>
      <c r="AR40" s="324">
        <v>-13.8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337750</v>
      </c>
      <c r="AP41" s="322">
        <v>20701</v>
      </c>
      <c r="AQ41" s="323">
        <v>19832</v>
      </c>
      <c r="AR41" s="324">
        <v>4.4000000000000004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501</v>
      </c>
      <c r="AN49" s="1189" t="s">
        <v>537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764216</v>
      </c>
      <c r="AN51" s="344">
        <v>44793</v>
      </c>
      <c r="AO51" s="345">
        <v>24.8</v>
      </c>
      <c r="AP51" s="346">
        <v>74444</v>
      </c>
      <c r="AQ51" s="347">
        <v>6.6</v>
      </c>
      <c r="AR51" s="348">
        <v>18.2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604095</v>
      </c>
      <c r="AN52" s="352">
        <v>35408</v>
      </c>
      <c r="AO52" s="353">
        <v>27.1</v>
      </c>
      <c r="AP52" s="354">
        <v>34175</v>
      </c>
      <c r="AQ52" s="355">
        <v>4.0999999999999996</v>
      </c>
      <c r="AR52" s="356">
        <v>23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3515246</v>
      </c>
      <c r="AN53" s="344">
        <v>207708</v>
      </c>
      <c r="AO53" s="345">
        <v>363.7</v>
      </c>
      <c r="AP53" s="346">
        <v>85205</v>
      </c>
      <c r="AQ53" s="347">
        <v>14.5</v>
      </c>
      <c r="AR53" s="348">
        <v>349.2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2473331</v>
      </c>
      <c r="AN54" s="352">
        <v>146143</v>
      </c>
      <c r="AO54" s="353">
        <v>312.7</v>
      </c>
      <c r="AP54" s="354">
        <v>38847</v>
      </c>
      <c r="AQ54" s="355">
        <v>13.7</v>
      </c>
      <c r="AR54" s="356">
        <v>299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540668</v>
      </c>
      <c r="AN55" s="344">
        <v>32439</v>
      </c>
      <c r="AO55" s="345">
        <v>-84.4</v>
      </c>
      <c r="AP55" s="346">
        <v>69469</v>
      </c>
      <c r="AQ55" s="347">
        <v>-18.5</v>
      </c>
      <c r="AR55" s="348">
        <v>-65.900000000000006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328104</v>
      </c>
      <c r="AN56" s="352">
        <v>19686</v>
      </c>
      <c r="AO56" s="353">
        <v>-86.5</v>
      </c>
      <c r="AP56" s="354">
        <v>38215</v>
      </c>
      <c r="AQ56" s="355">
        <v>-1.6</v>
      </c>
      <c r="AR56" s="356">
        <v>-84.9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368786</v>
      </c>
      <c r="AN57" s="344">
        <v>22314</v>
      </c>
      <c r="AO57" s="345">
        <v>-31.2</v>
      </c>
      <c r="AP57" s="346">
        <v>67293</v>
      </c>
      <c r="AQ57" s="347">
        <v>-3.1</v>
      </c>
      <c r="AR57" s="348">
        <v>-28.1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246045</v>
      </c>
      <c r="AN58" s="352">
        <v>14887</v>
      </c>
      <c r="AO58" s="353">
        <v>-24.4</v>
      </c>
      <c r="AP58" s="354">
        <v>35076</v>
      </c>
      <c r="AQ58" s="355">
        <v>-8.1999999999999993</v>
      </c>
      <c r="AR58" s="356">
        <v>-16.2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335975</v>
      </c>
      <c r="AN59" s="344">
        <v>20592</v>
      </c>
      <c r="AO59" s="345">
        <v>-7.7</v>
      </c>
      <c r="AP59" s="346">
        <v>67343</v>
      </c>
      <c r="AQ59" s="347">
        <v>0.1</v>
      </c>
      <c r="AR59" s="348">
        <v>-7.8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177907</v>
      </c>
      <c r="AN60" s="352">
        <v>10904</v>
      </c>
      <c r="AO60" s="353">
        <v>-26.8</v>
      </c>
      <c r="AP60" s="354">
        <v>32865</v>
      </c>
      <c r="AQ60" s="355">
        <v>-6.3</v>
      </c>
      <c r="AR60" s="356">
        <v>-20.5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1104978</v>
      </c>
      <c r="AN61" s="359">
        <v>65569</v>
      </c>
      <c r="AO61" s="360">
        <v>53</v>
      </c>
      <c r="AP61" s="361">
        <v>72751</v>
      </c>
      <c r="AQ61" s="362">
        <v>-0.1</v>
      </c>
      <c r="AR61" s="348">
        <v>53.1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765896</v>
      </c>
      <c r="AN62" s="352">
        <v>45406</v>
      </c>
      <c r="AO62" s="353">
        <v>40.4</v>
      </c>
      <c r="AP62" s="354">
        <v>35836</v>
      </c>
      <c r="AQ62" s="355">
        <v>0.3</v>
      </c>
      <c r="AR62" s="356">
        <v>40.1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PTpimRQVp4Q9TirukJhIvBrIjgMG/TmNPP2RqO31OcbvpjWpd5TrpLO2BJfZ5QNIwuUQBtTWX4qIh8ooARZwg==" saltValue="ZYwDmiPkMM2wz0nX/yz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498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Hxcf8Evg9rHLcB7dIyP3giiLdjZG87Gg+PxvfV/zRJNHDLyty4ctvATpIy0t/152+byzadNABWJQDiV6P+esg==" saltValue="vrU5dwBsO9tfMu1xXtSo2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SVbibYhW7KzUWV6aTg/G6YistBd30pCFeUinvR9Z3jg5XVTRiSb/sQFNZyjkq1YYkev7bFaRor7bB+E1WlDTg==" saltValue="pUCPzLbpyDtgId94UiO3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2" t="s">
        <v>3</v>
      </c>
      <c r="D47" s="1212"/>
      <c r="E47" s="1213"/>
      <c r="F47" s="11">
        <v>33.07</v>
      </c>
      <c r="G47" s="12">
        <v>33.75</v>
      </c>
      <c r="H47" s="12">
        <v>32.770000000000003</v>
      </c>
      <c r="I47" s="12">
        <v>33.18</v>
      </c>
      <c r="J47" s="13">
        <v>28.04</v>
      </c>
    </row>
    <row r="48" spans="2:10" ht="57.75" customHeight="1">
      <c r="B48" s="14"/>
      <c r="C48" s="1214" t="s">
        <v>4</v>
      </c>
      <c r="D48" s="1214"/>
      <c r="E48" s="1215"/>
      <c r="F48" s="15">
        <v>2.85</v>
      </c>
      <c r="G48" s="16">
        <v>1.66</v>
      </c>
      <c r="H48" s="16">
        <v>2.0299999999999998</v>
      </c>
      <c r="I48" s="16">
        <v>2.12</v>
      </c>
      <c r="J48" s="17">
        <v>2.15</v>
      </c>
    </row>
    <row r="49" spans="2:10" ht="57.75" customHeight="1" thickBot="1">
      <c r="B49" s="18"/>
      <c r="C49" s="1216" t="s">
        <v>5</v>
      </c>
      <c r="D49" s="1216"/>
      <c r="E49" s="1217"/>
      <c r="F49" s="19">
        <v>3.89</v>
      </c>
      <c r="G49" s="20" t="s">
        <v>557</v>
      </c>
      <c r="H49" s="20">
        <v>0.44</v>
      </c>
      <c r="I49" s="20">
        <v>0.1</v>
      </c>
      <c r="J49" s="21" t="s">
        <v>558</v>
      </c>
    </row>
    <row r="50" spans="2:10" ht="13.5" customHeight="1"/>
    <row r="51" spans="2:10" ht="13.5" hidden="1" customHeight="1"/>
    <row r="52" spans="2:10" ht="13.5" hidden="1" customHeight="1"/>
    <row r="53" spans="2:10" ht="13.5" hidden="1" customHeight="1"/>
  </sheetData>
  <sheetProtection algorithmName="SHA-512" hashValue="wAYEDQCovbJ+EvuKUuaBbio60h8PwI6NDWoInLuRgqUORyUwV7YkdwUYX1nx26bKwhs+SBmnPLDcFmB6fFKVCg==" saltValue="RJaCNwMvmRpXkJlRvSqX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2019-10-17T05:27:04Z</cp:lastPrinted>
  <dcterms:created xsi:type="dcterms:W3CDTF">2019-02-14T04:52:47Z</dcterms:created>
  <dcterms:modified xsi:type="dcterms:W3CDTF">2019-10-17T05:28:21Z</dcterms:modified>
  <cp:category/>
</cp:coreProperties>
</file>