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市町村支援課\財政係\31年度\M4 財政診断\M409 財政状況資料集\00平成29年度決算分（２回目）\02 【作業開始依頼】財政状況資料集の作成について\03市町村→県\"/>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<sst xmlns="http://schemas.openxmlformats.org/spreadsheetml/2006/main" count="1169" uniqueCount="614">
  <si>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</si>
  <si>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</si>
  <si>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</si>
  <si>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</si>
  <si>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</si>
  <si>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</si>
  <si>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</si>
  <si>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</si>
  <si>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</si>
  <si>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</si>
  <si>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</si>
  <si>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</si>
  <si>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</si>
  <si>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</si>
  <si>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</si>
  <si>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</si>
  <si>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</si>
  <si>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</si>
  <si>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</si>
  <si>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</si>
  <si>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</si>
  <si>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</si>
  <si>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</si>
  <si>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</si>
  <si>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</si>
  <si>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</si>
  <si>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</si>
  <si>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</si>
  <si>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</si>
  <si>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</si>
  <si>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</si>
  <si>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</si>
  <si>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</si>
  <si>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</si>
  <si>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</si>
  <si>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</si>
  <si>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</si>
  <si>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</si>
  <si>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</si>
  <si>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</si>
  <si>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</si>
  <si>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</si>
  <si>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</si>
  <si>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</si>
  <si>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</si>
  <si>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</si>
  <si>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</si>
  <si>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</si>
  <si>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</si>
  <si>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</si>
  <si>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</si>
  <si>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</si>
  <si>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</si>
  <si>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</si>
  <si>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</si>
  <si>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</si>
  <si>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</si>
  <si>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</si>
  <si>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</si>
  <si>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</si>
  <si>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</si>
  <si>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</si>
  <si>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</si>
  <si>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</si>
  <si>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</si>
  <si>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</si>
  <si>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</si>
  <si>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</si>
  <si>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</si>
  <si>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</si>
  <si>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</si>
  <si>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</si>
  <si>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</si>
  <si>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</si>
  <si>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</si>
  <si>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</si>
  <si>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</si>
  <si>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</si>
  <si>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</si>
  <si>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Ⅳ－２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</si>
  <si>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</si>
  <si>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</si>
  <si>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</si>
  <si>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</si>
  <si>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</si>
  <si>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</si>
  <si>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</si>
  <si>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</si>
  <si>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</si>
  <si>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</si>
  <si>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</si>
  <si>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</si>
  <si>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鞍手町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</si>
  <si>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</si>
  <si>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</si>
  <si>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</si>
  <si>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</si>
  <si>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</si>
  <si>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</si>
  <si>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</si>
  <si>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</si>
  <si>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</si>
  <si>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</si>
  <si>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</si>
  <si>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</si>
  <si>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</si>
  <si>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</si>
  <si>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</si>
  <si>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</si>
  <si>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</si>
  <si>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</si>
  <si>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</si>
  <si>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</si>
  <si>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</si>
  <si>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</si>
  <si>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</si>
  <si>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</si>
  <si>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</si>
  <si>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-6.3</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</si>
  <si>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</si>
  <si>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</si>
  <si>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</si>
  <si>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</si>
  <si>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</si>
  <si>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</si>
  <si>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</si>
  <si>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</si>
  <si>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</si>
  <si>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</si>
  <si>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</si>
  <si>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</si>
  <si>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</si>
  <si>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</si>
  <si>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</si>
  <si>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</si>
  <si>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</si>
  <si>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</si>
  <si>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</si>
  <si>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</si>
  <si>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</si>
  <si>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</si>
  <si>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</si>
  <si>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</si>
  <si>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</si>
  <si>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</si>
  <si>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0"/>
  </si>
  <si>
    <t>うち日本人(％)</t>
    <phoneticPr fontId="5"/>
  </si>
  <si>
    <t>-1.4</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</si>
  <si>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</si>
  <si>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</si>
  <si>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</si>
  <si>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</si>
  <si>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</si>
  <si>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</si>
  <si>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</si>
  <si>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</si>
  <si>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</si>
  <si>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</si>
  <si>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</si>
  <si>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</si>
  <si>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</si>
  <si>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</si>
  <si>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</si>
  <si>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</si>
  <si>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</si>
  <si>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</si>
  <si>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</si>
  <si>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</si>
  <si>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</si>
  <si>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</si>
  <si>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</si>
  <si>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</si>
  <si>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</si>
  <si>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</si>
  <si>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</si>
  <si>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</si>
  <si>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</si>
  <si>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</si>
  <si>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</si>
  <si>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</si>
  <si>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</si>
  <si>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</si>
  <si>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</si>
  <si>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</si>
  <si>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</si>
  <si>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</si>
  <si>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</si>
  <si>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</si>
  <si>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</si>
  <si>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</si>
  <si>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</si>
  <si>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</si>
  <si>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</si>
  <si>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</si>
  <si>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</si>
  <si>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</si>
  <si>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</si>
  <si>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</si>
  <si>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</si>
  <si>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</si>
  <si>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</si>
  <si>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</si>
  <si>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</si>
  <si>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</si>
  <si>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</si>
  <si>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</si>
  <si>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</si>
  <si>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</si>
  <si>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</si>
  <si>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福岡県鞍手町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</si>
  <si>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</si>
  <si>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</si>
  <si>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</si>
  <si>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</si>
  <si>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</si>
  <si>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</si>
  <si>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</si>
  <si>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</si>
  <si>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</si>
  <si>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</si>
  <si>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</si>
  <si>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</si>
  <si>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</si>
  <si>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</si>
  <si>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</si>
  <si>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</si>
  <si>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</si>
  <si>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</si>
  <si>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</si>
  <si>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</si>
  <si>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</si>
  <si>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</si>
  <si>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</si>
  <si>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</si>
  <si>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</si>
  <si>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</si>
  <si>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</si>
  <si>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</si>
  <si>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</si>
  <si>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</si>
  <si>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</si>
  <si>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</si>
  <si>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</si>
  <si>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</si>
  <si>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</si>
  <si>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</si>
  <si>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</si>
  <si>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</si>
  <si>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</si>
  <si>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</si>
  <si>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</si>
  <si>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</si>
  <si>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</si>
  <si>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</si>
  <si>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</si>
  <si>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</si>
  <si>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</si>
  <si>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</si>
  <si>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</si>
  <si>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</si>
  <si>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</si>
  <si>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</si>
  <si>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</si>
  <si>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</si>
  <si>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</si>
  <si>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</si>
  <si>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</si>
  <si>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</si>
  <si>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</si>
  <si>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</si>
  <si>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</si>
  <si>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</si>
  <si>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</si>
  <si>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</si>
  <si>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</si>
  <si>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</si>
  <si>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</si>
  <si>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</si>
  <si>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</si>
  <si>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</si>
  <si>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</si>
  <si>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</si>
  <si>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</si>
  <si>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</si>
  <si>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</si>
  <si>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</si>
  <si>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</si>
  <si>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</si>
  <si>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</si>
  <si>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</si>
  <si>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</si>
  <si>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</si>
  <si>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</si>
  <si>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</si>
  <si>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</si>
  <si>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</si>
  <si>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</si>
  <si>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</si>
  <si>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</si>
  <si>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</si>
  <si>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</si>
  <si>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</si>
  <si>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</si>
  <si>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</si>
  <si>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</si>
  <si>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</si>
  <si>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</si>
  <si>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</si>
  <si>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</si>
  <si>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</si>
  <si>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</si>
  <si>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</si>
  <si>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</si>
  <si>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</si>
  <si>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</si>
  <si>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</si>
  <si>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</si>
  <si>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</si>
  <si>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</si>
  <si>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</si>
  <si>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</si>
  <si>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</si>
  <si>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</si>
  <si>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</si>
  <si>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</si>
  <si>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</si>
  <si>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</si>
  <si>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</si>
  <si>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</si>
  <si>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</si>
  <si>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</si>
  <si>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</si>
  <si>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</si>
  <si>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</si>
  <si>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</si>
  <si>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</si>
  <si>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</si>
  <si>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</si>
  <si>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</si>
  <si>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</si>
  <si>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</si>
  <si>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</si>
  <si>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</si>
  <si>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</si>
  <si>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</si>
  <si>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</si>
  <si>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</si>
  <si>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</si>
  <si>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</si>
  <si>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</si>
  <si>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</si>
  <si>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</si>
  <si>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</si>
  <si>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</si>
  <si>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</si>
  <si>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</si>
  <si>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</si>
  <si>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</si>
  <si>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福岡県鞍手町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</si>
  <si>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</si>
  <si>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</si>
  <si>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</si>
  <si>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</si>
  <si>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</si>
  <si>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</si>
  <si>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</si>
  <si>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</si>
  <si>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</si>
  <si>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</si>
  <si>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</si>
  <si>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</si>
  <si>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</si>
  <si>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</si>
  <si>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</si>
  <si>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</si>
  <si>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</si>
  <si>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</si>
  <si>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</si>
  <si>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</si>
  <si>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住宅新築資金等特別会計</t>
    <phoneticPr fontId="5"/>
  </si>
  <si>
    <t>鞍手町かんがい施設維持管理運営費特別会計</t>
    <phoneticPr fontId="5"/>
  </si>
  <si>
    <t>鞍手町谷山池パイプライン水利施設維持管理運営費特別会計</t>
    <phoneticPr fontId="5"/>
  </si>
  <si>
    <t>地方独立行政法人くらて病院貸付金等特別会計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</si>
  <si>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</si>
  <si>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</si>
  <si>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</si>
  <si>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</si>
  <si>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</si>
  <si>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</si>
  <si>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</si>
  <si>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</si>
  <si>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</si>
  <si>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</si>
  <si>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</si>
  <si>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</si>
  <si>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</si>
  <si>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</si>
  <si>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</si>
  <si>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</si>
  <si>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鞍手町水道事業会計</t>
    <phoneticPr fontId="5"/>
  </si>
  <si>
    <t>法適用企業</t>
    <phoneticPr fontId="5"/>
  </si>
  <si>
    <t>鞍手町流域関連公共下水道事業特別会計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</si>
  <si>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</si>
  <si>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</si>
  <si>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</si>
  <si>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</si>
  <si>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</si>
  <si>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</si>
  <si>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</si>
  <si>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</si>
  <si>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</si>
  <si>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</si>
  <si>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</si>
  <si>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</si>
  <si>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</si>
  <si>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</si>
  <si>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</si>
  <si>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</si>
  <si>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</si>
  <si>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</si>
  <si>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</si>
  <si>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</si>
  <si>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</si>
  <si>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</si>
  <si>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</si>
  <si>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</si>
  <si>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</si>
  <si>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</si>
  <si>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</si>
  <si>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</si>
  <si>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</si>
  <si>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</si>
  <si>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</si>
  <si>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</si>
  <si>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</si>
  <si>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t>
    <phoneticPr fontId="5"/>
  </si>
  <si>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</si>
  <si>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</si>
  <si>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</si>
  <si>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</si>
  <si>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</si>
  <si>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</si>
  <si>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</si>
  <si>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</si>
  <si>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</si>
  <si>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</si>
  <si>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</si>
  <si>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</si>
  <si>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</si>
  <si>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</si>
  <si>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</si>
  <si>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</si>
  <si>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</si>
  <si>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</si>
  <si>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</si>
  <si>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</si>
  <si>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</si>
  <si>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</si>
  <si>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</si>
  <si>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</si>
  <si>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</si>
  <si>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</si>
  <si>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</si>
  <si>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</si>
  <si>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</si>
  <si>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</si>
  <si>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</si>
  <si>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</si>
  <si>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</si>
  <si>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</si>
  <si>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鞍手町水道事業会計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</si>
  <si>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</si>
  <si>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</si>
  <si>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</si>
  <si>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</si>
  <si>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</si>
  <si>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</si>
  <si>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</si>
  <si>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</si>
  <si>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</si>
  <si>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</si>
  <si>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</si>
  <si>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</si>
  <si>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</si>
  <si>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</si>
  <si>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</si>
  <si>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</si>
  <si>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</si>
  <si>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</si>
  <si>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</si>
  <si>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</si>
  <si>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</si>
  <si>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</si>
  <si>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</si>
  <si>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</si>
  <si>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</si>
  <si>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</si>
  <si>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</si>
  <si>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</si>
  <si>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</si>
  <si>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</si>
  <si>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</si>
  <si>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</si>
  <si>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</si>
  <si>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</si>
  <si>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</si>
  <si>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</si>
  <si>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</si>
  <si>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</si>
  <si>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</si>
  <si>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</si>
  <si>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</si>
  <si>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</si>
  <si>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</si>
  <si>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</si>
  <si>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</si>
  <si>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</si>
  <si>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</si>
  <si>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</si>
  <si>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</si>
  <si>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</si>
  <si>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</si>
  <si>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</si>
  <si>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</si>
  <si>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</si>
  <si>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</si>
  <si>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</si>
  <si>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</si>
  <si>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</si>
  <si>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</si>
  <si>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</si>
  <si>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</si>
  <si>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</si>
  <si>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</si>
  <si>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</si>
  <si>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</si>
  <si>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</si>
  <si>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</si>
  <si>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</si>
  <si>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</si>
  <si>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</si>
  <si>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</si>
  <si>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</si>
  <si>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</si>
  <si>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</si>
  <si>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</si>
  <si>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</si>
  <si>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</si>
  <si>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</si>
  <si>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</si>
  <si>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</si>
  <si>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</si>
  <si>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H25</t>
  </si>
  <si>
    <t>H26</t>
  </si>
  <si>
    <t>H27</t>
  </si>
  <si>
    <t>H28</t>
  </si>
  <si>
    <t>H29</t>
  </si>
  <si>
    <t>▲ 1.20</t>
  </si>
  <si>
    <t>▲ 4.75</t>
  </si>
  <si>
    <t>鞍手町水道事業会計</t>
  </si>
  <si>
    <t>一般会計</t>
  </si>
  <si>
    <t>国民健康保険事業特別会計</t>
  </si>
  <si>
    <t>▲ 4.36</t>
  </si>
  <si>
    <t>▲ 3.34</t>
  </si>
  <si>
    <t>▲ 2.30</t>
  </si>
  <si>
    <t>▲ 2.53</t>
  </si>
  <si>
    <t>後期高齢者医療特別会計</t>
  </si>
  <si>
    <t>鞍手町流域関連公共下水道事業特別会計</t>
  </si>
  <si>
    <t>鞍手町谷山池パイプライン水利施設維持管理運営費特別会計</t>
  </si>
  <si>
    <t>鞍手町かんがい施設維持管理運営費特別会計</t>
  </si>
  <si>
    <t>住宅新築資金等特別会計</t>
  </si>
  <si>
    <t>その他会計（赤字）</t>
  </si>
  <si>
    <t>その他会計（黒字）</t>
  </si>
  <si>
    <t>-</t>
    <phoneticPr fontId="2"/>
  </si>
  <si>
    <t>-</t>
    <phoneticPr fontId="2"/>
  </si>
  <si>
    <t>-</t>
    <phoneticPr fontId="2"/>
  </si>
  <si>
    <t>福岡県後期高齢者医療広域連合(一般会計)</t>
  </si>
  <si>
    <t>福岡県後期高齢者医療広域連合（後期高齢者医療特別会計)</t>
  </si>
  <si>
    <t>福岡県介護保険広域連合(一般会計)</t>
  </si>
  <si>
    <t>福岡県介護保険広域連合(介護保険事業特別会計)</t>
  </si>
  <si>
    <t>福岡県自治振興組合(一般会計)</t>
  </si>
  <si>
    <t>福岡県自治振興組合(公文書館事業特別会計)</t>
    <rPh sb="10" eb="13">
      <t>コウブンショ</t>
    </rPh>
    <rPh sb="13" eb="14">
      <t>カン</t>
    </rPh>
    <rPh sb="14" eb="16">
      <t>ジギョウ</t>
    </rPh>
    <rPh sb="16" eb="18">
      <t>トクベツ</t>
    </rPh>
    <rPh sb="18" eb="20">
      <t>カイケイ</t>
    </rPh>
    <phoneticPr fontId="5"/>
  </si>
  <si>
    <t>福岡県自治会館管理組合(一般会計)</t>
  </si>
  <si>
    <t>直方・鞍手広域市町村圏事務組合(一般会計)</t>
  </si>
  <si>
    <t>直方・鞍手広域市町村圏事務組合(休日等急患センター事業特別会計)</t>
    <rPh sb="18" eb="19">
      <t>トウ</t>
    </rPh>
    <phoneticPr fontId="5"/>
  </si>
  <si>
    <t>直方・鞍手広域市町村圏事務組合(消防事業特別会計)</t>
  </si>
  <si>
    <t>宮若市外二町じん芥処理施設組合(一般会計)</t>
  </si>
  <si>
    <t>福岡県中間市外二ヶ町山田川水利組合(一般会計)</t>
    <rPh sb="0" eb="3">
      <t>フクオカケン</t>
    </rPh>
    <phoneticPr fontId="30"/>
  </si>
  <si>
    <t>福岡県市町村消防団員等公務災害補償組合(一般会計)</t>
  </si>
  <si>
    <t>-</t>
    <phoneticPr fontId="2"/>
  </si>
  <si>
    <t>-</t>
    <phoneticPr fontId="2"/>
  </si>
  <si>
    <t>○</t>
    <phoneticPr fontId="2"/>
  </si>
  <si>
    <t>くらて病院</t>
    <rPh sb="3" eb="5">
      <t>ビョウイン</t>
    </rPh>
    <phoneticPr fontId="2"/>
  </si>
  <si>
    <t>-</t>
    <phoneticPr fontId="2"/>
  </si>
  <si>
    <t>かんがい施設維持管理運営基金</t>
    <rPh sb="4" eb="6">
      <t>シセツ</t>
    </rPh>
    <rPh sb="6" eb="8">
      <t>イジ</t>
    </rPh>
    <rPh sb="8" eb="10">
      <t>カンリ</t>
    </rPh>
    <rPh sb="10" eb="12">
      <t>ウンエイ</t>
    </rPh>
    <rPh sb="12" eb="14">
      <t>キキン</t>
    </rPh>
    <phoneticPr fontId="11"/>
  </si>
  <si>
    <t>谷山池パイプライン水利施設維持管理運営基金</t>
    <rPh sb="0" eb="2">
      <t>タニヤマ</t>
    </rPh>
    <rPh sb="2" eb="3">
      <t>イケ</t>
    </rPh>
    <rPh sb="9" eb="11">
      <t>スイリ</t>
    </rPh>
    <rPh sb="11" eb="13">
      <t>シセツ</t>
    </rPh>
    <rPh sb="13" eb="15">
      <t>イジ</t>
    </rPh>
    <rPh sb="15" eb="17">
      <t>カンリ</t>
    </rPh>
    <rPh sb="17" eb="19">
      <t>ウンエイ</t>
    </rPh>
    <rPh sb="19" eb="21">
      <t>キキン</t>
    </rPh>
    <phoneticPr fontId="11"/>
  </si>
  <si>
    <t>公共施設等整備基金</t>
    <rPh sb="0" eb="2">
      <t>コウキョウ</t>
    </rPh>
    <rPh sb="2" eb="4">
      <t>シセツ</t>
    </rPh>
    <rPh sb="4" eb="5">
      <t>トウ</t>
    </rPh>
    <rPh sb="5" eb="7">
      <t>セイビ</t>
    </rPh>
    <rPh sb="7" eb="9">
      <t>キキン</t>
    </rPh>
    <phoneticPr fontId="11"/>
  </si>
  <si>
    <t>過疎地域自立促進特別事業基金</t>
    <rPh sb="0" eb="2">
      <t>カソ</t>
    </rPh>
    <rPh sb="2" eb="4">
      <t>チイキ</t>
    </rPh>
    <rPh sb="4" eb="6">
      <t>ジリツ</t>
    </rPh>
    <rPh sb="6" eb="8">
      <t>ソクシン</t>
    </rPh>
    <rPh sb="8" eb="10">
      <t>トクベツ</t>
    </rPh>
    <rPh sb="10" eb="12">
      <t>ジギョウ</t>
    </rPh>
    <rPh sb="12" eb="14">
      <t>キキン</t>
    </rPh>
    <phoneticPr fontId="11"/>
  </si>
  <si>
    <t>職員退職手当基金</t>
    <rPh sb="0" eb="2">
      <t>ショクイン</t>
    </rPh>
    <rPh sb="2" eb="4">
      <t>タイショク</t>
    </rPh>
    <rPh sb="4" eb="6">
      <t>テアテ</t>
    </rPh>
    <rPh sb="6" eb="8">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</si>
  <si>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</si>
  <si>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</si>
  <si>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</si>
  <si>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将来負担比率は、将来負担額より充当可能財源が上回っているため、該当数値がない。
有形固定資産減価償却率は、類似団体の中で最も高い水準にあるが、本庁舎を始めとした老朽施設については、更新や集約化・複合化、除却を進めることとしているため、取組の進展に伴って次第に低下していき、類似団体に近づく見通しで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</si>
  <si>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</si>
  <si>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</si>
  <si>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</si>
  <si>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</si>
  <si>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</si>
  <si>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</si>
  <si>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</si>
  <si>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将来負担比率は、将来負担額より充当可能財源が上回っているため、該当数値がない。
実質公債費比率は類似団体では低下傾向にあるものの、本町では低下傾向から一転、上昇に転じている。今後は、老朽施設更新等の事業の実施に伴い地方債の発行が一時的に増加するため、有形固定資産減価償却率の変動と相反して実質公債費比率はさらに上昇する見通しであるが、償還可能な範囲での借り入れを心がけ、公債費の適正化に取り組んでいく必要がある。</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</si>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</sst>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74444</c:v>
                </c:pt>
                <c:pt idx="1">
                  <c:v>85205</c:v>
                </c:pt>
                <c:pt idx="2">
                  <c:v>69469</c:v>
                </c:pt>
                <c:pt idx="3">
                  <c:v>67293</c:v>
                </c:pt>
                <c:pt idx="4">
                  <c:v>67343</c:v>
                </c:pt>
              </c:numCache>
            </c:numRef>
          </c:val>
          <c:smooth val="0"/>
          <c:extLst xmlns:c16r2="http://schemas.microsoft.com/office/drawing/2015/06/chart">
            <c:ext xmlns:c16="http://schemas.microsoft.com/office/drawing/2014/chart" uri="{C3380CC4-5D6E-409C-BE32-E72D297353CC}">
              <c16:uniqueId val="{00000000-FD3C-4FFB-9169-5C50A56E7D4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44793</c:v>
                </c:pt>
                <c:pt idx="1">
                  <c:v>207708</c:v>
                </c:pt>
                <c:pt idx="2">
                  <c:v>32439</c:v>
                </c:pt>
                <c:pt idx="3">
                  <c:v>22314</c:v>
                </c:pt>
                <c:pt idx="4">
                  <c:v>20592</c:v>
                </c:pt>
              </c:numCache>
            </c:numRef>
          </c:val>
          <c:smooth val="0"/>
          <c:extLst xmlns:c16r2="http://schemas.microsoft.com/office/drawing/2015/06/chart">
            <c:ext xmlns:c16="http://schemas.microsoft.com/office/drawing/2014/chart" uri="{C3380CC4-5D6E-409C-BE32-E72D297353CC}">
              <c16:uniqueId val="{00000001-FD3C-4FFB-9169-5C50A56E7D4D}"/>
            </c:ext>
          </c:extLst>
        </c:ser>
        <c:dLbls>
          <c:showLegendKey val="0"/>
          <c:showVal val="0"/>
          <c:showCatName val="0"/>
          <c:showSerName val="0"/>
          <c:showPercent val="0"/>
          <c:showBubbleSize val="0"/>
        </c:dLbls>
        <c:marker val="1"/>
        <c:smooth val="0"/>
        <c:axId val="679738072"/>
        <c:axId val="679737680"/>
      </c:lineChart>
      <c:catAx>
        <c:axId val="6797380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79737680"/>
        <c:crosses val="autoZero"/>
        <c:auto val="1"/>
        <c:lblAlgn val="ctr"/>
        <c:lblOffset val="100"/>
        <c:tickLblSkip val="1"/>
        <c:tickMarkSkip val="1"/>
        <c:noMultiLvlLbl val="0"/>
      </c:catAx>
      <c:valAx>
        <c:axId val="67973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797380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2.85</c:v>
                </c:pt>
                <c:pt idx="1">
                  <c:v>1.66</c:v>
                </c:pt>
                <c:pt idx="2">
                  <c:v>2.0299999999999998</c:v>
                </c:pt>
                <c:pt idx="3">
                  <c:v>2.12</c:v>
                </c:pt>
                <c:pt idx="4">
                  <c:v>2.15</c:v>
                </c:pt>
              </c:numCache>
            </c:numRef>
          </c:val>
          <c:extLst xmlns:c16r2="http://schemas.microsoft.com/office/drawing/2015/06/chart">
            <c:ext xmlns:c16="http://schemas.microsoft.com/office/drawing/2014/chart" uri="{C3380CC4-5D6E-409C-BE32-E72D297353CC}">
              <c16:uniqueId val="{00000000-1AEA-43E0-A5FC-F9CE7B704C2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33.07</c:v>
                </c:pt>
                <c:pt idx="1">
                  <c:v>33.75</c:v>
                </c:pt>
                <c:pt idx="2">
                  <c:v>32.770000000000003</c:v>
                </c:pt>
                <c:pt idx="3">
                  <c:v>33.18</c:v>
                </c:pt>
                <c:pt idx="4">
                  <c:v>28.04</c:v>
                </c:pt>
              </c:numCache>
            </c:numRef>
          </c:val>
          <c:extLst xmlns:c16r2="http://schemas.microsoft.com/office/drawing/2015/06/chart">
            <c:ext xmlns:c16="http://schemas.microsoft.com/office/drawing/2014/chart" uri="{C3380CC4-5D6E-409C-BE32-E72D297353CC}">
              <c16:uniqueId val="{00000001-1AEA-43E0-A5FC-F9CE7B704C26}"/>
            </c:ext>
          </c:extLst>
        </c:ser>
        <c:dLbls>
          <c:showLegendKey val="0"/>
          <c:showVal val="0"/>
          <c:showCatName val="0"/>
          <c:showSerName val="0"/>
          <c:showPercent val="0"/>
          <c:showBubbleSize val="0"/>
        </c:dLbls>
        <c:gapWidth val="250"/>
        <c:overlap val="100"/>
        <c:axId val="679736112"/>
        <c:axId val="6797357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3.89</c:v>
                </c:pt>
                <c:pt idx="1">
                  <c:v>-1.2</c:v>
                </c:pt>
                <c:pt idx="2">
                  <c:v>0.44</c:v>
                </c:pt>
                <c:pt idx="3">
                  <c:v>0.1</c:v>
                </c:pt>
                <c:pt idx="4">
                  <c:v>-4.75</c:v>
                </c:pt>
              </c:numCache>
            </c:numRef>
          </c:val>
          <c:smooth val="0"/>
          <c:extLst xmlns:c16r2="http://schemas.microsoft.com/office/drawing/2015/06/chart">
            <c:ext xmlns:c16="http://schemas.microsoft.com/office/drawing/2014/chart" uri="{C3380CC4-5D6E-409C-BE32-E72D297353CC}">
              <c16:uniqueId val="{00000002-1AEA-43E0-A5FC-F9CE7B704C26}"/>
            </c:ext>
          </c:extLst>
        </c:ser>
        <c:dLbls>
          <c:showLegendKey val="0"/>
          <c:showVal val="0"/>
          <c:showCatName val="0"/>
          <c:showSerName val="0"/>
          <c:showPercent val="0"/>
          <c:showBubbleSize val="0"/>
        </c:dLbls>
        <c:marker val="1"/>
        <c:smooth val="0"/>
        <c:axId val="679736112"/>
        <c:axId val="679735720"/>
      </c:lineChart>
      <c:catAx>
        <c:axId val="679736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79735720"/>
        <c:crosses val="autoZero"/>
        <c:auto val="1"/>
        <c:lblAlgn val="ctr"/>
        <c:lblOffset val="100"/>
        <c:tickLblSkip val="1"/>
        <c:tickMarkSkip val="1"/>
        <c:noMultiLvlLbl val="0"/>
      </c:catAx>
      <c:valAx>
        <c:axId val="6797357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79736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0.53</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AC0B-4954-AA08-953C25642C1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AC0B-4954-AA08-953C25642C1A}"/>
            </c:ext>
          </c:extLst>
        </c:ser>
        <c:ser>
          <c:idx val="2"/>
          <c:order val="2"/>
          <c:tx>
            <c:strRef>
              <c:f>データシート!$A$29</c:f>
              <c:strCache>
                <c:ptCount val="1"/>
                <c:pt idx="0">
                  <c:v>住宅新築資金等特別会計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AC0B-4954-AA08-953C25642C1A}"/>
            </c:ext>
          </c:extLst>
        </c:ser>
        <c:ser>
          <c:idx val="3"/>
          <c:order val="3"/>
          <c:tx>
            <c:strRef>
              <c:f>データシート!$A$30</c:f>
              <c:strCache>
                <c:ptCount val="1"/>
                <c:pt idx="0">
                  <c:v>鞍手町かんがい施設維持管理運営費特別会計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AC0B-4954-AA08-953C25642C1A}"/>
            </c:ext>
          </c:extLst>
        </c:ser>
        <c:ser>
          <c:idx val="4"/>
          <c:order val="4"/>
          <c:tx>
            <c:strRef>
              <c:f>データシート!$A$31</c:f>
              <c:strCache>
                <c:ptCount val="1"/>
                <c:pt idx="0">
                  <c:v>鞍手町谷山池パイプライン水利施設維持管理運営費特別会計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AC0B-4954-AA08-953C25642C1A}"/>
            </c:ext>
          </c:extLst>
        </c:ser>
        <c:ser>
          <c:idx val="5"/>
          <c:order val="5"/>
          <c:tx>
            <c:strRef>
              <c:f>データシート!$A$32</c:f>
              <c:strCache>
                <c:ptCount val="1"/>
                <c:pt idx="0">
                  <c:v>鞍手町流域関連公共下水道事業特別会計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AC0B-4954-AA08-953C25642C1A}"/>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0.01</c:v>
                </c:pt>
                <c:pt idx="2">
                  <c:v>#N/A</c:v>
                </c:pt>
                <c:pt idx="3">
                  <c:v>0.01</c:v>
                </c:pt>
                <c:pt idx="4">
                  <c:v>#N/A</c:v>
                </c:pt>
                <c:pt idx="5">
                  <c:v>0.02</c:v>
                </c:pt>
                <c:pt idx="6">
                  <c:v>#N/A</c:v>
                </c:pt>
                <c:pt idx="7">
                  <c:v>0.03</c:v>
                </c:pt>
                <c:pt idx="8">
                  <c:v>#N/A</c:v>
                </c:pt>
                <c:pt idx="9">
                  <c:v>0.03</c:v>
                </c:pt>
              </c:numCache>
            </c:numRef>
          </c:val>
          <c:extLst xmlns:c16r2="http://schemas.microsoft.com/office/drawing/2015/06/chart">
            <c:ext xmlns:c16="http://schemas.microsoft.com/office/drawing/2014/chart" uri="{C3380CC4-5D6E-409C-BE32-E72D297353CC}">
              <c16:uniqueId val="{00000006-AC0B-4954-AA08-953C25642C1A}"/>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4.3600000000000003</c:v>
                </c:pt>
                <c:pt idx="1">
                  <c:v>#N/A</c:v>
                </c:pt>
                <c:pt idx="2">
                  <c:v>3.34</c:v>
                </c:pt>
                <c:pt idx="3">
                  <c:v>#N/A</c:v>
                </c:pt>
                <c:pt idx="4">
                  <c:v>2.2999999999999998</c:v>
                </c:pt>
                <c:pt idx="5">
                  <c:v>#N/A</c:v>
                </c:pt>
                <c:pt idx="6">
                  <c:v>2.5299999999999998</c:v>
                </c:pt>
                <c:pt idx="7">
                  <c:v>#N/A</c:v>
                </c:pt>
                <c:pt idx="8">
                  <c:v>#N/A</c:v>
                </c:pt>
                <c:pt idx="9">
                  <c:v>1.65</c:v>
                </c:pt>
              </c:numCache>
            </c:numRef>
          </c:val>
          <c:extLst xmlns:c16r2="http://schemas.microsoft.com/office/drawing/2015/06/chart">
            <c:ext xmlns:c16="http://schemas.microsoft.com/office/drawing/2014/chart" uri="{C3380CC4-5D6E-409C-BE32-E72D297353CC}">
              <c16:uniqueId val="{00000007-AC0B-4954-AA08-953C25642C1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2.85</c:v>
                </c:pt>
                <c:pt idx="2">
                  <c:v>#N/A</c:v>
                </c:pt>
                <c:pt idx="3">
                  <c:v>1.1100000000000001</c:v>
                </c:pt>
                <c:pt idx="4">
                  <c:v>#N/A</c:v>
                </c:pt>
                <c:pt idx="5">
                  <c:v>2.02</c:v>
                </c:pt>
                <c:pt idx="6">
                  <c:v>#N/A</c:v>
                </c:pt>
                <c:pt idx="7">
                  <c:v>2.12</c:v>
                </c:pt>
                <c:pt idx="8">
                  <c:v>#N/A</c:v>
                </c:pt>
                <c:pt idx="9">
                  <c:v>2.14</c:v>
                </c:pt>
              </c:numCache>
            </c:numRef>
          </c:val>
          <c:extLst xmlns:c16r2="http://schemas.microsoft.com/office/drawing/2015/06/chart">
            <c:ext xmlns:c16="http://schemas.microsoft.com/office/drawing/2014/chart" uri="{C3380CC4-5D6E-409C-BE32-E72D297353CC}">
              <c16:uniqueId val="{00000008-AC0B-4954-AA08-953C25642C1A}"/>
            </c:ext>
          </c:extLst>
        </c:ser>
        <c:ser>
          <c:idx val="9"/>
          <c:order val="9"/>
          <c:tx>
            <c:strRef>
              <c:f>データシート!$A$36</c:f>
              <c:strCache>
                <c:ptCount val="1"/>
                <c:pt idx="0">
                  <c:v>鞍手町水道事業会計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9.9600000000000009</c:v>
                </c:pt>
                <c:pt idx="2">
                  <c:v>#N/A</c:v>
                </c:pt>
                <c:pt idx="3">
                  <c:v>10.67</c:v>
                </c:pt>
                <c:pt idx="4">
                  <c:v>#N/A</c:v>
                </c:pt>
                <c:pt idx="5">
                  <c:v>10.46</c:v>
                </c:pt>
                <c:pt idx="6">
                  <c:v>#N/A</c:v>
                </c:pt>
                <c:pt idx="7">
                  <c:v>10.6</c:v>
                </c:pt>
                <c:pt idx="8">
                  <c:v>#N/A</c:v>
                </c:pt>
                <c:pt idx="9">
                  <c:v>9.83</c:v>
                </c:pt>
              </c:numCache>
            </c:numRef>
          </c:val>
          <c:extLst xmlns:c16r2="http://schemas.microsoft.com/office/drawing/2015/06/chart">
            <c:ext xmlns:c16="http://schemas.microsoft.com/office/drawing/2014/chart" uri="{C3380CC4-5D6E-409C-BE32-E72D297353CC}">
              <c16:uniqueId val="{00000009-AC0B-4954-AA08-953C25642C1A}"/>
            </c:ext>
          </c:extLst>
        </c:ser>
        <c:dLbls>
          <c:showLegendKey val="0"/>
          <c:showVal val="0"/>
          <c:showCatName val="0"/>
          <c:showSerName val="0"/>
          <c:showPercent val="0"/>
          <c:showBubbleSize val="0"/>
        </c:dLbls>
        <c:gapWidth val="150"/>
        <c:overlap val="100"/>
        <c:axId val="679734936"/>
        <c:axId val="679734544"/>
      </c:barChart>
      <c:catAx>
        <c:axId val="679734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79734544"/>
        <c:crosses val="autoZero"/>
        <c:auto val="1"/>
        <c:lblAlgn val="ctr"/>
        <c:lblOffset val="100"/>
        <c:tickLblSkip val="1"/>
        <c:tickMarkSkip val="1"/>
        <c:noMultiLvlLbl val="0"/>
      </c:catAx>
      <c:valAx>
        <c:axId val="679734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797349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753</c:v>
                </c:pt>
                <c:pt idx="5">
                  <c:v>794</c:v>
                </c:pt>
                <c:pt idx="8">
                  <c:v>784</c:v>
                </c:pt>
                <c:pt idx="11">
                  <c:v>800</c:v>
                </c:pt>
                <c:pt idx="14">
                  <c:v>783</c:v>
                </c:pt>
              </c:numCache>
            </c:numRef>
          </c:val>
          <c:extLst xmlns:c16r2="http://schemas.microsoft.com/office/drawing/2015/06/chart">
            <c:ext xmlns:c16="http://schemas.microsoft.com/office/drawing/2014/chart" uri="{C3380CC4-5D6E-409C-BE32-E72D297353CC}">
              <c16:uniqueId val="{00000000-04CC-4CD1-A918-1D0FA00A872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04CC-4CD1-A918-1D0FA00A872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04CC-4CD1-A918-1D0FA00A872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66</c:v>
                </c:pt>
                <c:pt idx="3">
                  <c:v>66</c:v>
                </c:pt>
                <c:pt idx="6">
                  <c:v>66</c:v>
                </c:pt>
                <c:pt idx="9">
                  <c:v>53</c:v>
                </c:pt>
                <c:pt idx="12">
                  <c:v>40</c:v>
                </c:pt>
              </c:numCache>
            </c:numRef>
          </c:val>
          <c:extLst xmlns:c16r2="http://schemas.microsoft.com/office/drawing/2015/06/chart">
            <c:ext xmlns:c16="http://schemas.microsoft.com/office/drawing/2014/chart" uri="{C3380CC4-5D6E-409C-BE32-E72D297353CC}">
              <c16:uniqueId val="{00000003-04CC-4CD1-A918-1D0FA00A872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156</c:v>
                </c:pt>
                <c:pt idx="3">
                  <c:v>177</c:v>
                </c:pt>
                <c:pt idx="6">
                  <c:v>191</c:v>
                </c:pt>
                <c:pt idx="9">
                  <c:v>134</c:v>
                </c:pt>
                <c:pt idx="12">
                  <c:v>132</c:v>
                </c:pt>
              </c:numCache>
            </c:numRef>
          </c:val>
          <c:extLst xmlns:c16r2="http://schemas.microsoft.com/office/drawing/2015/06/chart">
            <c:ext xmlns:c16="http://schemas.microsoft.com/office/drawing/2014/chart" uri="{C3380CC4-5D6E-409C-BE32-E72D297353CC}">
              <c16:uniqueId val="{00000004-04CC-4CD1-A918-1D0FA00A872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4CC-4CD1-A918-1D0FA00A872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04CC-4CD1-A918-1D0FA00A872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851</c:v>
                </c:pt>
                <c:pt idx="3">
                  <c:v>857</c:v>
                </c:pt>
                <c:pt idx="6">
                  <c:v>856</c:v>
                </c:pt>
                <c:pt idx="9">
                  <c:v>933</c:v>
                </c:pt>
                <c:pt idx="12">
                  <c:v>948</c:v>
                </c:pt>
              </c:numCache>
            </c:numRef>
          </c:val>
          <c:extLst xmlns:c16r2="http://schemas.microsoft.com/office/drawing/2015/06/chart">
            <c:ext xmlns:c16="http://schemas.microsoft.com/office/drawing/2014/chart" uri="{C3380CC4-5D6E-409C-BE32-E72D297353CC}">
              <c16:uniqueId val="{00000007-04CC-4CD1-A918-1D0FA00A872B}"/>
            </c:ext>
          </c:extLst>
        </c:ser>
        <c:dLbls>
          <c:showLegendKey val="0"/>
          <c:showVal val="0"/>
          <c:showCatName val="0"/>
          <c:showSerName val="0"/>
          <c:showPercent val="0"/>
          <c:showBubbleSize val="0"/>
        </c:dLbls>
        <c:gapWidth val="100"/>
        <c:overlap val="100"/>
        <c:axId val="679740816"/>
        <c:axId val="6797447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320</c:v>
                </c:pt>
                <c:pt idx="2">
                  <c:v>#N/A</c:v>
                </c:pt>
                <c:pt idx="3">
                  <c:v>#N/A</c:v>
                </c:pt>
                <c:pt idx="4">
                  <c:v>306</c:v>
                </c:pt>
                <c:pt idx="5">
                  <c:v>#N/A</c:v>
                </c:pt>
                <c:pt idx="6">
                  <c:v>#N/A</c:v>
                </c:pt>
                <c:pt idx="7">
                  <c:v>329</c:v>
                </c:pt>
                <c:pt idx="8">
                  <c:v>#N/A</c:v>
                </c:pt>
                <c:pt idx="9">
                  <c:v>#N/A</c:v>
                </c:pt>
                <c:pt idx="10">
                  <c:v>320</c:v>
                </c:pt>
                <c:pt idx="11">
                  <c:v>#N/A</c:v>
                </c:pt>
                <c:pt idx="12">
                  <c:v>#N/A</c:v>
                </c:pt>
                <c:pt idx="13">
                  <c:v>337</c:v>
                </c:pt>
                <c:pt idx="14">
                  <c:v>#N/A</c:v>
                </c:pt>
              </c:numCache>
            </c:numRef>
          </c:val>
          <c:smooth val="0"/>
          <c:extLst xmlns:c16r2="http://schemas.microsoft.com/office/drawing/2015/06/chart">
            <c:ext xmlns:c16="http://schemas.microsoft.com/office/drawing/2014/chart" uri="{C3380CC4-5D6E-409C-BE32-E72D297353CC}">
              <c16:uniqueId val="{00000008-04CC-4CD1-A918-1D0FA00A872B}"/>
            </c:ext>
          </c:extLst>
        </c:ser>
        <c:dLbls>
          <c:showLegendKey val="0"/>
          <c:showVal val="0"/>
          <c:showCatName val="0"/>
          <c:showSerName val="0"/>
          <c:showPercent val="0"/>
          <c:showBubbleSize val="0"/>
        </c:dLbls>
        <c:marker val="1"/>
        <c:smooth val="0"/>
        <c:axId val="679740816"/>
        <c:axId val="679744736"/>
      </c:lineChart>
      <c:catAx>
        <c:axId val="679740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79744736"/>
        <c:crosses val="autoZero"/>
        <c:auto val="1"/>
        <c:lblAlgn val="ctr"/>
        <c:lblOffset val="100"/>
        <c:tickLblSkip val="1"/>
        <c:tickMarkSkip val="1"/>
        <c:noMultiLvlLbl val="0"/>
      </c:catAx>
      <c:valAx>
        <c:axId val="679744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79740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6730</c:v>
                </c:pt>
                <c:pt idx="5">
                  <c:v>8153</c:v>
                </c:pt>
                <c:pt idx="8">
                  <c:v>8249</c:v>
                </c:pt>
                <c:pt idx="11">
                  <c:v>8227</c:v>
                </c:pt>
                <c:pt idx="14">
                  <c:v>8158</c:v>
                </c:pt>
              </c:numCache>
            </c:numRef>
          </c:val>
          <c:extLst xmlns:c16r2="http://schemas.microsoft.com/office/drawing/2015/06/chart">
            <c:ext xmlns:c16="http://schemas.microsoft.com/office/drawing/2014/chart" uri="{C3380CC4-5D6E-409C-BE32-E72D297353CC}">
              <c16:uniqueId val="{00000000-44B1-4632-9B24-D3E2D4DD3DC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1550</c:v>
                </c:pt>
                <c:pt idx="5">
                  <c:v>1462</c:v>
                </c:pt>
                <c:pt idx="8">
                  <c:v>1285</c:v>
                </c:pt>
                <c:pt idx="11">
                  <c:v>1119</c:v>
                </c:pt>
                <c:pt idx="14">
                  <c:v>958</c:v>
                </c:pt>
              </c:numCache>
            </c:numRef>
          </c:val>
          <c:extLst xmlns:c16r2="http://schemas.microsoft.com/office/drawing/2015/06/chart">
            <c:ext xmlns:c16="http://schemas.microsoft.com/office/drawing/2014/chart" uri="{C3380CC4-5D6E-409C-BE32-E72D297353CC}">
              <c16:uniqueId val="{00000001-44B1-4632-9B24-D3E2D4DD3DC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6573</c:v>
                </c:pt>
                <c:pt idx="5">
                  <c:v>6632</c:v>
                </c:pt>
                <c:pt idx="8">
                  <c:v>6960</c:v>
                </c:pt>
                <c:pt idx="11">
                  <c:v>7025</c:v>
                </c:pt>
                <c:pt idx="14">
                  <c:v>6968</c:v>
                </c:pt>
              </c:numCache>
            </c:numRef>
          </c:val>
          <c:extLst xmlns:c16r2="http://schemas.microsoft.com/office/drawing/2015/06/chart">
            <c:ext xmlns:c16="http://schemas.microsoft.com/office/drawing/2014/chart" uri="{C3380CC4-5D6E-409C-BE32-E72D297353CC}">
              <c16:uniqueId val="{00000002-44B1-4632-9B24-D3E2D4DD3DC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4B1-4632-9B24-D3E2D4DD3DC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4B1-4632-9B24-D3E2D4DD3DC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4B1-4632-9B24-D3E2D4DD3DC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1170</c:v>
                </c:pt>
                <c:pt idx="3">
                  <c:v>1108</c:v>
                </c:pt>
                <c:pt idx="6">
                  <c:v>1030</c:v>
                </c:pt>
                <c:pt idx="9">
                  <c:v>1058</c:v>
                </c:pt>
                <c:pt idx="12">
                  <c:v>998</c:v>
                </c:pt>
              </c:numCache>
            </c:numRef>
          </c:val>
          <c:extLst xmlns:c16r2="http://schemas.microsoft.com/office/drawing/2015/06/chart">
            <c:ext xmlns:c16="http://schemas.microsoft.com/office/drawing/2014/chart" uri="{C3380CC4-5D6E-409C-BE32-E72D297353CC}">
              <c16:uniqueId val="{00000006-44B1-4632-9B24-D3E2D4DD3DC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226</c:v>
                </c:pt>
                <c:pt idx="3">
                  <c:v>163</c:v>
                </c:pt>
                <c:pt idx="6">
                  <c:v>98</c:v>
                </c:pt>
                <c:pt idx="9">
                  <c:v>46</c:v>
                </c:pt>
                <c:pt idx="12">
                  <c:v>22</c:v>
                </c:pt>
              </c:numCache>
            </c:numRef>
          </c:val>
          <c:extLst xmlns:c16r2="http://schemas.microsoft.com/office/drawing/2015/06/chart">
            <c:ext xmlns:c16="http://schemas.microsoft.com/office/drawing/2014/chart" uri="{C3380CC4-5D6E-409C-BE32-E72D297353CC}">
              <c16:uniqueId val="{00000007-44B1-4632-9B24-D3E2D4DD3DC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2913</c:v>
                </c:pt>
                <c:pt idx="3">
                  <c:v>2999</c:v>
                </c:pt>
                <c:pt idx="6">
                  <c:v>3131</c:v>
                </c:pt>
                <c:pt idx="9">
                  <c:v>3351</c:v>
                </c:pt>
                <c:pt idx="12">
                  <c:v>3431</c:v>
                </c:pt>
              </c:numCache>
            </c:numRef>
          </c:val>
          <c:extLst xmlns:c16r2="http://schemas.microsoft.com/office/drawing/2015/06/chart">
            <c:ext xmlns:c16="http://schemas.microsoft.com/office/drawing/2014/chart" uri="{C3380CC4-5D6E-409C-BE32-E72D297353CC}">
              <c16:uniqueId val="{00000008-44B1-4632-9B24-D3E2D4DD3DC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44B1-4632-9B24-D3E2D4DD3DC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8178</c:v>
                </c:pt>
                <c:pt idx="3">
                  <c:v>9991</c:v>
                </c:pt>
                <c:pt idx="6">
                  <c:v>9958</c:v>
                </c:pt>
                <c:pt idx="9">
                  <c:v>9678</c:v>
                </c:pt>
                <c:pt idx="12">
                  <c:v>9320</c:v>
                </c:pt>
              </c:numCache>
            </c:numRef>
          </c:val>
          <c:extLst xmlns:c16r2="http://schemas.microsoft.com/office/drawing/2015/06/chart">
            <c:ext xmlns:c16="http://schemas.microsoft.com/office/drawing/2014/chart" uri="{C3380CC4-5D6E-409C-BE32-E72D297353CC}">
              <c16:uniqueId val="{0000000A-44B1-4632-9B24-D3E2D4DD3DC6}"/>
            </c:ext>
          </c:extLst>
        </c:ser>
        <c:dLbls>
          <c:showLegendKey val="0"/>
          <c:showVal val="0"/>
          <c:showCatName val="0"/>
          <c:showSerName val="0"/>
          <c:showPercent val="0"/>
          <c:showBubbleSize val="0"/>
        </c:dLbls>
        <c:gapWidth val="100"/>
        <c:overlap val="100"/>
        <c:axId val="679738464"/>
        <c:axId val="6797455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44B1-4632-9B24-D3E2D4DD3DC6}"/>
            </c:ext>
          </c:extLst>
        </c:ser>
        <c:dLbls>
          <c:showLegendKey val="0"/>
          <c:showVal val="0"/>
          <c:showCatName val="0"/>
          <c:showSerName val="0"/>
          <c:showPercent val="0"/>
          <c:showBubbleSize val="0"/>
        </c:dLbls>
        <c:marker val="1"/>
        <c:smooth val="0"/>
        <c:axId val="679738464"/>
        <c:axId val="679745520"/>
      </c:lineChart>
      <c:catAx>
        <c:axId val="679738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79745520"/>
        <c:crosses val="autoZero"/>
        <c:auto val="1"/>
        <c:lblAlgn val="ctr"/>
        <c:lblOffset val="100"/>
        <c:tickLblSkip val="1"/>
        <c:tickMarkSkip val="1"/>
        <c:noMultiLvlLbl val="0"/>
      </c:catAx>
      <c:valAx>
        <c:axId val="679745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79738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1471</c:v>
                </c:pt>
                <c:pt idx="1">
                  <c:v>1472</c:v>
                </c:pt>
                <c:pt idx="2">
                  <c:v>1257</c:v>
                </c:pt>
              </c:numCache>
            </c:numRef>
          </c:val>
          <c:extLst xmlns:c16r2="http://schemas.microsoft.com/office/drawing/2015/06/chart">
            <c:ext xmlns:c16="http://schemas.microsoft.com/office/drawing/2014/chart" uri="{C3380CC4-5D6E-409C-BE32-E72D297353CC}">
              <c16:uniqueId val="{00000000-1F1D-414D-88FB-88C08B64454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704</c:v>
                </c:pt>
                <c:pt idx="1">
                  <c:v>669</c:v>
                </c:pt>
                <c:pt idx="2">
                  <c:v>623</c:v>
                </c:pt>
              </c:numCache>
            </c:numRef>
          </c:val>
          <c:extLst xmlns:c16r2="http://schemas.microsoft.com/office/drawing/2015/06/chart">
            <c:ext xmlns:c16="http://schemas.microsoft.com/office/drawing/2014/chart" uri="{C3380CC4-5D6E-409C-BE32-E72D297353CC}">
              <c16:uniqueId val="{00000001-1F1D-414D-88FB-88C08B64454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4770</c:v>
                </c:pt>
                <c:pt idx="1">
                  <c:v>4867</c:v>
                </c:pt>
                <c:pt idx="2">
                  <c:v>5071</c:v>
                </c:pt>
              </c:numCache>
            </c:numRef>
          </c:val>
          <c:extLst xmlns:c16r2="http://schemas.microsoft.com/office/drawing/2015/06/chart">
            <c:ext xmlns:c16="http://schemas.microsoft.com/office/drawing/2014/chart" uri="{C3380CC4-5D6E-409C-BE32-E72D297353CC}">
              <c16:uniqueId val="{00000002-1F1D-414D-88FB-88C08B644548}"/>
            </c:ext>
          </c:extLst>
        </c:ser>
        <c:dLbls>
          <c:showLegendKey val="0"/>
          <c:showVal val="0"/>
          <c:showCatName val="0"/>
          <c:showSerName val="0"/>
          <c:showPercent val="0"/>
          <c:showBubbleSize val="0"/>
        </c:dLbls>
        <c:gapWidth val="120"/>
        <c:overlap val="100"/>
        <c:axId val="679745128"/>
        <c:axId val="679744344"/>
      </c:barChart>
      <c:catAx>
        <c:axId val="679745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679744344"/>
        <c:crosses val="autoZero"/>
        <c:auto val="1"/>
        <c:lblAlgn val="ctr"/>
        <c:lblOffset val="100"/>
        <c:tickLblSkip val="1"/>
        <c:tickMarkSkip val="1"/>
        <c:noMultiLvlLbl val="0"/>
      </c:catAx>
      <c:valAx>
        <c:axId val="6797443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679745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C46-4F93-858D-4FDB94AD2845}"/>
                </c:ext>
                <c:ext xmlns:c15="http://schemas.microsoft.com/office/drawing/2012/chart" uri="{CE6537A1-D6FC-4f65-9D91-7224C49458BB}">
                  <c15:dlblFieldTable>
                    <c15:dlblFTEntry>
                      <c15:txfldGUID>{3C90393A-A530-4FD4-9ED9-CD7C99D0120D}</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C46-4F93-858D-4FDB94AD2845}"/>
                </c:ext>
                <c:ext xmlns:c15="http://schemas.microsoft.com/office/drawing/2012/chart" uri="{CE6537A1-D6FC-4f65-9D91-7224C49458BB}">
                  <c15:dlblFieldTable>
                    <c15:dlblFTEntry>
                      <c15:txfldGUID>{D15CFF5E-4AEE-47DD-A88C-3350782089F7}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C46-4F93-858D-4FDB94AD2845}"/>
                </c:ext>
                <c:ext xmlns:c15="http://schemas.microsoft.com/office/drawing/2012/chart" uri="{CE6537A1-D6FC-4f65-9D91-7224C49458BB}">
                  <c15:dlblFieldTable>
                    <c15:dlblFTEntry>
                      <c15:txfldGUID>{8D7FABD1-D310-41EF-8D91-207DE7C5C72D}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C46-4F93-858D-4FDB94AD2845}"/>
                </c:ext>
                <c:ext xmlns:c15="http://schemas.microsoft.com/office/drawing/2012/chart" uri="{CE6537A1-D6FC-4f65-9D91-7224C49458BB}">
                  <c15:dlblFieldTable>
                    <c15:dlblFTEntry>
                      <c15:txfldGUID>{A7772610-3AAC-4A3B-9D35-5D46DBE4EC85}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C46-4F93-858D-4FDB94AD2845}"/>
                </c:ext>
                <c:ext xmlns:c15="http://schemas.microsoft.com/office/drawing/2012/chart" uri="{CE6537A1-D6FC-4f65-9D91-7224C49458BB}">
                  <c15:dlblFieldTable>
                    <c15:dlblFTEntry>
                      <c15:txfldGUID>{D577283F-E1F1-43F5-8B3A-94F5A2C48600}</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C46-4F93-858D-4FDB94AD2845}"/>
                </c:ext>
                <c:ext xmlns:c15="http://schemas.microsoft.com/office/drawing/2012/chart" uri="{CE6537A1-D6FC-4f65-9D91-7224C49458BB}">
                  <c15:dlblFieldTable>
                    <c15:dlblFTEntry>
                      <c15:txfldGUID>{ECF53CEF-35A8-490A-A633-8AA882B4946D}</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C46-4F93-858D-4FDB94AD2845}"/>
                </c:ext>
                <c:ext xmlns:c15="http://schemas.microsoft.com/office/drawing/2012/chart" uri="{CE6537A1-D6FC-4f65-9D91-7224C49458BB}">
                  <c15:dlblFieldTable>
                    <c15:dlblFTEntry>
                      <c15:txfldGUID>{D1631AD5-737E-4E6F-ADBB-4D47154E4276}</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C46-4F93-858D-4FDB94AD2845}"/>
                </c:ext>
                <c:ext xmlns:c15="http://schemas.microsoft.com/office/drawing/2012/chart" uri="{CE6537A1-D6FC-4f65-9D91-7224C49458BB}">
                  <c15:dlblFieldTable>
                    <c15:dlblFTEntry>
                      <c15:txfldGUID>{1D16AB7D-D4F9-4857-9840-5E0B2E25916A}</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C46-4F93-858D-4FDB94AD2845}"/>
                </c:ext>
                <c:ext xmlns:c15="http://schemas.microsoft.com/office/drawing/2012/chart" uri="{CE6537A1-D6FC-4f65-9D91-7224C49458BB}">
                  <c15:dlblFieldTable>
                    <c15:dlblFTEntry>
                      <c15:txfldGUID>{B233B00C-DD48-41D0-A17A-024BF2B609DD}</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70.2</c:v>
                </c:pt>
                <c:pt idx="24">
                  <c:v>72</c:v>
                </c:pt>
                <c:pt idx="32">
                  <c:v>73.7</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CC46-4F93-858D-4FDB94AD284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C46-4F93-858D-4FDB94AD2845}"/>
                </c:ext>
                <c:ext xmlns:c15="http://schemas.microsoft.com/office/drawing/2012/chart" uri="{CE6537A1-D6FC-4f65-9D91-7224C49458BB}">
                  <c15:dlblFieldTable>
                    <c15:dlblFTEntry>
                      <c15:txfldGUID>{27FA11C1-6FD5-404A-BE48-388DE149B33E}</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C46-4F93-858D-4FDB94AD2845}"/>
                </c:ext>
                <c:ext xmlns:c15="http://schemas.microsoft.com/office/drawing/2012/chart" uri="{CE6537A1-D6FC-4f65-9D91-7224C49458BB}">
                  <c15:dlblFieldTable>
                    <c15:dlblFTEntry>
                      <c15:txfldGUID>{0791E33F-5224-4E96-8A4D-9C2C6D55DEB2}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C46-4F93-858D-4FDB94AD2845}"/>
                </c:ext>
                <c:ext xmlns:c15="http://schemas.microsoft.com/office/drawing/2012/chart" uri="{CE6537A1-D6FC-4f65-9D91-7224C49458BB}">
                  <c15:dlblFieldTable>
                    <c15:dlblFTEntry>
                      <c15:txfldGUID>{EC2A1858-E8CE-4702-B4EC-D37E43678B82}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C46-4F93-858D-4FDB94AD2845}"/>
                </c:ext>
                <c:ext xmlns:c15="http://schemas.microsoft.com/office/drawing/2012/chart" uri="{CE6537A1-D6FC-4f65-9D91-7224C49458BB}">
                  <c15:dlblFieldTable>
                    <c15:dlblFTEntry>
                      <c15:txfldGUID>{8004ED37-9847-4F69-A3DB-C870B6CE8598}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C46-4F93-858D-4FDB94AD2845}"/>
                </c:ext>
                <c:ext xmlns:c15="http://schemas.microsoft.com/office/drawing/2012/chart" uri="{CE6537A1-D6FC-4f65-9D91-7224C49458BB}">
                  <c15:dlblFieldTable>
                    <c15:dlblFTEntry>
                      <c15:txfldGUID>{C6D8C7C9-1539-45C1-B395-C43CC80DDC06}</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C46-4F93-858D-4FDB94AD2845}"/>
                </c:ext>
                <c:ext xmlns:c15="http://schemas.microsoft.com/office/drawing/2012/chart" uri="{CE6537A1-D6FC-4f65-9D91-7224C49458BB}">
                  <c15:dlblFieldTable>
                    <c15:dlblFTEntry>
                      <c15:txfldGUID>{AD87532C-A878-42E7-9B04-F828A10D2404}</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C46-4F93-858D-4FDB94AD2845}"/>
                </c:ext>
                <c:ext xmlns:c15="http://schemas.microsoft.com/office/drawing/2012/chart" uri="{CE6537A1-D6FC-4f65-9D91-7224C49458BB}">
                  <c15:layout/>
                  <c15:dlblFieldTable>
                    <c15:dlblFTEntry>
                      <c15:txfldGUID>{961CCB56-F3B7-48ED-A92D-E5CD24939829}</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C46-4F93-858D-4FDB94AD2845}"/>
                </c:ext>
                <c:ext xmlns:c15="http://schemas.microsoft.com/office/drawing/2012/chart" uri="{CE6537A1-D6FC-4f65-9D91-7224C49458BB}">
                  <c15:layout/>
                  <c15:dlblFieldTable>
                    <c15:dlblFTEntry>
                      <c15:txfldGUID>{7C6FFB73-5B2A-4B62-BF55-303F8AB1F5D6}</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C46-4F93-858D-4FDB94AD2845}"/>
                </c:ext>
                <c:ext xmlns:c15="http://schemas.microsoft.com/office/drawing/2012/chart" uri="{CE6537A1-D6FC-4f65-9D91-7224C49458BB}">
                  <c15:layout/>
                  <c15:dlblFieldTable>
                    <c15:dlblFTEntry>
                      <c15:txfldGUID>{ED16F9D1-D1E1-4000-A21A-EF3D47960D5E}</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54.1</c:v>
                </c:pt>
                <c:pt idx="24">
                  <c:v>57</c:v>
                </c:pt>
                <c:pt idx="32">
                  <c:v>56.7</c:v>
                </c:pt>
              </c:numCache>
            </c:numRef>
          </c:xVal>
          <c:yVal>
            <c:numRef>
              <c:f>公会計指標分析・財政指標組合せ分析表!$BP$55:$DC$55</c:f>
              <c:numCache>
                <c:formatCode>#,##0.0;"▲ "#,##0.0</c:formatCode>
                <c:ptCount val="40"/>
                <c:pt idx="16">
                  <c:v>36.5</c:v>
                </c:pt>
                <c:pt idx="24">
                  <c:v>32.9</c:v>
                </c:pt>
                <c:pt idx="32">
                  <c:v>28.5</c:v>
                </c:pt>
              </c:numCache>
            </c:numRef>
          </c:yVal>
          <c:smooth val="0"/>
          <c:extLst xmlns:c16r2="http://schemas.microsoft.com/office/drawing/2015/06/chart">
            <c:ext xmlns:c16="http://schemas.microsoft.com/office/drawing/2014/chart" uri="{C3380CC4-5D6E-409C-BE32-E72D297353CC}">
              <c16:uniqueId val="{00000013-CC46-4F93-858D-4FDB94AD2845}"/>
            </c:ext>
          </c:extLst>
        </c:ser>
        <c:dLbls>
          <c:showLegendKey val="0"/>
          <c:showVal val="1"/>
          <c:showCatName val="0"/>
          <c:showSerName val="0"/>
          <c:showPercent val="0"/>
          <c:showBubbleSize val="0"/>
        </c:dLbls>
        <c:axId val="497205024"/>
        <c:axId val="497201888"/>
      </c:scatterChart>
      <c:valAx>
        <c:axId val="497205024"/>
        <c:scaling>
          <c:orientation val="minMax"/>
          <c:max val="57.300000000000004"/>
          <c:min val="53.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7201888"/>
        <c:crosses val="autoZero"/>
        <c:crossBetween val="midCat"/>
      </c:valAx>
      <c:valAx>
        <c:axId val="497201888"/>
        <c:scaling>
          <c:orientation val="minMax"/>
          <c:max val="37.9"/>
          <c:min val="27.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72050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749-4599-995F-771E1C4BC5EF}"/>
                </c:ext>
                <c:ext xmlns:c15="http://schemas.microsoft.com/office/drawing/2012/chart" uri="{CE6537A1-D6FC-4f65-9D91-7224C49458BB}">
                  <c15:dlblFieldTable>
                    <c15:dlblFTEntry>
                      <c15:txfldGUID>{CE614FB3-2555-4234-B42B-FE7B5ECB30F7}</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749-4599-995F-771E1C4BC5EF}"/>
                </c:ext>
                <c:ext xmlns:c15="http://schemas.microsoft.com/office/drawing/2012/chart" uri="{CE6537A1-D6FC-4f65-9D91-7224C49458BB}">
                  <c15:dlblFieldTable>
                    <c15:dlblFTEntry>
                      <c15:txfldGUID>{CD24D72E-5E56-4921-A42F-7781028CC635}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D749-4599-995F-771E1C4BC5EF}"/>
                </c:ext>
                <c:ext xmlns:c15="http://schemas.microsoft.com/office/drawing/2012/chart" uri="{CE6537A1-D6FC-4f65-9D91-7224C49458BB}">
                  <c15:dlblFieldTable>
                    <c15:dlblFTEntry>
                      <c15:txfldGUID>{0CFB6761-ED1E-4AD3-81FF-A55EB8762F51}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D749-4599-995F-771E1C4BC5EF}"/>
                </c:ext>
                <c:ext xmlns:c15="http://schemas.microsoft.com/office/drawing/2012/chart" uri="{CE6537A1-D6FC-4f65-9D91-7224C49458BB}">
                  <c15:dlblFieldTable>
                    <c15:dlblFTEntry>
                      <c15:txfldGUID>{16725FE4-EA4B-4BB4-88EC-BB76212E6F83}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D749-4599-995F-771E1C4BC5EF}"/>
                </c:ext>
                <c:ext xmlns:c15="http://schemas.microsoft.com/office/drawing/2012/chart" uri="{CE6537A1-D6FC-4f65-9D91-7224C49458BB}">
                  <c15:dlblFieldTable>
                    <c15:dlblFTEntry>
                      <c15:txfldGUID>{F02202E7-C08B-41CC-A8BF-3873EDDED0F1}</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D749-4599-995F-771E1C4BC5EF}"/>
                </c:ext>
                <c:ext xmlns:c15="http://schemas.microsoft.com/office/drawing/2012/chart" uri="{CE6537A1-D6FC-4f65-9D91-7224C49458BB}">
                  <c15:dlblFieldTable>
                    <c15:dlblFTEntry>
                      <c15:txfldGUID>{2720BFCF-0FEF-4B5C-B366-5D79590958A1}</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D749-4599-995F-771E1C4BC5EF}"/>
                </c:ext>
                <c:ext xmlns:c15="http://schemas.microsoft.com/office/drawing/2012/chart" uri="{CE6537A1-D6FC-4f65-9D91-7224C49458BB}">
                  <c15:dlblFieldTable>
                    <c15:dlblFTEntry>
                      <c15:txfldGUID>{494F67DF-3B16-48DA-949B-C8437E0D6660}</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D749-4599-995F-771E1C4BC5EF}"/>
                </c:ext>
                <c:ext xmlns:c15="http://schemas.microsoft.com/office/drawing/2012/chart" uri="{CE6537A1-D6FC-4f65-9D91-7224C49458BB}">
                  <c15:dlblFieldTable>
                    <c15:dlblFTEntry>
                      <c15:txfldGUID>{42DF4C0D-0E01-419A-A537-FC9A2ABCC98D}</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D749-4599-995F-771E1C4BC5EF}"/>
                </c:ext>
                <c:ext xmlns:c15="http://schemas.microsoft.com/office/drawing/2012/chart" uri="{CE6537A1-D6FC-4f65-9D91-7224C49458BB}">
                  <c15:dlblFieldTable>
                    <c15:dlblFTEntry>
                      <c15:txfldGUID>{E1720B75-8CCD-4EEB-BC44-0168EA7363F5}</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8.8000000000000007</c:v>
                </c:pt>
                <c:pt idx="8">
                  <c:v>8.4</c:v>
                </c:pt>
                <c:pt idx="16">
                  <c:v>8.3000000000000007</c:v>
                </c:pt>
                <c:pt idx="24">
                  <c:v>8.3000000000000007</c:v>
                </c:pt>
                <c:pt idx="32">
                  <c:v>8.5</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D749-4599-995F-771E1C4BC5E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749-4599-995F-771E1C4BC5EF}"/>
                </c:ext>
                <c:ext xmlns:c15="http://schemas.microsoft.com/office/drawing/2012/chart" uri="{CE6537A1-D6FC-4f65-9D91-7224C49458BB}">
                  <c15:layout/>
                  <c15:dlblFieldTable>
                    <c15:dlblFTEntry>
                      <c15:txfldGUID>{D23F3726-5B6A-48CA-9292-A979DD59B72A}</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D749-4599-995F-771E1C4BC5EF}"/>
                </c:ext>
                <c:ext xmlns:c15="http://schemas.microsoft.com/office/drawing/2012/chart" uri="{CE6537A1-D6FC-4f65-9D91-7224C49458BB}">
                  <c15:dlblFieldTable>
                    <c15:dlblFTEntry>
                      <c15:txfldGUID>{1DA54844-8DBE-46C8-B20F-AA1581DB1C5C}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D749-4599-995F-771E1C4BC5EF}"/>
                </c:ext>
                <c:ext xmlns:c15="http://schemas.microsoft.com/office/drawing/2012/chart" uri="{CE6537A1-D6FC-4f65-9D91-7224C49458BB}">
                  <c15:dlblFieldTable>
                    <c15:dlblFTEntry>
                      <c15:txfldGUID>{C6DF9C7A-6BBB-4864-A8F7-1CBCE758A823}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D749-4599-995F-771E1C4BC5EF}"/>
                </c:ext>
                <c:ext xmlns:c15="http://schemas.microsoft.com/office/drawing/2012/chart" uri="{CE6537A1-D6FC-4f65-9D91-7224C49458BB}">
                  <c15:dlblFieldTable>
                    <c15:dlblFTEntry>
                      <c15:txfldGUID>{593B44D8-449C-4FFE-9097-9DE868C62309}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D749-4599-995F-771E1C4BC5EF}"/>
                </c:ext>
                <c:ext xmlns:c15="http://schemas.microsoft.com/office/drawing/2012/chart" uri="{CE6537A1-D6FC-4f65-9D91-7224C49458BB}">
                  <c15:dlblFieldTable>
                    <c15:dlblFTEntry>
                      <c15:txfldGUID>{007438DA-18FE-4BF5-8669-3EFB67CC7BAF}</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D749-4599-995F-771E1C4BC5EF}"/>
                </c:ext>
                <c:ext xmlns:c15="http://schemas.microsoft.com/office/drawing/2012/chart" uri="{CE6537A1-D6FC-4f65-9D91-7224C49458BB}">
                  <c15:layout/>
                  <c15:dlblFieldTable>
                    <c15:dlblFTEntry>
                      <c15:txfldGUID>{B5A87CCE-06CB-41E9-B47E-50115D4D4151}</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D749-4599-995F-771E1C4BC5EF}"/>
                </c:ext>
                <c:ext xmlns:c15="http://schemas.microsoft.com/office/drawing/2012/chart" uri="{CE6537A1-D6FC-4f65-9D91-7224C49458BB}">
                  <c15:layout/>
                  <c15:dlblFieldTable>
                    <c15:dlblFTEntry>
                      <c15:txfldGUID>{E70C0ADA-CC1D-425E-881F-5B96DF3103A9}</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D749-4599-995F-771E1C4BC5EF}"/>
                </c:ext>
                <c:ext xmlns:c15="http://schemas.microsoft.com/office/drawing/2012/chart" uri="{CE6537A1-D6FC-4f65-9D91-7224C49458BB}">
                  <c15:layout/>
                  <c15:dlblFieldTable>
                    <c15:dlblFTEntry>
                      <c15:txfldGUID>{188ED4FB-5A6A-428D-B46A-D20BA8C32931}</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D749-4599-995F-771E1C4BC5EF}"/>
                </c:ext>
                <c:ext xmlns:c15="http://schemas.microsoft.com/office/drawing/2012/chart" uri="{CE6537A1-D6FC-4f65-9D91-7224C49458BB}">
                  <c15:layout/>
                  <c15:dlblFieldTable>
                    <c15:dlblFTEntry>
                      <c15:txfldGUID>{456917CD-E6C0-410F-8B22-C1262D740D64}</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11.2</c:v>
                </c:pt>
                <c:pt idx="8">
                  <c:v>10.4</c:v>
                </c:pt>
                <c:pt idx="16">
                  <c:v>9</c:v>
                </c:pt>
                <c:pt idx="24">
                  <c:v>8.1999999999999993</c:v>
                </c:pt>
                <c:pt idx="32">
                  <c:v>8</c:v>
                </c:pt>
              </c:numCache>
            </c:numRef>
          </c:xVal>
          <c:yVal>
            <c:numRef>
              <c:f>公会計指標分析・財政指標組合せ分析表!$BP$77:$DC$77</c:f>
              <c:numCache>
                <c:formatCode>#,##0.0;"▲ "#,##0.0</c:formatCode>
                <c:ptCount val="40"/>
                <c:pt idx="0">
                  <c:v>54.6</c:v>
                </c:pt>
                <c:pt idx="8">
                  <c:v>48.7</c:v>
                </c:pt>
                <c:pt idx="16">
                  <c:v>36.5</c:v>
                </c:pt>
                <c:pt idx="24">
                  <c:v>32.9</c:v>
                </c:pt>
                <c:pt idx="32">
                  <c:v>28.5</c:v>
                </c:pt>
              </c:numCache>
            </c:numRef>
          </c:yVal>
          <c:smooth val="0"/>
          <c:extLst xmlns:c16r2="http://schemas.microsoft.com/office/drawing/2015/06/chart">
            <c:ext xmlns:c16="http://schemas.microsoft.com/office/drawing/2014/chart" uri="{C3380CC4-5D6E-409C-BE32-E72D297353CC}">
              <c16:uniqueId val="{00000013-D749-4599-995F-771E1C4BC5EF}"/>
            </c:ext>
          </c:extLst>
        </c:ser>
        <c:dLbls>
          <c:showLegendKey val="0"/>
          <c:showVal val="1"/>
          <c:showCatName val="0"/>
          <c:showSerName val="0"/>
          <c:showPercent val="0"/>
          <c:showBubbleSize val="0"/>
        </c:dLbls>
        <c:axId val="497202672"/>
        <c:axId val="679738856"/>
      </c:scatterChart>
      <c:valAx>
        <c:axId val="497202672"/>
        <c:scaling>
          <c:orientation val="minMax"/>
          <c:max val="11.5"/>
          <c:min val="7.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79738856"/>
        <c:crosses val="autoZero"/>
        <c:crossBetween val="midCat"/>
      </c:valAx>
      <c:valAx>
        <c:axId val="679738856"/>
        <c:scaling>
          <c:orientation val="minMax"/>
          <c:max val="59"/>
          <c:min val="2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720267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福岡県鞍手町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中学校整備に係る償還が開始されたことにより、元利償還金が前年と比較して増加したが、下水道会計への公営企業債等繰入額、組合等への元利償還金負担金が減少したことにより元利償還金等は大きな増減はなかった。元利償還金等から控除される算入公債費等の額、地方独立行政法人への貸付金の償還終了などによる特定財源が減少したため、実質的な公債費負担が前年度と比較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１７百万円増加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今後も本町の財政規模並びに実質公債費比率等への影響を勘案しながら計画性のある起債発行に努める。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福岡県鞍手町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将来負担額は前年と比較して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361,798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千円の減、将来負担額から控除される充当可能財源等も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286,238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千円減となっている。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今後も将来への負担を少しでも軽減できるよう、新規事業の実施等について総点検を図り、財政の健全化を図る。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福岡県鞍手町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・庁舎等建設準備財源として公共施設等整備基金に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百万円を積み立てた一方、元利償還金の年度間の負担を平準化するため減債基金を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百万円取り崩したこと、自己都合退職者の増や公共施設等整備基金への積立財源が不足したことなどにより財政調整基金を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百万円を取り崩したこと等により、基金全体としては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・公共施設等整備基金は、庁舎等建設準備財源を確保するため平成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年度までは継続して積み立てていくことを予定している。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・財政調整基金は、庁舎等建設準備財源の積立財源が不足する場合は取り崩していく予定としている。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・その他の基金は、中期的に大幅に増減することはないと見込んでいる。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・かんがい施設維持管理運営基金：農業用排水施設（ポンプ場等）の維持管理及び施設更新費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・谷山池パイプライン水利施設維持管理運営基金：農業用水利施設の維持管理及び施設更新費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a:t>
          </a:r>
          <a:r>
            <a:rPr lang="ja-JP" altLang="en-US" sz="1300">
              <a:effectLst/>
              <a:latin typeface="ＭＳ Ｐゴシック" panose="020B0600070205080204" pitchFamily="50" charset="-128"/>
              <a:ea typeface="ＭＳ Ｐゴシック" panose="020B0600070205080204" pitchFamily="50" charset="-128"/>
            </a:rPr>
            <a:t>公共施設又は公用施設の整備費及びや大規模な修繕費</a:t>
          </a:r>
          <a:r>
            <a:rPr lang="en-US" altLang="ja-JP" sz="1300">
              <a:effectLst/>
              <a:latin typeface="ＭＳ Ｐゴシック" panose="020B0600070205080204" pitchFamily="50" charset="-128"/>
              <a:ea typeface="ＭＳ Ｐゴシック" panose="020B0600070205080204" pitchFamily="50" charset="-128"/>
            </a:rPr>
            <a:t/>
          </a:r>
          <a:br>
            <a:rPr lang="en-US" altLang="ja-JP" sz="1300">
              <a:effectLst/>
              <a:latin typeface="ＭＳ Ｐゴシック" panose="020B0600070205080204" pitchFamily="50" charset="-128"/>
              <a:ea typeface="ＭＳ Ｐゴシック" panose="020B0600070205080204" pitchFamily="50" charset="-128"/>
            </a:rPr>
          </a:br>
          <a:r>
            <a:rPr lang="en-US" altLang="ja-JP" sz="1300">
              <a:effectLst/>
              <a:latin typeface="ＭＳ Ｐゴシック" panose="020B0600070205080204" pitchFamily="50" charset="-128"/>
              <a:ea typeface="ＭＳ Ｐゴシック" panose="020B0600070205080204" pitchFamily="50" charset="-128"/>
            </a:rPr>
            <a:t/>
          </a:r>
          <a:br>
            <a:rPr lang="en-US" altLang="ja-JP" sz="1300">
              <a:effectLst/>
              <a:latin typeface="ＭＳ Ｐゴシック" panose="020B0600070205080204" pitchFamily="50" charset="-128"/>
              <a:ea typeface="ＭＳ Ｐゴシック" panose="020B0600070205080204" pitchFamily="50" charset="-128"/>
            </a:rPr>
          </a:b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庁舎等建設準備財源としてに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百万円を積み立てたことにより増加</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・過疎地域自立促進特別事業基金：過疎債ソフト基金積立分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百万円を積み立てたことより増加（目的事業への取崩し額は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公共施設等整備基金：庁舎等建設準備財源として平成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年度まで毎年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百万円程度の積み立てを予定している（平成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年度の積立額は未定）。</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・その他の特定目的基金は、中期的に大幅に増減することはないと見込んでいる。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財政調整基金は、前年度と比較して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百万円減少した。主な要因は、庁舎等建設事業の関連経費（基本計画策定費・建設準備財源の積立て等）や自己都合退職者の増による退職手当の増などにより、一時的な支出に対する財源が不足したことから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百万円を取り崩したことによるものである。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・財政調整基金は、公共施設等整備基金への積立財源として中期的には減少する見込みであるが、年度間の財源調整機能や予算編成における財源不足への対応が必要なため、概ね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億円程度の基金残高は維持できるように努める。</a:t>
          </a:r>
          <a:b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b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・減債基金は、元利償還金の年度間の負担を平準化するため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・元利償還金の年度間の負担を平準化するため、計画的な減債基金の取崩しを予定している。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福岡県鞍手町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16,316
16,168
35.60
7,247,687
7,147,795
96,214
4,482,600
7,803,600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の中で最も高い水準にあるが、平成２８年度に策定した公共施設等総合管理計画に続き、平成２９年度には個別施設計画も策定済みであるため、今後は当該計画に基づき町民一人当たりの公共施設等の延べ床面積が全国平均に近づくよう削減に取り組んでいく。特に、本庁舎を始めとした老朽施設については、更新や集約化・複合化、除却を進めることとしているため、取組の進展に伴って有形固定資産減価償却率が次第に低下していく見通しで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9" name="直線コネクタ 58"/>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60" name="テキスト ボックス 59"/>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61" name="直線コネクタ 60"/>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2" name="テキスト ボックス 61"/>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63" name="直線コネクタ 62"/>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64" name="テキスト ボックス 63"/>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5" name="直線コネクタ 6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6" name="テキスト ボックス 6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7" name="直線コネクタ 66"/>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8" name="テキスト ボックス 67"/>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9" name="直線コネクタ 68"/>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70" name="テキスト ボックス 69"/>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71" name="直線コネクタ 70"/>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72" name="テキスト ボックス 71"/>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3" name="直線コネクタ 7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4" name="テキスト ボックス 7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163671</xdr:rowOff>
    </xdr:from>
    <xdr:to>
      <xdr:col>23</xdr:col>
      <xdr:colOff>85090</xdr:colOff>
      <xdr:row>34</xdr:row>
      <xdr:rowOff>49688</xdr:rowOff>
    </xdr:to>
    <xdr:cxnSp macro="">
      <xdr:nvCxnSpPr>
        <xdr:cNvPr id="76" name="直線コネクタ 75"/>
        <xdr:cNvCxnSpPr/>
      </xdr:nvCxnSpPr>
      <xdr:spPr>
        <a:xfrm flipV="1">
          <a:off x="4760595" y="5392896"/>
          <a:ext cx="1270" cy="1257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53515</xdr:rowOff>
    </xdr:from>
    <xdr:ext cx="405111" cy="259045"/>
    <xdr:sp macro="" textlink="">
      <xdr:nvSpPr>
        <xdr:cNvPr id="77" name="有形固定資産減価償却率最小値テキスト"/>
        <xdr:cNvSpPr txBox="1"/>
      </xdr:nvSpPr>
      <xdr:spPr>
        <a:xfrm>
          <a:off x="4813300" y="6654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49688</xdr:rowOff>
    </xdr:from>
    <xdr:to>
      <xdr:col>23</xdr:col>
      <xdr:colOff>174625</xdr:colOff>
      <xdr:row>34</xdr:row>
      <xdr:rowOff>49688</xdr:rowOff>
    </xdr:to>
    <xdr:cxnSp macro="">
      <xdr:nvCxnSpPr>
        <xdr:cNvPr id="78" name="直線コネクタ 77"/>
        <xdr:cNvCxnSpPr/>
      </xdr:nvCxnSpPr>
      <xdr:spPr>
        <a:xfrm>
          <a:off x="4673600" y="665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110348</xdr:rowOff>
    </xdr:from>
    <xdr:ext cx="405111" cy="259045"/>
    <xdr:sp macro="" textlink="">
      <xdr:nvSpPr>
        <xdr:cNvPr id="79" name="有形固定資産減価償却率最大値テキスト"/>
        <xdr:cNvSpPr txBox="1"/>
      </xdr:nvSpPr>
      <xdr:spPr>
        <a:xfrm>
          <a:off x="4813300" y="5168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163671</xdr:rowOff>
    </xdr:from>
    <xdr:to>
      <xdr:col>23</xdr:col>
      <xdr:colOff>174625</xdr:colOff>
      <xdr:row>26</xdr:row>
      <xdr:rowOff>163671</xdr:rowOff>
    </xdr:to>
    <xdr:cxnSp macro="">
      <xdr:nvCxnSpPr>
        <xdr:cNvPr id="80" name="直線コネクタ 79"/>
        <xdr:cNvCxnSpPr/>
      </xdr:nvCxnSpPr>
      <xdr:spPr>
        <a:xfrm>
          <a:off x="4673600" y="5392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35736</xdr:rowOff>
    </xdr:from>
    <xdr:ext cx="405111" cy="259045"/>
    <xdr:sp macro="" textlink="">
      <xdr:nvSpPr>
        <xdr:cNvPr id="81" name="有形固定資産減価償却率平均値テキスト"/>
        <xdr:cNvSpPr txBox="1"/>
      </xdr:nvSpPr>
      <xdr:spPr>
        <a:xfrm>
          <a:off x="4813300" y="57793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57309</xdr:rowOff>
    </xdr:from>
    <xdr:to>
      <xdr:col>23</xdr:col>
      <xdr:colOff>136525</xdr:colOff>
      <xdr:row>29</xdr:row>
      <xdr:rowOff>158909</xdr:rowOff>
    </xdr:to>
    <xdr:sp macro="" textlink="">
      <xdr:nvSpPr>
        <xdr:cNvPr id="82" name="フローチャート: 判断 81"/>
        <xdr:cNvSpPr/>
      </xdr:nvSpPr>
      <xdr:spPr>
        <a:xfrm>
          <a:off x="4711700" y="580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49213</xdr:rowOff>
    </xdr:from>
    <xdr:to>
      <xdr:col>19</xdr:col>
      <xdr:colOff>187325</xdr:colOff>
      <xdr:row>29</xdr:row>
      <xdr:rowOff>150813</xdr:rowOff>
    </xdr:to>
    <xdr:sp macro="" textlink="">
      <xdr:nvSpPr>
        <xdr:cNvPr id="83" name="フローチャート: 判断 82"/>
        <xdr:cNvSpPr/>
      </xdr:nvSpPr>
      <xdr:spPr>
        <a:xfrm>
          <a:off x="4000500" y="5792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127476</xdr:rowOff>
    </xdr:from>
    <xdr:to>
      <xdr:col>15</xdr:col>
      <xdr:colOff>187325</xdr:colOff>
      <xdr:row>30</xdr:row>
      <xdr:rowOff>57626</xdr:rowOff>
    </xdr:to>
    <xdr:sp macro="" textlink="">
      <xdr:nvSpPr>
        <xdr:cNvPr id="84" name="フローチャート: 判断 83"/>
        <xdr:cNvSpPr/>
      </xdr:nvSpPr>
      <xdr:spPr>
        <a:xfrm>
          <a:off x="3238500" y="587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112871</xdr:rowOff>
    </xdr:from>
    <xdr:to>
      <xdr:col>23</xdr:col>
      <xdr:colOff>136525</xdr:colOff>
      <xdr:row>27</xdr:row>
      <xdr:rowOff>43021</xdr:rowOff>
    </xdr:to>
    <xdr:sp macro="" textlink="">
      <xdr:nvSpPr>
        <xdr:cNvPr id="90" name="楕円 89"/>
        <xdr:cNvSpPr/>
      </xdr:nvSpPr>
      <xdr:spPr>
        <a:xfrm>
          <a:off x="4711700" y="534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65898</xdr:rowOff>
    </xdr:from>
    <xdr:ext cx="405111" cy="259045"/>
    <xdr:sp macro="" textlink="">
      <xdr:nvSpPr>
        <xdr:cNvPr id="91" name="有形固定資産減価償却率該当値テキスト"/>
        <xdr:cNvSpPr txBox="1"/>
      </xdr:nvSpPr>
      <xdr:spPr>
        <a:xfrm>
          <a:off x="4813300" y="529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158750</xdr:rowOff>
    </xdr:from>
    <xdr:to>
      <xdr:col>19</xdr:col>
      <xdr:colOff>187325</xdr:colOff>
      <xdr:row>27</xdr:row>
      <xdr:rowOff>88900</xdr:rowOff>
    </xdr:to>
    <xdr:sp macro="" textlink="">
      <xdr:nvSpPr>
        <xdr:cNvPr id="92" name="楕円 91"/>
        <xdr:cNvSpPr/>
      </xdr:nvSpPr>
      <xdr:spPr>
        <a:xfrm>
          <a:off x="4000500" y="538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26</xdr:row>
      <xdr:rowOff>163671</xdr:rowOff>
    </xdr:from>
    <xdr:to>
      <xdr:col>23</xdr:col>
      <xdr:colOff>85725</xdr:colOff>
      <xdr:row>27</xdr:row>
      <xdr:rowOff>38100</xdr:rowOff>
    </xdr:to>
    <xdr:cxnSp macro="">
      <xdr:nvCxnSpPr>
        <xdr:cNvPr id="93" name="直線コネクタ 92"/>
        <xdr:cNvCxnSpPr/>
      </xdr:nvCxnSpPr>
      <xdr:spPr>
        <a:xfrm flipV="1">
          <a:off x="4051300" y="5392896"/>
          <a:ext cx="711200" cy="4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35878</xdr:rowOff>
    </xdr:from>
    <xdr:to>
      <xdr:col>15</xdr:col>
      <xdr:colOff>187325</xdr:colOff>
      <xdr:row>27</xdr:row>
      <xdr:rowOff>137478</xdr:rowOff>
    </xdr:to>
    <xdr:sp macro="" textlink="">
      <xdr:nvSpPr>
        <xdr:cNvPr id="94" name="楕円 93"/>
        <xdr:cNvSpPr/>
      </xdr:nvSpPr>
      <xdr:spPr>
        <a:xfrm>
          <a:off x="3238500" y="543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38100</xdr:rowOff>
    </xdr:from>
    <xdr:to>
      <xdr:col>19</xdr:col>
      <xdr:colOff>136525</xdr:colOff>
      <xdr:row>27</xdr:row>
      <xdr:rowOff>86678</xdr:rowOff>
    </xdr:to>
    <xdr:cxnSp macro="">
      <xdr:nvCxnSpPr>
        <xdr:cNvPr id="95" name="直線コネクタ 94"/>
        <xdr:cNvCxnSpPr/>
      </xdr:nvCxnSpPr>
      <xdr:spPr>
        <a:xfrm flipV="1">
          <a:off x="3289300" y="5438775"/>
          <a:ext cx="762000" cy="4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141940</xdr:rowOff>
    </xdr:from>
    <xdr:ext cx="405111" cy="259045"/>
    <xdr:sp macro="" textlink="">
      <xdr:nvSpPr>
        <xdr:cNvPr id="96" name="n_1aveValue有形固定資産減価償却率"/>
        <xdr:cNvSpPr txBox="1"/>
      </xdr:nvSpPr>
      <xdr:spPr>
        <a:xfrm>
          <a:off x="3836044" y="5885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48753</xdr:rowOff>
    </xdr:from>
    <xdr:ext cx="405111" cy="259045"/>
    <xdr:sp macro="" textlink="">
      <xdr:nvSpPr>
        <xdr:cNvPr id="97" name="n_2aveValue有形固定資産減価償却率"/>
        <xdr:cNvSpPr txBox="1"/>
      </xdr:nvSpPr>
      <xdr:spPr>
        <a:xfrm>
          <a:off x="3086744" y="5963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105427</xdr:rowOff>
    </xdr:from>
    <xdr:ext cx="405111" cy="259045"/>
    <xdr:sp macro="" textlink="">
      <xdr:nvSpPr>
        <xdr:cNvPr id="98" name="n_1mainValue有形固定資産減価償却率"/>
        <xdr:cNvSpPr txBox="1"/>
      </xdr:nvSpPr>
      <xdr:spPr>
        <a:xfrm>
          <a:off x="3836044" y="516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154005</xdr:rowOff>
    </xdr:from>
    <xdr:ext cx="405111" cy="259045"/>
    <xdr:sp macro="" textlink="">
      <xdr:nvSpPr>
        <xdr:cNvPr id="99" name="n_2mainValue有形固定資産減価償却率"/>
        <xdr:cNvSpPr txBox="1"/>
      </xdr:nvSpPr>
      <xdr:spPr>
        <a:xfrm>
          <a:off x="3086744" y="5211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101" name="正方形/長方形 10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102" name="正方形/長方形 101"/>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やや上回っているものの、全国平均並の数値であり、県平均を大きく下回っている状況である。今後は、老朽施設更新等の事業の実施に伴い地方債の発行が一時的に増加することから、将来負担額も増加し、債務償還可能年数は長くなる見通しであるため、町民税等の徴収業務の更なる強化等による経常一般財源の増加や計画的な人事管理による人件費の抑制等の経常経費の削減に取り組んでいく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3" name="テキスト ボックス 11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6" name="テキスト ボックス 115"/>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8" name="テキスト ボックス 117"/>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20" name="テキスト ボックス 119"/>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22" name="テキスト ボックス 121"/>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24" name="テキスト ボックス 123"/>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26" name="テキスト ボックス 125"/>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8" name="テキスト ボックス 127"/>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4687</xdr:rowOff>
    </xdr:from>
    <xdr:to>
      <xdr:col>76</xdr:col>
      <xdr:colOff>21589</xdr:colOff>
      <xdr:row>35</xdr:row>
      <xdr:rowOff>31297</xdr:rowOff>
    </xdr:to>
    <xdr:cxnSp macro="">
      <xdr:nvCxnSpPr>
        <xdr:cNvPr id="130" name="直線コネクタ 129"/>
        <xdr:cNvCxnSpPr/>
      </xdr:nvCxnSpPr>
      <xdr:spPr>
        <a:xfrm flipV="1">
          <a:off x="14793595" y="5405362"/>
          <a:ext cx="1269" cy="1398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31"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32" name="直線コネクタ 131"/>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122814</xdr:rowOff>
    </xdr:from>
    <xdr:ext cx="405111" cy="259045"/>
    <xdr:sp macro="" textlink="">
      <xdr:nvSpPr>
        <xdr:cNvPr id="133" name="債務償還可能年数最大値テキスト"/>
        <xdr:cNvSpPr txBox="1"/>
      </xdr:nvSpPr>
      <xdr:spPr>
        <a:xfrm>
          <a:off x="14846300" y="5180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4687</xdr:rowOff>
    </xdr:from>
    <xdr:to>
      <xdr:col>76</xdr:col>
      <xdr:colOff>111125</xdr:colOff>
      <xdr:row>27</xdr:row>
      <xdr:rowOff>4687</xdr:rowOff>
    </xdr:to>
    <xdr:cxnSp macro="">
      <xdr:nvCxnSpPr>
        <xdr:cNvPr id="134" name="直線コネクタ 133"/>
        <xdr:cNvCxnSpPr/>
      </xdr:nvCxnSpPr>
      <xdr:spPr>
        <a:xfrm>
          <a:off x="14706600" y="5405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48428</xdr:rowOff>
    </xdr:from>
    <xdr:ext cx="340478" cy="259045"/>
    <xdr:sp macro="" textlink="">
      <xdr:nvSpPr>
        <xdr:cNvPr id="135" name="債務償還可能年数平均値テキスト"/>
        <xdr:cNvSpPr txBox="1"/>
      </xdr:nvSpPr>
      <xdr:spPr>
        <a:xfrm>
          <a:off x="14846300" y="613490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70001</xdr:rowOff>
    </xdr:from>
    <xdr:to>
      <xdr:col>76</xdr:col>
      <xdr:colOff>73025</xdr:colOff>
      <xdr:row>32</xdr:row>
      <xdr:rowOff>151</xdr:rowOff>
    </xdr:to>
    <xdr:sp macro="" textlink="">
      <xdr:nvSpPr>
        <xdr:cNvPr id="136" name="フローチャート: 判断 135"/>
        <xdr:cNvSpPr/>
      </xdr:nvSpPr>
      <xdr:spPr>
        <a:xfrm>
          <a:off x="14744700" y="6156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42" name="楕円 141"/>
        <xdr:cNvSpPr/>
      </xdr:nvSpPr>
      <xdr:spPr>
        <a:xfrm>
          <a:off x="14744700" y="605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161519</xdr:rowOff>
    </xdr:from>
    <xdr:ext cx="340478" cy="259045"/>
    <xdr:sp macro="" textlink="">
      <xdr:nvSpPr>
        <xdr:cNvPr id="143" name="債務償還可能年数該当値テキスト"/>
        <xdr:cNvSpPr txBox="1"/>
      </xdr:nvSpPr>
      <xdr:spPr>
        <a:xfrm>
          <a:off x="14846300" y="59050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4" name="正方形/長方形 14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5" name="正方形/長方形 14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6" name="テキスト ボックス 14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7" name="テキスト ボックス 14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8" name="テキスト ボックス 14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9" name="テキスト ボックス 14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福岡県鞍手町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16,316
16,168
35.60
7,247,687
7,147,795
96,214
4,482,600
7,803,600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169545</xdr:rowOff>
    </xdr:to>
    <xdr:cxnSp macro="">
      <xdr:nvCxnSpPr>
        <xdr:cNvPr id="56" name="直線コネクタ 55"/>
        <xdr:cNvCxnSpPr/>
      </xdr:nvCxnSpPr>
      <xdr:spPr>
        <a:xfrm flipV="1">
          <a:off x="4634865" y="580072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7" name="【道路】&#10;有形固定資産減価償却率最小値テキスト"/>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8" name="直線コネクタ 57"/>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xdr:cNvSpPr txBox="1"/>
      </xdr:nvSpPr>
      <xdr:spPr>
        <a:xfrm>
          <a:off x="4673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xdr:cNvCxnSpPr/>
      </xdr:nvCxnSpPr>
      <xdr:spPr>
        <a:xfrm>
          <a:off x="4546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80027</xdr:rowOff>
    </xdr:from>
    <xdr:ext cx="405111" cy="259045"/>
    <xdr:sp macro="" textlink="">
      <xdr:nvSpPr>
        <xdr:cNvPr id="61" name="【道路】&#10;有形固定資産減価償却率平均値テキスト"/>
        <xdr:cNvSpPr txBox="1"/>
      </xdr:nvSpPr>
      <xdr:spPr>
        <a:xfrm>
          <a:off x="4673600" y="642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2" name="フローチャート: 判断 61"/>
        <xdr:cNvSpPr/>
      </xdr:nvSpPr>
      <xdr:spPr>
        <a:xfrm>
          <a:off x="4584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97790</xdr:rowOff>
    </xdr:from>
    <xdr:to>
      <xdr:col>20</xdr:col>
      <xdr:colOff>38100</xdr:colOff>
      <xdr:row>38</xdr:row>
      <xdr:rowOff>27940</xdr:rowOff>
    </xdr:to>
    <xdr:sp macro="" textlink="">
      <xdr:nvSpPr>
        <xdr:cNvPr id="63" name="フローチャート: 判断 62"/>
        <xdr:cNvSpPr/>
      </xdr:nvSpPr>
      <xdr:spPr>
        <a:xfrm>
          <a:off x="3746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10160</xdr:rowOff>
    </xdr:from>
    <xdr:to>
      <xdr:col>15</xdr:col>
      <xdr:colOff>101600</xdr:colOff>
      <xdr:row>38</xdr:row>
      <xdr:rowOff>111760</xdr:rowOff>
    </xdr:to>
    <xdr:sp macro="" textlink="">
      <xdr:nvSpPr>
        <xdr:cNvPr id="64" name="フローチャート: 判断 63"/>
        <xdr:cNvSpPr/>
      </xdr:nvSpPr>
      <xdr:spPr>
        <a:xfrm>
          <a:off x="2857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33020</xdr:rowOff>
    </xdr:from>
    <xdr:to>
      <xdr:col>24</xdr:col>
      <xdr:colOff>114300</xdr:colOff>
      <xdr:row>35</xdr:row>
      <xdr:rowOff>134620</xdr:rowOff>
    </xdr:to>
    <xdr:sp macro="" textlink="">
      <xdr:nvSpPr>
        <xdr:cNvPr id="70" name="楕円 69"/>
        <xdr:cNvSpPr/>
      </xdr:nvSpPr>
      <xdr:spPr>
        <a:xfrm>
          <a:off x="4584700" y="603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55897</xdr:rowOff>
    </xdr:from>
    <xdr:ext cx="405111" cy="259045"/>
    <xdr:sp macro="" textlink="">
      <xdr:nvSpPr>
        <xdr:cNvPr id="71" name="【道路】&#10;有形固定資産減価償却率該当値テキスト"/>
        <xdr:cNvSpPr txBox="1"/>
      </xdr:nvSpPr>
      <xdr:spPr>
        <a:xfrm>
          <a:off x="4673600" y="58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57785</xdr:rowOff>
    </xdr:from>
    <xdr:to>
      <xdr:col>20</xdr:col>
      <xdr:colOff>38100</xdr:colOff>
      <xdr:row>35</xdr:row>
      <xdr:rowOff>159385</xdr:rowOff>
    </xdr:to>
    <xdr:sp macro="" textlink="">
      <xdr:nvSpPr>
        <xdr:cNvPr id="72" name="楕円 71"/>
        <xdr:cNvSpPr/>
      </xdr:nvSpPr>
      <xdr:spPr>
        <a:xfrm>
          <a:off x="3746500" y="605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83820</xdr:rowOff>
    </xdr:from>
    <xdr:to>
      <xdr:col>24</xdr:col>
      <xdr:colOff>63500</xdr:colOff>
      <xdr:row>35</xdr:row>
      <xdr:rowOff>108585</xdr:rowOff>
    </xdr:to>
    <xdr:cxnSp macro="">
      <xdr:nvCxnSpPr>
        <xdr:cNvPr id="73" name="直線コネクタ 72"/>
        <xdr:cNvCxnSpPr/>
      </xdr:nvCxnSpPr>
      <xdr:spPr>
        <a:xfrm flipV="1">
          <a:off x="3797300" y="608457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84455</xdr:rowOff>
    </xdr:from>
    <xdr:to>
      <xdr:col>15</xdr:col>
      <xdr:colOff>101600</xdr:colOff>
      <xdr:row>36</xdr:row>
      <xdr:rowOff>14605</xdr:rowOff>
    </xdr:to>
    <xdr:sp macro="" textlink="">
      <xdr:nvSpPr>
        <xdr:cNvPr id="74" name="楕円 73"/>
        <xdr:cNvSpPr/>
      </xdr:nvSpPr>
      <xdr:spPr>
        <a:xfrm>
          <a:off x="2857500" y="608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108585</xdr:rowOff>
    </xdr:from>
    <xdr:to>
      <xdr:col>19</xdr:col>
      <xdr:colOff>177800</xdr:colOff>
      <xdr:row>35</xdr:row>
      <xdr:rowOff>135255</xdr:rowOff>
    </xdr:to>
    <xdr:cxnSp macro="">
      <xdr:nvCxnSpPr>
        <xdr:cNvPr id="75" name="直線コネクタ 74"/>
        <xdr:cNvCxnSpPr/>
      </xdr:nvCxnSpPr>
      <xdr:spPr>
        <a:xfrm flipV="1">
          <a:off x="2908300" y="610933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19067</xdr:rowOff>
    </xdr:from>
    <xdr:ext cx="405111" cy="259045"/>
    <xdr:sp macro="" textlink="">
      <xdr:nvSpPr>
        <xdr:cNvPr id="76" name="n_1aveValue【道路】&#10;有形固定資産減価償却率"/>
        <xdr:cNvSpPr txBox="1"/>
      </xdr:nvSpPr>
      <xdr:spPr>
        <a:xfrm>
          <a:off x="358204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102887</xdr:rowOff>
    </xdr:from>
    <xdr:ext cx="405111" cy="259045"/>
    <xdr:sp macro="" textlink="">
      <xdr:nvSpPr>
        <xdr:cNvPr id="77" name="n_2aveValue【道路】&#10;有形固定資産減価償却率"/>
        <xdr:cNvSpPr txBox="1"/>
      </xdr:nvSpPr>
      <xdr:spPr>
        <a:xfrm>
          <a:off x="2705744"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4462</xdr:rowOff>
    </xdr:from>
    <xdr:ext cx="405111" cy="259045"/>
    <xdr:sp macro="" textlink="">
      <xdr:nvSpPr>
        <xdr:cNvPr id="78" name="n_1mainValue【道路】&#10;有形固定資産減価償却率"/>
        <xdr:cNvSpPr txBox="1"/>
      </xdr:nvSpPr>
      <xdr:spPr>
        <a:xfrm>
          <a:off x="3582044" y="583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31132</xdr:rowOff>
    </xdr:from>
    <xdr:ext cx="405111" cy="259045"/>
    <xdr:sp macro="" textlink="">
      <xdr:nvSpPr>
        <xdr:cNvPr id="79" name="n_2mainValue【道路】&#10;有形固定資産減価償却率"/>
        <xdr:cNvSpPr txBox="1"/>
      </xdr:nvSpPr>
      <xdr:spPr>
        <a:xfrm>
          <a:off x="2705744" y="586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3" name="テキスト ボックス 92"/>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5" name="テキスト ボックス 94"/>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7" name="テキスト ボックス 96"/>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9" name="テキスト ボックス 98"/>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33410</xdr:rowOff>
    </xdr:from>
    <xdr:to>
      <xdr:col>54</xdr:col>
      <xdr:colOff>189865</xdr:colOff>
      <xdr:row>42</xdr:row>
      <xdr:rowOff>27218</xdr:rowOff>
    </xdr:to>
    <xdr:cxnSp macro="">
      <xdr:nvCxnSpPr>
        <xdr:cNvPr id="103" name="直線コネクタ 102"/>
        <xdr:cNvCxnSpPr/>
      </xdr:nvCxnSpPr>
      <xdr:spPr>
        <a:xfrm flipV="1">
          <a:off x="10476865" y="5862710"/>
          <a:ext cx="0" cy="1365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31045</xdr:rowOff>
    </xdr:from>
    <xdr:ext cx="469744" cy="259045"/>
    <xdr:sp macro="" textlink="">
      <xdr:nvSpPr>
        <xdr:cNvPr id="104" name="【道路】&#10;一人当たり延長最小値テキスト"/>
        <xdr:cNvSpPr txBox="1"/>
      </xdr:nvSpPr>
      <xdr:spPr>
        <a:xfrm>
          <a:off x="10515600" y="723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27218</xdr:rowOff>
    </xdr:from>
    <xdr:to>
      <xdr:col>55</xdr:col>
      <xdr:colOff>88900</xdr:colOff>
      <xdr:row>42</xdr:row>
      <xdr:rowOff>27218</xdr:rowOff>
    </xdr:to>
    <xdr:cxnSp macro="">
      <xdr:nvCxnSpPr>
        <xdr:cNvPr id="105" name="直線コネクタ 104"/>
        <xdr:cNvCxnSpPr/>
      </xdr:nvCxnSpPr>
      <xdr:spPr>
        <a:xfrm>
          <a:off x="10388600" y="7228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151537</xdr:rowOff>
    </xdr:from>
    <xdr:ext cx="599010" cy="259045"/>
    <xdr:sp macro="" textlink="">
      <xdr:nvSpPr>
        <xdr:cNvPr id="106" name="【道路】&#10;一人当たり延長最大値テキスト"/>
        <xdr:cNvSpPr txBox="1"/>
      </xdr:nvSpPr>
      <xdr:spPr>
        <a:xfrm>
          <a:off x="10515600" y="5637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33410</xdr:rowOff>
    </xdr:from>
    <xdr:to>
      <xdr:col>55</xdr:col>
      <xdr:colOff>88900</xdr:colOff>
      <xdr:row>34</xdr:row>
      <xdr:rowOff>33410</xdr:rowOff>
    </xdr:to>
    <xdr:cxnSp macro="">
      <xdr:nvCxnSpPr>
        <xdr:cNvPr id="107" name="直線コネクタ 106"/>
        <xdr:cNvCxnSpPr/>
      </xdr:nvCxnSpPr>
      <xdr:spPr>
        <a:xfrm>
          <a:off x="10388600" y="5862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65437</xdr:rowOff>
    </xdr:from>
    <xdr:ext cx="534377" cy="259045"/>
    <xdr:sp macro="" textlink="">
      <xdr:nvSpPr>
        <xdr:cNvPr id="108" name="【道路】&#10;一人当たり延長平均値テキスト"/>
        <xdr:cNvSpPr txBox="1"/>
      </xdr:nvSpPr>
      <xdr:spPr>
        <a:xfrm>
          <a:off x="10515600" y="6923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42560</xdr:rowOff>
    </xdr:from>
    <xdr:to>
      <xdr:col>55</xdr:col>
      <xdr:colOff>50800</xdr:colOff>
      <xdr:row>41</xdr:row>
      <xdr:rowOff>144160</xdr:rowOff>
    </xdr:to>
    <xdr:sp macro="" textlink="">
      <xdr:nvSpPr>
        <xdr:cNvPr id="109" name="フローチャート: 判断 108"/>
        <xdr:cNvSpPr/>
      </xdr:nvSpPr>
      <xdr:spPr>
        <a:xfrm>
          <a:off x="10426700" y="7072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89808</xdr:rowOff>
    </xdr:from>
    <xdr:to>
      <xdr:col>50</xdr:col>
      <xdr:colOff>165100</xdr:colOff>
      <xdr:row>42</xdr:row>
      <xdr:rowOff>19958</xdr:rowOff>
    </xdr:to>
    <xdr:sp macro="" textlink="">
      <xdr:nvSpPr>
        <xdr:cNvPr id="110" name="フローチャート: 判断 109"/>
        <xdr:cNvSpPr/>
      </xdr:nvSpPr>
      <xdr:spPr>
        <a:xfrm>
          <a:off x="9588500" y="711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92459</xdr:rowOff>
    </xdr:from>
    <xdr:to>
      <xdr:col>46</xdr:col>
      <xdr:colOff>38100</xdr:colOff>
      <xdr:row>41</xdr:row>
      <xdr:rowOff>22609</xdr:rowOff>
    </xdr:to>
    <xdr:sp macro="" textlink="">
      <xdr:nvSpPr>
        <xdr:cNvPr id="111" name="フローチャート: 判断 110"/>
        <xdr:cNvSpPr/>
      </xdr:nvSpPr>
      <xdr:spPr>
        <a:xfrm>
          <a:off x="8699500" y="695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113936</xdr:rowOff>
    </xdr:from>
    <xdr:to>
      <xdr:col>55</xdr:col>
      <xdr:colOff>50800</xdr:colOff>
      <xdr:row>42</xdr:row>
      <xdr:rowOff>44086</xdr:rowOff>
    </xdr:to>
    <xdr:sp macro="" textlink="">
      <xdr:nvSpPr>
        <xdr:cNvPr id="117" name="楕円 116"/>
        <xdr:cNvSpPr/>
      </xdr:nvSpPr>
      <xdr:spPr>
        <a:xfrm>
          <a:off x="10426700" y="714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28863</xdr:rowOff>
    </xdr:from>
    <xdr:ext cx="534377" cy="259045"/>
    <xdr:sp macro="" textlink="">
      <xdr:nvSpPr>
        <xdr:cNvPr id="118" name="【道路】&#10;一人当たり延長該当値テキスト"/>
        <xdr:cNvSpPr txBox="1"/>
      </xdr:nvSpPr>
      <xdr:spPr>
        <a:xfrm>
          <a:off x="10515600" y="705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114505</xdr:rowOff>
    </xdr:from>
    <xdr:to>
      <xdr:col>50</xdr:col>
      <xdr:colOff>165100</xdr:colOff>
      <xdr:row>42</xdr:row>
      <xdr:rowOff>44655</xdr:rowOff>
    </xdr:to>
    <xdr:sp macro="" textlink="">
      <xdr:nvSpPr>
        <xdr:cNvPr id="119" name="楕円 118"/>
        <xdr:cNvSpPr/>
      </xdr:nvSpPr>
      <xdr:spPr>
        <a:xfrm>
          <a:off x="9588500" y="714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164736</xdr:rowOff>
    </xdr:from>
    <xdr:to>
      <xdr:col>55</xdr:col>
      <xdr:colOff>0</xdr:colOff>
      <xdr:row>41</xdr:row>
      <xdr:rowOff>165305</xdr:rowOff>
    </xdr:to>
    <xdr:cxnSp macro="">
      <xdr:nvCxnSpPr>
        <xdr:cNvPr id="120" name="直線コネクタ 119"/>
        <xdr:cNvCxnSpPr/>
      </xdr:nvCxnSpPr>
      <xdr:spPr>
        <a:xfrm flipV="1">
          <a:off x="9639300" y="7194186"/>
          <a:ext cx="838200" cy="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79045</xdr:rowOff>
    </xdr:from>
    <xdr:to>
      <xdr:col>46</xdr:col>
      <xdr:colOff>38100</xdr:colOff>
      <xdr:row>41</xdr:row>
      <xdr:rowOff>9195</xdr:rowOff>
    </xdr:to>
    <xdr:sp macro="" textlink="">
      <xdr:nvSpPr>
        <xdr:cNvPr id="121" name="楕円 120"/>
        <xdr:cNvSpPr/>
      </xdr:nvSpPr>
      <xdr:spPr>
        <a:xfrm>
          <a:off x="8699500" y="693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129845</xdr:rowOff>
    </xdr:from>
    <xdr:to>
      <xdr:col>50</xdr:col>
      <xdr:colOff>114300</xdr:colOff>
      <xdr:row>41</xdr:row>
      <xdr:rowOff>165305</xdr:rowOff>
    </xdr:to>
    <xdr:cxnSp macro="">
      <xdr:nvCxnSpPr>
        <xdr:cNvPr id="122" name="直線コネクタ 121"/>
        <xdr:cNvCxnSpPr/>
      </xdr:nvCxnSpPr>
      <xdr:spPr>
        <a:xfrm>
          <a:off x="8750300" y="6987845"/>
          <a:ext cx="889000" cy="206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36485</xdr:rowOff>
    </xdr:from>
    <xdr:ext cx="534377" cy="259045"/>
    <xdr:sp macro="" textlink="">
      <xdr:nvSpPr>
        <xdr:cNvPr id="123" name="n_1aveValue【道路】&#10;一人当たり延長"/>
        <xdr:cNvSpPr txBox="1"/>
      </xdr:nvSpPr>
      <xdr:spPr>
        <a:xfrm>
          <a:off x="9359411" y="689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13736</xdr:rowOff>
    </xdr:from>
    <xdr:ext cx="534377" cy="259045"/>
    <xdr:sp macro="" textlink="">
      <xdr:nvSpPr>
        <xdr:cNvPr id="124" name="n_2aveValue【道路】&#10;一人当たり延長"/>
        <xdr:cNvSpPr txBox="1"/>
      </xdr:nvSpPr>
      <xdr:spPr>
        <a:xfrm>
          <a:off x="8483111" y="704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35782</xdr:rowOff>
    </xdr:from>
    <xdr:ext cx="534377" cy="259045"/>
    <xdr:sp macro="" textlink="">
      <xdr:nvSpPr>
        <xdr:cNvPr id="125" name="n_1mainValue【道路】&#10;一人当たり延長"/>
        <xdr:cNvSpPr txBox="1"/>
      </xdr:nvSpPr>
      <xdr:spPr>
        <a:xfrm>
          <a:off x="9359411" y="723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25722</xdr:rowOff>
    </xdr:from>
    <xdr:ext cx="534377" cy="259045"/>
    <xdr:sp macro="" textlink="">
      <xdr:nvSpPr>
        <xdr:cNvPr id="126" name="n_2mainValue【道路】&#10;一人当たり延長"/>
        <xdr:cNvSpPr txBox="1"/>
      </xdr:nvSpPr>
      <xdr:spPr>
        <a:xfrm>
          <a:off x="8483111" y="671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7" name="直線コネクタ 13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8" name="テキスト ボックス 13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9" name="直線コネクタ 13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0" name="テキスト ボックス 13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1" name="直線コネクタ 14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2" name="テキスト ボックス 14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3" name="直線コネクタ 14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4" name="テキスト ボックス 14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5" name="直線コネクタ 14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6" name="テキスト ボックス 14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7" name="直線コネクタ 14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8" name="テキスト ボックス 14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96338</xdr:rowOff>
    </xdr:from>
    <xdr:to>
      <xdr:col>24</xdr:col>
      <xdr:colOff>62865</xdr:colOff>
      <xdr:row>64</xdr:row>
      <xdr:rowOff>75112</xdr:rowOff>
    </xdr:to>
    <xdr:cxnSp macro="">
      <xdr:nvCxnSpPr>
        <xdr:cNvPr id="152" name="直線コネクタ 151"/>
        <xdr:cNvCxnSpPr/>
      </xdr:nvCxnSpPr>
      <xdr:spPr>
        <a:xfrm flipV="1">
          <a:off x="4634865" y="9697538"/>
          <a:ext cx="0" cy="1350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78939</xdr:rowOff>
    </xdr:from>
    <xdr:ext cx="340478" cy="259045"/>
    <xdr:sp macro="" textlink="">
      <xdr:nvSpPr>
        <xdr:cNvPr id="153" name="【橋りょう・トンネル】&#10;有形固定資産減価償却率最小値テキスト"/>
        <xdr:cNvSpPr txBox="1"/>
      </xdr:nvSpPr>
      <xdr:spPr>
        <a:xfrm>
          <a:off x="4673600" y="110517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75112</xdr:rowOff>
    </xdr:from>
    <xdr:to>
      <xdr:col>24</xdr:col>
      <xdr:colOff>152400</xdr:colOff>
      <xdr:row>64</xdr:row>
      <xdr:rowOff>75112</xdr:rowOff>
    </xdr:to>
    <xdr:cxnSp macro="">
      <xdr:nvCxnSpPr>
        <xdr:cNvPr id="154" name="直線コネクタ 153"/>
        <xdr:cNvCxnSpPr/>
      </xdr:nvCxnSpPr>
      <xdr:spPr>
        <a:xfrm>
          <a:off x="4546600" y="1104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43015</xdr:rowOff>
    </xdr:from>
    <xdr:ext cx="405111" cy="259045"/>
    <xdr:sp macro="" textlink="">
      <xdr:nvSpPr>
        <xdr:cNvPr id="155" name="【橋りょう・トンネル】&#10;有形固定資産減価償却率最大値テキスト"/>
        <xdr:cNvSpPr txBox="1"/>
      </xdr:nvSpPr>
      <xdr:spPr>
        <a:xfrm>
          <a:off x="4673600" y="947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96338</xdr:rowOff>
    </xdr:from>
    <xdr:to>
      <xdr:col>24</xdr:col>
      <xdr:colOff>152400</xdr:colOff>
      <xdr:row>56</xdr:row>
      <xdr:rowOff>96338</xdr:rowOff>
    </xdr:to>
    <xdr:cxnSp macro="">
      <xdr:nvCxnSpPr>
        <xdr:cNvPr id="156" name="直線コネクタ 155"/>
        <xdr:cNvCxnSpPr/>
      </xdr:nvCxnSpPr>
      <xdr:spPr>
        <a:xfrm>
          <a:off x="4546600" y="969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54990</xdr:rowOff>
    </xdr:from>
    <xdr:ext cx="405111" cy="259045"/>
    <xdr:sp macro="" textlink="">
      <xdr:nvSpPr>
        <xdr:cNvPr id="157" name="【橋りょう・トンネル】&#10;有形固定資産減価償却率平均値テキスト"/>
        <xdr:cNvSpPr txBox="1"/>
      </xdr:nvSpPr>
      <xdr:spPr>
        <a:xfrm>
          <a:off x="4673600" y="101705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76563</xdr:rowOff>
    </xdr:from>
    <xdr:to>
      <xdr:col>24</xdr:col>
      <xdr:colOff>114300</xdr:colOff>
      <xdr:row>60</xdr:row>
      <xdr:rowOff>6713</xdr:rowOff>
    </xdr:to>
    <xdr:sp macro="" textlink="">
      <xdr:nvSpPr>
        <xdr:cNvPr id="158" name="フローチャート: 判断 157"/>
        <xdr:cNvSpPr/>
      </xdr:nvSpPr>
      <xdr:spPr>
        <a:xfrm>
          <a:off x="45847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53703</xdr:rowOff>
    </xdr:from>
    <xdr:to>
      <xdr:col>20</xdr:col>
      <xdr:colOff>38100</xdr:colOff>
      <xdr:row>59</xdr:row>
      <xdr:rowOff>155303</xdr:rowOff>
    </xdr:to>
    <xdr:sp macro="" textlink="">
      <xdr:nvSpPr>
        <xdr:cNvPr id="159" name="フローチャート: 判断 158"/>
        <xdr:cNvSpPr/>
      </xdr:nvSpPr>
      <xdr:spPr>
        <a:xfrm>
          <a:off x="37465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153307</xdr:rowOff>
    </xdr:from>
    <xdr:to>
      <xdr:col>15</xdr:col>
      <xdr:colOff>101600</xdr:colOff>
      <xdr:row>60</xdr:row>
      <xdr:rowOff>83457</xdr:rowOff>
    </xdr:to>
    <xdr:sp macro="" textlink="">
      <xdr:nvSpPr>
        <xdr:cNvPr id="160" name="フローチャート: 判断 159"/>
        <xdr:cNvSpPr/>
      </xdr:nvSpPr>
      <xdr:spPr>
        <a:xfrm>
          <a:off x="2857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39007</xdr:rowOff>
    </xdr:from>
    <xdr:to>
      <xdr:col>24</xdr:col>
      <xdr:colOff>114300</xdr:colOff>
      <xdr:row>58</xdr:row>
      <xdr:rowOff>140607</xdr:rowOff>
    </xdr:to>
    <xdr:sp macro="" textlink="">
      <xdr:nvSpPr>
        <xdr:cNvPr id="166" name="楕円 165"/>
        <xdr:cNvSpPr/>
      </xdr:nvSpPr>
      <xdr:spPr>
        <a:xfrm>
          <a:off x="4584700" y="998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61884</xdr:rowOff>
    </xdr:from>
    <xdr:ext cx="405111" cy="259045"/>
    <xdr:sp macro="" textlink="">
      <xdr:nvSpPr>
        <xdr:cNvPr id="167" name="【橋りょう・トンネル】&#10;有形固定資産減価償却率該当値テキスト"/>
        <xdr:cNvSpPr txBox="1"/>
      </xdr:nvSpPr>
      <xdr:spPr>
        <a:xfrm>
          <a:off x="4673600" y="9834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56969</xdr:rowOff>
    </xdr:from>
    <xdr:to>
      <xdr:col>20</xdr:col>
      <xdr:colOff>38100</xdr:colOff>
      <xdr:row>58</xdr:row>
      <xdr:rowOff>158569</xdr:rowOff>
    </xdr:to>
    <xdr:sp macro="" textlink="">
      <xdr:nvSpPr>
        <xdr:cNvPr id="168" name="楕円 167"/>
        <xdr:cNvSpPr/>
      </xdr:nvSpPr>
      <xdr:spPr>
        <a:xfrm>
          <a:off x="3746500" y="1000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89807</xdr:rowOff>
    </xdr:from>
    <xdr:to>
      <xdr:col>24</xdr:col>
      <xdr:colOff>63500</xdr:colOff>
      <xdr:row>58</xdr:row>
      <xdr:rowOff>107769</xdr:rowOff>
    </xdr:to>
    <xdr:cxnSp macro="">
      <xdr:nvCxnSpPr>
        <xdr:cNvPr id="169" name="直線コネクタ 168"/>
        <xdr:cNvCxnSpPr/>
      </xdr:nvCxnSpPr>
      <xdr:spPr>
        <a:xfrm flipV="1">
          <a:off x="3797300" y="10033907"/>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73297</xdr:rowOff>
    </xdr:from>
    <xdr:to>
      <xdr:col>15</xdr:col>
      <xdr:colOff>101600</xdr:colOff>
      <xdr:row>59</xdr:row>
      <xdr:rowOff>3447</xdr:rowOff>
    </xdr:to>
    <xdr:sp macro="" textlink="">
      <xdr:nvSpPr>
        <xdr:cNvPr id="170" name="楕円 169"/>
        <xdr:cNvSpPr/>
      </xdr:nvSpPr>
      <xdr:spPr>
        <a:xfrm>
          <a:off x="2857500" y="1001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107769</xdr:rowOff>
    </xdr:from>
    <xdr:to>
      <xdr:col>19</xdr:col>
      <xdr:colOff>177800</xdr:colOff>
      <xdr:row>58</xdr:row>
      <xdr:rowOff>124097</xdr:rowOff>
    </xdr:to>
    <xdr:cxnSp macro="">
      <xdr:nvCxnSpPr>
        <xdr:cNvPr id="171" name="直線コネクタ 170"/>
        <xdr:cNvCxnSpPr/>
      </xdr:nvCxnSpPr>
      <xdr:spPr>
        <a:xfrm flipV="1">
          <a:off x="2908300" y="1005186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146430</xdr:rowOff>
    </xdr:from>
    <xdr:ext cx="405111" cy="259045"/>
    <xdr:sp macro="" textlink="">
      <xdr:nvSpPr>
        <xdr:cNvPr id="172" name="n_1aveValue【橋りょう・トンネル】&#10;有形固定資産減価償却率"/>
        <xdr:cNvSpPr txBox="1"/>
      </xdr:nvSpPr>
      <xdr:spPr>
        <a:xfrm>
          <a:off x="3582044" y="1026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74584</xdr:rowOff>
    </xdr:from>
    <xdr:ext cx="405111" cy="259045"/>
    <xdr:sp macro="" textlink="">
      <xdr:nvSpPr>
        <xdr:cNvPr id="173" name="n_2aveValue【橋りょう・トンネル】&#10;有形固定資産減価償却率"/>
        <xdr:cNvSpPr txBox="1"/>
      </xdr:nvSpPr>
      <xdr:spPr>
        <a:xfrm>
          <a:off x="2705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3646</xdr:rowOff>
    </xdr:from>
    <xdr:ext cx="405111" cy="259045"/>
    <xdr:sp macro="" textlink="">
      <xdr:nvSpPr>
        <xdr:cNvPr id="174" name="n_1mainValue【橋りょう・トンネル】&#10;有形固定資産減価償却率"/>
        <xdr:cNvSpPr txBox="1"/>
      </xdr:nvSpPr>
      <xdr:spPr>
        <a:xfrm>
          <a:off x="3582044" y="977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19974</xdr:rowOff>
    </xdr:from>
    <xdr:ext cx="405111" cy="259045"/>
    <xdr:sp macro="" textlink="">
      <xdr:nvSpPr>
        <xdr:cNvPr id="175" name="n_2mainValue【橋りょう・トンネル】&#10;有形固定資産減価償却率"/>
        <xdr:cNvSpPr txBox="1"/>
      </xdr:nvSpPr>
      <xdr:spPr>
        <a:xfrm>
          <a:off x="2705744" y="9792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6" name="直線コネクタ 18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87" name="テキスト ボックス 18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8" name="直線コネクタ 18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89" name="テキスト ボックス 188"/>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0" name="直線コネクタ 18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91" name="テキスト ボックス 190"/>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2" name="直線コネクタ 19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93" name="テキスト ボックス 192"/>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4" name="直線コネクタ 19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95" name="テキスト ボックス 194"/>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6" name="直線コネクタ 19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97" name="テキスト ボックス 196"/>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8" name="直線コネクタ 19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9" name="テキスト ボックス 19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155160</xdr:rowOff>
    </xdr:from>
    <xdr:to>
      <xdr:col>54</xdr:col>
      <xdr:colOff>189865</xdr:colOff>
      <xdr:row>64</xdr:row>
      <xdr:rowOff>127846</xdr:rowOff>
    </xdr:to>
    <xdr:cxnSp macro="">
      <xdr:nvCxnSpPr>
        <xdr:cNvPr id="201" name="直線コネクタ 200"/>
        <xdr:cNvCxnSpPr/>
      </xdr:nvCxnSpPr>
      <xdr:spPr>
        <a:xfrm flipV="1">
          <a:off x="10476865" y="9584910"/>
          <a:ext cx="0" cy="1515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131673</xdr:rowOff>
    </xdr:from>
    <xdr:ext cx="469744" cy="259045"/>
    <xdr:sp macro="" textlink="">
      <xdr:nvSpPr>
        <xdr:cNvPr id="202" name="【橋りょう・トンネル】&#10;一人当たり有形固定資産（償却資産）額最小値テキスト"/>
        <xdr:cNvSpPr txBox="1"/>
      </xdr:nvSpPr>
      <xdr:spPr>
        <a:xfrm>
          <a:off x="10515600" y="11104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127846</xdr:rowOff>
    </xdr:from>
    <xdr:to>
      <xdr:col>55</xdr:col>
      <xdr:colOff>88900</xdr:colOff>
      <xdr:row>64</xdr:row>
      <xdr:rowOff>127846</xdr:rowOff>
    </xdr:to>
    <xdr:cxnSp macro="">
      <xdr:nvCxnSpPr>
        <xdr:cNvPr id="203" name="直線コネクタ 202"/>
        <xdr:cNvCxnSpPr/>
      </xdr:nvCxnSpPr>
      <xdr:spPr>
        <a:xfrm>
          <a:off x="10388600" y="1110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101837</xdr:rowOff>
    </xdr:from>
    <xdr:ext cx="690189" cy="259045"/>
    <xdr:sp macro="" textlink="">
      <xdr:nvSpPr>
        <xdr:cNvPr id="204" name="【橋りょう・トンネル】&#10;一人当たり有形固定資産（償却資産）額最大値テキスト"/>
        <xdr:cNvSpPr txBox="1"/>
      </xdr:nvSpPr>
      <xdr:spPr>
        <a:xfrm>
          <a:off x="10515600" y="93601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4,649,883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155160</xdr:rowOff>
    </xdr:from>
    <xdr:to>
      <xdr:col>55</xdr:col>
      <xdr:colOff>88900</xdr:colOff>
      <xdr:row>55</xdr:row>
      <xdr:rowOff>155160</xdr:rowOff>
    </xdr:to>
    <xdr:cxnSp macro="">
      <xdr:nvCxnSpPr>
        <xdr:cNvPr id="205" name="直線コネクタ 204"/>
        <xdr:cNvCxnSpPr/>
      </xdr:nvCxnSpPr>
      <xdr:spPr>
        <a:xfrm>
          <a:off x="10388600" y="958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114578</xdr:rowOff>
    </xdr:from>
    <xdr:ext cx="599010" cy="259045"/>
    <xdr:sp macro="" textlink="">
      <xdr:nvSpPr>
        <xdr:cNvPr id="206" name="【橋りょう・トンネル】&#10;一人当たり有形固定資産（償却資産）額平均値テキスト"/>
        <xdr:cNvSpPr txBox="1"/>
      </xdr:nvSpPr>
      <xdr:spPr>
        <a:xfrm>
          <a:off x="10515600" y="107444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91701</xdr:rowOff>
    </xdr:from>
    <xdr:to>
      <xdr:col>55</xdr:col>
      <xdr:colOff>50800</xdr:colOff>
      <xdr:row>64</xdr:row>
      <xdr:rowOff>21851</xdr:rowOff>
    </xdr:to>
    <xdr:sp macro="" textlink="">
      <xdr:nvSpPr>
        <xdr:cNvPr id="207" name="フローチャート: 判断 206"/>
        <xdr:cNvSpPr/>
      </xdr:nvSpPr>
      <xdr:spPr>
        <a:xfrm>
          <a:off x="10426700" y="10893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125120</xdr:rowOff>
    </xdr:from>
    <xdr:to>
      <xdr:col>50</xdr:col>
      <xdr:colOff>165100</xdr:colOff>
      <xdr:row>64</xdr:row>
      <xdr:rowOff>55270</xdr:rowOff>
    </xdr:to>
    <xdr:sp macro="" textlink="">
      <xdr:nvSpPr>
        <xdr:cNvPr id="208" name="フローチャート: 判断 207"/>
        <xdr:cNvSpPr/>
      </xdr:nvSpPr>
      <xdr:spPr>
        <a:xfrm>
          <a:off x="9588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112668</xdr:rowOff>
    </xdr:from>
    <xdr:to>
      <xdr:col>46</xdr:col>
      <xdr:colOff>38100</xdr:colOff>
      <xdr:row>64</xdr:row>
      <xdr:rowOff>42818</xdr:rowOff>
    </xdr:to>
    <xdr:sp macro="" textlink="">
      <xdr:nvSpPr>
        <xdr:cNvPr id="209" name="フローチャート: 判断 208"/>
        <xdr:cNvSpPr/>
      </xdr:nvSpPr>
      <xdr:spPr>
        <a:xfrm>
          <a:off x="8699500" y="1091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0" name="テキスト ボックス 20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1" name="テキスト ボックス 21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2" name="テキスト ボックス 21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3" name="テキスト ボックス 21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4" name="テキスト ボックス 21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137011</xdr:rowOff>
    </xdr:from>
    <xdr:to>
      <xdr:col>55</xdr:col>
      <xdr:colOff>50800</xdr:colOff>
      <xdr:row>64</xdr:row>
      <xdr:rowOff>67161</xdr:rowOff>
    </xdr:to>
    <xdr:sp macro="" textlink="">
      <xdr:nvSpPr>
        <xdr:cNvPr id="215" name="楕円 214"/>
        <xdr:cNvSpPr/>
      </xdr:nvSpPr>
      <xdr:spPr>
        <a:xfrm>
          <a:off x="10426700" y="1093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70128</xdr:rowOff>
    </xdr:from>
    <xdr:ext cx="599010" cy="259045"/>
    <xdr:sp macro="" textlink="">
      <xdr:nvSpPr>
        <xdr:cNvPr id="216" name="【橋りょう・トンネル】&#10;一人当たり有形固定資産（償却資産）額該当値テキスト"/>
        <xdr:cNvSpPr txBox="1"/>
      </xdr:nvSpPr>
      <xdr:spPr>
        <a:xfrm>
          <a:off x="10515600" y="10871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139278</xdr:rowOff>
    </xdr:from>
    <xdr:to>
      <xdr:col>50</xdr:col>
      <xdr:colOff>165100</xdr:colOff>
      <xdr:row>64</xdr:row>
      <xdr:rowOff>69428</xdr:rowOff>
    </xdr:to>
    <xdr:sp macro="" textlink="">
      <xdr:nvSpPr>
        <xdr:cNvPr id="217" name="楕円 216"/>
        <xdr:cNvSpPr/>
      </xdr:nvSpPr>
      <xdr:spPr>
        <a:xfrm>
          <a:off x="9588500" y="1094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16361</xdr:rowOff>
    </xdr:from>
    <xdr:to>
      <xdr:col>55</xdr:col>
      <xdr:colOff>0</xdr:colOff>
      <xdr:row>64</xdr:row>
      <xdr:rowOff>18628</xdr:rowOff>
    </xdr:to>
    <xdr:cxnSp macro="">
      <xdr:nvCxnSpPr>
        <xdr:cNvPr id="218" name="直線コネクタ 217"/>
        <xdr:cNvCxnSpPr/>
      </xdr:nvCxnSpPr>
      <xdr:spPr>
        <a:xfrm flipV="1">
          <a:off x="9639300" y="10989161"/>
          <a:ext cx="838200" cy="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141268</xdr:rowOff>
    </xdr:from>
    <xdr:to>
      <xdr:col>46</xdr:col>
      <xdr:colOff>38100</xdr:colOff>
      <xdr:row>64</xdr:row>
      <xdr:rowOff>71418</xdr:rowOff>
    </xdr:to>
    <xdr:sp macro="" textlink="">
      <xdr:nvSpPr>
        <xdr:cNvPr id="219" name="楕円 218"/>
        <xdr:cNvSpPr/>
      </xdr:nvSpPr>
      <xdr:spPr>
        <a:xfrm>
          <a:off x="8699500" y="1094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18628</xdr:rowOff>
    </xdr:from>
    <xdr:to>
      <xdr:col>50</xdr:col>
      <xdr:colOff>114300</xdr:colOff>
      <xdr:row>64</xdr:row>
      <xdr:rowOff>20618</xdr:rowOff>
    </xdr:to>
    <xdr:cxnSp macro="">
      <xdr:nvCxnSpPr>
        <xdr:cNvPr id="220" name="直線コネクタ 219"/>
        <xdr:cNvCxnSpPr/>
      </xdr:nvCxnSpPr>
      <xdr:spPr>
        <a:xfrm flipV="1">
          <a:off x="8750300" y="10991428"/>
          <a:ext cx="889000" cy="1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71797</xdr:rowOff>
    </xdr:from>
    <xdr:ext cx="599010" cy="259045"/>
    <xdr:sp macro="" textlink="">
      <xdr:nvSpPr>
        <xdr:cNvPr id="221" name="n_1aveValue【橋りょう・トンネル】&#10;一人当たり有形固定資産（償却資産）額"/>
        <xdr:cNvSpPr txBox="1"/>
      </xdr:nvSpPr>
      <xdr:spPr>
        <a:xfrm>
          <a:off x="9327095"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59345</xdr:rowOff>
    </xdr:from>
    <xdr:ext cx="599010" cy="259045"/>
    <xdr:sp macro="" textlink="">
      <xdr:nvSpPr>
        <xdr:cNvPr id="222" name="n_2aveValue【橋りょう・トンネル】&#10;一人当たり有形固定資産（償却資産）額"/>
        <xdr:cNvSpPr txBox="1"/>
      </xdr:nvSpPr>
      <xdr:spPr>
        <a:xfrm>
          <a:off x="8450795" y="1068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60555</xdr:rowOff>
    </xdr:from>
    <xdr:ext cx="599010" cy="259045"/>
    <xdr:sp macro="" textlink="">
      <xdr:nvSpPr>
        <xdr:cNvPr id="223" name="n_1mainValue【橋りょう・トンネル】&#10;一人当たり有形固定資産（償却資産）額"/>
        <xdr:cNvSpPr txBox="1"/>
      </xdr:nvSpPr>
      <xdr:spPr>
        <a:xfrm>
          <a:off x="9327095" y="11033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62545</xdr:rowOff>
    </xdr:from>
    <xdr:ext cx="599010" cy="259045"/>
    <xdr:sp macro="" textlink="">
      <xdr:nvSpPr>
        <xdr:cNvPr id="224" name="n_2mainValue【橋りょう・トンネル】&#10;一人当たり有形固定資産（償却資産）額"/>
        <xdr:cNvSpPr txBox="1"/>
      </xdr:nvSpPr>
      <xdr:spPr>
        <a:xfrm>
          <a:off x="8450795" y="11035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5" name="正方形/長方形 22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6" name="正方形/長方形 22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7" name="正方形/長方形 22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8" name="正方形/長方形 22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9" name="正方形/長方形 22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0" name="正方形/長方形 22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1" name="正方形/長方形 23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2" name="正方形/長方形 23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3" name="テキスト ボックス 23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4" name="直線コネクタ 23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5" name="テキスト ボックス 23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6" name="直線コネクタ 23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7" name="テキスト ボックス 23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8" name="直線コネクタ 23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9" name="テキスト ボックス 23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0" name="直線コネクタ 23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1" name="テキスト ボックス 24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2" name="直線コネクタ 24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3" name="テキスト ボックス 24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4" name="直線コネクタ 24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5" name="テキスト ボックス 24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6" name="直線コネクタ 24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7" name="テキスト ボックス 24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116205</xdr:rowOff>
    </xdr:from>
    <xdr:to>
      <xdr:col>24</xdr:col>
      <xdr:colOff>62865</xdr:colOff>
      <xdr:row>86</xdr:row>
      <xdr:rowOff>20955</xdr:rowOff>
    </xdr:to>
    <xdr:cxnSp macro="">
      <xdr:nvCxnSpPr>
        <xdr:cNvPr id="249" name="直線コネクタ 248"/>
        <xdr:cNvCxnSpPr/>
      </xdr:nvCxnSpPr>
      <xdr:spPr>
        <a:xfrm flipV="1">
          <a:off x="4634865" y="13489305"/>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24782</xdr:rowOff>
    </xdr:from>
    <xdr:ext cx="405111" cy="259045"/>
    <xdr:sp macro="" textlink="">
      <xdr:nvSpPr>
        <xdr:cNvPr id="250" name="【公営住宅】&#10;有形固定資産減価償却率最小値テキスト"/>
        <xdr:cNvSpPr txBox="1"/>
      </xdr:nvSpPr>
      <xdr:spPr>
        <a:xfrm>
          <a:off x="4673600" y="1476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20955</xdr:rowOff>
    </xdr:from>
    <xdr:to>
      <xdr:col>24</xdr:col>
      <xdr:colOff>152400</xdr:colOff>
      <xdr:row>86</xdr:row>
      <xdr:rowOff>20955</xdr:rowOff>
    </xdr:to>
    <xdr:cxnSp macro="">
      <xdr:nvCxnSpPr>
        <xdr:cNvPr id="251" name="直線コネクタ 250"/>
        <xdr:cNvCxnSpPr/>
      </xdr:nvCxnSpPr>
      <xdr:spPr>
        <a:xfrm>
          <a:off x="4546600" y="1476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62882</xdr:rowOff>
    </xdr:from>
    <xdr:ext cx="405111" cy="259045"/>
    <xdr:sp macro="" textlink="">
      <xdr:nvSpPr>
        <xdr:cNvPr id="252" name="【公営住宅】&#10;有形固定資産減価償却率最大値テキスト"/>
        <xdr:cNvSpPr txBox="1"/>
      </xdr:nvSpPr>
      <xdr:spPr>
        <a:xfrm>
          <a:off x="4673600" y="1326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116205</xdr:rowOff>
    </xdr:from>
    <xdr:to>
      <xdr:col>24</xdr:col>
      <xdr:colOff>152400</xdr:colOff>
      <xdr:row>78</xdr:row>
      <xdr:rowOff>116205</xdr:rowOff>
    </xdr:to>
    <xdr:cxnSp macro="">
      <xdr:nvCxnSpPr>
        <xdr:cNvPr id="253" name="直線コネクタ 252"/>
        <xdr:cNvCxnSpPr/>
      </xdr:nvCxnSpPr>
      <xdr:spPr>
        <a:xfrm>
          <a:off x="4546600" y="1348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49547</xdr:rowOff>
    </xdr:from>
    <xdr:ext cx="405111" cy="259045"/>
    <xdr:sp macro="" textlink="">
      <xdr:nvSpPr>
        <xdr:cNvPr id="254" name="【公営住宅】&#10;有形固定資産減価償却率平均値テキスト"/>
        <xdr:cNvSpPr txBox="1"/>
      </xdr:nvSpPr>
      <xdr:spPr>
        <a:xfrm>
          <a:off x="4673600" y="13765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71120</xdr:rowOff>
    </xdr:from>
    <xdr:to>
      <xdr:col>24</xdr:col>
      <xdr:colOff>114300</xdr:colOff>
      <xdr:row>81</xdr:row>
      <xdr:rowOff>1270</xdr:rowOff>
    </xdr:to>
    <xdr:sp macro="" textlink="">
      <xdr:nvSpPr>
        <xdr:cNvPr id="255" name="フローチャート: 判断 254"/>
        <xdr:cNvSpPr/>
      </xdr:nvSpPr>
      <xdr:spPr>
        <a:xfrm>
          <a:off x="4584700" y="1378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19686</xdr:rowOff>
    </xdr:from>
    <xdr:to>
      <xdr:col>20</xdr:col>
      <xdr:colOff>38100</xdr:colOff>
      <xdr:row>81</xdr:row>
      <xdr:rowOff>121286</xdr:rowOff>
    </xdr:to>
    <xdr:sp macro="" textlink="">
      <xdr:nvSpPr>
        <xdr:cNvPr id="256" name="フローチャート: 判断 255"/>
        <xdr:cNvSpPr/>
      </xdr:nvSpPr>
      <xdr:spPr>
        <a:xfrm>
          <a:off x="3746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143511</xdr:rowOff>
    </xdr:from>
    <xdr:to>
      <xdr:col>15</xdr:col>
      <xdr:colOff>101600</xdr:colOff>
      <xdr:row>81</xdr:row>
      <xdr:rowOff>73661</xdr:rowOff>
    </xdr:to>
    <xdr:sp macro="" textlink="">
      <xdr:nvSpPr>
        <xdr:cNvPr id="257" name="フローチャート: 判断 256"/>
        <xdr:cNvSpPr/>
      </xdr:nvSpPr>
      <xdr:spPr>
        <a:xfrm>
          <a:off x="2857500" y="138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8" name="テキスト ボックス 25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9" name="テキスト ボックス 25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0" name="テキスト ボックス 25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1" name="テキスト ボックス 26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2" name="テキスト ボックス 26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31114</xdr:rowOff>
    </xdr:from>
    <xdr:to>
      <xdr:col>24</xdr:col>
      <xdr:colOff>114300</xdr:colOff>
      <xdr:row>80</xdr:row>
      <xdr:rowOff>132714</xdr:rowOff>
    </xdr:to>
    <xdr:sp macro="" textlink="">
      <xdr:nvSpPr>
        <xdr:cNvPr id="263" name="楕円 262"/>
        <xdr:cNvSpPr/>
      </xdr:nvSpPr>
      <xdr:spPr>
        <a:xfrm>
          <a:off x="4584700" y="1374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53991</xdr:rowOff>
    </xdr:from>
    <xdr:ext cx="405111" cy="259045"/>
    <xdr:sp macro="" textlink="">
      <xdr:nvSpPr>
        <xdr:cNvPr id="264" name="【公営住宅】&#10;有形固定資産減価償却率該当値テキスト"/>
        <xdr:cNvSpPr txBox="1"/>
      </xdr:nvSpPr>
      <xdr:spPr>
        <a:xfrm>
          <a:off x="4673600" y="1359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71120</xdr:rowOff>
    </xdr:from>
    <xdr:to>
      <xdr:col>20</xdr:col>
      <xdr:colOff>38100</xdr:colOff>
      <xdr:row>81</xdr:row>
      <xdr:rowOff>1270</xdr:rowOff>
    </xdr:to>
    <xdr:sp macro="" textlink="">
      <xdr:nvSpPr>
        <xdr:cNvPr id="265" name="楕円 264"/>
        <xdr:cNvSpPr/>
      </xdr:nvSpPr>
      <xdr:spPr>
        <a:xfrm>
          <a:off x="3746500" y="1378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81914</xdr:rowOff>
    </xdr:from>
    <xdr:to>
      <xdr:col>24</xdr:col>
      <xdr:colOff>63500</xdr:colOff>
      <xdr:row>80</xdr:row>
      <xdr:rowOff>121920</xdr:rowOff>
    </xdr:to>
    <xdr:cxnSp macro="">
      <xdr:nvCxnSpPr>
        <xdr:cNvPr id="266" name="直線コネクタ 265"/>
        <xdr:cNvCxnSpPr/>
      </xdr:nvCxnSpPr>
      <xdr:spPr>
        <a:xfrm flipV="1">
          <a:off x="3797300" y="13797914"/>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143511</xdr:rowOff>
    </xdr:from>
    <xdr:to>
      <xdr:col>15</xdr:col>
      <xdr:colOff>101600</xdr:colOff>
      <xdr:row>81</xdr:row>
      <xdr:rowOff>73661</xdr:rowOff>
    </xdr:to>
    <xdr:sp macro="" textlink="">
      <xdr:nvSpPr>
        <xdr:cNvPr id="267" name="楕円 266"/>
        <xdr:cNvSpPr/>
      </xdr:nvSpPr>
      <xdr:spPr>
        <a:xfrm>
          <a:off x="2857500" y="1385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121920</xdr:rowOff>
    </xdr:from>
    <xdr:to>
      <xdr:col>19</xdr:col>
      <xdr:colOff>177800</xdr:colOff>
      <xdr:row>81</xdr:row>
      <xdr:rowOff>22861</xdr:rowOff>
    </xdr:to>
    <xdr:cxnSp macro="">
      <xdr:nvCxnSpPr>
        <xdr:cNvPr id="268" name="直線コネクタ 267"/>
        <xdr:cNvCxnSpPr/>
      </xdr:nvCxnSpPr>
      <xdr:spPr>
        <a:xfrm flipV="1">
          <a:off x="2908300" y="13837920"/>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112413</xdr:rowOff>
    </xdr:from>
    <xdr:ext cx="405111" cy="259045"/>
    <xdr:sp macro="" textlink="">
      <xdr:nvSpPr>
        <xdr:cNvPr id="269" name="n_1aveValue【公営住宅】&#10;有形固定資産減価償却率"/>
        <xdr:cNvSpPr txBox="1"/>
      </xdr:nvSpPr>
      <xdr:spPr>
        <a:xfrm>
          <a:off x="3582044" y="1399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64788</xdr:rowOff>
    </xdr:from>
    <xdr:ext cx="405111" cy="259045"/>
    <xdr:sp macro="" textlink="">
      <xdr:nvSpPr>
        <xdr:cNvPr id="270" name="n_2aveValue【公営住宅】&#10;有形固定資産減価償却率"/>
        <xdr:cNvSpPr txBox="1"/>
      </xdr:nvSpPr>
      <xdr:spPr>
        <a:xfrm>
          <a:off x="2705744" y="1395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17797</xdr:rowOff>
    </xdr:from>
    <xdr:ext cx="405111" cy="259045"/>
    <xdr:sp macro="" textlink="">
      <xdr:nvSpPr>
        <xdr:cNvPr id="271" name="n_1mainValue【公営住宅】&#10;有形固定資産減価償却率"/>
        <xdr:cNvSpPr txBox="1"/>
      </xdr:nvSpPr>
      <xdr:spPr>
        <a:xfrm>
          <a:off x="3582044" y="1356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90188</xdr:rowOff>
    </xdr:from>
    <xdr:ext cx="405111" cy="259045"/>
    <xdr:sp macro="" textlink="">
      <xdr:nvSpPr>
        <xdr:cNvPr id="272" name="n_2mainValue【公営住宅】&#10;有形固定資産減価償却率"/>
        <xdr:cNvSpPr txBox="1"/>
      </xdr:nvSpPr>
      <xdr:spPr>
        <a:xfrm>
          <a:off x="2705744"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1" name="テキスト ボックス 28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2" name="直線コネクタ 28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3" name="直線コネクタ 28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4" name="テキスト ボックス 28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5" name="直線コネクタ 28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6" name="テキスト ボックス 28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7" name="直線コネクタ 28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8" name="テキスト ボックス 28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9" name="直線コネクタ 28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0" name="テキスト ボックス 28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1" name="直線コネクタ 29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2" name="テキスト ボックス 29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3" name="直線コネクタ 29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94" name="テキスト ボックス 293"/>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42481</xdr:rowOff>
    </xdr:from>
    <xdr:to>
      <xdr:col>54</xdr:col>
      <xdr:colOff>189865</xdr:colOff>
      <xdr:row>86</xdr:row>
      <xdr:rowOff>76963</xdr:rowOff>
    </xdr:to>
    <xdr:cxnSp macro="">
      <xdr:nvCxnSpPr>
        <xdr:cNvPr id="296" name="直線コネクタ 295"/>
        <xdr:cNvCxnSpPr/>
      </xdr:nvCxnSpPr>
      <xdr:spPr>
        <a:xfrm flipV="1">
          <a:off x="10476865" y="13244131"/>
          <a:ext cx="0" cy="1577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80790</xdr:rowOff>
    </xdr:from>
    <xdr:ext cx="469744" cy="259045"/>
    <xdr:sp macro="" textlink="">
      <xdr:nvSpPr>
        <xdr:cNvPr id="297" name="【公営住宅】&#10;一人当たり面積最小値テキスト"/>
        <xdr:cNvSpPr txBox="1"/>
      </xdr:nvSpPr>
      <xdr:spPr>
        <a:xfrm>
          <a:off x="10515600" y="1482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76963</xdr:rowOff>
    </xdr:from>
    <xdr:to>
      <xdr:col>55</xdr:col>
      <xdr:colOff>88900</xdr:colOff>
      <xdr:row>86</xdr:row>
      <xdr:rowOff>76963</xdr:rowOff>
    </xdr:to>
    <xdr:cxnSp macro="">
      <xdr:nvCxnSpPr>
        <xdr:cNvPr id="298" name="直線コネクタ 297"/>
        <xdr:cNvCxnSpPr/>
      </xdr:nvCxnSpPr>
      <xdr:spPr>
        <a:xfrm>
          <a:off x="10388600" y="14821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160608</xdr:rowOff>
    </xdr:from>
    <xdr:ext cx="469744" cy="259045"/>
    <xdr:sp macro="" textlink="">
      <xdr:nvSpPr>
        <xdr:cNvPr id="299" name="【公営住宅】&#10;一人当たり面積最大値テキスト"/>
        <xdr:cNvSpPr txBox="1"/>
      </xdr:nvSpPr>
      <xdr:spPr>
        <a:xfrm>
          <a:off x="10515600" y="13019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42481</xdr:rowOff>
    </xdr:from>
    <xdr:to>
      <xdr:col>55</xdr:col>
      <xdr:colOff>88900</xdr:colOff>
      <xdr:row>77</xdr:row>
      <xdr:rowOff>42481</xdr:rowOff>
    </xdr:to>
    <xdr:cxnSp macro="">
      <xdr:nvCxnSpPr>
        <xdr:cNvPr id="300" name="直線コネクタ 299"/>
        <xdr:cNvCxnSpPr/>
      </xdr:nvCxnSpPr>
      <xdr:spPr>
        <a:xfrm>
          <a:off x="10388600" y="1324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100601</xdr:rowOff>
    </xdr:from>
    <xdr:ext cx="469744" cy="259045"/>
    <xdr:sp macro="" textlink="">
      <xdr:nvSpPr>
        <xdr:cNvPr id="301" name="【公営住宅】&#10;一人当たり面積平均値テキスト"/>
        <xdr:cNvSpPr txBox="1"/>
      </xdr:nvSpPr>
      <xdr:spPr>
        <a:xfrm>
          <a:off x="10515600" y="14502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122174</xdr:rowOff>
    </xdr:from>
    <xdr:to>
      <xdr:col>55</xdr:col>
      <xdr:colOff>50800</xdr:colOff>
      <xdr:row>85</xdr:row>
      <xdr:rowOff>52324</xdr:rowOff>
    </xdr:to>
    <xdr:sp macro="" textlink="">
      <xdr:nvSpPr>
        <xdr:cNvPr id="302" name="フローチャート: 判断 301"/>
        <xdr:cNvSpPr/>
      </xdr:nvSpPr>
      <xdr:spPr>
        <a:xfrm>
          <a:off x="104267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150940</xdr:rowOff>
    </xdr:from>
    <xdr:to>
      <xdr:col>50</xdr:col>
      <xdr:colOff>165100</xdr:colOff>
      <xdr:row>85</xdr:row>
      <xdr:rowOff>81090</xdr:rowOff>
    </xdr:to>
    <xdr:sp macro="" textlink="">
      <xdr:nvSpPr>
        <xdr:cNvPr id="303" name="フローチャート: 判断 302"/>
        <xdr:cNvSpPr/>
      </xdr:nvSpPr>
      <xdr:spPr>
        <a:xfrm>
          <a:off x="9588500" y="1455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83313</xdr:rowOff>
    </xdr:from>
    <xdr:to>
      <xdr:col>46</xdr:col>
      <xdr:colOff>38100</xdr:colOff>
      <xdr:row>85</xdr:row>
      <xdr:rowOff>13463</xdr:rowOff>
    </xdr:to>
    <xdr:sp macro="" textlink="">
      <xdr:nvSpPr>
        <xdr:cNvPr id="304" name="フローチャート: 判断 303"/>
        <xdr:cNvSpPr/>
      </xdr:nvSpPr>
      <xdr:spPr>
        <a:xfrm>
          <a:off x="8699500" y="1448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5" name="テキスト ボックス 30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6" name="テキスト ボックス 30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7" name="テキスト ボックス 30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8" name="テキスト ボックス 30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9" name="テキスト ボックス 30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73025</xdr:rowOff>
    </xdr:from>
    <xdr:to>
      <xdr:col>55</xdr:col>
      <xdr:colOff>50800</xdr:colOff>
      <xdr:row>85</xdr:row>
      <xdr:rowOff>3175</xdr:rowOff>
    </xdr:to>
    <xdr:sp macro="" textlink="">
      <xdr:nvSpPr>
        <xdr:cNvPr id="310" name="楕円 309"/>
        <xdr:cNvSpPr/>
      </xdr:nvSpPr>
      <xdr:spPr>
        <a:xfrm>
          <a:off x="10426700" y="1447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95902</xdr:rowOff>
    </xdr:from>
    <xdr:ext cx="469744" cy="259045"/>
    <xdr:sp macro="" textlink="">
      <xdr:nvSpPr>
        <xdr:cNvPr id="311" name="【公営住宅】&#10;一人当たり面積該当値テキスト"/>
        <xdr:cNvSpPr txBox="1"/>
      </xdr:nvSpPr>
      <xdr:spPr>
        <a:xfrm>
          <a:off x="10515600" y="1432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64643</xdr:rowOff>
    </xdr:from>
    <xdr:to>
      <xdr:col>50</xdr:col>
      <xdr:colOff>165100</xdr:colOff>
      <xdr:row>84</xdr:row>
      <xdr:rowOff>166243</xdr:rowOff>
    </xdr:to>
    <xdr:sp macro="" textlink="">
      <xdr:nvSpPr>
        <xdr:cNvPr id="312" name="楕円 311"/>
        <xdr:cNvSpPr/>
      </xdr:nvSpPr>
      <xdr:spPr>
        <a:xfrm>
          <a:off x="9588500" y="144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115443</xdr:rowOff>
    </xdr:from>
    <xdr:to>
      <xdr:col>55</xdr:col>
      <xdr:colOff>0</xdr:colOff>
      <xdr:row>84</xdr:row>
      <xdr:rowOff>123825</xdr:rowOff>
    </xdr:to>
    <xdr:cxnSp macro="">
      <xdr:nvCxnSpPr>
        <xdr:cNvPr id="313" name="直線コネクタ 312"/>
        <xdr:cNvCxnSpPr/>
      </xdr:nvCxnSpPr>
      <xdr:spPr>
        <a:xfrm>
          <a:off x="9639300" y="14517243"/>
          <a:ext cx="8382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118363</xdr:rowOff>
    </xdr:from>
    <xdr:to>
      <xdr:col>46</xdr:col>
      <xdr:colOff>38100</xdr:colOff>
      <xdr:row>85</xdr:row>
      <xdr:rowOff>48513</xdr:rowOff>
    </xdr:to>
    <xdr:sp macro="" textlink="">
      <xdr:nvSpPr>
        <xdr:cNvPr id="314" name="楕円 313"/>
        <xdr:cNvSpPr/>
      </xdr:nvSpPr>
      <xdr:spPr>
        <a:xfrm>
          <a:off x="8699500" y="1452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115443</xdr:rowOff>
    </xdr:from>
    <xdr:to>
      <xdr:col>50</xdr:col>
      <xdr:colOff>114300</xdr:colOff>
      <xdr:row>84</xdr:row>
      <xdr:rowOff>169163</xdr:rowOff>
    </xdr:to>
    <xdr:cxnSp macro="">
      <xdr:nvCxnSpPr>
        <xdr:cNvPr id="315" name="直線コネクタ 314"/>
        <xdr:cNvCxnSpPr/>
      </xdr:nvCxnSpPr>
      <xdr:spPr>
        <a:xfrm flipV="1">
          <a:off x="8750300" y="14517243"/>
          <a:ext cx="889000" cy="53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72217</xdr:rowOff>
    </xdr:from>
    <xdr:ext cx="469744" cy="259045"/>
    <xdr:sp macro="" textlink="">
      <xdr:nvSpPr>
        <xdr:cNvPr id="316" name="n_1aveValue【公営住宅】&#10;一人当たり面積"/>
        <xdr:cNvSpPr txBox="1"/>
      </xdr:nvSpPr>
      <xdr:spPr>
        <a:xfrm>
          <a:off x="9391727" y="1464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29990</xdr:rowOff>
    </xdr:from>
    <xdr:ext cx="469744" cy="259045"/>
    <xdr:sp macro="" textlink="">
      <xdr:nvSpPr>
        <xdr:cNvPr id="317" name="n_2aveValue【公営住宅】&#10;一人当たり面積"/>
        <xdr:cNvSpPr txBox="1"/>
      </xdr:nvSpPr>
      <xdr:spPr>
        <a:xfrm>
          <a:off x="8515427" y="14260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11320</xdr:rowOff>
    </xdr:from>
    <xdr:ext cx="469744" cy="259045"/>
    <xdr:sp macro="" textlink="">
      <xdr:nvSpPr>
        <xdr:cNvPr id="318" name="n_1mainValue【公営住宅】&#10;一人当たり面積"/>
        <xdr:cNvSpPr txBox="1"/>
      </xdr:nvSpPr>
      <xdr:spPr>
        <a:xfrm>
          <a:off x="9391727" y="1424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39640</xdr:rowOff>
    </xdr:from>
    <xdr:ext cx="469744" cy="259045"/>
    <xdr:sp macro="" textlink="">
      <xdr:nvSpPr>
        <xdr:cNvPr id="319" name="n_2mainValue【公営住宅】&#10;一人当たり面積"/>
        <xdr:cNvSpPr txBox="1"/>
      </xdr:nvSpPr>
      <xdr:spPr>
        <a:xfrm>
          <a:off x="8515427" y="1461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0" name="正方形/長方形 31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1" name="正方形/長方形 32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2" name="正方形/長方形 32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3" name="正方形/長方形 32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4" name="正方形/長方形 32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5" name="正方形/長方形 32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6" name="正方形/長方形 32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7" name="正方形/長方形 32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8" name="正方形/長方形 32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9" name="正方形/長方形 32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0" name="正方形/長方形 32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1" name="正方形/長方形 33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2" name="正方形/長方形 33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3" name="正方形/長方形 33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4" name="正方形/長方形 33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5" name="正方形/長方形 33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6" name="正方形/長方形 33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7" name="正方形/長方形 33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8" name="正方形/長方形 33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9" name="正方形/長方形 33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0" name="正方形/長方形 33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1" name="正方形/長方形 34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2" name="正方形/長方形 34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3" name="正方形/長方形 34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4" name="テキスト ボックス 34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5" name="直線コネクタ 34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6" name="テキスト ボックス 34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7" name="直線コネクタ 34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8" name="テキスト ボックス 34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9" name="直線コネクタ 34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0" name="テキスト ボックス 34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1" name="直線コネクタ 35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2" name="テキスト ボックス 35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3" name="直線コネクタ 35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4" name="テキスト ボックス 35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5" name="直線コネクタ 35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6" name="テキスト ボックス 35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7" name="直線コネクタ 35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8" name="テキスト ボックス 35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34290</xdr:rowOff>
    </xdr:to>
    <xdr:cxnSp macro="">
      <xdr:nvCxnSpPr>
        <xdr:cNvPr id="360" name="直線コネクタ 359"/>
        <xdr:cNvCxnSpPr/>
      </xdr:nvCxnSpPr>
      <xdr:spPr>
        <a:xfrm flipV="1">
          <a:off x="16318864" y="5715000"/>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38117</xdr:rowOff>
    </xdr:from>
    <xdr:ext cx="405111" cy="259045"/>
    <xdr:sp macro="" textlink="">
      <xdr:nvSpPr>
        <xdr:cNvPr id="361" name="【認定こども園・幼稚園・保育所】&#10;有形固定資産減価償却率最小値テキスト"/>
        <xdr:cNvSpPr txBox="1"/>
      </xdr:nvSpPr>
      <xdr:spPr>
        <a:xfrm>
          <a:off x="16357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34290</xdr:rowOff>
    </xdr:from>
    <xdr:to>
      <xdr:col>86</xdr:col>
      <xdr:colOff>25400</xdr:colOff>
      <xdr:row>42</xdr:row>
      <xdr:rowOff>34290</xdr:rowOff>
    </xdr:to>
    <xdr:cxnSp macro="">
      <xdr:nvCxnSpPr>
        <xdr:cNvPr id="362" name="直線コネクタ 361"/>
        <xdr:cNvCxnSpPr/>
      </xdr:nvCxnSpPr>
      <xdr:spPr>
        <a:xfrm>
          <a:off x="16230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63"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64" name="直線コネクタ 363"/>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121937</xdr:rowOff>
    </xdr:from>
    <xdr:ext cx="405111" cy="259045"/>
    <xdr:sp macro="" textlink="">
      <xdr:nvSpPr>
        <xdr:cNvPr id="365" name="【認定こども園・幼稚園・保育所】&#10;有形固定資産減価償却率平均値テキスト"/>
        <xdr:cNvSpPr txBox="1"/>
      </xdr:nvSpPr>
      <xdr:spPr>
        <a:xfrm>
          <a:off x="16357600" y="6465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143510</xdr:rowOff>
    </xdr:from>
    <xdr:to>
      <xdr:col>85</xdr:col>
      <xdr:colOff>177800</xdr:colOff>
      <xdr:row>38</xdr:row>
      <xdr:rowOff>73660</xdr:rowOff>
    </xdr:to>
    <xdr:sp macro="" textlink="">
      <xdr:nvSpPr>
        <xdr:cNvPr id="366" name="フローチャート: 判断 365"/>
        <xdr:cNvSpPr/>
      </xdr:nvSpPr>
      <xdr:spPr>
        <a:xfrm>
          <a:off x="162687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139700</xdr:rowOff>
    </xdr:from>
    <xdr:to>
      <xdr:col>81</xdr:col>
      <xdr:colOff>101600</xdr:colOff>
      <xdr:row>41</xdr:row>
      <xdr:rowOff>69850</xdr:rowOff>
    </xdr:to>
    <xdr:sp macro="" textlink="">
      <xdr:nvSpPr>
        <xdr:cNvPr id="367" name="フローチャート: 判断 366"/>
        <xdr:cNvSpPr/>
      </xdr:nvSpPr>
      <xdr:spPr>
        <a:xfrm>
          <a:off x="154305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149225</xdr:rowOff>
    </xdr:from>
    <xdr:to>
      <xdr:col>76</xdr:col>
      <xdr:colOff>165100</xdr:colOff>
      <xdr:row>38</xdr:row>
      <xdr:rowOff>79375</xdr:rowOff>
    </xdr:to>
    <xdr:sp macro="" textlink="">
      <xdr:nvSpPr>
        <xdr:cNvPr id="368" name="フローチャート: 判断 367"/>
        <xdr:cNvSpPr/>
      </xdr:nvSpPr>
      <xdr:spPr>
        <a:xfrm>
          <a:off x="14541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9" name="テキスト ボックス 36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0" name="テキスト ボックス 36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1" name="テキスト ボックス 37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2" name="テキスト ボックス 37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3" name="テキスト ボックス 37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145415</xdr:rowOff>
    </xdr:from>
    <xdr:to>
      <xdr:col>85</xdr:col>
      <xdr:colOff>177800</xdr:colOff>
      <xdr:row>35</xdr:row>
      <xdr:rowOff>75565</xdr:rowOff>
    </xdr:to>
    <xdr:sp macro="" textlink="">
      <xdr:nvSpPr>
        <xdr:cNvPr id="374" name="楕円 373"/>
        <xdr:cNvSpPr/>
      </xdr:nvSpPr>
      <xdr:spPr>
        <a:xfrm>
          <a:off x="16268700" y="597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168292</xdr:rowOff>
    </xdr:from>
    <xdr:ext cx="405111" cy="259045"/>
    <xdr:sp macro="" textlink="">
      <xdr:nvSpPr>
        <xdr:cNvPr id="375" name="【認定こども園・幼稚園・保育所】&#10;有形固定資産減価償却率該当値テキスト"/>
        <xdr:cNvSpPr txBox="1"/>
      </xdr:nvSpPr>
      <xdr:spPr>
        <a:xfrm>
          <a:off x="16357600" y="582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10160</xdr:rowOff>
    </xdr:from>
    <xdr:to>
      <xdr:col>81</xdr:col>
      <xdr:colOff>101600</xdr:colOff>
      <xdr:row>35</xdr:row>
      <xdr:rowOff>111760</xdr:rowOff>
    </xdr:to>
    <xdr:sp macro="" textlink="">
      <xdr:nvSpPr>
        <xdr:cNvPr id="376" name="楕円 375"/>
        <xdr:cNvSpPr/>
      </xdr:nvSpPr>
      <xdr:spPr>
        <a:xfrm>
          <a:off x="15430500" y="601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24765</xdr:rowOff>
    </xdr:from>
    <xdr:to>
      <xdr:col>85</xdr:col>
      <xdr:colOff>127000</xdr:colOff>
      <xdr:row>35</xdr:row>
      <xdr:rowOff>60960</xdr:rowOff>
    </xdr:to>
    <xdr:cxnSp macro="">
      <xdr:nvCxnSpPr>
        <xdr:cNvPr id="377" name="直線コネクタ 376"/>
        <xdr:cNvCxnSpPr/>
      </xdr:nvCxnSpPr>
      <xdr:spPr>
        <a:xfrm flipV="1">
          <a:off x="15481300" y="602551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46355</xdr:rowOff>
    </xdr:from>
    <xdr:to>
      <xdr:col>76</xdr:col>
      <xdr:colOff>165100</xdr:colOff>
      <xdr:row>35</xdr:row>
      <xdr:rowOff>147955</xdr:rowOff>
    </xdr:to>
    <xdr:sp macro="" textlink="">
      <xdr:nvSpPr>
        <xdr:cNvPr id="378" name="楕円 377"/>
        <xdr:cNvSpPr/>
      </xdr:nvSpPr>
      <xdr:spPr>
        <a:xfrm>
          <a:off x="14541500" y="604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60960</xdr:rowOff>
    </xdr:from>
    <xdr:to>
      <xdr:col>81</xdr:col>
      <xdr:colOff>50800</xdr:colOff>
      <xdr:row>35</xdr:row>
      <xdr:rowOff>97155</xdr:rowOff>
    </xdr:to>
    <xdr:cxnSp macro="">
      <xdr:nvCxnSpPr>
        <xdr:cNvPr id="379" name="直線コネクタ 378"/>
        <xdr:cNvCxnSpPr/>
      </xdr:nvCxnSpPr>
      <xdr:spPr>
        <a:xfrm flipV="1">
          <a:off x="14592300" y="606171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41</xdr:row>
      <xdr:rowOff>60977</xdr:rowOff>
    </xdr:from>
    <xdr:ext cx="405111" cy="259045"/>
    <xdr:sp macro="" textlink="">
      <xdr:nvSpPr>
        <xdr:cNvPr id="380" name="n_1aveValue【認定こども園・幼稚園・保育所】&#10;有形固定資産減価償却率"/>
        <xdr:cNvSpPr txBox="1"/>
      </xdr:nvSpPr>
      <xdr:spPr>
        <a:xfrm>
          <a:off x="15266044"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70502</xdr:rowOff>
    </xdr:from>
    <xdr:ext cx="405111" cy="259045"/>
    <xdr:sp macro="" textlink="">
      <xdr:nvSpPr>
        <xdr:cNvPr id="381" name="n_2aveValue【認定こども園・幼稚園・保育所】&#10;有形固定資産減価償却率"/>
        <xdr:cNvSpPr txBox="1"/>
      </xdr:nvSpPr>
      <xdr:spPr>
        <a:xfrm>
          <a:off x="143897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128287</xdr:rowOff>
    </xdr:from>
    <xdr:ext cx="405111" cy="259045"/>
    <xdr:sp macro="" textlink="">
      <xdr:nvSpPr>
        <xdr:cNvPr id="382" name="n_1mainValue【認定こども園・幼稚園・保育所】&#10;有形固定資産減価償却率"/>
        <xdr:cNvSpPr txBox="1"/>
      </xdr:nvSpPr>
      <xdr:spPr>
        <a:xfrm>
          <a:off x="15266044" y="578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164482</xdr:rowOff>
    </xdr:from>
    <xdr:ext cx="405111" cy="259045"/>
    <xdr:sp macro="" textlink="">
      <xdr:nvSpPr>
        <xdr:cNvPr id="383" name="n_2mainValue【認定こども園・幼稚園・保育所】&#10;有形固定資産減価償却率"/>
        <xdr:cNvSpPr txBox="1"/>
      </xdr:nvSpPr>
      <xdr:spPr>
        <a:xfrm>
          <a:off x="14389744" y="582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4" name="正方形/長方形 38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5" name="正方形/長方形 38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6" name="正方形/長方形 38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7" name="正方形/長方形 38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8" name="正方形/長方形 38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9" name="正方形/長方形 38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0" name="正方形/長方形 38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1" name="正方形/長方形 39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2" name="テキスト ボックス 39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3" name="直線コネクタ 39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94" name="直線コネクタ 39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95" name="テキスト ボックス 394"/>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96" name="直線コネクタ 39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97" name="テキスト ボックス 396"/>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98" name="直線コネクタ 39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99" name="テキスト ボックス 398"/>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00" name="直線コネクタ 39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01" name="テキスト ボックス 400"/>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02" name="直線コネクタ 40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03" name="テキスト ボックス 402"/>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04" name="直線コネクタ 40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05" name="テキスト ボックス 404"/>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6" name="直線コネクタ 40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7" name="テキスト ボックス 40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42</xdr:row>
      <xdr:rowOff>10885</xdr:rowOff>
    </xdr:to>
    <xdr:cxnSp macro="">
      <xdr:nvCxnSpPr>
        <xdr:cNvPr id="409" name="直線コネクタ 408"/>
        <xdr:cNvCxnSpPr/>
      </xdr:nvCxnSpPr>
      <xdr:spPr>
        <a:xfrm flipV="1">
          <a:off x="22160864" y="5768340"/>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14712</xdr:rowOff>
    </xdr:from>
    <xdr:ext cx="469744" cy="259045"/>
    <xdr:sp macro="" textlink="">
      <xdr:nvSpPr>
        <xdr:cNvPr id="410" name="【認定こども園・幼稚園・保育所】&#10;一人当たり面積最小値テキスト"/>
        <xdr:cNvSpPr txBox="1"/>
      </xdr:nvSpPr>
      <xdr:spPr>
        <a:xfrm>
          <a:off x="22199600" y="721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10885</xdr:rowOff>
    </xdr:from>
    <xdr:to>
      <xdr:col>116</xdr:col>
      <xdr:colOff>152400</xdr:colOff>
      <xdr:row>42</xdr:row>
      <xdr:rowOff>10885</xdr:rowOff>
    </xdr:to>
    <xdr:cxnSp macro="">
      <xdr:nvCxnSpPr>
        <xdr:cNvPr id="411" name="直線コネクタ 410"/>
        <xdr:cNvCxnSpPr/>
      </xdr:nvCxnSpPr>
      <xdr:spPr>
        <a:xfrm>
          <a:off x="22072600" y="7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12" name="【認定こども園・幼稚園・保育所】&#10;一人当たり面積最大値テキスト"/>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13" name="直線コネクタ 412"/>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114861</xdr:rowOff>
    </xdr:from>
    <xdr:ext cx="469744" cy="259045"/>
    <xdr:sp macro="" textlink="">
      <xdr:nvSpPr>
        <xdr:cNvPr id="414" name="【認定こども園・幼稚園・保育所】&#10;一人当たり面積平均値テキスト"/>
        <xdr:cNvSpPr txBox="1"/>
      </xdr:nvSpPr>
      <xdr:spPr>
        <a:xfrm>
          <a:off x="22199600" y="6629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136434</xdr:rowOff>
    </xdr:from>
    <xdr:to>
      <xdr:col>116</xdr:col>
      <xdr:colOff>114300</xdr:colOff>
      <xdr:row>39</xdr:row>
      <xdr:rowOff>66584</xdr:rowOff>
    </xdr:to>
    <xdr:sp macro="" textlink="">
      <xdr:nvSpPr>
        <xdr:cNvPr id="415" name="フローチャート: 判断 414"/>
        <xdr:cNvSpPr/>
      </xdr:nvSpPr>
      <xdr:spPr>
        <a:xfrm>
          <a:off x="221107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67854</xdr:rowOff>
    </xdr:from>
    <xdr:to>
      <xdr:col>112</xdr:col>
      <xdr:colOff>38100</xdr:colOff>
      <xdr:row>38</xdr:row>
      <xdr:rowOff>169454</xdr:rowOff>
    </xdr:to>
    <xdr:sp macro="" textlink="">
      <xdr:nvSpPr>
        <xdr:cNvPr id="416" name="フローチャート: 判断 415"/>
        <xdr:cNvSpPr/>
      </xdr:nvSpPr>
      <xdr:spPr>
        <a:xfrm>
          <a:off x="21272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160927</xdr:rowOff>
    </xdr:from>
    <xdr:to>
      <xdr:col>107</xdr:col>
      <xdr:colOff>101600</xdr:colOff>
      <xdr:row>38</xdr:row>
      <xdr:rowOff>91077</xdr:rowOff>
    </xdr:to>
    <xdr:sp macro="" textlink="">
      <xdr:nvSpPr>
        <xdr:cNvPr id="417" name="フローチャート: 判断 416"/>
        <xdr:cNvSpPr/>
      </xdr:nvSpPr>
      <xdr:spPr>
        <a:xfrm>
          <a:off x="20383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8" name="テキスト ボックス 41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9" name="テキスト ボックス 41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0" name="テキスト ボックス 41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1" name="テキスト ボックス 42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2" name="テキスト ボックス 42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129903</xdr:rowOff>
    </xdr:from>
    <xdr:to>
      <xdr:col>116</xdr:col>
      <xdr:colOff>114300</xdr:colOff>
      <xdr:row>39</xdr:row>
      <xdr:rowOff>60053</xdr:rowOff>
    </xdr:to>
    <xdr:sp macro="" textlink="">
      <xdr:nvSpPr>
        <xdr:cNvPr id="423" name="楕円 422"/>
        <xdr:cNvSpPr/>
      </xdr:nvSpPr>
      <xdr:spPr>
        <a:xfrm>
          <a:off x="22110700" y="664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152780</xdr:rowOff>
    </xdr:from>
    <xdr:ext cx="469744" cy="259045"/>
    <xdr:sp macro="" textlink="">
      <xdr:nvSpPr>
        <xdr:cNvPr id="424" name="【認定こども園・幼稚園・保育所】&#10;一人当たり面積該当値テキスト"/>
        <xdr:cNvSpPr txBox="1"/>
      </xdr:nvSpPr>
      <xdr:spPr>
        <a:xfrm>
          <a:off x="22199600" y="6496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136434</xdr:rowOff>
    </xdr:from>
    <xdr:to>
      <xdr:col>112</xdr:col>
      <xdr:colOff>38100</xdr:colOff>
      <xdr:row>39</xdr:row>
      <xdr:rowOff>66584</xdr:rowOff>
    </xdr:to>
    <xdr:sp macro="" textlink="">
      <xdr:nvSpPr>
        <xdr:cNvPr id="425" name="楕円 424"/>
        <xdr:cNvSpPr/>
      </xdr:nvSpPr>
      <xdr:spPr>
        <a:xfrm>
          <a:off x="21272500" y="665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9253</xdr:rowOff>
    </xdr:from>
    <xdr:to>
      <xdr:col>116</xdr:col>
      <xdr:colOff>63500</xdr:colOff>
      <xdr:row>39</xdr:row>
      <xdr:rowOff>15784</xdr:rowOff>
    </xdr:to>
    <xdr:cxnSp macro="">
      <xdr:nvCxnSpPr>
        <xdr:cNvPr id="426" name="直線コネクタ 425"/>
        <xdr:cNvCxnSpPr/>
      </xdr:nvCxnSpPr>
      <xdr:spPr>
        <a:xfrm flipV="1">
          <a:off x="21323300" y="6695803"/>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142966</xdr:rowOff>
    </xdr:from>
    <xdr:to>
      <xdr:col>107</xdr:col>
      <xdr:colOff>101600</xdr:colOff>
      <xdr:row>39</xdr:row>
      <xdr:rowOff>73116</xdr:rowOff>
    </xdr:to>
    <xdr:sp macro="" textlink="">
      <xdr:nvSpPr>
        <xdr:cNvPr id="427" name="楕円 426"/>
        <xdr:cNvSpPr/>
      </xdr:nvSpPr>
      <xdr:spPr>
        <a:xfrm>
          <a:off x="20383500" y="665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15784</xdr:rowOff>
    </xdr:from>
    <xdr:to>
      <xdr:col>111</xdr:col>
      <xdr:colOff>177800</xdr:colOff>
      <xdr:row>39</xdr:row>
      <xdr:rowOff>22316</xdr:rowOff>
    </xdr:to>
    <xdr:cxnSp macro="">
      <xdr:nvCxnSpPr>
        <xdr:cNvPr id="428" name="直線コネクタ 427"/>
        <xdr:cNvCxnSpPr/>
      </xdr:nvCxnSpPr>
      <xdr:spPr>
        <a:xfrm flipV="1">
          <a:off x="20434300" y="670233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14531</xdr:rowOff>
    </xdr:from>
    <xdr:ext cx="469744" cy="259045"/>
    <xdr:sp macro="" textlink="">
      <xdr:nvSpPr>
        <xdr:cNvPr id="429" name="n_1aveValue【認定こども園・幼稚園・保育所】&#10;一人当たり面積"/>
        <xdr:cNvSpPr txBox="1"/>
      </xdr:nvSpPr>
      <xdr:spPr>
        <a:xfrm>
          <a:off x="21075727" y="6358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107604</xdr:rowOff>
    </xdr:from>
    <xdr:ext cx="469744" cy="259045"/>
    <xdr:sp macro="" textlink="">
      <xdr:nvSpPr>
        <xdr:cNvPr id="430" name="n_2aveValue【認定こども園・幼稚園・保育所】&#10;一人当たり面積"/>
        <xdr:cNvSpPr txBox="1"/>
      </xdr:nvSpPr>
      <xdr:spPr>
        <a:xfrm>
          <a:off x="201994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57711</xdr:rowOff>
    </xdr:from>
    <xdr:ext cx="469744" cy="259045"/>
    <xdr:sp macro="" textlink="">
      <xdr:nvSpPr>
        <xdr:cNvPr id="431" name="n_1mainValue【認定こども園・幼稚園・保育所】&#10;一人当たり面積"/>
        <xdr:cNvSpPr txBox="1"/>
      </xdr:nvSpPr>
      <xdr:spPr>
        <a:xfrm>
          <a:off x="21075727" y="674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64243</xdr:rowOff>
    </xdr:from>
    <xdr:ext cx="469744" cy="259045"/>
    <xdr:sp macro="" textlink="">
      <xdr:nvSpPr>
        <xdr:cNvPr id="432" name="n_2mainValue【認定こども園・幼稚園・保育所】&#10;一人当たり面積"/>
        <xdr:cNvSpPr txBox="1"/>
      </xdr:nvSpPr>
      <xdr:spPr>
        <a:xfrm>
          <a:off x="20199427" y="675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3" name="正方形/長方形 43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4" name="正方形/長方形 43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5" name="正方形/長方形 43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6" name="正方形/長方形 43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7" name="正方形/長方形 43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8" name="正方形/長方形 43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9" name="正方形/長方形 43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0" name="正方形/長方形 43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1" name="テキスト ボックス 44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2" name="直線コネクタ 44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43" name="テキスト ボックス 44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44" name="直線コネクタ 44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45" name="テキスト ボックス 444"/>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6" name="直線コネクタ 44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7" name="テキスト ボックス 44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8" name="直線コネクタ 44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9" name="テキスト ボックス 44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50" name="直線コネクタ 44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51" name="テキスト ボックス 45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52" name="直線コネクタ 45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53" name="テキスト ボックス 45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4" name="直線コネクタ 45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55" name="テキスト ボックス 454"/>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6" name="直線コネクタ 45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57" name="テキスト ボックス 45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29391</xdr:rowOff>
    </xdr:from>
    <xdr:to>
      <xdr:col>85</xdr:col>
      <xdr:colOff>126364</xdr:colOff>
      <xdr:row>64</xdr:row>
      <xdr:rowOff>146957</xdr:rowOff>
    </xdr:to>
    <xdr:cxnSp macro="">
      <xdr:nvCxnSpPr>
        <xdr:cNvPr id="459" name="直線コネクタ 458"/>
        <xdr:cNvCxnSpPr/>
      </xdr:nvCxnSpPr>
      <xdr:spPr>
        <a:xfrm flipV="1">
          <a:off x="16318864" y="9630591"/>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150784</xdr:rowOff>
    </xdr:from>
    <xdr:ext cx="405111" cy="259045"/>
    <xdr:sp macro="" textlink="">
      <xdr:nvSpPr>
        <xdr:cNvPr id="460" name="【学校施設】&#10;有形固定資産減価償却率最小値テキスト"/>
        <xdr:cNvSpPr txBox="1"/>
      </xdr:nvSpPr>
      <xdr:spPr>
        <a:xfrm>
          <a:off x="16357600" y="1112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146957</xdr:rowOff>
    </xdr:from>
    <xdr:to>
      <xdr:col>86</xdr:col>
      <xdr:colOff>25400</xdr:colOff>
      <xdr:row>64</xdr:row>
      <xdr:rowOff>146957</xdr:rowOff>
    </xdr:to>
    <xdr:cxnSp macro="">
      <xdr:nvCxnSpPr>
        <xdr:cNvPr id="461" name="直線コネクタ 460"/>
        <xdr:cNvCxnSpPr/>
      </xdr:nvCxnSpPr>
      <xdr:spPr>
        <a:xfrm>
          <a:off x="16230600" y="1111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147518</xdr:rowOff>
    </xdr:from>
    <xdr:ext cx="405111" cy="259045"/>
    <xdr:sp macro="" textlink="">
      <xdr:nvSpPr>
        <xdr:cNvPr id="462" name="【学校施設】&#10;有形固定資産減価償却率最大値テキスト"/>
        <xdr:cNvSpPr txBox="1"/>
      </xdr:nvSpPr>
      <xdr:spPr>
        <a:xfrm>
          <a:off x="16357600" y="9405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29391</xdr:rowOff>
    </xdr:from>
    <xdr:to>
      <xdr:col>86</xdr:col>
      <xdr:colOff>25400</xdr:colOff>
      <xdr:row>56</xdr:row>
      <xdr:rowOff>29391</xdr:rowOff>
    </xdr:to>
    <xdr:cxnSp macro="">
      <xdr:nvCxnSpPr>
        <xdr:cNvPr id="463" name="直線コネクタ 462"/>
        <xdr:cNvCxnSpPr/>
      </xdr:nvCxnSpPr>
      <xdr:spPr>
        <a:xfrm>
          <a:off x="16230600" y="9630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17434</xdr:rowOff>
    </xdr:from>
    <xdr:ext cx="405111" cy="259045"/>
    <xdr:sp macro="" textlink="">
      <xdr:nvSpPr>
        <xdr:cNvPr id="464" name="【学校施設】&#10;有形固定資産減価償却率平均値テキスト"/>
        <xdr:cNvSpPr txBox="1"/>
      </xdr:nvSpPr>
      <xdr:spPr>
        <a:xfrm>
          <a:off x="16357600" y="1013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39007</xdr:rowOff>
    </xdr:from>
    <xdr:to>
      <xdr:col>85</xdr:col>
      <xdr:colOff>177800</xdr:colOff>
      <xdr:row>59</xdr:row>
      <xdr:rowOff>140607</xdr:rowOff>
    </xdr:to>
    <xdr:sp macro="" textlink="">
      <xdr:nvSpPr>
        <xdr:cNvPr id="465" name="フローチャート: 判断 464"/>
        <xdr:cNvSpPr/>
      </xdr:nvSpPr>
      <xdr:spPr>
        <a:xfrm>
          <a:off x="16268700" y="1015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83094</xdr:rowOff>
    </xdr:from>
    <xdr:to>
      <xdr:col>81</xdr:col>
      <xdr:colOff>101600</xdr:colOff>
      <xdr:row>59</xdr:row>
      <xdr:rowOff>13244</xdr:rowOff>
    </xdr:to>
    <xdr:sp macro="" textlink="">
      <xdr:nvSpPr>
        <xdr:cNvPr id="466" name="フローチャート: 判断 465"/>
        <xdr:cNvSpPr/>
      </xdr:nvSpPr>
      <xdr:spPr>
        <a:xfrm>
          <a:off x="15430500" y="1002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125549</xdr:rowOff>
    </xdr:from>
    <xdr:to>
      <xdr:col>76</xdr:col>
      <xdr:colOff>165100</xdr:colOff>
      <xdr:row>59</xdr:row>
      <xdr:rowOff>55699</xdr:rowOff>
    </xdr:to>
    <xdr:sp macro="" textlink="">
      <xdr:nvSpPr>
        <xdr:cNvPr id="467" name="フローチャート: 判断 466"/>
        <xdr:cNvSpPr/>
      </xdr:nvSpPr>
      <xdr:spPr>
        <a:xfrm>
          <a:off x="14541500" y="1006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8" name="テキスト ボックス 46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9" name="テキスト ボックス 46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0" name="テキスト ボックス 46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1" name="テキスト ボックス 47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2" name="テキスト ボックス 47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128815</xdr:rowOff>
    </xdr:from>
    <xdr:to>
      <xdr:col>85</xdr:col>
      <xdr:colOff>177800</xdr:colOff>
      <xdr:row>59</xdr:row>
      <xdr:rowOff>58965</xdr:rowOff>
    </xdr:to>
    <xdr:sp macro="" textlink="">
      <xdr:nvSpPr>
        <xdr:cNvPr id="473" name="楕円 472"/>
        <xdr:cNvSpPr/>
      </xdr:nvSpPr>
      <xdr:spPr>
        <a:xfrm>
          <a:off x="162687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151692</xdr:rowOff>
    </xdr:from>
    <xdr:ext cx="405111" cy="259045"/>
    <xdr:sp macro="" textlink="">
      <xdr:nvSpPr>
        <xdr:cNvPr id="474" name="【学校施設】&#10;有形固定資産減価償却率該当値テキスト"/>
        <xdr:cNvSpPr txBox="1"/>
      </xdr:nvSpPr>
      <xdr:spPr>
        <a:xfrm>
          <a:off x="16357600" y="9924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35741</xdr:rowOff>
    </xdr:from>
    <xdr:to>
      <xdr:col>81</xdr:col>
      <xdr:colOff>101600</xdr:colOff>
      <xdr:row>59</xdr:row>
      <xdr:rowOff>137341</xdr:rowOff>
    </xdr:to>
    <xdr:sp macro="" textlink="">
      <xdr:nvSpPr>
        <xdr:cNvPr id="475" name="楕円 474"/>
        <xdr:cNvSpPr/>
      </xdr:nvSpPr>
      <xdr:spPr>
        <a:xfrm>
          <a:off x="15430500" y="101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8165</xdr:rowOff>
    </xdr:from>
    <xdr:to>
      <xdr:col>85</xdr:col>
      <xdr:colOff>127000</xdr:colOff>
      <xdr:row>59</xdr:row>
      <xdr:rowOff>86541</xdr:rowOff>
    </xdr:to>
    <xdr:cxnSp macro="">
      <xdr:nvCxnSpPr>
        <xdr:cNvPr id="476" name="直線コネクタ 475"/>
        <xdr:cNvCxnSpPr/>
      </xdr:nvCxnSpPr>
      <xdr:spPr>
        <a:xfrm flipV="1">
          <a:off x="15481300" y="10123715"/>
          <a:ext cx="838200" cy="7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114119</xdr:rowOff>
    </xdr:from>
    <xdr:to>
      <xdr:col>76</xdr:col>
      <xdr:colOff>165100</xdr:colOff>
      <xdr:row>60</xdr:row>
      <xdr:rowOff>44269</xdr:rowOff>
    </xdr:to>
    <xdr:sp macro="" textlink="">
      <xdr:nvSpPr>
        <xdr:cNvPr id="477" name="楕円 476"/>
        <xdr:cNvSpPr/>
      </xdr:nvSpPr>
      <xdr:spPr>
        <a:xfrm>
          <a:off x="14541500" y="1022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86541</xdr:rowOff>
    </xdr:from>
    <xdr:to>
      <xdr:col>81</xdr:col>
      <xdr:colOff>50800</xdr:colOff>
      <xdr:row>59</xdr:row>
      <xdr:rowOff>164919</xdr:rowOff>
    </xdr:to>
    <xdr:cxnSp macro="">
      <xdr:nvCxnSpPr>
        <xdr:cNvPr id="478" name="直線コネクタ 477"/>
        <xdr:cNvCxnSpPr/>
      </xdr:nvCxnSpPr>
      <xdr:spPr>
        <a:xfrm flipV="1">
          <a:off x="14592300" y="10202091"/>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29771</xdr:rowOff>
    </xdr:from>
    <xdr:ext cx="405111" cy="259045"/>
    <xdr:sp macro="" textlink="">
      <xdr:nvSpPr>
        <xdr:cNvPr id="479" name="n_1aveValue【学校施設】&#10;有形固定資産減価償却率"/>
        <xdr:cNvSpPr txBox="1"/>
      </xdr:nvSpPr>
      <xdr:spPr>
        <a:xfrm>
          <a:off x="15266044" y="980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72226</xdr:rowOff>
    </xdr:from>
    <xdr:ext cx="405111" cy="259045"/>
    <xdr:sp macro="" textlink="">
      <xdr:nvSpPr>
        <xdr:cNvPr id="480" name="n_2aveValue【学校施設】&#10;有形固定資産減価償却率"/>
        <xdr:cNvSpPr txBox="1"/>
      </xdr:nvSpPr>
      <xdr:spPr>
        <a:xfrm>
          <a:off x="14389744" y="984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128468</xdr:rowOff>
    </xdr:from>
    <xdr:ext cx="405111" cy="259045"/>
    <xdr:sp macro="" textlink="">
      <xdr:nvSpPr>
        <xdr:cNvPr id="481" name="n_1mainValue【学校施設】&#10;有形固定資産減価償却率"/>
        <xdr:cNvSpPr txBox="1"/>
      </xdr:nvSpPr>
      <xdr:spPr>
        <a:xfrm>
          <a:off x="15266044" y="10244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35396</xdr:rowOff>
    </xdr:from>
    <xdr:ext cx="405111" cy="259045"/>
    <xdr:sp macro="" textlink="">
      <xdr:nvSpPr>
        <xdr:cNvPr id="482" name="n_2mainValue【学校施設】&#10;有形固定資産減価償却率"/>
        <xdr:cNvSpPr txBox="1"/>
      </xdr:nvSpPr>
      <xdr:spPr>
        <a:xfrm>
          <a:off x="143897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3" name="正方形/長方形 48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4" name="正方形/長方形 48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5" name="正方形/長方形 48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6" name="正方形/長方形 48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7" name="正方形/長方形 48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8" name="正方形/長方形 48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9" name="正方形/長方形 48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0" name="正方形/長方形 48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1" name="テキスト ボックス 49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2" name="直線コネクタ 49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93" name="テキスト ボックス 49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94" name="直線コネクタ 49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95" name="テキスト ボックス 49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96" name="直線コネクタ 49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97" name="テキスト ボックス 49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98" name="直線コネクタ 49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9" name="テキスト ボックス 49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00" name="直線コネクタ 49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01" name="テキスト ボックス 50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2" name="直線コネクタ 50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3" name="テキスト ボックス 50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55321</xdr:rowOff>
    </xdr:from>
    <xdr:to>
      <xdr:col>116</xdr:col>
      <xdr:colOff>62864</xdr:colOff>
      <xdr:row>63</xdr:row>
      <xdr:rowOff>42520</xdr:rowOff>
    </xdr:to>
    <xdr:cxnSp macro="">
      <xdr:nvCxnSpPr>
        <xdr:cNvPr id="505" name="直線コネクタ 504"/>
        <xdr:cNvCxnSpPr/>
      </xdr:nvCxnSpPr>
      <xdr:spPr>
        <a:xfrm flipV="1">
          <a:off x="22160864" y="9485071"/>
          <a:ext cx="0" cy="1358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46347</xdr:rowOff>
    </xdr:from>
    <xdr:ext cx="469744" cy="259045"/>
    <xdr:sp macro="" textlink="">
      <xdr:nvSpPr>
        <xdr:cNvPr id="506" name="【学校施設】&#10;一人当たり面積最小値テキスト"/>
        <xdr:cNvSpPr txBox="1"/>
      </xdr:nvSpPr>
      <xdr:spPr>
        <a:xfrm>
          <a:off x="22199600" y="1084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42520</xdr:rowOff>
    </xdr:from>
    <xdr:to>
      <xdr:col>116</xdr:col>
      <xdr:colOff>152400</xdr:colOff>
      <xdr:row>63</xdr:row>
      <xdr:rowOff>42520</xdr:rowOff>
    </xdr:to>
    <xdr:cxnSp macro="">
      <xdr:nvCxnSpPr>
        <xdr:cNvPr id="507" name="直線コネクタ 506"/>
        <xdr:cNvCxnSpPr/>
      </xdr:nvCxnSpPr>
      <xdr:spPr>
        <a:xfrm>
          <a:off x="22072600" y="1084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1998</xdr:rowOff>
    </xdr:from>
    <xdr:ext cx="469744" cy="259045"/>
    <xdr:sp macro="" textlink="">
      <xdr:nvSpPr>
        <xdr:cNvPr id="508" name="【学校施設】&#10;一人当たり面積最大値テキスト"/>
        <xdr:cNvSpPr txBox="1"/>
      </xdr:nvSpPr>
      <xdr:spPr>
        <a:xfrm>
          <a:off x="22199600" y="926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55321</xdr:rowOff>
    </xdr:from>
    <xdr:to>
      <xdr:col>116</xdr:col>
      <xdr:colOff>152400</xdr:colOff>
      <xdr:row>55</xdr:row>
      <xdr:rowOff>55321</xdr:rowOff>
    </xdr:to>
    <xdr:cxnSp macro="">
      <xdr:nvCxnSpPr>
        <xdr:cNvPr id="509" name="直線コネクタ 508"/>
        <xdr:cNvCxnSpPr/>
      </xdr:nvCxnSpPr>
      <xdr:spPr>
        <a:xfrm>
          <a:off x="22072600" y="948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158056</xdr:rowOff>
    </xdr:from>
    <xdr:ext cx="469744" cy="259045"/>
    <xdr:sp macro="" textlink="">
      <xdr:nvSpPr>
        <xdr:cNvPr id="510" name="【学校施設】&#10;一人当たり面積平均値テキスト"/>
        <xdr:cNvSpPr txBox="1"/>
      </xdr:nvSpPr>
      <xdr:spPr>
        <a:xfrm>
          <a:off x="22199600" y="10445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8179</xdr:rowOff>
    </xdr:from>
    <xdr:to>
      <xdr:col>116</xdr:col>
      <xdr:colOff>114300</xdr:colOff>
      <xdr:row>61</xdr:row>
      <xdr:rowOff>109779</xdr:rowOff>
    </xdr:to>
    <xdr:sp macro="" textlink="">
      <xdr:nvSpPr>
        <xdr:cNvPr id="511" name="フローチャート: 判断 510"/>
        <xdr:cNvSpPr/>
      </xdr:nvSpPr>
      <xdr:spPr>
        <a:xfrm>
          <a:off x="22110700" y="1046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50241</xdr:rowOff>
    </xdr:from>
    <xdr:to>
      <xdr:col>112</xdr:col>
      <xdr:colOff>38100</xdr:colOff>
      <xdr:row>61</xdr:row>
      <xdr:rowOff>151841</xdr:rowOff>
    </xdr:to>
    <xdr:sp macro="" textlink="">
      <xdr:nvSpPr>
        <xdr:cNvPr id="512" name="フローチャート: 判断 511"/>
        <xdr:cNvSpPr/>
      </xdr:nvSpPr>
      <xdr:spPr>
        <a:xfrm>
          <a:off x="21272500" y="10508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112420</xdr:rowOff>
    </xdr:from>
    <xdr:to>
      <xdr:col>107</xdr:col>
      <xdr:colOff>101600</xdr:colOff>
      <xdr:row>62</xdr:row>
      <xdr:rowOff>42570</xdr:rowOff>
    </xdr:to>
    <xdr:sp macro="" textlink="">
      <xdr:nvSpPr>
        <xdr:cNvPr id="513" name="フローチャート: 判断 512"/>
        <xdr:cNvSpPr/>
      </xdr:nvSpPr>
      <xdr:spPr>
        <a:xfrm>
          <a:off x="20383500" y="1057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4" name="テキスト ボックス 51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5" name="テキスト ボックス 51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6" name="テキスト ボックス 51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7" name="テキスト ボックス 51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8" name="テキスト ボックス 51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13208</xdr:rowOff>
    </xdr:from>
    <xdr:to>
      <xdr:col>116</xdr:col>
      <xdr:colOff>114300</xdr:colOff>
      <xdr:row>59</xdr:row>
      <xdr:rowOff>114808</xdr:rowOff>
    </xdr:to>
    <xdr:sp macro="" textlink="">
      <xdr:nvSpPr>
        <xdr:cNvPr id="519" name="楕円 518"/>
        <xdr:cNvSpPr/>
      </xdr:nvSpPr>
      <xdr:spPr>
        <a:xfrm>
          <a:off x="22110700" y="1012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36085</xdr:rowOff>
    </xdr:from>
    <xdr:ext cx="469744" cy="259045"/>
    <xdr:sp macro="" textlink="">
      <xdr:nvSpPr>
        <xdr:cNvPr id="520" name="【学校施設】&#10;一人当たり面積該当値テキスト"/>
        <xdr:cNvSpPr txBox="1"/>
      </xdr:nvSpPr>
      <xdr:spPr>
        <a:xfrm>
          <a:off x="22199600" y="998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29210</xdr:rowOff>
    </xdr:from>
    <xdr:to>
      <xdr:col>112</xdr:col>
      <xdr:colOff>38100</xdr:colOff>
      <xdr:row>59</xdr:row>
      <xdr:rowOff>130810</xdr:rowOff>
    </xdr:to>
    <xdr:sp macro="" textlink="">
      <xdr:nvSpPr>
        <xdr:cNvPr id="521" name="楕円 520"/>
        <xdr:cNvSpPr/>
      </xdr:nvSpPr>
      <xdr:spPr>
        <a:xfrm>
          <a:off x="21272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64008</xdr:rowOff>
    </xdr:from>
    <xdr:to>
      <xdr:col>116</xdr:col>
      <xdr:colOff>63500</xdr:colOff>
      <xdr:row>59</xdr:row>
      <xdr:rowOff>80010</xdr:rowOff>
    </xdr:to>
    <xdr:cxnSp macro="">
      <xdr:nvCxnSpPr>
        <xdr:cNvPr id="522" name="直線コネクタ 521"/>
        <xdr:cNvCxnSpPr/>
      </xdr:nvCxnSpPr>
      <xdr:spPr>
        <a:xfrm flipV="1">
          <a:off x="21323300" y="10179558"/>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40183</xdr:rowOff>
    </xdr:from>
    <xdr:to>
      <xdr:col>107</xdr:col>
      <xdr:colOff>101600</xdr:colOff>
      <xdr:row>59</xdr:row>
      <xdr:rowOff>141783</xdr:rowOff>
    </xdr:to>
    <xdr:sp macro="" textlink="">
      <xdr:nvSpPr>
        <xdr:cNvPr id="523" name="楕円 522"/>
        <xdr:cNvSpPr/>
      </xdr:nvSpPr>
      <xdr:spPr>
        <a:xfrm>
          <a:off x="20383500" y="1015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80010</xdr:rowOff>
    </xdr:from>
    <xdr:to>
      <xdr:col>111</xdr:col>
      <xdr:colOff>177800</xdr:colOff>
      <xdr:row>59</xdr:row>
      <xdr:rowOff>90983</xdr:rowOff>
    </xdr:to>
    <xdr:cxnSp macro="">
      <xdr:nvCxnSpPr>
        <xdr:cNvPr id="524" name="直線コネクタ 523"/>
        <xdr:cNvCxnSpPr/>
      </xdr:nvCxnSpPr>
      <xdr:spPr>
        <a:xfrm flipV="1">
          <a:off x="20434300" y="10195560"/>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142968</xdr:rowOff>
    </xdr:from>
    <xdr:ext cx="469744" cy="259045"/>
    <xdr:sp macro="" textlink="">
      <xdr:nvSpPr>
        <xdr:cNvPr id="525" name="n_1aveValue【学校施設】&#10;一人当たり面積"/>
        <xdr:cNvSpPr txBox="1"/>
      </xdr:nvSpPr>
      <xdr:spPr>
        <a:xfrm>
          <a:off x="21075727" y="1060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33697</xdr:rowOff>
    </xdr:from>
    <xdr:ext cx="469744" cy="259045"/>
    <xdr:sp macro="" textlink="">
      <xdr:nvSpPr>
        <xdr:cNvPr id="526" name="n_2aveValue【学校施設】&#10;一人当たり面積"/>
        <xdr:cNvSpPr txBox="1"/>
      </xdr:nvSpPr>
      <xdr:spPr>
        <a:xfrm>
          <a:off x="20199427" y="1066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147337</xdr:rowOff>
    </xdr:from>
    <xdr:ext cx="469744" cy="259045"/>
    <xdr:sp macro="" textlink="">
      <xdr:nvSpPr>
        <xdr:cNvPr id="527" name="n_1mainValue【学校施設】&#10;一人当たり面積"/>
        <xdr:cNvSpPr txBox="1"/>
      </xdr:nvSpPr>
      <xdr:spPr>
        <a:xfrm>
          <a:off x="21075727" y="991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158310</xdr:rowOff>
    </xdr:from>
    <xdr:ext cx="469744" cy="259045"/>
    <xdr:sp macro="" textlink="">
      <xdr:nvSpPr>
        <xdr:cNvPr id="528" name="n_2mainValue【学校施設】&#10;一人当たり面積"/>
        <xdr:cNvSpPr txBox="1"/>
      </xdr:nvSpPr>
      <xdr:spPr>
        <a:xfrm>
          <a:off x="20199427" y="9930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9" name="正方形/長方形 52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0" name="正方形/長方形 52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1" name="正方形/長方形 53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2" name="正方形/長方形 53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3" name="正方形/長方形 53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4" name="正方形/長方形 53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5" name="正方形/長方形 53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6" name="正方形/長方形 53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7" name="正方形/長方形 53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8" name="正方形/長方形 53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9" name="正方形/長方形 53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0" name="正方形/長方形 53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1" name="正方形/長方形 54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2" name="正方形/長方形 54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3" name="正方形/長方形 54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4" name="正方形/長方形 54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5" name="正方形/長方形 5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6" name="正方形/長方形 54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7" name="正方形/長方形 54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8" name="正方形/長方形 54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9" name="正方形/長方形 54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0" name="正方形/長方形 54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1" name="正方形/長方形 55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2" name="正方形/長方形 55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3" name="テキスト ボックス 55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4" name="直線コネクタ 55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55" name="テキスト ボックス 554"/>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56" name="直線コネクタ 555"/>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57" name="テキスト ボックス 556"/>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58" name="直線コネクタ 557"/>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59" name="テキスト ボックス 558"/>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60" name="直線コネクタ 559"/>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61" name="テキスト ボックス 560"/>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62" name="直線コネクタ 561"/>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63" name="テキスト ボックス 562"/>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4" name="直線コネクタ 5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5" name="テキスト ボックス 56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167639</xdr:rowOff>
    </xdr:from>
    <xdr:to>
      <xdr:col>85</xdr:col>
      <xdr:colOff>126364</xdr:colOff>
      <xdr:row>108</xdr:row>
      <xdr:rowOff>135637</xdr:rowOff>
    </xdr:to>
    <xdr:cxnSp macro="">
      <xdr:nvCxnSpPr>
        <xdr:cNvPr id="567" name="直線コネクタ 566"/>
        <xdr:cNvCxnSpPr/>
      </xdr:nvCxnSpPr>
      <xdr:spPr>
        <a:xfrm flipV="1">
          <a:off x="16318864" y="17312639"/>
          <a:ext cx="0" cy="1339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139464</xdr:rowOff>
    </xdr:from>
    <xdr:ext cx="405111" cy="259045"/>
    <xdr:sp macro="" textlink="">
      <xdr:nvSpPr>
        <xdr:cNvPr id="568" name="【公民館】&#10;有形固定資産減価償却率最小値テキスト"/>
        <xdr:cNvSpPr txBox="1"/>
      </xdr:nvSpPr>
      <xdr:spPr>
        <a:xfrm>
          <a:off x="16357600" y="18656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135637</xdr:rowOff>
    </xdr:from>
    <xdr:to>
      <xdr:col>86</xdr:col>
      <xdr:colOff>25400</xdr:colOff>
      <xdr:row>108</xdr:row>
      <xdr:rowOff>135637</xdr:rowOff>
    </xdr:to>
    <xdr:cxnSp macro="">
      <xdr:nvCxnSpPr>
        <xdr:cNvPr id="569" name="直線コネクタ 568"/>
        <xdr:cNvCxnSpPr/>
      </xdr:nvCxnSpPr>
      <xdr:spPr>
        <a:xfrm>
          <a:off x="16230600" y="1865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114316</xdr:rowOff>
    </xdr:from>
    <xdr:ext cx="405111" cy="259045"/>
    <xdr:sp macro="" textlink="">
      <xdr:nvSpPr>
        <xdr:cNvPr id="570" name="【公民館】&#10;有形固定資産減価償却率最大値テキスト"/>
        <xdr:cNvSpPr txBox="1"/>
      </xdr:nvSpPr>
      <xdr:spPr>
        <a:xfrm>
          <a:off x="163576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167639</xdr:rowOff>
    </xdr:from>
    <xdr:to>
      <xdr:col>86</xdr:col>
      <xdr:colOff>25400</xdr:colOff>
      <xdr:row>100</xdr:row>
      <xdr:rowOff>167639</xdr:rowOff>
    </xdr:to>
    <xdr:cxnSp macro="">
      <xdr:nvCxnSpPr>
        <xdr:cNvPr id="571" name="直線コネクタ 570"/>
        <xdr:cNvCxnSpPr/>
      </xdr:nvCxnSpPr>
      <xdr:spPr>
        <a:xfrm>
          <a:off x="16230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50564</xdr:rowOff>
    </xdr:from>
    <xdr:ext cx="405111" cy="259045"/>
    <xdr:sp macro="" textlink="">
      <xdr:nvSpPr>
        <xdr:cNvPr id="572" name="【公民館】&#10;有形固定資産減価償却率平均値テキスト"/>
        <xdr:cNvSpPr txBox="1"/>
      </xdr:nvSpPr>
      <xdr:spPr>
        <a:xfrm>
          <a:off x="16357600" y="177099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27687</xdr:rowOff>
    </xdr:from>
    <xdr:to>
      <xdr:col>85</xdr:col>
      <xdr:colOff>177800</xdr:colOff>
      <xdr:row>104</xdr:row>
      <xdr:rowOff>129287</xdr:rowOff>
    </xdr:to>
    <xdr:sp macro="" textlink="">
      <xdr:nvSpPr>
        <xdr:cNvPr id="573" name="フローチャート: 判断 572"/>
        <xdr:cNvSpPr/>
      </xdr:nvSpPr>
      <xdr:spPr>
        <a:xfrm>
          <a:off x="16268700" y="1785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32258</xdr:rowOff>
    </xdr:from>
    <xdr:to>
      <xdr:col>81</xdr:col>
      <xdr:colOff>101600</xdr:colOff>
      <xdr:row>104</xdr:row>
      <xdr:rowOff>133858</xdr:rowOff>
    </xdr:to>
    <xdr:sp macro="" textlink="">
      <xdr:nvSpPr>
        <xdr:cNvPr id="574" name="フローチャート: 判断 573"/>
        <xdr:cNvSpPr/>
      </xdr:nvSpPr>
      <xdr:spPr>
        <a:xfrm>
          <a:off x="15430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32258</xdr:rowOff>
    </xdr:from>
    <xdr:to>
      <xdr:col>76</xdr:col>
      <xdr:colOff>165100</xdr:colOff>
      <xdr:row>104</xdr:row>
      <xdr:rowOff>133858</xdr:rowOff>
    </xdr:to>
    <xdr:sp macro="" textlink="">
      <xdr:nvSpPr>
        <xdr:cNvPr id="575" name="フローチャート: 判断 574"/>
        <xdr:cNvSpPr/>
      </xdr:nvSpPr>
      <xdr:spPr>
        <a:xfrm>
          <a:off x="14541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6" name="テキスト ボックス 5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7" name="テキスト ボックス 5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8" name="テキスト ボックス 5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9" name="テキスト ボックス 5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0" name="テキスト ボックス 5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36830</xdr:rowOff>
    </xdr:from>
    <xdr:to>
      <xdr:col>85</xdr:col>
      <xdr:colOff>177800</xdr:colOff>
      <xdr:row>104</xdr:row>
      <xdr:rowOff>138430</xdr:rowOff>
    </xdr:to>
    <xdr:sp macro="" textlink="">
      <xdr:nvSpPr>
        <xdr:cNvPr id="581" name="楕円 580"/>
        <xdr:cNvSpPr/>
      </xdr:nvSpPr>
      <xdr:spPr>
        <a:xfrm>
          <a:off x="162687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15257</xdr:rowOff>
    </xdr:from>
    <xdr:ext cx="405111" cy="259045"/>
    <xdr:sp macro="" textlink="">
      <xdr:nvSpPr>
        <xdr:cNvPr id="582" name="【公民館】&#10;有形固定資産減価償却率該当値テキスト"/>
        <xdr:cNvSpPr txBox="1"/>
      </xdr:nvSpPr>
      <xdr:spPr>
        <a:xfrm>
          <a:off x="16357600" y="1784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87122</xdr:rowOff>
    </xdr:from>
    <xdr:to>
      <xdr:col>81</xdr:col>
      <xdr:colOff>101600</xdr:colOff>
      <xdr:row>105</xdr:row>
      <xdr:rowOff>17272</xdr:rowOff>
    </xdr:to>
    <xdr:sp macro="" textlink="">
      <xdr:nvSpPr>
        <xdr:cNvPr id="583" name="楕円 582"/>
        <xdr:cNvSpPr/>
      </xdr:nvSpPr>
      <xdr:spPr>
        <a:xfrm>
          <a:off x="15430500" y="1791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87630</xdr:rowOff>
    </xdr:from>
    <xdr:to>
      <xdr:col>85</xdr:col>
      <xdr:colOff>127000</xdr:colOff>
      <xdr:row>104</xdr:row>
      <xdr:rowOff>137922</xdr:rowOff>
    </xdr:to>
    <xdr:cxnSp macro="">
      <xdr:nvCxnSpPr>
        <xdr:cNvPr id="584" name="直線コネクタ 583"/>
        <xdr:cNvCxnSpPr/>
      </xdr:nvCxnSpPr>
      <xdr:spPr>
        <a:xfrm flipV="1">
          <a:off x="15481300" y="1791843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80263</xdr:rowOff>
    </xdr:from>
    <xdr:to>
      <xdr:col>76</xdr:col>
      <xdr:colOff>165100</xdr:colOff>
      <xdr:row>105</xdr:row>
      <xdr:rowOff>10413</xdr:rowOff>
    </xdr:to>
    <xdr:sp macro="" textlink="">
      <xdr:nvSpPr>
        <xdr:cNvPr id="585" name="楕円 584"/>
        <xdr:cNvSpPr/>
      </xdr:nvSpPr>
      <xdr:spPr>
        <a:xfrm>
          <a:off x="14541500" y="1791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131063</xdr:rowOff>
    </xdr:from>
    <xdr:to>
      <xdr:col>81</xdr:col>
      <xdr:colOff>50800</xdr:colOff>
      <xdr:row>104</xdr:row>
      <xdr:rowOff>137922</xdr:rowOff>
    </xdr:to>
    <xdr:cxnSp macro="">
      <xdr:nvCxnSpPr>
        <xdr:cNvPr id="586" name="直線コネクタ 585"/>
        <xdr:cNvCxnSpPr/>
      </xdr:nvCxnSpPr>
      <xdr:spPr>
        <a:xfrm>
          <a:off x="14592300" y="17961863"/>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150385</xdr:rowOff>
    </xdr:from>
    <xdr:ext cx="405111" cy="259045"/>
    <xdr:sp macro="" textlink="">
      <xdr:nvSpPr>
        <xdr:cNvPr id="587" name="n_1aveValue【公民館】&#10;有形固定資産減価償却率"/>
        <xdr:cNvSpPr txBox="1"/>
      </xdr:nvSpPr>
      <xdr:spPr>
        <a:xfrm>
          <a:off x="15266044" y="1763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150385</xdr:rowOff>
    </xdr:from>
    <xdr:ext cx="405111" cy="259045"/>
    <xdr:sp macro="" textlink="">
      <xdr:nvSpPr>
        <xdr:cNvPr id="588" name="n_2aveValue【公民館】&#10;有形固定資産減価償却率"/>
        <xdr:cNvSpPr txBox="1"/>
      </xdr:nvSpPr>
      <xdr:spPr>
        <a:xfrm>
          <a:off x="14389744" y="1763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8399</xdr:rowOff>
    </xdr:from>
    <xdr:ext cx="405111" cy="259045"/>
    <xdr:sp macro="" textlink="">
      <xdr:nvSpPr>
        <xdr:cNvPr id="589" name="n_1mainValue【公民館】&#10;有形固定資産減価償却率"/>
        <xdr:cNvSpPr txBox="1"/>
      </xdr:nvSpPr>
      <xdr:spPr>
        <a:xfrm>
          <a:off x="15266044" y="18010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1540</xdr:rowOff>
    </xdr:from>
    <xdr:ext cx="405111" cy="259045"/>
    <xdr:sp macro="" textlink="">
      <xdr:nvSpPr>
        <xdr:cNvPr id="590" name="n_2mainValue【公民館】&#10;有形固定資産減価償却率"/>
        <xdr:cNvSpPr txBox="1"/>
      </xdr:nvSpPr>
      <xdr:spPr>
        <a:xfrm>
          <a:off x="14389744" y="18003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1" name="正方形/長方形 5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2" name="正方形/長方形 5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3" name="正方形/長方形 5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4" name="正方形/長方形 5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5" name="正方形/長方形 5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6" name="正方形/長方形 5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7" name="正方形/長方形 5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8" name="正方形/長方形 5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9" name="テキスト ボックス 5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0" name="直線コネクタ 5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1" name="直線コネクタ 60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2" name="テキスト ボックス 60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3" name="直線コネクタ 60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4" name="テキスト ボックス 60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5" name="直線コネクタ 60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6" name="テキスト ボックス 60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7" name="直線コネクタ 60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8" name="テキスト ボックス 60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09" name="直線コネクタ 60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0" name="テキスト ボックス 60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1" name="直線コネクタ 6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2" name="テキスト ボックス 6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120014</xdr:rowOff>
    </xdr:from>
    <xdr:to>
      <xdr:col>116</xdr:col>
      <xdr:colOff>62864</xdr:colOff>
      <xdr:row>108</xdr:row>
      <xdr:rowOff>112395</xdr:rowOff>
    </xdr:to>
    <xdr:cxnSp macro="">
      <xdr:nvCxnSpPr>
        <xdr:cNvPr id="614" name="直線コネクタ 613"/>
        <xdr:cNvCxnSpPr/>
      </xdr:nvCxnSpPr>
      <xdr:spPr>
        <a:xfrm flipV="1">
          <a:off x="22160864" y="17093564"/>
          <a:ext cx="0" cy="1535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116222</xdr:rowOff>
    </xdr:from>
    <xdr:ext cx="469744" cy="259045"/>
    <xdr:sp macro="" textlink="">
      <xdr:nvSpPr>
        <xdr:cNvPr id="615" name="【公民館】&#10;一人当たり面積最小値テキスト"/>
        <xdr:cNvSpPr txBox="1"/>
      </xdr:nvSpPr>
      <xdr:spPr>
        <a:xfrm>
          <a:off x="22199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616" name="直線コネクタ 615"/>
        <xdr:cNvCxnSpPr/>
      </xdr:nvCxnSpPr>
      <xdr:spPr>
        <a:xfrm>
          <a:off x="22072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66691</xdr:rowOff>
    </xdr:from>
    <xdr:ext cx="469744" cy="259045"/>
    <xdr:sp macro="" textlink="">
      <xdr:nvSpPr>
        <xdr:cNvPr id="617" name="【公民館】&#10;一人当たり面積最大値テキスト"/>
        <xdr:cNvSpPr txBox="1"/>
      </xdr:nvSpPr>
      <xdr:spPr>
        <a:xfrm>
          <a:off x="22199600" y="16868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120014</xdr:rowOff>
    </xdr:from>
    <xdr:to>
      <xdr:col>116</xdr:col>
      <xdr:colOff>152400</xdr:colOff>
      <xdr:row>99</xdr:row>
      <xdr:rowOff>120014</xdr:rowOff>
    </xdr:to>
    <xdr:cxnSp macro="">
      <xdr:nvCxnSpPr>
        <xdr:cNvPr id="618" name="直線コネクタ 617"/>
        <xdr:cNvCxnSpPr/>
      </xdr:nvCxnSpPr>
      <xdr:spPr>
        <a:xfrm>
          <a:off x="22072600" y="1709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95902</xdr:rowOff>
    </xdr:from>
    <xdr:ext cx="469744" cy="259045"/>
    <xdr:sp macro="" textlink="">
      <xdr:nvSpPr>
        <xdr:cNvPr id="619" name="【公民館】&#10;一人当たり面積平均値テキスト"/>
        <xdr:cNvSpPr txBox="1"/>
      </xdr:nvSpPr>
      <xdr:spPr>
        <a:xfrm>
          <a:off x="22199600" y="18098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73025</xdr:rowOff>
    </xdr:from>
    <xdr:to>
      <xdr:col>116</xdr:col>
      <xdr:colOff>114300</xdr:colOff>
      <xdr:row>107</xdr:row>
      <xdr:rowOff>3175</xdr:rowOff>
    </xdr:to>
    <xdr:sp macro="" textlink="">
      <xdr:nvSpPr>
        <xdr:cNvPr id="620" name="フローチャート: 判断 619"/>
        <xdr:cNvSpPr/>
      </xdr:nvSpPr>
      <xdr:spPr>
        <a:xfrm>
          <a:off x="22110700" y="1824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53975</xdr:rowOff>
    </xdr:from>
    <xdr:to>
      <xdr:col>112</xdr:col>
      <xdr:colOff>38100</xdr:colOff>
      <xdr:row>106</xdr:row>
      <xdr:rowOff>155575</xdr:rowOff>
    </xdr:to>
    <xdr:sp macro="" textlink="">
      <xdr:nvSpPr>
        <xdr:cNvPr id="621" name="フローチャート: 判断 620"/>
        <xdr:cNvSpPr/>
      </xdr:nvSpPr>
      <xdr:spPr>
        <a:xfrm>
          <a:off x="21272500" y="1822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95886</xdr:rowOff>
    </xdr:from>
    <xdr:to>
      <xdr:col>107</xdr:col>
      <xdr:colOff>101600</xdr:colOff>
      <xdr:row>107</xdr:row>
      <xdr:rowOff>26036</xdr:rowOff>
    </xdr:to>
    <xdr:sp macro="" textlink="">
      <xdr:nvSpPr>
        <xdr:cNvPr id="622" name="フローチャート: 判断 621"/>
        <xdr:cNvSpPr/>
      </xdr:nvSpPr>
      <xdr:spPr>
        <a:xfrm>
          <a:off x="20383500" y="18269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3" name="テキスト ボックス 62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4" name="テキスト ボックス 62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5" name="テキスト ボックス 62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6" name="テキスト ボックス 62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7" name="テキスト ボックス 62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133986</xdr:rowOff>
    </xdr:from>
    <xdr:to>
      <xdr:col>116</xdr:col>
      <xdr:colOff>114300</xdr:colOff>
      <xdr:row>107</xdr:row>
      <xdr:rowOff>64136</xdr:rowOff>
    </xdr:to>
    <xdr:sp macro="" textlink="">
      <xdr:nvSpPr>
        <xdr:cNvPr id="628" name="楕円 627"/>
        <xdr:cNvSpPr/>
      </xdr:nvSpPr>
      <xdr:spPr>
        <a:xfrm>
          <a:off x="22110700" y="1830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112413</xdr:rowOff>
    </xdr:from>
    <xdr:ext cx="469744" cy="259045"/>
    <xdr:sp macro="" textlink="">
      <xdr:nvSpPr>
        <xdr:cNvPr id="629" name="【公民館】&#10;一人当たり面積該当値テキスト"/>
        <xdr:cNvSpPr txBox="1"/>
      </xdr:nvSpPr>
      <xdr:spPr>
        <a:xfrm>
          <a:off x="22199600" y="1828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137795</xdr:rowOff>
    </xdr:from>
    <xdr:to>
      <xdr:col>112</xdr:col>
      <xdr:colOff>38100</xdr:colOff>
      <xdr:row>107</xdr:row>
      <xdr:rowOff>67945</xdr:rowOff>
    </xdr:to>
    <xdr:sp macro="" textlink="">
      <xdr:nvSpPr>
        <xdr:cNvPr id="630" name="楕円 629"/>
        <xdr:cNvSpPr/>
      </xdr:nvSpPr>
      <xdr:spPr>
        <a:xfrm>
          <a:off x="21272500" y="1831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13336</xdr:rowOff>
    </xdr:from>
    <xdr:to>
      <xdr:col>116</xdr:col>
      <xdr:colOff>63500</xdr:colOff>
      <xdr:row>107</xdr:row>
      <xdr:rowOff>17145</xdr:rowOff>
    </xdr:to>
    <xdr:cxnSp macro="">
      <xdr:nvCxnSpPr>
        <xdr:cNvPr id="631" name="直線コネクタ 630"/>
        <xdr:cNvCxnSpPr/>
      </xdr:nvCxnSpPr>
      <xdr:spPr>
        <a:xfrm flipV="1">
          <a:off x="21323300" y="18358486"/>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139700</xdr:rowOff>
    </xdr:from>
    <xdr:to>
      <xdr:col>107</xdr:col>
      <xdr:colOff>101600</xdr:colOff>
      <xdr:row>107</xdr:row>
      <xdr:rowOff>69850</xdr:rowOff>
    </xdr:to>
    <xdr:sp macro="" textlink="">
      <xdr:nvSpPr>
        <xdr:cNvPr id="632" name="楕円 631"/>
        <xdr:cNvSpPr/>
      </xdr:nvSpPr>
      <xdr:spPr>
        <a:xfrm>
          <a:off x="20383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17145</xdr:rowOff>
    </xdr:from>
    <xdr:to>
      <xdr:col>111</xdr:col>
      <xdr:colOff>177800</xdr:colOff>
      <xdr:row>107</xdr:row>
      <xdr:rowOff>19050</xdr:rowOff>
    </xdr:to>
    <xdr:cxnSp macro="">
      <xdr:nvCxnSpPr>
        <xdr:cNvPr id="633" name="直線コネクタ 632"/>
        <xdr:cNvCxnSpPr/>
      </xdr:nvCxnSpPr>
      <xdr:spPr>
        <a:xfrm flipV="1">
          <a:off x="20434300" y="183622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652</xdr:rowOff>
    </xdr:from>
    <xdr:ext cx="469744" cy="259045"/>
    <xdr:sp macro="" textlink="">
      <xdr:nvSpPr>
        <xdr:cNvPr id="634" name="n_1aveValue【公民館】&#10;一人当たり面積"/>
        <xdr:cNvSpPr txBox="1"/>
      </xdr:nvSpPr>
      <xdr:spPr>
        <a:xfrm>
          <a:off x="21075727" y="1800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42563</xdr:rowOff>
    </xdr:from>
    <xdr:ext cx="469744" cy="259045"/>
    <xdr:sp macro="" textlink="">
      <xdr:nvSpPr>
        <xdr:cNvPr id="635" name="n_2aveValue【公民館】&#10;一人当たり面積"/>
        <xdr:cNvSpPr txBox="1"/>
      </xdr:nvSpPr>
      <xdr:spPr>
        <a:xfrm>
          <a:off x="20199427" y="18044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59072</xdr:rowOff>
    </xdr:from>
    <xdr:ext cx="469744" cy="259045"/>
    <xdr:sp macro="" textlink="">
      <xdr:nvSpPr>
        <xdr:cNvPr id="636" name="n_1mainValue【公民館】&#10;一人当たり面積"/>
        <xdr:cNvSpPr txBox="1"/>
      </xdr:nvSpPr>
      <xdr:spPr>
        <a:xfrm>
          <a:off x="21075727" y="1840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60977</xdr:rowOff>
    </xdr:from>
    <xdr:ext cx="469744" cy="259045"/>
    <xdr:sp macro="" textlink="">
      <xdr:nvSpPr>
        <xdr:cNvPr id="637" name="n_2mainValue【公民館】&#10;一人当たり面積"/>
        <xdr:cNvSpPr txBox="1"/>
      </xdr:nvSpPr>
      <xdr:spPr>
        <a:xfrm>
          <a:off x="201994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8" name="正方形/長方形 63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9" name="正方形/長方形 63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0" name="テキスト ボックス 63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ほとんどの類型において、有形固定資産減価償却率が類似団体平均よりも高く推移しており、わずかに下回っている公民館も類似団体平均と同水準である。昨年度まで類似団体平均を下回っていた学校施設は、類似団体の数値が大幅に低下したことにより本町の数値が上回ることとなった。本町では、２校あった中学校を平成２７年度に統合して別地に新設したことで中学校の数値は８．９％と極端に低いものの、小学校と高等学校は８０％近くの高水準にある上、学校施設全体の一人当たりの面積は類似団体の中でも相当に広く、全国平均や福岡県平均の２倍近くの高水準であるため、長期的には集約化・複合化、除却について検討する必要がある。公民館は、今後、公共施設等総合管理計画や個別施設計画に沿って大規模改修していく予定であるため、数値が低下する見通し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類似団体より高い認定こども園・幼稚園・保育所は、３所開設している保育所を今後２年間で既存の１所に統合し、大規模改修する予定であるため、その後は数値が低下する見通し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また、道路や橋りょう・トンネル、公営住宅については、有形固定資産減価償却率が高水準ではあるものの、損傷が大きいものを中心に適切に修繕を実施しており、今後も適切な維持管理を進めていくこととし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福岡県鞍手町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16,316
16,168
35.60
7,247,687
7,147,795
96,214
4,482,600
7,803,600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58" name="直線コネクタ 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59" name="テキスト ボックス 58"/>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0" name="直線コネクタ 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1" name="テキスト ボックス 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2" name="直線コネクタ 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3" name="テキスト ボックス 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4" name="直線コネクタ 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5" name="テキスト ボックス 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6" name="直線コネクタ 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7" name="テキスト ボックス 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8" name="直線コネクタ 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69" name="テキスト ボックス 6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xdr:rowOff>
    </xdr:from>
    <xdr:to>
      <xdr:col>24</xdr:col>
      <xdr:colOff>62865</xdr:colOff>
      <xdr:row>62</xdr:row>
      <xdr:rowOff>160020</xdr:rowOff>
    </xdr:to>
    <xdr:cxnSp macro="">
      <xdr:nvCxnSpPr>
        <xdr:cNvPr id="71" name="直線コネクタ 70"/>
        <xdr:cNvCxnSpPr/>
      </xdr:nvCxnSpPr>
      <xdr:spPr>
        <a:xfrm flipV="1">
          <a:off x="4634865" y="9443085"/>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163847</xdr:rowOff>
    </xdr:from>
    <xdr:ext cx="405111" cy="259045"/>
    <xdr:sp macro="" textlink="">
      <xdr:nvSpPr>
        <xdr:cNvPr id="72" name="【体育館・プール】&#10;有形固定資産減価償却率最小値テキスト"/>
        <xdr:cNvSpPr txBox="1"/>
      </xdr:nvSpPr>
      <xdr:spPr>
        <a:xfrm>
          <a:off x="4673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160020</xdr:rowOff>
    </xdr:from>
    <xdr:to>
      <xdr:col>24</xdr:col>
      <xdr:colOff>152400</xdr:colOff>
      <xdr:row>62</xdr:row>
      <xdr:rowOff>160020</xdr:rowOff>
    </xdr:to>
    <xdr:cxnSp macro="">
      <xdr:nvCxnSpPr>
        <xdr:cNvPr id="73" name="直線コネクタ 72"/>
        <xdr:cNvCxnSpPr/>
      </xdr:nvCxnSpPr>
      <xdr:spPr>
        <a:xfrm>
          <a:off x="4546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131462</xdr:rowOff>
    </xdr:from>
    <xdr:ext cx="405111" cy="259045"/>
    <xdr:sp macro="" textlink="">
      <xdr:nvSpPr>
        <xdr:cNvPr id="74" name="【体育館・プール】&#10;有形固定資産減価償却率最大値テキスト"/>
        <xdr:cNvSpPr txBox="1"/>
      </xdr:nvSpPr>
      <xdr:spPr>
        <a:xfrm>
          <a:off x="4673600" y="921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13335</xdr:rowOff>
    </xdr:from>
    <xdr:to>
      <xdr:col>24</xdr:col>
      <xdr:colOff>152400</xdr:colOff>
      <xdr:row>55</xdr:row>
      <xdr:rowOff>13335</xdr:rowOff>
    </xdr:to>
    <xdr:cxnSp macro="">
      <xdr:nvCxnSpPr>
        <xdr:cNvPr id="75" name="直線コネクタ 74"/>
        <xdr:cNvCxnSpPr/>
      </xdr:nvCxnSpPr>
      <xdr:spPr>
        <a:xfrm>
          <a:off x="4546600" y="944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60977</xdr:rowOff>
    </xdr:from>
    <xdr:ext cx="405111" cy="259045"/>
    <xdr:sp macro="" textlink="">
      <xdr:nvSpPr>
        <xdr:cNvPr id="76" name="【体育館・プール】&#10;有形固定資産減価償却率平均値テキスト"/>
        <xdr:cNvSpPr txBox="1"/>
      </xdr:nvSpPr>
      <xdr:spPr>
        <a:xfrm>
          <a:off x="4673600" y="9833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82550</xdr:rowOff>
    </xdr:from>
    <xdr:to>
      <xdr:col>24</xdr:col>
      <xdr:colOff>114300</xdr:colOff>
      <xdr:row>58</xdr:row>
      <xdr:rowOff>12700</xdr:rowOff>
    </xdr:to>
    <xdr:sp macro="" textlink="">
      <xdr:nvSpPr>
        <xdr:cNvPr id="77" name="フローチャート: 判断 76"/>
        <xdr:cNvSpPr/>
      </xdr:nvSpPr>
      <xdr:spPr>
        <a:xfrm>
          <a:off x="45847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69215</xdr:rowOff>
    </xdr:from>
    <xdr:to>
      <xdr:col>20</xdr:col>
      <xdr:colOff>38100</xdr:colOff>
      <xdr:row>57</xdr:row>
      <xdr:rowOff>170815</xdr:rowOff>
    </xdr:to>
    <xdr:sp macro="" textlink="">
      <xdr:nvSpPr>
        <xdr:cNvPr id="78" name="フローチャート: 判断 77"/>
        <xdr:cNvSpPr/>
      </xdr:nvSpPr>
      <xdr:spPr>
        <a:xfrm>
          <a:off x="3746500" y="984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161942</xdr:rowOff>
    </xdr:from>
    <xdr:ext cx="405111" cy="259045"/>
    <xdr:sp macro="" textlink="">
      <xdr:nvSpPr>
        <xdr:cNvPr id="79" name="n_1aveValue【体育館・プール】&#10;有形固定資産減価償却率"/>
        <xdr:cNvSpPr txBox="1"/>
      </xdr:nvSpPr>
      <xdr:spPr>
        <a:xfrm>
          <a:off x="3582044" y="9934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107315</xdr:rowOff>
    </xdr:from>
    <xdr:to>
      <xdr:col>15</xdr:col>
      <xdr:colOff>101600</xdr:colOff>
      <xdr:row>58</xdr:row>
      <xdr:rowOff>37465</xdr:rowOff>
    </xdr:to>
    <xdr:sp macro="" textlink="">
      <xdr:nvSpPr>
        <xdr:cNvPr id="80" name="フローチャート: 判断 79"/>
        <xdr:cNvSpPr/>
      </xdr:nvSpPr>
      <xdr:spPr>
        <a:xfrm>
          <a:off x="2857500" y="98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28592</xdr:rowOff>
    </xdr:from>
    <xdr:ext cx="405111" cy="259045"/>
    <xdr:sp macro="" textlink="">
      <xdr:nvSpPr>
        <xdr:cNvPr id="81" name="n_2aveValue【体育館・プール】&#10;有形固定資産減価償却率"/>
        <xdr:cNvSpPr txBox="1"/>
      </xdr:nvSpPr>
      <xdr:spPr>
        <a:xfrm>
          <a:off x="2705744" y="9972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2" name="テキスト ボックス 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3" name="テキスト ボックス 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4" name="テキスト ボックス 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5" name="テキスト ボックス 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6" name="テキスト ボックス 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145415</xdr:rowOff>
    </xdr:from>
    <xdr:to>
      <xdr:col>24</xdr:col>
      <xdr:colOff>114300</xdr:colOff>
      <xdr:row>56</xdr:row>
      <xdr:rowOff>75565</xdr:rowOff>
    </xdr:to>
    <xdr:sp macro="" textlink="">
      <xdr:nvSpPr>
        <xdr:cNvPr id="87" name="楕円 86"/>
        <xdr:cNvSpPr/>
      </xdr:nvSpPr>
      <xdr:spPr>
        <a:xfrm>
          <a:off x="4584700" y="957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168292</xdr:rowOff>
    </xdr:from>
    <xdr:ext cx="405111" cy="259045"/>
    <xdr:sp macro="" textlink="">
      <xdr:nvSpPr>
        <xdr:cNvPr id="88" name="【体育館・プール】&#10;有形固定資産減価償却率該当値テキスト"/>
        <xdr:cNvSpPr txBox="1"/>
      </xdr:nvSpPr>
      <xdr:spPr>
        <a:xfrm>
          <a:off x="4673600" y="942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4445</xdr:rowOff>
    </xdr:from>
    <xdr:to>
      <xdr:col>20</xdr:col>
      <xdr:colOff>38100</xdr:colOff>
      <xdr:row>56</xdr:row>
      <xdr:rowOff>106045</xdr:rowOff>
    </xdr:to>
    <xdr:sp macro="" textlink="">
      <xdr:nvSpPr>
        <xdr:cNvPr id="89" name="楕円 88"/>
        <xdr:cNvSpPr/>
      </xdr:nvSpPr>
      <xdr:spPr>
        <a:xfrm>
          <a:off x="3746500" y="960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24765</xdr:rowOff>
    </xdr:from>
    <xdr:to>
      <xdr:col>24</xdr:col>
      <xdr:colOff>63500</xdr:colOff>
      <xdr:row>56</xdr:row>
      <xdr:rowOff>55245</xdr:rowOff>
    </xdr:to>
    <xdr:cxnSp macro="">
      <xdr:nvCxnSpPr>
        <xdr:cNvPr id="90" name="直線コネクタ 89"/>
        <xdr:cNvCxnSpPr/>
      </xdr:nvCxnSpPr>
      <xdr:spPr>
        <a:xfrm flipV="1">
          <a:off x="3797300" y="962596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34925</xdr:rowOff>
    </xdr:from>
    <xdr:to>
      <xdr:col>15</xdr:col>
      <xdr:colOff>101600</xdr:colOff>
      <xdr:row>56</xdr:row>
      <xdr:rowOff>136525</xdr:rowOff>
    </xdr:to>
    <xdr:sp macro="" textlink="">
      <xdr:nvSpPr>
        <xdr:cNvPr id="91" name="楕円 90"/>
        <xdr:cNvSpPr/>
      </xdr:nvSpPr>
      <xdr:spPr>
        <a:xfrm>
          <a:off x="2857500" y="963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55245</xdr:rowOff>
    </xdr:from>
    <xdr:to>
      <xdr:col>19</xdr:col>
      <xdr:colOff>177800</xdr:colOff>
      <xdr:row>56</xdr:row>
      <xdr:rowOff>85725</xdr:rowOff>
    </xdr:to>
    <xdr:cxnSp macro="">
      <xdr:nvCxnSpPr>
        <xdr:cNvPr id="92" name="直線コネクタ 91"/>
        <xdr:cNvCxnSpPr/>
      </xdr:nvCxnSpPr>
      <xdr:spPr>
        <a:xfrm flipV="1">
          <a:off x="2908300" y="965644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54</xdr:row>
      <xdr:rowOff>122572</xdr:rowOff>
    </xdr:from>
    <xdr:ext cx="405111" cy="259045"/>
    <xdr:sp macro="" textlink="">
      <xdr:nvSpPr>
        <xdr:cNvPr id="93" name="n_1mainValue【体育館・プール】&#10;有形固定資産減価償却率"/>
        <xdr:cNvSpPr txBox="1"/>
      </xdr:nvSpPr>
      <xdr:spPr>
        <a:xfrm>
          <a:off x="3582044" y="938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153052</xdr:rowOff>
    </xdr:from>
    <xdr:ext cx="405111" cy="259045"/>
    <xdr:sp macro="" textlink="">
      <xdr:nvSpPr>
        <xdr:cNvPr id="94" name="n_2mainValue【体育館・プール】&#10;有形固定資産減価償却率"/>
        <xdr:cNvSpPr txBox="1"/>
      </xdr:nvSpPr>
      <xdr:spPr>
        <a:xfrm>
          <a:off x="2705744" y="941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5" name="正方形/長方形 9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6" name="正方形/長方形 9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7" name="正方形/長方形 9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8" name="正方形/長方形 9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9" name="正方形/長方形 9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0" name="正方形/長方形 9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1" name="正方形/長方形 10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2" name="正方形/長方形 10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3" name="テキスト ボックス 10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4" name="直線コネクタ 10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5" name="直線コネクタ 104"/>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6" name="テキスト ボックス 105"/>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07" name="直線コネクタ 106"/>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08" name="テキスト ボックス 107"/>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09" name="直線コネクタ 108"/>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0" name="テキスト ボックス 109"/>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1" name="直線コネクタ 110"/>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2" name="テキスト ボックス 111"/>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3" name="直線コネクタ 112"/>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4" name="テキスト ボックス 113"/>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5" name="直線コネクタ 114"/>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16" name="テキスト ボックス 115"/>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7" name="直線コネクタ 11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8" name="テキスト ボックス 11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4899</xdr:rowOff>
    </xdr:from>
    <xdr:to>
      <xdr:col>54</xdr:col>
      <xdr:colOff>189865</xdr:colOff>
      <xdr:row>64</xdr:row>
      <xdr:rowOff>31024</xdr:rowOff>
    </xdr:to>
    <xdr:cxnSp macro="">
      <xdr:nvCxnSpPr>
        <xdr:cNvPr id="120" name="直線コネクタ 119"/>
        <xdr:cNvCxnSpPr/>
      </xdr:nvCxnSpPr>
      <xdr:spPr>
        <a:xfrm flipV="1">
          <a:off x="10476865" y="9434649"/>
          <a:ext cx="0" cy="156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34851</xdr:rowOff>
    </xdr:from>
    <xdr:ext cx="469744" cy="259045"/>
    <xdr:sp macro="" textlink="">
      <xdr:nvSpPr>
        <xdr:cNvPr id="121" name="【体育館・プール】&#10;一人当たり面積最小値テキスト"/>
        <xdr:cNvSpPr txBox="1"/>
      </xdr:nvSpPr>
      <xdr:spPr>
        <a:xfrm>
          <a:off x="10515600" y="1100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31024</xdr:rowOff>
    </xdr:from>
    <xdr:to>
      <xdr:col>55</xdr:col>
      <xdr:colOff>88900</xdr:colOff>
      <xdr:row>64</xdr:row>
      <xdr:rowOff>31024</xdr:rowOff>
    </xdr:to>
    <xdr:cxnSp macro="">
      <xdr:nvCxnSpPr>
        <xdr:cNvPr id="122" name="直線コネクタ 121"/>
        <xdr:cNvCxnSpPr/>
      </xdr:nvCxnSpPr>
      <xdr:spPr>
        <a:xfrm>
          <a:off x="10388600" y="1100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123026</xdr:rowOff>
    </xdr:from>
    <xdr:ext cx="469744" cy="259045"/>
    <xdr:sp macro="" textlink="">
      <xdr:nvSpPr>
        <xdr:cNvPr id="123" name="【体育館・プール】&#10;一人当たり面積最大値テキスト"/>
        <xdr:cNvSpPr txBox="1"/>
      </xdr:nvSpPr>
      <xdr:spPr>
        <a:xfrm>
          <a:off x="10515600" y="920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4899</xdr:rowOff>
    </xdr:from>
    <xdr:to>
      <xdr:col>55</xdr:col>
      <xdr:colOff>88900</xdr:colOff>
      <xdr:row>55</xdr:row>
      <xdr:rowOff>4899</xdr:rowOff>
    </xdr:to>
    <xdr:cxnSp macro="">
      <xdr:nvCxnSpPr>
        <xdr:cNvPr id="124" name="直線コネクタ 123"/>
        <xdr:cNvCxnSpPr/>
      </xdr:nvCxnSpPr>
      <xdr:spPr>
        <a:xfrm>
          <a:off x="10388600" y="9434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1105</xdr:rowOff>
    </xdr:from>
    <xdr:ext cx="469744" cy="259045"/>
    <xdr:sp macro="" textlink="">
      <xdr:nvSpPr>
        <xdr:cNvPr id="125" name="【体育館・プール】&#10;一人当たり面積平均値テキスト"/>
        <xdr:cNvSpPr txBox="1"/>
      </xdr:nvSpPr>
      <xdr:spPr>
        <a:xfrm>
          <a:off x="10515600" y="10459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22678</xdr:rowOff>
    </xdr:from>
    <xdr:to>
      <xdr:col>55</xdr:col>
      <xdr:colOff>50800</xdr:colOff>
      <xdr:row>61</xdr:row>
      <xdr:rowOff>124278</xdr:rowOff>
    </xdr:to>
    <xdr:sp macro="" textlink="">
      <xdr:nvSpPr>
        <xdr:cNvPr id="126" name="フローチャート: 判断 125"/>
        <xdr:cNvSpPr/>
      </xdr:nvSpPr>
      <xdr:spPr>
        <a:xfrm>
          <a:off x="104267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3084</xdr:rowOff>
    </xdr:from>
    <xdr:to>
      <xdr:col>50</xdr:col>
      <xdr:colOff>165100</xdr:colOff>
      <xdr:row>61</xdr:row>
      <xdr:rowOff>104684</xdr:rowOff>
    </xdr:to>
    <xdr:sp macro="" textlink="">
      <xdr:nvSpPr>
        <xdr:cNvPr id="127" name="フローチャート: 判断 126"/>
        <xdr:cNvSpPr/>
      </xdr:nvSpPr>
      <xdr:spPr>
        <a:xfrm>
          <a:off x="95885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95811</xdr:rowOff>
    </xdr:from>
    <xdr:ext cx="469744" cy="259045"/>
    <xdr:sp macro="" textlink="">
      <xdr:nvSpPr>
        <xdr:cNvPr id="128" name="n_1aveValue【体育館・プール】&#10;一人当たり面積"/>
        <xdr:cNvSpPr txBox="1"/>
      </xdr:nvSpPr>
      <xdr:spPr>
        <a:xfrm>
          <a:off x="9391727" y="1055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66766</xdr:rowOff>
    </xdr:from>
    <xdr:to>
      <xdr:col>46</xdr:col>
      <xdr:colOff>38100</xdr:colOff>
      <xdr:row>61</xdr:row>
      <xdr:rowOff>168366</xdr:rowOff>
    </xdr:to>
    <xdr:sp macro="" textlink="">
      <xdr:nvSpPr>
        <xdr:cNvPr id="129" name="フローチャート: 判断 128"/>
        <xdr:cNvSpPr/>
      </xdr:nvSpPr>
      <xdr:spPr>
        <a:xfrm>
          <a:off x="8699500" y="1052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159493</xdr:rowOff>
    </xdr:from>
    <xdr:ext cx="469744" cy="259045"/>
    <xdr:sp macro="" textlink="">
      <xdr:nvSpPr>
        <xdr:cNvPr id="130" name="n_2aveValue【体育館・プール】&#10;一人当たり面積"/>
        <xdr:cNvSpPr txBox="1"/>
      </xdr:nvSpPr>
      <xdr:spPr>
        <a:xfrm>
          <a:off x="8515427" y="10617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1" name="テキスト ボックス 13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2" name="テキスト ボックス 13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3" name="テキスト ボックス 13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4" name="テキスト ボックス 13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5" name="テキスト ボックス 13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84727</xdr:rowOff>
    </xdr:from>
    <xdr:to>
      <xdr:col>55</xdr:col>
      <xdr:colOff>50800</xdr:colOff>
      <xdr:row>61</xdr:row>
      <xdr:rowOff>14877</xdr:rowOff>
    </xdr:to>
    <xdr:sp macro="" textlink="">
      <xdr:nvSpPr>
        <xdr:cNvPr id="136" name="楕円 135"/>
        <xdr:cNvSpPr/>
      </xdr:nvSpPr>
      <xdr:spPr>
        <a:xfrm>
          <a:off x="10426700" y="1037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107604</xdr:rowOff>
    </xdr:from>
    <xdr:ext cx="469744" cy="259045"/>
    <xdr:sp macro="" textlink="">
      <xdr:nvSpPr>
        <xdr:cNvPr id="137" name="【体育館・プール】&#10;一人当たり面積該当値テキスト"/>
        <xdr:cNvSpPr txBox="1"/>
      </xdr:nvSpPr>
      <xdr:spPr>
        <a:xfrm>
          <a:off x="10515600" y="10223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92891</xdr:rowOff>
    </xdr:from>
    <xdr:to>
      <xdr:col>50</xdr:col>
      <xdr:colOff>165100</xdr:colOff>
      <xdr:row>61</xdr:row>
      <xdr:rowOff>23041</xdr:rowOff>
    </xdr:to>
    <xdr:sp macro="" textlink="">
      <xdr:nvSpPr>
        <xdr:cNvPr id="138" name="楕円 137"/>
        <xdr:cNvSpPr/>
      </xdr:nvSpPr>
      <xdr:spPr>
        <a:xfrm>
          <a:off x="9588500" y="1037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135527</xdr:rowOff>
    </xdr:from>
    <xdr:to>
      <xdr:col>55</xdr:col>
      <xdr:colOff>0</xdr:colOff>
      <xdr:row>60</xdr:row>
      <xdr:rowOff>143691</xdr:rowOff>
    </xdr:to>
    <xdr:cxnSp macro="">
      <xdr:nvCxnSpPr>
        <xdr:cNvPr id="139" name="直線コネクタ 138"/>
        <xdr:cNvCxnSpPr/>
      </xdr:nvCxnSpPr>
      <xdr:spPr>
        <a:xfrm flipV="1">
          <a:off x="9639300" y="10422527"/>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99423</xdr:rowOff>
    </xdr:from>
    <xdr:to>
      <xdr:col>46</xdr:col>
      <xdr:colOff>38100</xdr:colOff>
      <xdr:row>61</xdr:row>
      <xdr:rowOff>29573</xdr:rowOff>
    </xdr:to>
    <xdr:sp macro="" textlink="">
      <xdr:nvSpPr>
        <xdr:cNvPr id="140" name="楕円 139"/>
        <xdr:cNvSpPr/>
      </xdr:nvSpPr>
      <xdr:spPr>
        <a:xfrm>
          <a:off x="8699500" y="1038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143691</xdr:rowOff>
    </xdr:from>
    <xdr:to>
      <xdr:col>50</xdr:col>
      <xdr:colOff>114300</xdr:colOff>
      <xdr:row>60</xdr:row>
      <xdr:rowOff>150223</xdr:rowOff>
    </xdr:to>
    <xdr:cxnSp macro="">
      <xdr:nvCxnSpPr>
        <xdr:cNvPr id="141" name="直線コネクタ 140"/>
        <xdr:cNvCxnSpPr/>
      </xdr:nvCxnSpPr>
      <xdr:spPr>
        <a:xfrm flipV="1">
          <a:off x="8750300" y="1043069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39568</xdr:rowOff>
    </xdr:from>
    <xdr:ext cx="469744" cy="259045"/>
    <xdr:sp macro="" textlink="">
      <xdr:nvSpPr>
        <xdr:cNvPr id="142" name="n_1mainValue【体育館・プール】&#10;一人当たり面積"/>
        <xdr:cNvSpPr txBox="1"/>
      </xdr:nvSpPr>
      <xdr:spPr>
        <a:xfrm>
          <a:off x="9391727" y="10155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46100</xdr:rowOff>
    </xdr:from>
    <xdr:ext cx="469744" cy="259045"/>
    <xdr:sp macro="" textlink="">
      <xdr:nvSpPr>
        <xdr:cNvPr id="143" name="n_2mainValue【体育館・プール】&#10;一人当たり面積"/>
        <xdr:cNvSpPr txBox="1"/>
      </xdr:nvSpPr>
      <xdr:spPr>
        <a:xfrm>
          <a:off x="8515427" y="10161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4" name="正方形/長方形 1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5" name="正方形/長方形 1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6" name="正方形/長方形 1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7" name="正方形/長方形 1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8" name="正方形/長方形 1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9" name="正方形/長方形 1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0" name="正方形/長方形 1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1" name="正方形/長方形 15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2" name="テキスト ボックス 15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3" name="直線コネクタ 15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54" name="直線コネクタ 15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55" name="テキスト ボックス 154"/>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56" name="直線コネクタ 15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57" name="テキスト ボックス 15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58" name="直線コネクタ 15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59" name="テキスト ボックス 15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60" name="直線コネクタ 15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61" name="テキスト ボックス 16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62" name="直線コネクタ 16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63" name="テキスト ボックス 16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64" name="直線コネクタ 16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65" name="テキスト ボックス 164"/>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6" name="直線コネクタ 16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7" name="テキスト ボックス 16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158931</xdr:rowOff>
    </xdr:to>
    <xdr:cxnSp macro="">
      <xdr:nvCxnSpPr>
        <xdr:cNvPr id="169" name="直線コネクタ 168"/>
        <xdr:cNvCxnSpPr/>
      </xdr:nvCxnSpPr>
      <xdr:spPr>
        <a:xfrm flipV="1">
          <a:off x="4634865" y="13280571"/>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162758</xdr:rowOff>
    </xdr:from>
    <xdr:ext cx="405111" cy="259045"/>
    <xdr:sp macro="" textlink="">
      <xdr:nvSpPr>
        <xdr:cNvPr id="170" name="【福祉施設】&#10;有形固定資産減価償却率最小値テキスト"/>
        <xdr:cNvSpPr txBox="1"/>
      </xdr:nvSpPr>
      <xdr:spPr>
        <a:xfrm>
          <a:off x="4673600" y="14736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158931</xdr:rowOff>
    </xdr:from>
    <xdr:to>
      <xdr:col>24</xdr:col>
      <xdr:colOff>152400</xdr:colOff>
      <xdr:row>85</xdr:row>
      <xdr:rowOff>158931</xdr:rowOff>
    </xdr:to>
    <xdr:cxnSp macro="">
      <xdr:nvCxnSpPr>
        <xdr:cNvPr id="171" name="直線コネクタ 170"/>
        <xdr:cNvCxnSpPr/>
      </xdr:nvCxnSpPr>
      <xdr:spPr>
        <a:xfrm>
          <a:off x="4546600" y="1473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72"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73" name="直線コネクタ 172"/>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9814</xdr:rowOff>
    </xdr:from>
    <xdr:ext cx="405111" cy="259045"/>
    <xdr:sp macro="" textlink="">
      <xdr:nvSpPr>
        <xdr:cNvPr id="174" name="【福祉施設】&#10;有形固定資産減価償却率平均値テキスト"/>
        <xdr:cNvSpPr txBox="1"/>
      </xdr:nvSpPr>
      <xdr:spPr>
        <a:xfrm>
          <a:off x="4673600" y="14068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31387</xdr:rowOff>
    </xdr:from>
    <xdr:to>
      <xdr:col>24</xdr:col>
      <xdr:colOff>114300</xdr:colOff>
      <xdr:row>82</xdr:row>
      <xdr:rowOff>132987</xdr:rowOff>
    </xdr:to>
    <xdr:sp macro="" textlink="">
      <xdr:nvSpPr>
        <xdr:cNvPr id="175" name="フローチャート: 判断 174"/>
        <xdr:cNvSpPr/>
      </xdr:nvSpPr>
      <xdr:spPr>
        <a:xfrm>
          <a:off x="45847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163649</xdr:rowOff>
    </xdr:from>
    <xdr:to>
      <xdr:col>20</xdr:col>
      <xdr:colOff>38100</xdr:colOff>
      <xdr:row>82</xdr:row>
      <xdr:rowOff>93799</xdr:rowOff>
    </xdr:to>
    <xdr:sp macro="" textlink="">
      <xdr:nvSpPr>
        <xdr:cNvPr id="176" name="フローチャート: 判断 175"/>
        <xdr:cNvSpPr/>
      </xdr:nvSpPr>
      <xdr:spPr>
        <a:xfrm>
          <a:off x="3746500" y="1405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84926</xdr:rowOff>
    </xdr:from>
    <xdr:ext cx="405111" cy="259045"/>
    <xdr:sp macro="" textlink="">
      <xdr:nvSpPr>
        <xdr:cNvPr id="177" name="n_1aveValue【福祉施設】&#10;有形固定資産減価償却率"/>
        <xdr:cNvSpPr txBox="1"/>
      </xdr:nvSpPr>
      <xdr:spPr>
        <a:xfrm>
          <a:off x="3582044" y="1414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13426</xdr:rowOff>
    </xdr:from>
    <xdr:to>
      <xdr:col>15</xdr:col>
      <xdr:colOff>101600</xdr:colOff>
      <xdr:row>82</xdr:row>
      <xdr:rowOff>115026</xdr:rowOff>
    </xdr:to>
    <xdr:sp macro="" textlink="">
      <xdr:nvSpPr>
        <xdr:cNvPr id="178" name="フローチャート: 判断 177"/>
        <xdr:cNvSpPr/>
      </xdr:nvSpPr>
      <xdr:spPr>
        <a:xfrm>
          <a:off x="2857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106153</xdr:rowOff>
    </xdr:from>
    <xdr:ext cx="405111" cy="259045"/>
    <xdr:sp macro="" textlink="">
      <xdr:nvSpPr>
        <xdr:cNvPr id="179" name="n_2aveValue【福祉施設】&#10;有形固定資産減価償却率"/>
        <xdr:cNvSpPr txBox="1"/>
      </xdr:nvSpPr>
      <xdr:spPr>
        <a:xfrm>
          <a:off x="2705744" y="1416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80" name="テキスト ボックス 17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1" name="テキスト ボックス 18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2" name="テキスト ボックス 18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3" name="テキスト ボックス 18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4" name="テキスト ボックス 18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19957</xdr:rowOff>
    </xdr:from>
    <xdr:to>
      <xdr:col>24</xdr:col>
      <xdr:colOff>114300</xdr:colOff>
      <xdr:row>78</xdr:row>
      <xdr:rowOff>121557</xdr:rowOff>
    </xdr:to>
    <xdr:sp macro="" textlink="">
      <xdr:nvSpPr>
        <xdr:cNvPr id="185" name="楕円 184"/>
        <xdr:cNvSpPr/>
      </xdr:nvSpPr>
      <xdr:spPr>
        <a:xfrm>
          <a:off x="4584700" y="1339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42834</xdr:rowOff>
    </xdr:from>
    <xdr:ext cx="405111" cy="259045"/>
    <xdr:sp macro="" textlink="">
      <xdr:nvSpPr>
        <xdr:cNvPr id="186" name="【福祉施設】&#10;有形固定資産減価償却率該当値テキスト"/>
        <xdr:cNvSpPr txBox="1"/>
      </xdr:nvSpPr>
      <xdr:spPr>
        <a:xfrm>
          <a:off x="4673600" y="1324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52614</xdr:rowOff>
    </xdr:from>
    <xdr:to>
      <xdr:col>20</xdr:col>
      <xdr:colOff>38100</xdr:colOff>
      <xdr:row>78</xdr:row>
      <xdr:rowOff>154214</xdr:rowOff>
    </xdr:to>
    <xdr:sp macro="" textlink="">
      <xdr:nvSpPr>
        <xdr:cNvPr id="187" name="楕円 186"/>
        <xdr:cNvSpPr/>
      </xdr:nvSpPr>
      <xdr:spPr>
        <a:xfrm>
          <a:off x="3746500" y="1342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70757</xdr:rowOff>
    </xdr:from>
    <xdr:to>
      <xdr:col>24</xdr:col>
      <xdr:colOff>63500</xdr:colOff>
      <xdr:row>78</xdr:row>
      <xdr:rowOff>103414</xdr:rowOff>
    </xdr:to>
    <xdr:cxnSp macro="">
      <xdr:nvCxnSpPr>
        <xdr:cNvPr id="188" name="直線コネクタ 187"/>
        <xdr:cNvCxnSpPr/>
      </xdr:nvCxnSpPr>
      <xdr:spPr>
        <a:xfrm flipV="1">
          <a:off x="3797300" y="134438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85271</xdr:rowOff>
    </xdr:from>
    <xdr:to>
      <xdr:col>15</xdr:col>
      <xdr:colOff>101600</xdr:colOff>
      <xdr:row>79</xdr:row>
      <xdr:rowOff>15421</xdr:rowOff>
    </xdr:to>
    <xdr:sp macro="" textlink="">
      <xdr:nvSpPr>
        <xdr:cNvPr id="189" name="楕円 188"/>
        <xdr:cNvSpPr/>
      </xdr:nvSpPr>
      <xdr:spPr>
        <a:xfrm>
          <a:off x="2857500" y="1345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103414</xdr:rowOff>
    </xdr:from>
    <xdr:to>
      <xdr:col>19</xdr:col>
      <xdr:colOff>177800</xdr:colOff>
      <xdr:row>78</xdr:row>
      <xdr:rowOff>136071</xdr:rowOff>
    </xdr:to>
    <xdr:cxnSp macro="">
      <xdr:nvCxnSpPr>
        <xdr:cNvPr id="190" name="直線コネクタ 189"/>
        <xdr:cNvCxnSpPr/>
      </xdr:nvCxnSpPr>
      <xdr:spPr>
        <a:xfrm flipV="1">
          <a:off x="2908300" y="134765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76</xdr:row>
      <xdr:rowOff>170741</xdr:rowOff>
    </xdr:from>
    <xdr:ext cx="405111" cy="259045"/>
    <xdr:sp macro="" textlink="">
      <xdr:nvSpPr>
        <xdr:cNvPr id="191" name="n_1mainValue【福祉施設】&#10;有形固定資産減価償却率"/>
        <xdr:cNvSpPr txBox="1"/>
      </xdr:nvSpPr>
      <xdr:spPr>
        <a:xfrm>
          <a:off x="3582044" y="1320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31948</xdr:rowOff>
    </xdr:from>
    <xdr:ext cx="405111" cy="259045"/>
    <xdr:sp macro="" textlink="">
      <xdr:nvSpPr>
        <xdr:cNvPr id="192" name="n_2mainValue【福祉施設】&#10;有形固定資産減価償却率"/>
        <xdr:cNvSpPr txBox="1"/>
      </xdr:nvSpPr>
      <xdr:spPr>
        <a:xfrm>
          <a:off x="2705744" y="13233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3" name="正方形/長方形 19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4" name="正方形/長方形 19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5" name="正方形/長方形 19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6" name="正方形/長方形 19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7" name="正方形/長方形 19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8" name="正方形/長方形 19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9" name="正方形/長方形 19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0" name="正方形/長方形 19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1" name="テキスト ボックス 20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2" name="直線コネクタ 20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03" name="直線コネクタ 20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04" name="テキスト ボックス 20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05" name="直線コネクタ 20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06" name="テキスト ボックス 20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07" name="直線コネクタ 20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08" name="テキスト ボックス 20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09" name="直線コネクタ 20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10" name="テキスト ボックス 20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1" name="直線コネクタ 21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2" name="テキスト ボックス 21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6096</xdr:rowOff>
    </xdr:from>
    <xdr:to>
      <xdr:col>54</xdr:col>
      <xdr:colOff>189865</xdr:colOff>
      <xdr:row>86</xdr:row>
      <xdr:rowOff>3811</xdr:rowOff>
    </xdr:to>
    <xdr:cxnSp macro="">
      <xdr:nvCxnSpPr>
        <xdr:cNvPr id="214" name="直線コネクタ 213"/>
        <xdr:cNvCxnSpPr/>
      </xdr:nvCxnSpPr>
      <xdr:spPr>
        <a:xfrm flipV="1">
          <a:off x="10476865" y="13550646"/>
          <a:ext cx="0" cy="1197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7638</xdr:rowOff>
    </xdr:from>
    <xdr:ext cx="469744" cy="259045"/>
    <xdr:sp macro="" textlink="">
      <xdr:nvSpPr>
        <xdr:cNvPr id="215" name="【福祉施設】&#10;一人当たり面積最小値テキスト"/>
        <xdr:cNvSpPr txBox="1"/>
      </xdr:nvSpPr>
      <xdr:spPr>
        <a:xfrm>
          <a:off x="10515600"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3811</xdr:rowOff>
    </xdr:from>
    <xdr:to>
      <xdr:col>55</xdr:col>
      <xdr:colOff>88900</xdr:colOff>
      <xdr:row>86</xdr:row>
      <xdr:rowOff>3811</xdr:rowOff>
    </xdr:to>
    <xdr:cxnSp macro="">
      <xdr:nvCxnSpPr>
        <xdr:cNvPr id="216" name="直線コネクタ 215"/>
        <xdr:cNvCxnSpPr/>
      </xdr:nvCxnSpPr>
      <xdr:spPr>
        <a:xfrm>
          <a:off x="10388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124223</xdr:rowOff>
    </xdr:from>
    <xdr:ext cx="469744" cy="259045"/>
    <xdr:sp macro="" textlink="">
      <xdr:nvSpPr>
        <xdr:cNvPr id="217" name="【福祉施設】&#10;一人当たり面積最大値テキスト"/>
        <xdr:cNvSpPr txBox="1"/>
      </xdr:nvSpPr>
      <xdr:spPr>
        <a:xfrm>
          <a:off x="10515600" y="1332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6096</xdr:rowOff>
    </xdr:from>
    <xdr:to>
      <xdr:col>55</xdr:col>
      <xdr:colOff>88900</xdr:colOff>
      <xdr:row>79</xdr:row>
      <xdr:rowOff>6096</xdr:rowOff>
    </xdr:to>
    <xdr:cxnSp macro="">
      <xdr:nvCxnSpPr>
        <xdr:cNvPr id="218" name="直線コネクタ 217"/>
        <xdr:cNvCxnSpPr/>
      </xdr:nvCxnSpPr>
      <xdr:spPr>
        <a:xfrm>
          <a:off x="10388600" y="1355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19321</xdr:rowOff>
    </xdr:from>
    <xdr:ext cx="469744" cy="259045"/>
    <xdr:sp macro="" textlink="">
      <xdr:nvSpPr>
        <xdr:cNvPr id="219" name="【福祉施設】&#10;一人当たり面積平均値テキスト"/>
        <xdr:cNvSpPr txBox="1"/>
      </xdr:nvSpPr>
      <xdr:spPr>
        <a:xfrm>
          <a:off x="10515600" y="14249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167894</xdr:rowOff>
    </xdr:from>
    <xdr:to>
      <xdr:col>55</xdr:col>
      <xdr:colOff>50800</xdr:colOff>
      <xdr:row>84</xdr:row>
      <xdr:rowOff>98044</xdr:rowOff>
    </xdr:to>
    <xdr:sp macro="" textlink="">
      <xdr:nvSpPr>
        <xdr:cNvPr id="220" name="フローチャート: 判断 219"/>
        <xdr:cNvSpPr/>
      </xdr:nvSpPr>
      <xdr:spPr>
        <a:xfrm>
          <a:off x="104267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101600</xdr:rowOff>
    </xdr:from>
    <xdr:to>
      <xdr:col>50</xdr:col>
      <xdr:colOff>165100</xdr:colOff>
      <xdr:row>84</xdr:row>
      <xdr:rowOff>31750</xdr:rowOff>
    </xdr:to>
    <xdr:sp macro="" textlink="">
      <xdr:nvSpPr>
        <xdr:cNvPr id="221" name="フローチャート: 判断 220"/>
        <xdr:cNvSpPr/>
      </xdr:nvSpPr>
      <xdr:spPr>
        <a:xfrm>
          <a:off x="9588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48277</xdr:rowOff>
    </xdr:from>
    <xdr:ext cx="469744" cy="259045"/>
    <xdr:sp macro="" textlink="">
      <xdr:nvSpPr>
        <xdr:cNvPr id="222" name="n_1aveValue【福祉施設】&#10;一人当たり面積"/>
        <xdr:cNvSpPr txBox="1"/>
      </xdr:nvSpPr>
      <xdr:spPr>
        <a:xfrm>
          <a:off x="93917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35306</xdr:rowOff>
    </xdr:from>
    <xdr:to>
      <xdr:col>46</xdr:col>
      <xdr:colOff>38100</xdr:colOff>
      <xdr:row>84</xdr:row>
      <xdr:rowOff>136906</xdr:rowOff>
    </xdr:to>
    <xdr:sp macro="" textlink="">
      <xdr:nvSpPr>
        <xdr:cNvPr id="223" name="フローチャート: 判断 222"/>
        <xdr:cNvSpPr/>
      </xdr:nvSpPr>
      <xdr:spPr>
        <a:xfrm>
          <a:off x="8699500" y="1443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153433</xdr:rowOff>
    </xdr:from>
    <xdr:ext cx="469744" cy="259045"/>
    <xdr:sp macro="" textlink="">
      <xdr:nvSpPr>
        <xdr:cNvPr id="224" name="n_2aveValue【福祉施設】&#10;一人当たり面積"/>
        <xdr:cNvSpPr txBox="1"/>
      </xdr:nvSpPr>
      <xdr:spPr>
        <a:xfrm>
          <a:off x="8515427" y="1421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25" name="テキスト ボックス 22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6" name="テキスト ボックス 22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7" name="テキスト ボックス 22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8" name="テキスト ボックス 22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9" name="テキスト ボックス 22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124461</xdr:rowOff>
    </xdr:from>
    <xdr:to>
      <xdr:col>55</xdr:col>
      <xdr:colOff>50800</xdr:colOff>
      <xdr:row>86</xdr:row>
      <xdr:rowOff>54611</xdr:rowOff>
    </xdr:to>
    <xdr:sp macro="" textlink="">
      <xdr:nvSpPr>
        <xdr:cNvPr id="230" name="楕円 229"/>
        <xdr:cNvSpPr/>
      </xdr:nvSpPr>
      <xdr:spPr>
        <a:xfrm>
          <a:off x="104267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39388</xdr:rowOff>
    </xdr:from>
    <xdr:ext cx="469744" cy="259045"/>
    <xdr:sp macro="" textlink="">
      <xdr:nvSpPr>
        <xdr:cNvPr id="231" name="【福祉施設】&#10;一人当たり面積該当値テキスト"/>
        <xdr:cNvSpPr txBox="1"/>
      </xdr:nvSpPr>
      <xdr:spPr>
        <a:xfrm>
          <a:off x="10515600" y="1461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124461</xdr:rowOff>
    </xdr:from>
    <xdr:to>
      <xdr:col>50</xdr:col>
      <xdr:colOff>165100</xdr:colOff>
      <xdr:row>86</xdr:row>
      <xdr:rowOff>54611</xdr:rowOff>
    </xdr:to>
    <xdr:sp macro="" textlink="">
      <xdr:nvSpPr>
        <xdr:cNvPr id="232" name="楕円 231"/>
        <xdr:cNvSpPr/>
      </xdr:nvSpPr>
      <xdr:spPr>
        <a:xfrm>
          <a:off x="95885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3811</xdr:rowOff>
    </xdr:from>
    <xdr:to>
      <xdr:col>55</xdr:col>
      <xdr:colOff>0</xdr:colOff>
      <xdr:row>86</xdr:row>
      <xdr:rowOff>3811</xdr:rowOff>
    </xdr:to>
    <xdr:cxnSp macro="">
      <xdr:nvCxnSpPr>
        <xdr:cNvPr id="233" name="直線コネクタ 232"/>
        <xdr:cNvCxnSpPr/>
      </xdr:nvCxnSpPr>
      <xdr:spPr>
        <a:xfrm>
          <a:off x="9639300" y="147485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126746</xdr:rowOff>
    </xdr:from>
    <xdr:to>
      <xdr:col>46</xdr:col>
      <xdr:colOff>38100</xdr:colOff>
      <xdr:row>86</xdr:row>
      <xdr:rowOff>56896</xdr:rowOff>
    </xdr:to>
    <xdr:sp macro="" textlink="">
      <xdr:nvSpPr>
        <xdr:cNvPr id="234" name="楕円 233"/>
        <xdr:cNvSpPr/>
      </xdr:nvSpPr>
      <xdr:spPr>
        <a:xfrm>
          <a:off x="86995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3811</xdr:rowOff>
    </xdr:from>
    <xdr:to>
      <xdr:col>50</xdr:col>
      <xdr:colOff>114300</xdr:colOff>
      <xdr:row>86</xdr:row>
      <xdr:rowOff>6096</xdr:rowOff>
    </xdr:to>
    <xdr:cxnSp macro="">
      <xdr:nvCxnSpPr>
        <xdr:cNvPr id="235" name="直線コネクタ 234"/>
        <xdr:cNvCxnSpPr/>
      </xdr:nvCxnSpPr>
      <xdr:spPr>
        <a:xfrm flipV="1">
          <a:off x="8750300" y="14748511"/>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45738</xdr:rowOff>
    </xdr:from>
    <xdr:ext cx="469744" cy="259045"/>
    <xdr:sp macro="" textlink="">
      <xdr:nvSpPr>
        <xdr:cNvPr id="236" name="n_1mainValue【福祉施設】&#10;一人当たり面積"/>
        <xdr:cNvSpPr txBox="1"/>
      </xdr:nvSpPr>
      <xdr:spPr>
        <a:xfrm>
          <a:off x="9391727" y="1479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48023</xdr:rowOff>
    </xdr:from>
    <xdr:ext cx="469744" cy="259045"/>
    <xdr:sp macro="" textlink="">
      <xdr:nvSpPr>
        <xdr:cNvPr id="237" name="n_2mainValue【福祉施設】&#10;一人当たり面積"/>
        <xdr:cNvSpPr txBox="1"/>
      </xdr:nvSpPr>
      <xdr:spPr>
        <a:xfrm>
          <a:off x="8515427" y="1479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8" name="正方形/長方形 23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9" name="正方形/長方形 23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0" name="正方形/長方形 23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1" name="正方形/長方形 24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2" name="正方形/長方形 24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3" name="正方形/長方形 24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4" name="正方形/長方形 24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5" name="正方形/長方形 24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46" name="正方形/長方形 24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7" name="正方形/長方形 24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8" name="正方形/長方形 24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9" name="正方形/長方形 24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0" name="正方形/長方形 24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1" name="正方形/長方形 25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2" name="正方形/長方形 25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3" name="正方形/長方形 25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54" name="正方形/長方形 25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5" name="正方形/長方形 25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6" name="正方形/長方形 25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7" name="正方形/長方形 25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8" name="正方形/長方形 25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9" name="正方形/長方形 25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0" name="正方形/長方形 25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1" name="正方形/長方形 26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62" name="テキスト ボックス 26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63" name="直線コネクタ 26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264" name="直線コネクタ 26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265" name="テキスト ボックス 264"/>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66" name="直線コネクタ 26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67" name="テキスト ボックス 26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68" name="直線コネクタ 26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69" name="テキスト ボックス 26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70" name="直線コネクタ 26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71" name="テキスト ボックス 27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72" name="直線コネクタ 27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273" name="テキスト ボックス 27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74" name="直線コネクタ 27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75" name="テキスト ボックス 27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7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19050</xdr:rowOff>
    </xdr:from>
    <xdr:to>
      <xdr:col>85</xdr:col>
      <xdr:colOff>126364</xdr:colOff>
      <xdr:row>41</xdr:row>
      <xdr:rowOff>62865</xdr:rowOff>
    </xdr:to>
    <xdr:cxnSp macro="">
      <xdr:nvCxnSpPr>
        <xdr:cNvPr id="277" name="直線コネクタ 276"/>
        <xdr:cNvCxnSpPr/>
      </xdr:nvCxnSpPr>
      <xdr:spPr>
        <a:xfrm flipV="1">
          <a:off x="16318864" y="5676900"/>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66692</xdr:rowOff>
    </xdr:from>
    <xdr:ext cx="340478" cy="259045"/>
    <xdr:sp macro="" textlink="">
      <xdr:nvSpPr>
        <xdr:cNvPr id="278" name="【一般廃棄物処理施設】&#10;有形固定資産減価償却率最小値テキスト"/>
        <xdr:cNvSpPr txBox="1"/>
      </xdr:nvSpPr>
      <xdr:spPr>
        <a:xfrm>
          <a:off x="16357600" y="70961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62865</xdr:rowOff>
    </xdr:from>
    <xdr:to>
      <xdr:col>86</xdr:col>
      <xdr:colOff>25400</xdr:colOff>
      <xdr:row>41</xdr:row>
      <xdr:rowOff>62865</xdr:rowOff>
    </xdr:to>
    <xdr:cxnSp macro="">
      <xdr:nvCxnSpPr>
        <xdr:cNvPr id="279" name="直線コネクタ 278"/>
        <xdr:cNvCxnSpPr/>
      </xdr:nvCxnSpPr>
      <xdr:spPr>
        <a:xfrm>
          <a:off x="16230600" y="709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137177</xdr:rowOff>
    </xdr:from>
    <xdr:ext cx="405111" cy="259045"/>
    <xdr:sp macro="" textlink="">
      <xdr:nvSpPr>
        <xdr:cNvPr id="280" name="【一般廃棄物処理施設】&#10;有形固定資産減価償却率最大値テキスト"/>
        <xdr:cNvSpPr txBox="1"/>
      </xdr:nvSpPr>
      <xdr:spPr>
        <a:xfrm>
          <a:off x="163576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19050</xdr:rowOff>
    </xdr:from>
    <xdr:to>
      <xdr:col>86</xdr:col>
      <xdr:colOff>25400</xdr:colOff>
      <xdr:row>33</xdr:row>
      <xdr:rowOff>19050</xdr:rowOff>
    </xdr:to>
    <xdr:cxnSp macro="">
      <xdr:nvCxnSpPr>
        <xdr:cNvPr id="281" name="直線コネクタ 280"/>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127652</xdr:rowOff>
    </xdr:from>
    <xdr:ext cx="405111" cy="259045"/>
    <xdr:sp macro="" textlink="">
      <xdr:nvSpPr>
        <xdr:cNvPr id="282" name="【一般廃棄物処理施設】&#10;有形固定資産減価償却率平均値テキスト"/>
        <xdr:cNvSpPr txBox="1"/>
      </xdr:nvSpPr>
      <xdr:spPr>
        <a:xfrm>
          <a:off x="16357600" y="6128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149225</xdr:rowOff>
    </xdr:from>
    <xdr:to>
      <xdr:col>85</xdr:col>
      <xdr:colOff>177800</xdr:colOff>
      <xdr:row>36</xdr:row>
      <xdr:rowOff>79375</xdr:rowOff>
    </xdr:to>
    <xdr:sp macro="" textlink="">
      <xdr:nvSpPr>
        <xdr:cNvPr id="283" name="フローチャート: 判断 282"/>
        <xdr:cNvSpPr/>
      </xdr:nvSpPr>
      <xdr:spPr>
        <a:xfrm>
          <a:off x="162687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116840</xdr:rowOff>
    </xdr:from>
    <xdr:to>
      <xdr:col>81</xdr:col>
      <xdr:colOff>101600</xdr:colOff>
      <xdr:row>36</xdr:row>
      <xdr:rowOff>46990</xdr:rowOff>
    </xdr:to>
    <xdr:sp macro="" textlink="">
      <xdr:nvSpPr>
        <xdr:cNvPr id="284" name="フローチャート: 判断 283"/>
        <xdr:cNvSpPr/>
      </xdr:nvSpPr>
      <xdr:spPr>
        <a:xfrm>
          <a:off x="15430500" y="611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38117</xdr:rowOff>
    </xdr:from>
    <xdr:ext cx="405111" cy="259045"/>
    <xdr:sp macro="" textlink="">
      <xdr:nvSpPr>
        <xdr:cNvPr id="285" name="n_1aveValue【一般廃棄物処理施設】&#10;有形固定資産減価償却率"/>
        <xdr:cNvSpPr txBox="1"/>
      </xdr:nvSpPr>
      <xdr:spPr>
        <a:xfrm>
          <a:off x="15266044" y="6210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52070</xdr:rowOff>
    </xdr:from>
    <xdr:to>
      <xdr:col>76</xdr:col>
      <xdr:colOff>165100</xdr:colOff>
      <xdr:row>35</xdr:row>
      <xdr:rowOff>153670</xdr:rowOff>
    </xdr:to>
    <xdr:sp macro="" textlink="">
      <xdr:nvSpPr>
        <xdr:cNvPr id="286" name="フローチャート: 判断 285"/>
        <xdr:cNvSpPr/>
      </xdr:nvSpPr>
      <xdr:spPr>
        <a:xfrm>
          <a:off x="14541500" y="60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33</xdr:row>
      <xdr:rowOff>170197</xdr:rowOff>
    </xdr:from>
    <xdr:ext cx="405111" cy="259045"/>
    <xdr:sp macro="" textlink="">
      <xdr:nvSpPr>
        <xdr:cNvPr id="287" name="n_2aveValue【一般廃棄物処理施設】&#10;有形固定資産減価償却率"/>
        <xdr:cNvSpPr txBox="1"/>
      </xdr:nvSpPr>
      <xdr:spPr>
        <a:xfrm>
          <a:off x="14389744" y="58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88" name="テキスト ボックス 28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89" name="テキスト ボックス 28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90" name="テキスト ボックス 28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91" name="テキスト ボックス 29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92" name="テキスト ボックス 29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15875</xdr:rowOff>
    </xdr:from>
    <xdr:to>
      <xdr:col>85</xdr:col>
      <xdr:colOff>177800</xdr:colOff>
      <xdr:row>34</xdr:row>
      <xdr:rowOff>117475</xdr:rowOff>
    </xdr:to>
    <xdr:sp macro="" textlink="">
      <xdr:nvSpPr>
        <xdr:cNvPr id="293" name="楕円 292"/>
        <xdr:cNvSpPr/>
      </xdr:nvSpPr>
      <xdr:spPr>
        <a:xfrm>
          <a:off x="16268700" y="584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38752</xdr:rowOff>
    </xdr:from>
    <xdr:ext cx="405111" cy="259045"/>
    <xdr:sp macro="" textlink="">
      <xdr:nvSpPr>
        <xdr:cNvPr id="294" name="【一般廃棄物処理施設】&#10;有形固定資産減価償却率該当値テキスト"/>
        <xdr:cNvSpPr txBox="1"/>
      </xdr:nvSpPr>
      <xdr:spPr>
        <a:xfrm>
          <a:off x="16357600" y="569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67310</xdr:rowOff>
    </xdr:from>
    <xdr:to>
      <xdr:col>81</xdr:col>
      <xdr:colOff>101600</xdr:colOff>
      <xdr:row>34</xdr:row>
      <xdr:rowOff>168910</xdr:rowOff>
    </xdr:to>
    <xdr:sp macro="" textlink="">
      <xdr:nvSpPr>
        <xdr:cNvPr id="295" name="楕円 294"/>
        <xdr:cNvSpPr/>
      </xdr:nvSpPr>
      <xdr:spPr>
        <a:xfrm>
          <a:off x="15430500" y="589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66675</xdr:rowOff>
    </xdr:from>
    <xdr:to>
      <xdr:col>85</xdr:col>
      <xdr:colOff>127000</xdr:colOff>
      <xdr:row>34</xdr:row>
      <xdr:rowOff>118110</xdr:rowOff>
    </xdr:to>
    <xdr:cxnSp macro="">
      <xdr:nvCxnSpPr>
        <xdr:cNvPr id="296" name="直線コネクタ 295"/>
        <xdr:cNvCxnSpPr/>
      </xdr:nvCxnSpPr>
      <xdr:spPr>
        <a:xfrm flipV="1">
          <a:off x="15481300" y="589597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33</xdr:row>
      <xdr:rowOff>13987</xdr:rowOff>
    </xdr:from>
    <xdr:ext cx="405111" cy="259045"/>
    <xdr:sp macro="" textlink="">
      <xdr:nvSpPr>
        <xdr:cNvPr id="297" name="n_1mainValue【一般廃棄物処理施設】&#10;有形固定資産減価償却率"/>
        <xdr:cNvSpPr txBox="1"/>
      </xdr:nvSpPr>
      <xdr:spPr>
        <a:xfrm>
          <a:off x="15266044" y="567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98" name="正方形/長方形 29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99" name="正方形/長方形 29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0" name="正方形/長方形 29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1" name="正方形/長方形 30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2" name="正方形/長方形 30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3" name="正方形/長方形 30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4" name="正方形/長方形 30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5" name="正方形/長方形 30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06" name="テキスト ボックス 30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07" name="直線コネクタ 30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08" name="直線コネクタ 30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09" name="テキスト ボックス 308"/>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10" name="直線コネクタ 30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11" name="テキスト ボックス 310"/>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12" name="直線コネクタ 31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13" name="テキスト ボックス 312"/>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14" name="直線コネクタ 31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15" name="テキスト ボックス 314"/>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16" name="直線コネクタ 31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17" name="テキスト ボックス 316"/>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18" name="直線コネクタ 31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19" name="テキスト ボックス 31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2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131944</xdr:rowOff>
    </xdr:from>
    <xdr:to>
      <xdr:col>116</xdr:col>
      <xdr:colOff>62864</xdr:colOff>
      <xdr:row>41</xdr:row>
      <xdr:rowOff>154956</xdr:rowOff>
    </xdr:to>
    <xdr:cxnSp macro="">
      <xdr:nvCxnSpPr>
        <xdr:cNvPr id="321" name="直線コネクタ 320"/>
        <xdr:cNvCxnSpPr/>
      </xdr:nvCxnSpPr>
      <xdr:spPr>
        <a:xfrm flipV="1">
          <a:off x="22160864" y="5789794"/>
          <a:ext cx="0" cy="1394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158783</xdr:rowOff>
    </xdr:from>
    <xdr:ext cx="534377" cy="259045"/>
    <xdr:sp macro="" textlink="">
      <xdr:nvSpPr>
        <xdr:cNvPr id="322" name="【一般廃棄物処理施設】&#10;一人当たり有形固定資産（償却資産）額最小値テキスト"/>
        <xdr:cNvSpPr txBox="1"/>
      </xdr:nvSpPr>
      <xdr:spPr>
        <a:xfrm>
          <a:off x="22199600" y="718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154956</xdr:rowOff>
    </xdr:from>
    <xdr:to>
      <xdr:col>116</xdr:col>
      <xdr:colOff>152400</xdr:colOff>
      <xdr:row>41</xdr:row>
      <xdr:rowOff>154956</xdr:rowOff>
    </xdr:to>
    <xdr:cxnSp macro="">
      <xdr:nvCxnSpPr>
        <xdr:cNvPr id="323" name="直線コネクタ 322"/>
        <xdr:cNvCxnSpPr/>
      </xdr:nvCxnSpPr>
      <xdr:spPr>
        <a:xfrm>
          <a:off x="22072600" y="7184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78621</xdr:rowOff>
    </xdr:from>
    <xdr:ext cx="599010" cy="259045"/>
    <xdr:sp macro="" textlink="">
      <xdr:nvSpPr>
        <xdr:cNvPr id="324" name="【一般廃棄物処理施設】&#10;一人当たり有形固定資産（償却資産）額最大値テキスト"/>
        <xdr:cNvSpPr txBox="1"/>
      </xdr:nvSpPr>
      <xdr:spPr>
        <a:xfrm>
          <a:off x="22199600" y="5565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131944</xdr:rowOff>
    </xdr:from>
    <xdr:to>
      <xdr:col>116</xdr:col>
      <xdr:colOff>152400</xdr:colOff>
      <xdr:row>33</xdr:row>
      <xdr:rowOff>131944</xdr:rowOff>
    </xdr:to>
    <xdr:cxnSp macro="">
      <xdr:nvCxnSpPr>
        <xdr:cNvPr id="325" name="直線コネクタ 324"/>
        <xdr:cNvCxnSpPr/>
      </xdr:nvCxnSpPr>
      <xdr:spPr>
        <a:xfrm>
          <a:off x="22072600" y="5789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66732</xdr:rowOff>
    </xdr:from>
    <xdr:ext cx="599010" cy="259045"/>
    <xdr:sp macro="" textlink="">
      <xdr:nvSpPr>
        <xdr:cNvPr id="326" name="【一般廃棄物処理施設】&#10;一人当たり有形固定資産（償却資産）額平均値テキスト"/>
        <xdr:cNvSpPr txBox="1"/>
      </xdr:nvSpPr>
      <xdr:spPr>
        <a:xfrm>
          <a:off x="22199600" y="658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43855</xdr:rowOff>
    </xdr:from>
    <xdr:to>
      <xdr:col>116</xdr:col>
      <xdr:colOff>114300</xdr:colOff>
      <xdr:row>39</xdr:row>
      <xdr:rowOff>145455</xdr:rowOff>
    </xdr:to>
    <xdr:sp macro="" textlink="">
      <xdr:nvSpPr>
        <xdr:cNvPr id="327" name="フローチャート: 判断 326"/>
        <xdr:cNvSpPr/>
      </xdr:nvSpPr>
      <xdr:spPr>
        <a:xfrm>
          <a:off x="22110700" y="673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171110</xdr:rowOff>
    </xdr:from>
    <xdr:to>
      <xdr:col>112</xdr:col>
      <xdr:colOff>38100</xdr:colOff>
      <xdr:row>39</xdr:row>
      <xdr:rowOff>101260</xdr:rowOff>
    </xdr:to>
    <xdr:sp macro="" textlink="">
      <xdr:nvSpPr>
        <xdr:cNvPr id="328" name="フローチャート: 判断 327"/>
        <xdr:cNvSpPr/>
      </xdr:nvSpPr>
      <xdr:spPr>
        <a:xfrm>
          <a:off x="21272500" y="668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37</xdr:row>
      <xdr:rowOff>117787</xdr:rowOff>
    </xdr:from>
    <xdr:ext cx="599010" cy="259045"/>
    <xdr:sp macro="" textlink="">
      <xdr:nvSpPr>
        <xdr:cNvPr id="329" name="n_1aveValue【一般廃棄物処理施設】&#10;一人当たり有形固定資産（償却資産）額"/>
        <xdr:cNvSpPr txBox="1"/>
      </xdr:nvSpPr>
      <xdr:spPr>
        <a:xfrm>
          <a:off x="21011095" y="6461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82120</xdr:rowOff>
    </xdr:from>
    <xdr:to>
      <xdr:col>107</xdr:col>
      <xdr:colOff>101600</xdr:colOff>
      <xdr:row>40</xdr:row>
      <xdr:rowOff>12270</xdr:rowOff>
    </xdr:to>
    <xdr:sp macro="" textlink="">
      <xdr:nvSpPr>
        <xdr:cNvPr id="330" name="フローチャート: 判断 329"/>
        <xdr:cNvSpPr/>
      </xdr:nvSpPr>
      <xdr:spPr>
        <a:xfrm>
          <a:off x="20383500" y="676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28797</xdr:rowOff>
    </xdr:from>
    <xdr:ext cx="599010" cy="259045"/>
    <xdr:sp macro="" textlink="">
      <xdr:nvSpPr>
        <xdr:cNvPr id="331" name="n_2aveValue【一般廃棄物処理施設】&#10;一人当たり有形固定資産（償却資産）額"/>
        <xdr:cNvSpPr txBox="1"/>
      </xdr:nvSpPr>
      <xdr:spPr>
        <a:xfrm>
          <a:off x="20134795" y="6543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32" name="テキスト ボックス 33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33" name="テキスト ボックス 33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34" name="テキスト ボックス 33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35" name="テキスト ボックス 33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36" name="テキスト ボックス 33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49250</xdr:rowOff>
    </xdr:from>
    <xdr:to>
      <xdr:col>116</xdr:col>
      <xdr:colOff>114300</xdr:colOff>
      <xdr:row>39</xdr:row>
      <xdr:rowOff>150850</xdr:rowOff>
    </xdr:to>
    <xdr:sp macro="" textlink="">
      <xdr:nvSpPr>
        <xdr:cNvPr id="337" name="楕円 336"/>
        <xdr:cNvSpPr/>
      </xdr:nvSpPr>
      <xdr:spPr>
        <a:xfrm>
          <a:off x="22110700" y="67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27677</xdr:rowOff>
    </xdr:from>
    <xdr:ext cx="599010" cy="259045"/>
    <xdr:sp macro="" textlink="">
      <xdr:nvSpPr>
        <xdr:cNvPr id="338" name="【一般廃棄物処理施設】&#10;一人当たり有形固定資産（償却資産）額該当値テキスト"/>
        <xdr:cNvSpPr txBox="1"/>
      </xdr:nvSpPr>
      <xdr:spPr>
        <a:xfrm>
          <a:off x="22199600" y="6714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58570</xdr:rowOff>
    </xdr:from>
    <xdr:to>
      <xdr:col>112</xdr:col>
      <xdr:colOff>38100</xdr:colOff>
      <xdr:row>39</xdr:row>
      <xdr:rowOff>160170</xdr:rowOff>
    </xdr:to>
    <xdr:sp macro="" textlink="">
      <xdr:nvSpPr>
        <xdr:cNvPr id="339" name="楕円 338"/>
        <xdr:cNvSpPr/>
      </xdr:nvSpPr>
      <xdr:spPr>
        <a:xfrm>
          <a:off x="21272500" y="674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100050</xdr:rowOff>
    </xdr:from>
    <xdr:to>
      <xdr:col>116</xdr:col>
      <xdr:colOff>63500</xdr:colOff>
      <xdr:row>39</xdr:row>
      <xdr:rowOff>109370</xdr:rowOff>
    </xdr:to>
    <xdr:cxnSp macro="">
      <xdr:nvCxnSpPr>
        <xdr:cNvPr id="340" name="直線コネクタ 339"/>
        <xdr:cNvCxnSpPr/>
      </xdr:nvCxnSpPr>
      <xdr:spPr>
        <a:xfrm flipV="1">
          <a:off x="21323300" y="6786600"/>
          <a:ext cx="838200" cy="9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151297</xdr:rowOff>
    </xdr:from>
    <xdr:ext cx="599010" cy="259045"/>
    <xdr:sp macro="" textlink="">
      <xdr:nvSpPr>
        <xdr:cNvPr id="341" name="n_1mainValue【一般廃棄物処理施設】&#10;一人当たり有形固定資産（償却資産）額"/>
        <xdr:cNvSpPr txBox="1"/>
      </xdr:nvSpPr>
      <xdr:spPr>
        <a:xfrm>
          <a:off x="21011095" y="6837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42" name="正方形/長方形 34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43" name="正方形/長方形 34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44" name="正方形/長方形 34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45" name="正方形/長方形 34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46" name="正方形/長方形 34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47" name="正方形/長方形 34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48" name="正方形/長方形 34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49" name="正方形/長方形 34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50" name="テキスト ボックス 34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51" name="直線コネクタ 35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52" name="テキスト ボックス 35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353" name="直線コネクタ 352"/>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354" name="テキスト ボックス 353"/>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355" name="直線コネクタ 354"/>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356" name="テキスト ボックス 355"/>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357" name="直線コネクタ 356"/>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358" name="テキスト ボックス 357"/>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359" name="直線コネクタ 358"/>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360" name="テキスト ボックス 359"/>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61" name="直線コネクタ 36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62" name="テキスト ボックス 36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6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20574</xdr:rowOff>
    </xdr:from>
    <xdr:to>
      <xdr:col>85</xdr:col>
      <xdr:colOff>126364</xdr:colOff>
      <xdr:row>63</xdr:row>
      <xdr:rowOff>73152</xdr:rowOff>
    </xdr:to>
    <xdr:cxnSp macro="">
      <xdr:nvCxnSpPr>
        <xdr:cNvPr id="364" name="直線コネクタ 363"/>
        <xdr:cNvCxnSpPr/>
      </xdr:nvCxnSpPr>
      <xdr:spPr>
        <a:xfrm flipV="1">
          <a:off x="16318864" y="9621774"/>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76979</xdr:rowOff>
    </xdr:from>
    <xdr:ext cx="405111" cy="259045"/>
    <xdr:sp macro="" textlink="">
      <xdr:nvSpPr>
        <xdr:cNvPr id="365" name="【保健センター・保健所】&#10;有形固定資産減価償却率最小値テキスト"/>
        <xdr:cNvSpPr txBox="1"/>
      </xdr:nvSpPr>
      <xdr:spPr>
        <a:xfrm>
          <a:off x="16357600" y="1087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73152</xdr:rowOff>
    </xdr:from>
    <xdr:to>
      <xdr:col>86</xdr:col>
      <xdr:colOff>25400</xdr:colOff>
      <xdr:row>63</xdr:row>
      <xdr:rowOff>73152</xdr:rowOff>
    </xdr:to>
    <xdr:cxnSp macro="">
      <xdr:nvCxnSpPr>
        <xdr:cNvPr id="366" name="直線コネクタ 365"/>
        <xdr:cNvCxnSpPr/>
      </xdr:nvCxnSpPr>
      <xdr:spPr>
        <a:xfrm>
          <a:off x="16230600" y="1087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138701</xdr:rowOff>
    </xdr:from>
    <xdr:ext cx="405111" cy="259045"/>
    <xdr:sp macro="" textlink="">
      <xdr:nvSpPr>
        <xdr:cNvPr id="367" name="【保健センター・保健所】&#10;有形固定資産減価償却率最大値テキスト"/>
        <xdr:cNvSpPr txBox="1"/>
      </xdr:nvSpPr>
      <xdr:spPr>
        <a:xfrm>
          <a:off x="16357600" y="9397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20574</xdr:rowOff>
    </xdr:from>
    <xdr:to>
      <xdr:col>86</xdr:col>
      <xdr:colOff>25400</xdr:colOff>
      <xdr:row>56</xdr:row>
      <xdr:rowOff>20574</xdr:rowOff>
    </xdr:to>
    <xdr:cxnSp macro="">
      <xdr:nvCxnSpPr>
        <xdr:cNvPr id="368" name="直線コネクタ 367"/>
        <xdr:cNvCxnSpPr/>
      </xdr:nvCxnSpPr>
      <xdr:spPr>
        <a:xfrm>
          <a:off x="16230600" y="962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157243</xdr:rowOff>
    </xdr:from>
    <xdr:ext cx="405111" cy="259045"/>
    <xdr:sp macro="" textlink="">
      <xdr:nvSpPr>
        <xdr:cNvPr id="369" name="【保健センター・保健所】&#10;有形固定資産減価償却率平均値テキスト"/>
        <xdr:cNvSpPr txBox="1"/>
      </xdr:nvSpPr>
      <xdr:spPr>
        <a:xfrm>
          <a:off x="16357600" y="10101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134366</xdr:rowOff>
    </xdr:from>
    <xdr:to>
      <xdr:col>85</xdr:col>
      <xdr:colOff>177800</xdr:colOff>
      <xdr:row>60</xdr:row>
      <xdr:rowOff>64516</xdr:rowOff>
    </xdr:to>
    <xdr:sp macro="" textlink="">
      <xdr:nvSpPr>
        <xdr:cNvPr id="370" name="フローチャート: 判断 369"/>
        <xdr:cNvSpPr/>
      </xdr:nvSpPr>
      <xdr:spPr>
        <a:xfrm>
          <a:off x="16268700" y="10249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20066</xdr:rowOff>
    </xdr:from>
    <xdr:to>
      <xdr:col>81</xdr:col>
      <xdr:colOff>101600</xdr:colOff>
      <xdr:row>60</xdr:row>
      <xdr:rowOff>121666</xdr:rowOff>
    </xdr:to>
    <xdr:sp macro="" textlink="">
      <xdr:nvSpPr>
        <xdr:cNvPr id="371" name="フローチャート: 判断 370"/>
        <xdr:cNvSpPr/>
      </xdr:nvSpPr>
      <xdr:spPr>
        <a:xfrm>
          <a:off x="15430500" y="10307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138193</xdr:rowOff>
    </xdr:from>
    <xdr:ext cx="405111" cy="259045"/>
    <xdr:sp macro="" textlink="">
      <xdr:nvSpPr>
        <xdr:cNvPr id="372" name="n_1aveValue【保健センター・保健所】&#10;有形固定資産減価償却率"/>
        <xdr:cNvSpPr txBox="1"/>
      </xdr:nvSpPr>
      <xdr:spPr>
        <a:xfrm>
          <a:off x="15266044" y="1008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56642</xdr:rowOff>
    </xdr:from>
    <xdr:to>
      <xdr:col>76</xdr:col>
      <xdr:colOff>165100</xdr:colOff>
      <xdr:row>60</xdr:row>
      <xdr:rowOff>158242</xdr:rowOff>
    </xdr:to>
    <xdr:sp macro="" textlink="">
      <xdr:nvSpPr>
        <xdr:cNvPr id="373" name="フローチャート: 判断 372"/>
        <xdr:cNvSpPr/>
      </xdr:nvSpPr>
      <xdr:spPr>
        <a:xfrm>
          <a:off x="145415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3319</xdr:rowOff>
    </xdr:from>
    <xdr:ext cx="405111" cy="259045"/>
    <xdr:sp macro="" textlink="">
      <xdr:nvSpPr>
        <xdr:cNvPr id="374" name="n_2aveValue【保健センター・保健所】&#10;有形固定資産減価償却率"/>
        <xdr:cNvSpPr txBox="1"/>
      </xdr:nvSpPr>
      <xdr:spPr>
        <a:xfrm>
          <a:off x="14389744" y="10118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75" name="テキスト ボックス 37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76" name="テキスト ボックス 37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77" name="テキスト ボックス 37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78" name="テキスト ボックス 37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79" name="テキスト ボックス 37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152654</xdr:rowOff>
    </xdr:from>
    <xdr:to>
      <xdr:col>85</xdr:col>
      <xdr:colOff>177800</xdr:colOff>
      <xdr:row>60</xdr:row>
      <xdr:rowOff>82804</xdr:rowOff>
    </xdr:to>
    <xdr:sp macro="" textlink="">
      <xdr:nvSpPr>
        <xdr:cNvPr id="380" name="楕円 379"/>
        <xdr:cNvSpPr/>
      </xdr:nvSpPr>
      <xdr:spPr>
        <a:xfrm>
          <a:off x="16268700" y="1026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131081</xdr:rowOff>
    </xdr:from>
    <xdr:ext cx="405111" cy="259045"/>
    <xdr:sp macro="" textlink="">
      <xdr:nvSpPr>
        <xdr:cNvPr id="381" name="【保健センター・保健所】&#10;有形固定資産減価償却率該当値テキスト"/>
        <xdr:cNvSpPr txBox="1"/>
      </xdr:nvSpPr>
      <xdr:spPr>
        <a:xfrm>
          <a:off x="16357600" y="10246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42926</xdr:rowOff>
    </xdr:from>
    <xdr:to>
      <xdr:col>81</xdr:col>
      <xdr:colOff>101600</xdr:colOff>
      <xdr:row>60</xdr:row>
      <xdr:rowOff>144526</xdr:rowOff>
    </xdr:to>
    <xdr:sp macro="" textlink="">
      <xdr:nvSpPr>
        <xdr:cNvPr id="382" name="楕円 381"/>
        <xdr:cNvSpPr/>
      </xdr:nvSpPr>
      <xdr:spPr>
        <a:xfrm>
          <a:off x="15430500" y="1032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32004</xdr:rowOff>
    </xdr:from>
    <xdr:to>
      <xdr:col>85</xdr:col>
      <xdr:colOff>127000</xdr:colOff>
      <xdr:row>60</xdr:row>
      <xdr:rowOff>93726</xdr:rowOff>
    </xdr:to>
    <xdr:cxnSp macro="">
      <xdr:nvCxnSpPr>
        <xdr:cNvPr id="383" name="直線コネクタ 382"/>
        <xdr:cNvCxnSpPr/>
      </xdr:nvCxnSpPr>
      <xdr:spPr>
        <a:xfrm flipV="1">
          <a:off x="15481300" y="10319004"/>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104648</xdr:rowOff>
    </xdr:from>
    <xdr:to>
      <xdr:col>76</xdr:col>
      <xdr:colOff>165100</xdr:colOff>
      <xdr:row>61</xdr:row>
      <xdr:rowOff>34798</xdr:rowOff>
    </xdr:to>
    <xdr:sp macro="" textlink="">
      <xdr:nvSpPr>
        <xdr:cNvPr id="384" name="楕円 383"/>
        <xdr:cNvSpPr/>
      </xdr:nvSpPr>
      <xdr:spPr>
        <a:xfrm>
          <a:off x="14541500" y="1039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93726</xdr:rowOff>
    </xdr:from>
    <xdr:to>
      <xdr:col>81</xdr:col>
      <xdr:colOff>50800</xdr:colOff>
      <xdr:row>60</xdr:row>
      <xdr:rowOff>155448</xdr:rowOff>
    </xdr:to>
    <xdr:cxnSp macro="">
      <xdr:nvCxnSpPr>
        <xdr:cNvPr id="385" name="直線コネクタ 384"/>
        <xdr:cNvCxnSpPr/>
      </xdr:nvCxnSpPr>
      <xdr:spPr>
        <a:xfrm flipV="1">
          <a:off x="14592300" y="10380726"/>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135653</xdr:rowOff>
    </xdr:from>
    <xdr:ext cx="405111" cy="259045"/>
    <xdr:sp macro="" textlink="">
      <xdr:nvSpPr>
        <xdr:cNvPr id="386" name="n_1mainValue【保健センター・保健所】&#10;有形固定資産減価償却率"/>
        <xdr:cNvSpPr txBox="1"/>
      </xdr:nvSpPr>
      <xdr:spPr>
        <a:xfrm>
          <a:off x="15266044" y="10422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25925</xdr:rowOff>
    </xdr:from>
    <xdr:ext cx="405111" cy="259045"/>
    <xdr:sp macro="" textlink="">
      <xdr:nvSpPr>
        <xdr:cNvPr id="387" name="n_2mainValue【保健センター・保健所】&#10;有形固定資産減価償却率"/>
        <xdr:cNvSpPr txBox="1"/>
      </xdr:nvSpPr>
      <xdr:spPr>
        <a:xfrm>
          <a:off x="14389744" y="10484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88" name="正方形/長方形 38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89" name="正方形/長方形 38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0" name="正方形/長方形 38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91" name="正方形/長方形 39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92" name="正方形/長方形 39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93" name="正方形/長方形 39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94" name="正方形/長方形 39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95" name="正方形/長方形 39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96" name="テキスト ボックス 39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97" name="直線コネクタ 39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398" name="直線コネクタ 39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99" name="テキスト ボックス 39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00" name="直線コネクタ 39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01" name="テキスト ボックス 40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02" name="直線コネクタ 40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03" name="テキスト ボックス 40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04" name="直線コネクタ 40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05" name="テキスト ボックス 40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06" name="直線コネクタ 40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07" name="テキスト ボックス 40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0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107442</xdr:rowOff>
    </xdr:from>
    <xdr:to>
      <xdr:col>116</xdr:col>
      <xdr:colOff>62864</xdr:colOff>
      <xdr:row>63</xdr:row>
      <xdr:rowOff>61722</xdr:rowOff>
    </xdr:to>
    <xdr:cxnSp macro="">
      <xdr:nvCxnSpPr>
        <xdr:cNvPr id="409" name="直線コネクタ 408"/>
        <xdr:cNvCxnSpPr/>
      </xdr:nvCxnSpPr>
      <xdr:spPr>
        <a:xfrm flipV="1">
          <a:off x="22160864" y="988009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65549</xdr:rowOff>
    </xdr:from>
    <xdr:ext cx="469744" cy="259045"/>
    <xdr:sp macro="" textlink="">
      <xdr:nvSpPr>
        <xdr:cNvPr id="410" name="【保健センター・保健所】&#10;一人当たり面積最小値テキスト"/>
        <xdr:cNvSpPr txBox="1"/>
      </xdr:nvSpPr>
      <xdr:spPr>
        <a:xfrm>
          <a:off x="22199600" y="1086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61722</xdr:rowOff>
    </xdr:from>
    <xdr:to>
      <xdr:col>116</xdr:col>
      <xdr:colOff>152400</xdr:colOff>
      <xdr:row>63</xdr:row>
      <xdr:rowOff>61722</xdr:rowOff>
    </xdr:to>
    <xdr:cxnSp macro="">
      <xdr:nvCxnSpPr>
        <xdr:cNvPr id="411" name="直線コネクタ 410"/>
        <xdr:cNvCxnSpPr/>
      </xdr:nvCxnSpPr>
      <xdr:spPr>
        <a:xfrm>
          <a:off x="22072600" y="1086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54119</xdr:rowOff>
    </xdr:from>
    <xdr:ext cx="469744" cy="259045"/>
    <xdr:sp macro="" textlink="">
      <xdr:nvSpPr>
        <xdr:cNvPr id="412" name="【保健センター・保健所】&#10;一人当たり面積最大値テキスト"/>
        <xdr:cNvSpPr txBox="1"/>
      </xdr:nvSpPr>
      <xdr:spPr>
        <a:xfrm>
          <a:off x="22199600" y="965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107442</xdr:rowOff>
    </xdr:from>
    <xdr:to>
      <xdr:col>116</xdr:col>
      <xdr:colOff>152400</xdr:colOff>
      <xdr:row>57</xdr:row>
      <xdr:rowOff>107442</xdr:rowOff>
    </xdr:to>
    <xdr:cxnSp macro="">
      <xdr:nvCxnSpPr>
        <xdr:cNvPr id="413" name="直線コネクタ 412"/>
        <xdr:cNvCxnSpPr/>
      </xdr:nvCxnSpPr>
      <xdr:spPr>
        <a:xfrm>
          <a:off x="22072600" y="988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108221</xdr:rowOff>
    </xdr:from>
    <xdr:ext cx="469744" cy="259045"/>
    <xdr:sp macro="" textlink="">
      <xdr:nvSpPr>
        <xdr:cNvPr id="414" name="【保健センター・保健所】&#10;一人当たり面積平均値テキスト"/>
        <xdr:cNvSpPr txBox="1"/>
      </xdr:nvSpPr>
      <xdr:spPr>
        <a:xfrm>
          <a:off x="22199600" y="10566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129794</xdr:rowOff>
    </xdr:from>
    <xdr:to>
      <xdr:col>116</xdr:col>
      <xdr:colOff>114300</xdr:colOff>
      <xdr:row>62</xdr:row>
      <xdr:rowOff>59944</xdr:rowOff>
    </xdr:to>
    <xdr:sp macro="" textlink="">
      <xdr:nvSpPr>
        <xdr:cNvPr id="415" name="フローチャート: 判断 414"/>
        <xdr:cNvSpPr/>
      </xdr:nvSpPr>
      <xdr:spPr>
        <a:xfrm>
          <a:off x="221107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111506</xdr:rowOff>
    </xdr:from>
    <xdr:to>
      <xdr:col>112</xdr:col>
      <xdr:colOff>38100</xdr:colOff>
      <xdr:row>62</xdr:row>
      <xdr:rowOff>41656</xdr:rowOff>
    </xdr:to>
    <xdr:sp macro="" textlink="">
      <xdr:nvSpPr>
        <xdr:cNvPr id="416" name="フローチャート: 判断 415"/>
        <xdr:cNvSpPr/>
      </xdr:nvSpPr>
      <xdr:spPr>
        <a:xfrm>
          <a:off x="21272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58183</xdr:rowOff>
    </xdr:from>
    <xdr:ext cx="469744" cy="259045"/>
    <xdr:sp macro="" textlink="">
      <xdr:nvSpPr>
        <xdr:cNvPr id="417" name="n_1aveValue【保健センター・保健所】&#10;一人当たり面積"/>
        <xdr:cNvSpPr txBox="1"/>
      </xdr:nvSpPr>
      <xdr:spPr>
        <a:xfrm>
          <a:off x="210757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70358</xdr:rowOff>
    </xdr:from>
    <xdr:to>
      <xdr:col>107</xdr:col>
      <xdr:colOff>101600</xdr:colOff>
      <xdr:row>62</xdr:row>
      <xdr:rowOff>508</xdr:rowOff>
    </xdr:to>
    <xdr:sp macro="" textlink="">
      <xdr:nvSpPr>
        <xdr:cNvPr id="418" name="フローチャート: 判断 417"/>
        <xdr:cNvSpPr/>
      </xdr:nvSpPr>
      <xdr:spPr>
        <a:xfrm>
          <a:off x="20383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17035</xdr:rowOff>
    </xdr:from>
    <xdr:ext cx="469744" cy="259045"/>
    <xdr:sp macro="" textlink="">
      <xdr:nvSpPr>
        <xdr:cNvPr id="419" name="n_2aveValue【保健センター・保健所】&#10;一人当たり面積"/>
        <xdr:cNvSpPr txBox="1"/>
      </xdr:nvSpPr>
      <xdr:spPr>
        <a:xfrm>
          <a:off x="20199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20" name="テキスト ボックス 41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21" name="テキスト ボックス 42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22" name="テキスト ボックス 42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23" name="テキスト ボックス 42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24" name="テキスト ボックス 42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111506</xdr:rowOff>
    </xdr:from>
    <xdr:to>
      <xdr:col>116</xdr:col>
      <xdr:colOff>114300</xdr:colOff>
      <xdr:row>62</xdr:row>
      <xdr:rowOff>41656</xdr:rowOff>
    </xdr:to>
    <xdr:sp macro="" textlink="">
      <xdr:nvSpPr>
        <xdr:cNvPr id="425" name="楕円 424"/>
        <xdr:cNvSpPr/>
      </xdr:nvSpPr>
      <xdr:spPr>
        <a:xfrm>
          <a:off x="22110700" y="1056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134383</xdr:rowOff>
    </xdr:from>
    <xdr:ext cx="469744" cy="259045"/>
    <xdr:sp macro="" textlink="">
      <xdr:nvSpPr>
        <xdr:cNvPr id="426" name="【保健センター・保健所】&#10;一人当たり面積該当値テキスト"/>
        <xdr:cNvSpPr txBox="1"/>
      </xdr:nvSpPr>
      <xdr:spPr>
        <a:xfrm>
          <a:off x="22199600" y="1042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116078</xdr:rowOff>
    </xdr:from>
    <xdr:to>
      <xdr:col>112</xdr:col>
      <xdr:colOff>38100</xdr:colOff>
      <xdr:row>62</xdr:row>
      <xdr:rowOff>46228</xdr:rowOff>
    </xdr:to>
    <xdr:sp macro="" textlink="">
      <xdr:nvSpPr>
        <xdr:cNvPr id="427" name="楕円 426"/>
        <xdr:cNvSpPr/>
      </xdr:nvSpPr>
      <xdr:spPr>
        <a:xfrm>
          <a:off x="21272500" y="1057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162306</xdr:rowOff>
    </xdr:from>
    <xdr:to>
      <xdr:col>116</xdr:col>
      <xdr:colOff>63500</xdr:colOff>
      <xdr:row>61</xdr:row>
      <xdr:rowOff>166878</xdr:rowOff>
    </xdr:to>
    <xdr:cxnSp macro="">
      <xdr:nvCxnSpPr>
        <xdr:cNvPr id="428" name="直線コネクタ 427"/>
        <xdr:cNvCxnSpPr/>
      </xdr:nvCxnSpPr>
      <xdr:spPr>
        <a:xfrm flipV="1">
          <a:off x="21323300" y="1062075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120650</xdr:rowOff>
    </xdr:from>
    <xdr:to>
      <xdr:col>107</xdr:col>
      <xdr:colOff>101600</xdr:colOff>
      <xdr:row>62</xdr:row>
      <xdr:rowOff>50800</xdr:rowOff>
    </xdr:to>
    <xdr:sp macro="" textlink="">
      <xdr:nvSpPr>
        <xdr:cNvPr id="429" name="楕円 428"/>
        <xdr:cNvSpPr/>
      </xdr:nvSpPr>
      <xdr:spPr>
        <a:xfrm>
          <a:off x="20383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166878</xdr:rowOff>
    </xdr:from>
    <xdr:to>
      <xdr:col>111</xdr:col>
      <xdr:colOff>177800</xdr:colOff>
      <xdr:row>62</xdr:row>
      <xdr:rowOff>0</xdr:rowOff>
    </xdr:to>
    <xdr:cxnSp macro="">
      <xdr:nvCxnSpPr>
        <xdr:cNvPr id="430" name="直線コネクタ 429"/>
        <xdr:cNvCxnSpPr/>
      </xdr:nvCxnSpPr>
      <xdr:spPr>
        <a:xfrm flipV="1">
          <a:off x="20434300" y="106253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37355</xdr:rowOff>
    </xdr:from>
    <xdr:ext cx="469744" cy="259045"/>
    <xdr:sp macro="" textlink="">
      <xdr:nvSpPr>
        <xdr:cNvPr id="431" name="n_1mainValue【保健センター・保健所】&#10;一人当たり面積"/>
        <xdr:cNvSpPr txBox="1"/>
      </xdr:nvSpPr>
      <xdr:spPr>
        <a:xfrm>
          <a:off x="21075727" y="1066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41927</xdr:rowOff>
    </xdr:from>
    <xdr:ext cx="469744" cy="259045"/>
    <xdr:sp macro="" textlink="">
      <xdr:nvSpPr>
        <xdr:cNvPr id="432" name="n_2mainValue【保健センター・保健所】&#10;一人当たり面積"/>
        <xdr:cNvSpPr txBox="1"/>
      </xdr:nvSpPr>
      <xdr:spPr>
        <a:xfrm>
          <a:off x="20199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33" name="正方形/長方形 43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34" name="正方形/長方形 43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5" name="正方形/長方形 43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6" name="正方形/長方形 43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7" name="正方形/長方形 43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8" name="正方形/長方形 43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9" name="正方形/長方形 43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0" name="正方形/長方形 43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41" name="テキスト ボックス 44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42" name="直線コネクタ 44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114300</xdr:rowOff>
    </xdr:from>
    <xdr:to>
      <xdr:col>89</xdr:col>
      <xdr:colOff>177800</xdr:colOff>
      <xdr:row>86</xdr:row>
      <xdr:rowOff>114300</xdr:rowOff>
    </xdr:to>
    <xdr:cxnSp macro="">
      <xdr:nvCxnSpPr>
        <xdr:cNvPr id="443" name="直線コネクタ 44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85</xdr:row>
      <xdr:rowOff>143527</xdr:rowOff>
    </xdr:from>
    <xdr:ext cx="338939" cy="259045"/>
    <xdr:sp macro="" textlink="">
      <xdr:nvSpPr>
        <xdr:cNvPr id="444" name="テキスト ボックス 443"/>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45" name="直線コネクタ 44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46" name="テキスト ボックス 44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47" name="直線コネクタ 44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48" name="テキスト ボックス 44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49" name="直線コネクタ 44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50" name="テキスト ボックス 44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51" name="直線コネクタ 45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452" name="テキスト ボックス 45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53" name="直線コネクタ 45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54" name="テキスト ボックス 45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5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26670</xdr:rowOff>
    </xdr:from>
    <xdr:to>
      <xdr:col>85</xdr:col>
      <xdr:colOff>126364</xdr:colOff>
      <xdr:row>85</xdr:row>
      <xdr:rowOff>81914</xdr:rowOff>
    </xdr:to>
    <xdr:cxnSp macro="">
      <xdr:nvCxnSpPr>
        <xdr:cNvPr id="456" name="直線コネクタ 455"/>
        <xdr:cNvCxnSpPr/>
      </xdr:nvCxnSpPr>
      <xdr:spPr>
        <a:xfrm flipV="1">
          <a:off x="16318864" y="13228320"/>
          <a:ext cx="0" cy="1426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85741</xdr:rowOff>
    </xdr:from>
    <xdr:ext cx="405111" cy="259045"/>
    <xdr:sp macro="" textlink="">
      <xdr:nvSpPr>
        <xdr:cNvPr id="457" name="【消防施設】&#10;有形固定資産減価償却率最小値テキスト"/>
        <xdr:cNvSpPr txBox="1"/>
      </xdr:nvSpPr>
      <xdr:spPr>
        <a:xfrm>
          <a:off x="16357600" y="14658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81914</xdr:rowOff>
    </xdr:from>
    <xdr:to>
      <xdr:col>86</xdr:col>
      <xdr:colOff>25400</xdr:colOff>
      <xdr:row>85</xdr:row>
      <xdr:rowOff>81914</xdr:rowOff>
    </xdr:to>
    <xdr:cxnSp macro="">
      <xdr:nvCxnSpPr>
        <xdr:cNvPr id="458" name="直線コネクタ 457"/>
        <xdr:cNvCxnSpPr/>
      </xdr:nvCxnSpPr>
      <xdr:spPr>
        <a:xfrm>
          <a:off x="16230600" y="1465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144797</xdr:rowOff>
    </xdr:from>
    <xdr:ext cx="405111" cy="259045"/>
    <xdr:sp macro="" textlink="">
      <xdr:nvSpPr>
        <xdr:cNvPr id="459" name="【消防施設】&#10;有形固定資産減価償却率最大値テキスト"/>
        <xdr:cNvSpPr txBox="1"/>
      </xdr:nvSpPr>
      <xdr:spPr>
        <a:xfrm>
          <a:off x="16357600" y="1300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26670</xdr:rowOff>
    </xdr:from>
    <xdr:to>
      <xdr:col>86</xdr:col>
      <xdr:colOff>25400</xdr:colOff>
      <xdr:row>77</xdr:row>
      <xdr:rowOff>26670</xdr:rowOff>
    </xdr:to>
    <xdr:cxnSp macro="">
      <xdr:nvCxnSpPr>
        <xdr:cNvPr id="460" name="直線コネクタ 459"/>
        <xdr:cNvCxnSpPr/>
      </xdr:nvCxnSpPr>
      <xdr:spPr>
        <a:xfrm>
          <a:off x="16230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24782</xdr:rowOff>
    </xdr:from>
    <xdr:ext cx="405111" cy="259045"/>
    <xdr:sp macro="" textlink="">
      <xdr:nvSpPr>
        <xdr:cNvPr id="461" name="【消防施設】&#10;有形固定資産減価償却率平均値テキスト"/>
        <xdr:cNvSpPr txBox="1"/>
      </xdr:nvSpPr>
      <xdr:spPr>
        <a:xfrm>
          <a:off x="16357600" y="13740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46355</xdr:rowOff>
    </xdr:from>
    <xdr:to>
      <xdr:col>85</xdr:col>
      <xdr:colOff>177800</xdr:colOff>
      <xdr:row>80</xdr:row>
      <xdr:rowOff>147955</xdr:rowOff>
    </xdr:to>
    <xdr:sp macro="" textlink="">
      <xdr:nvSpPr>
        <xdr:cNvPr id="462" name="フローチャート: 判断 461"/>
        <xdr:cNvSpPr/>
      </xdr:nvSpPr>
      <xdr:spPr>
        <a:xfrm>
          <a:off x="16268700" y="1376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120650</xdr:rowOff>
    </xdr:from>
    <xdr:to>
      <xdr:col>81</xdr:col>
      <xdr:colOff>101600</xdr:colOff>
      <xdr:row>81</xdr:row>
      <xdr:rowOff>50800</xdr:rowOff>
    </xdr:to>
    <xdr:sp macro="" textlink="">
      <xdr:nvSpPr>
        <xdr:cNvPr id="463" name="フローチャート: 判断 462"/>
        <xdr:cNvSpPr/>
      </xdr:nvSpPr>
      <xdr:spPr>
        <a:xfrm>
          <a:off x="154305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41927</xdr:rowOff>
    </xdr:from>
    <xdr:ext cx="405111" cy="259045"/>
    <xdr:sp macro="" textlink="">
      <xdr:nvSpPr>
        <xdr:cNvPr id="464" name="n_1aveValue【消防施設】&#10;有形固定資産減価償却率"/>
        <xdr:cNvSpPr txBox="1"/>
      </xdr:nvSpPr>
      <xdr:spPr>
        <a:xfrm>
          <a:off x="15266044" y="1392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137795</xdr:rowOff>
    </xdr:from>
    <xdr:to>
      <xdr:col>76</xdr:col>
      <xdr:colOff>165100</xdr:colOff>
      <xdr:row>81</xdr:row>
      <xdr:rowOff>67945</xdr:rowOff>
    </xdr:to>
    <xdr:sp macro="" textlink="">
      <xdr:nvSpPr>
        <xdr:cNvPr id="465" name="フローチャート: 判断 464"/>
        <xdr:cNvSpPr/>
      </xdr:nvSpPr>
      <xdr:spPr>
        <a:xfrm>
          <a:off x="145415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84472</xdr:rowOff>
    </xdr:from>
    <xdr:ext cx="405111" cy="259045"/>
    <xdr:sp macro="" textlink="">
      <xdr:nvSpPr>
        <xdr:cNvPr id="466" name="n_2aveValue【消防施設】&#10;有形固定資産減価償却率"/>
        <xdr:cNvSpPr txBox="1"/>
      </xdr:nvSpPr>
      <xdr:spPr>
        <a:xfrm>
          <a:off x="14389744"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67" name="テキスト ボックス 46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8" name="テキスト ボックス 46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9" name="テキスト ボックス 46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70" name="テキスト ボックス 46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71" name="テキスト ボックス 47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50164</xdr:rowOff>
    </xdr:from>
    <xdr:to>
      <xdr:col>85</xdr:col>
      <xdr:colOff>177800</xdr:colOff>
      <xdr:row>78</xdr:row>
      <xdr:rowOff>151764</xdr:rowOff>
    </xdr:to>
    <xdr:sp macro="" textlink="">
      <xdr:nvSpPr>
        <xdr:cNvPr id="472" name="楕円 471"/>
        <xdr:cNvSpPr/>
      </xdr:nvSpPr>
      <xdr:spPr>
        <a:xfrm>
          <a:off x="16268700" y="1342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73041</xdr:rowOff>
    </xdr:from>
    <xdr:ext cx="405111" cy="259045"/>
    <xdr:sp macro="" textlink="">
      <xdr:nvSpPr>
        <xdr:cNvPr id="473" name="【消防施設】&#10;有形固定資産減価償却率該当値テキスト"/>
        <xdr:cNvSpPr txBox="1"/>
      </xdr:nvSpPr>
      <xdr:spPr>
        <a:xfrm>
          <a:off x="16357600" y="13274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34925</xdr:rowOff>
    </xdr:from>
    <xdr:to>
      <xdr:col>81</xdr:col>
      <xdr:colOff>101600</xdr:colOff>
      <xdr:row>78</xdr:row>
      <xdr:rowOff>136525</xdr:rowOff>
    </xdr:to>
    <xdr:sp macro="" textlink="">
      <xdr:nvSpPr>
        <xdr:cNvPr id="474" name="楕円 473"/>
        <xdr:cNvSpPr/>
      </xdr:nvSpPr>
      <xdr:spPr>
        <a:xfrm>
          <a:off x="15430500" y="1340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85725</xdr:rowOff>
    </xdr:from>
    <xdr:to>
      <xdr:col>85</xdr:col>
      <xdr:colOff>127000</xdr:colOff>
      <xdr:row>78</xdr:row>
      <xdr:rowOff>100964</xdr:rowOff>
    </xdr:to>
    <xdr:cxnSp macro="">
      <xdr:nvCxnSpPr>
        <xdr:cNvPr id="475" name="直線コネクタ 474"/>
        <xdr:cNvCxnSpPr/>
      </xdr:nvCxnSpPr>
      <xdr:spPr>
        <a:xfrm>
          <a:off x="15481300" y="13458825"/>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76</xdr:row>
      <xdr:rowOff>153052</xdr:rowOff>
    </xdr:from>
    <xdr:ext cx="405111" cy="259045"/>
    <xdr:sp macro="" textlink="">
      <xdr:nvSpPr>
        <xdr:cNvPr id="476" name="n_1mainValue【消防施設】&#10;有形固定資産減価償却率"/>
        <xdr:cNvSpPr txBox="1"/>
      </xdr:nvSpPr>
      <xdr:spPr>
        <a:xfrm>
          <a:off x="15266044" y="1318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77" name="正方形/長方形 4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8" name="正方形/長方形 4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9" name="正方形/長方形 4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0" name="正方形/長方形 4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1" name="正方形/長方形 4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2" name="正方形/長方形 4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3" name="正方形/長方形 4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4" name="正方形/長方形 4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85" name="テキスト ボックス 4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86" name="直線コネクタ 4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87" name="直線コネクタ 48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88" name="テキスト ボックス 48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89" name="直線コネクタ 48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90" name="テキスト ボックス 48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91" name="直線コネクタ 49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92" name="テキスト ボックス 49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93" name="直線コネクタ 49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94" name="テキスト ボックス 49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95" name="直線コネクタ 4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96" name="テキスト ボックス 4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9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81535</xdr:rowOff>
    </xdr:from>
    <xdr:to>
      <xdr:col>116</xdr:col>
      <xdr:colOff>62864</xdr:colOff>
      <xdr:row>86</xdr:row>
      <xdr:rowOff>28956</xdr:rowOff>
    </xdr:to>
    <xdr:cxnSp macro="">
      <xdr:nvCxnSpPr>
        <xdr:cNvPr id="498" name="直線コネクタ 497"/>
        <xdr:cNvCxnSpPr/>
      </xdr:nvCxnSpPr>
      <xdr:spPr>
        <a:xfrm flipV="1">
          <a:off x="22160864" y="13626085"/>
          <a:ext cx="0" cy="11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499" name="【消防施設】&#10;一人当たり面積最小値テキスト"/>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500" name="直線コネクタ 499"/>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28212</xdr:rowOff>
    </xdr:from>
    <xdr:ext cx="469744" cy="259045"/>
    <xdr:sp macro="" textlink="">
      <xdr:nvSpPr>
        <xdr:cNvPr id="501" name="【消防施設】&#10;一人当たり面積最大値テキスト"/>
        <xdr:cNvSpPr txBox="1"/>
      </xdr:nvSpPr>
      <xdr:spPr>
        <a:xfrm>
          <a:off x="22199600" y="1340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81535</xdr:rowOff>
    </xdr:from>
    <xdr:to>
      <xdr:col>116</xdr:col>
      <xdr:colOff>152400</xdr:colOff>
      <xdr:row>79</xdr:row>
      <xdr:rowOff>81535</xdr:rowOff>
    </xdr:to>
    <xdr:cxnSp macro="">
      <xdr:nvCxnSpPr>
        <xdr:cNvPr id="502" name="直線コネクタ 501"/>
        <xdr:cNvCxnSpPr/>
      </xdr:nvCxnSpPr>
      <xdr:spPr>
        <a:xfrm>
          <a:off x="22072600" y="1362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83329</xdr:rowOff>
    </xdr:from>
    <xdr:ext cx="469744" cy="259045"/>
    <xdr:sp macro="" textlink="">
      <xdr:nvSpPr>
        <xdr:cNvPr id="503" name="【消防施設】&#10;一人当たり面積平均値テキスト"/>
        <xdr:cNvSpPr txBox="1"/>
      </xdr:nvSpPr>
      <xdr:spPr>
        <a:xfrm>
          <a:off x="22199600" y="14313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60452</xdr:rowOff>
    </xdr:from>
    <xdr:to>
      <xdr:col>116</xdr:col>
      <xdr:colOff>114300</xdr:colOff>
      <xdr:row>84</xdr:row>
      <xdr:rowOff>162052</xdr:rowOff>
    </xdr:to>
    <xdr:sp macro="" textlink="">
      <xdr:nvSpPr>
        <xdr:cNvPr id="504" name="フローチャート: 判断 503"/>
        <xdr:cNvSpPr/>
      </xdr:nvSpPr>
      <xdr:spPr>
        <a:xfrm>
          <a:off x="221107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505" name="フローチャート: 判断 504"/>
        <xdr:cNvSpPr/>
      </xdr:nvSpPr>
      <xdr:spPr>
        <a:xfrm>
          <a:off x="21272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7129</xdr:rowOff>
    </xdr:from>
    <xdr:ext cx="469744" cy="259045"/>
    <xdr:sp macro="" textlink="">
      <xdr:nvSpPr>
        <xdr:cNvPr id="506" name="n_1aveValue【消防施設】&#10;一人当たり面積"/>
        <xdr:cNvSpPr txBox="1"/>
      </xdr:nvSpPr>
      <xdr:spPr>
        <a:xfrm>
          <a:off x="210757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110744</xdr:rowOff>
    </xdr:from>
    <xdr:to>
      <xdr:col>107</xdr:col>
      <xdr:colOff>101600</xdr:colOff>
      <xdr:row>85</xdr:row>
      <xdr:rowOff>40894</xdr:rowOff>
    </xdr:to>
    <xdr:sp macro="" textlink="">
      <xdr:nvSpPr>
        <xdr:cNvPr id="507" name="フローチャート: 判断 506"/>
        <xdr:cNvSpPr/>
      </xdr:nvSpPr>
      <xdr:spPr>
        <a:xfrm>
          <a:off x="20383500" y="1451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57421</xdr:rowOff>
    </xdr:from>
    <xdr:ext cx="469744" cy="259045"/>
    <xdr:sp macro="" textlink="">
      <xdr:nvSpPr>
        <xdr:cNvPr id="508" name="n_2aveValue【消防施設】&#10;一人当たり面積"/>
        <xdr:cNvSpPr txBox="1"/>
      </xdr:nvSpPr>
      <xdr:spPr>
        <a:xfrm>
          <a:off x="20199427" y="1428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09" name="テキスト ボックス 5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0" name="テキスト ボックス 5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1" name="テキスト ボックス 5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2" name="テキスト ボックス 5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13" name="テキスト ボックス 5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163322</xdr:rowOff>
    </xdr:from>
    <xdr:to>
      <xdr:col>116</xdr:col>
      <xdr:colOff>114300</xdr:colOff>
      <xdr:row>85</xdr:row>
      <xdr:rowOff>93472</xdr:rowOff>
    </xdr:to>
    <xdr:sp macro="" textlink="">
      <xdr:nvSpPr>
        <xdr:cNvPr id="514" name="楕円 513"/>
        <xdr:cNvSpPr/>
      </xdr:nvSpPr>
      <xdr:spPr>
        <a:xfrm>
          <a:off x="22110700" y="1456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141749</xdr:rowOff>
    </xdr:from>
    <xdr:ext cx="469744" cy="259045"/>
    <xdr:sp macro="" textlink="">
      <xdr:nvSpPr>
        <xdr:cNvPr id="515" name="【消防施設】&#10;一人当たり面積該当値テキスト"/>
        <xdr:cNvSpPr txBox="1"/>
      </xdr:nvSpPr>
      <xdr:spPr>
        <a:xfrm>
          <a:off x="22199600" y="1454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170180</xdr:rowOff>
    </xdr:from>
    <xdr:to>
      <xdr:col>112</xdr:col>
      <xdr:colOff>38100</xdr:colOff>
      <xdr:row>85</xdr:row>
      <xdr:rowOff>100330</xdr:rowOff>
    </xdr:to>
    <xdr:sp macro="" textlink="">
      <xdr:nvSpPr>
        <xdr:cNvPr id="516" name="楕円 515"/>
        <xdr:cNvSpPr/>
      </xdr:nvSpPr>
      <xdr:spPr>
        <a:xfrm>
          <a:off x="21272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42672</xdr:rowOff>
    </xdr:from>
    <xdr:to>
      <xdr:col>116</xdr:col>
      <xdr:colOff>63500</xdr:colOff>
      <xdr:row>85</xdr:row>
      <xdr:rowOff>49530</xdr:rowOff>
    </xdr:to>
    <xdr:cxnSp macro="">
      <xdr:nvCxnSpPr>
        <xdr:cNvPr id="517" name="直線コネクタ 516"/>
        <xdr:cNvCxnSpPr/>
      </xdr:nvCxnSpPr>
      <xdr:spPr>
        <a:xfrm flipV="1">
          <a:off x="21323300" y="14615922"/>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91457</xdr:rowOff>
    </xdr:from>
    <xdr:ext cx="469744" cy="259045"/>
    <xdr:sp macro="" textlink="">
      <xdr:nvSpPr>
        <xdr:cNvPr id="518" name="n_1mainValue【消防施設】&#10;一人当たり面積"/>
        <xdr:cNvSpPr txBox="1"/>
      </xdr:nvSpPr>
      <xdr:spPr>
        <a:xfrm>
          <a:off x="210757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19" name="正方形/長方形 51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20" name="正方形/長方形 51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21" name="正方形/長方形 52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22" name="正方形/長方形 52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23" name="正方形/長方形 52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24" name="正方形/長方形 52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5" name="正方形/長方形 52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6" name="正方形/長方形 52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7" name="テキスト ボックス 52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8" name="直線コネクタ 52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29" name="直線コネクタ 52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30" name="テキスト ボックス 52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31" name="直線コネクタ 53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32" name="テキスト ボックス 53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33" name="直線コネクタ 53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34" name="テキスト ボックス 53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35" name="直線コネクタ 53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36" name="テキスト ボックス 53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37" name="直線コネクタ 53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38" name="テキスト ボックス 53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39" name="直線コネクタ 53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40" name="テキスト ボックス 53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41" name="直線コネクタ 54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42" name="テキスト ボックス 54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4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109</xdr:row>
      <xdr:rowOff>2721</xdr:rowOff>
    </xdr:to>
    <xdr:cxnSp macro="">
      <xdr:nvCxnSpPr>
        <xdr:cNvPr id="544" name="直線コネクタ 543"/>
        <xdr:cNvCxnSpPr/>
      </xdr:nvCxnSpPr>
      <xdr:spPr>
        <a:xfrm flipV="1">
          <a:off x="16318864" y="17093837"/>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6548</xdr:rowOff>
    </xdr:from>
    <xdr:ext cx="340478" cy="259045"/>
    <xdr:sp macro="" textlink="">
      <xdr:nvSpPr>
        <xdr:cNvPr id="545" name="【庁舎】&#10;有形固定資産減価償却率最小値テキスト"/>
        <xdr:cNvSpPr txBox="1"/>
      </xdr:nvSpPr>
      <xdr:spPr>
        <a:xfrm>
          <a:off x="16357600" y="1869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xdr:rowOff>
    </xdr:from>
    <xdr:to>
      <xdr:col>86</xdr:col>
      <xdr:colOff>25400</xdr:colOff>
      <xdr:row>109</xdr:row>
      <xdr:rowOff>2721</xdr:rowOff>
    </xdr:to>
    <xdr:cxnSp macro="">
      <xdr:nvCxnSpPr>
        <xdr:cNvPr id="546" name="直線コネクタ 545"/>
        <xdr:cNvCxnSpPr/>
      </xdr:nvCxnSpPr>
      <xdr:spPr>
        <a:xfrm>
          <a:off x="16230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547" name="【庁舎】&#10;有形固定資産減価償却率最大値テキスト"/>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548" name="直線コネクタ 547"/>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158948</xdr:rowOff>
    </xdr:from>
    <xdr:ext cx="405111" cy="259045"/>
    <xdr:sp macro="" textlink="">
      <xdr:nvSpPr>
        <xdr:cNvPr id="549" name="【庁舎】&#10;有形固定資産減価償却率平均値テキスト"/>
        <xdr:cNvSpPr txBox="1"/>
      </xdr:nvSpPr>
      <xdr:spPr>
        <a:xfrm>
          <a:off x="16357600" y="176468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9071</xdr:rowOff>
    </xdr:from>
    <xdr:to>
      <xdr:col>85</xdr:col>
      <xdr:colOff>177800</xdr:colOff>
      <xdr:row>103</xdr:row>
      <xdr:rowOff>110671</xdr:rowOff>
    </xdr:to>
    <xdr:sp macro="" textlink="">
      <xdr:nvSpPr>
        <xdr:cNvPr id="550" name="フローチャート: 判断 549"/>
        <xdr:cNvSpPr/>
      </xdr:nvSpPr>
      <xdr:spPr>
        <a:xfrm>
          <a:off x="162687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53158</xdr:rowOff>
    </xdr:from>
    <xdr:to>
      <xdr:col>81</xdr:col>
      <xdr:colOff>101600</xdr:colOff>
      <xdr:row>103</xdr:row>
      <xdr:rowOff>154758</xdr:rowOff>
    </xdr:to>
    <xdr:sp macro="" textlink="">
      <xdr:nvSpPr>
        <xdr:cNvPr id="551" name="フローチャート: 判断 550"/>
        <xdr:cNvSpPr/>
      </xdr:nvSpPr>
      <xdr:spPr>
        <a:xfrm>
          <a:off x="15430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145885</xdr:rowOff>
    </xdr:from>
    <xdr:ext cx="405111" cy="259045"/>
    <xdr:sp macro="" textlink="">
      <xdr:nvSpPr>
        <xdr:cNvPr id="552" name="n_1aveValue【庁舎】&#10;有形固定資産減価償却率"/>
        <xdr:cNvSpPr txBox="1"/>
      </xdr:nvSpPr>
      <xdr:spPr>
        <a:xfrm>
          <a:off x="15266044" y="1780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56424</xdr:rowOff>
    </xdr:from>
    <xdr:to>
      <xdr:col>76</xdr:col>
      <xdr:colOff>165100</xdr:colOff>
      <xdr:row>103</xdr:row>
      <xdr:rowOff>158024</xdr:rowOff>
    </xdr:to>
    <xdr:sp macro="" textlink="">
      <xdr:nvSpPr>
        <xdr:cNvPr id="553" name="フローチャート: 判断 552"/>
        <xdr:cNvSpPr/>
      </xdr:nvSpPr>
      <xdr:spPr>
        <a:xfrm>
          <a:off x="14541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149151</xdr:rowOff>
    </xdr:from>
    <xdr:ext cx="405111" cy="259045"/>
    <xdr:sp macro="" textlink="">
      <xdr:nvSpPr>
        <xdr:cNvPr id="554" name="n_2aveValue【庁舎】&#10;有形固定資産減価償却率"/>
        <xdr:cNvSpPr txBox="1"/>
      </xdr:nvSpPr>
      <xdr:spPr>
        <a:xfrm>
          <a:off x="14389744" y="1780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55" name="テキスト ボックス 55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56" name="テキスト ボックス 55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57" name="テキスト ボックス 55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58" name="テキスト ボックス 55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9" name="テキスト ボックス 55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54792</xdr:rowOff>
    </xdr:from>
    <xdr:to>
      <xdr:col>85</xdr:col>
      <xdr:colOff>177800</xdr:colOff>
      <xdr:row>101</xdr:row>
      <xdr:rowOff>156392</xdr:rowOff>
    </xdr:to>
    <xdr:sp macro="" textlink="">
      <xdr:nvSpPr>
        <xdr:cNvPr id="560" name="楕円 559"/>
        <xdr:cNvSpPr/>
      </xdr:nvSpPr>
      <xdr:spPr>
        <a:xfrm>
          <a:off x="16268700" y="1737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77669</xdr:rowOff>
    </xdr:from>
    <xdr:ext cx="405111" cy="259045"/>
    <xdr:sp macro="" textlink="">
      <xdr:nvSpPr>
        <xdr:cNvPr id="561" name="【庁舎】&#10;有形固定資産減価償却率該当値テキスト"/>
        <xdr:cNvSpPr txBox="1"/>
      </xdr:nvSpPr>
      <xdr:spPr>
        <a:xfrm>
          <a:off x="16357600" y="17222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87449</xdr:rowOff>
    </xdr:from>
    <xdr:to>
      <xdr:col>81</xdr:col>
      <xdr:colOff>101600</xdr:colOff>
      <xdr:row>102</xdr:row>
      <xdr:rowOff>17599</xdr:rowOff>
    </xdr:to>
    <xdr:sp macro="" textlink="">
      <xdr:nvSpPr>
        <xdr:cNvPr id="562" name="楕円 561"/>
        <xdr:cNvSpPr/>
      </xdr:nvSpPr>
      <xdr:spPr>
        <a:xfrm>
          <a:off x="15430500" y="1740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105592</xdr:rowOff>
    </xdr:from>
    <xdr:to>
      <xdr:col>85</xdr:col>
      <xdr:colOff>127000</xdr:colOff>
      <xdr:row>101</xdr:row>
      <xdr:rowOff>138249</xdr:rowOff>
    </xdr:to>
    <xdr:cxnSp macro="">
      <xdr:nvCxnSpPr>
        <xdr:cNvPr id="563" name="直線コネクタ 562"/>
        <xdr:cNvCxnSpPr/>
      </xdr:nvCxnSpPr>
      <xdr:spPr>
        <a:xfrm flipV="1">
          <a:off x="15481300" y="1742204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120106</xdr:rowOff>
    </xdr:from>
    <xdr:to>
      <xdr:col>76</xdr:col>
      <xdr:colOff>165100</xdr:colOff>
      <xdr:row>102</xdr:row>
      <xdr:rowOff>50256</xdr:rowOff>
    </xdr:to>
    <xdr:sp macro="" textlink="">
      <xdr:nvSpPr>
        <xdr:cNvPr id="564" name="楕円 563"/>
        <xdr:cNvSpPr/>
      </xdr:nvSpPr>
      <xdr:spPr>
        <a:xfrm>
          <a:off x="14541500" y="1743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138249</xdr:rowOff>
    </xdr:from>
    <xdr:to>
      <xdr:col>81</xdr:col>
      <xdr:colOff>50800</xdr:colOff>
      <xdr:row>101</xdr:row>
      <xdr:rowOff>170906</xdr:rowOff>
    </xdr:to>
    <xdr:cxnSp macro="">
      <xdr:nvCxnSpPr>
        <xdr:cNvPr id="565" name="直線コネクタ 564"/>
        <xdr:cNvCxnSpPr/>
      </xdr:nvCxnSpPr>
      <xdr:spPr>
        <a:xfrm flipV="1">
          <a:off x="14592300" y="1745469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34126</xdr:rowOff>
    </xdr:from>
    <xdr:ext cx="405111" cy="259045"/>
    <xdr:sp macro="" textlink="">
      <xdr:nvSpPr>
        <xdr:cNvPr id="566" name="n_1mainValue【庁舎】&#10;有形固定資産減価償却率"/>
        <xdr:cNvSpPr txBox="1"/>
      </xdr:nvSpPr>
      <xdr:spPr>
        <a:xfrm>
          <a:off x="15266044" y="17179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66783</xdr:rowOff>
    </xdr:from>
    <xdr:ext cx="405111" cy="259045"/>
    <xdr:sp macro="" textlink="">
      <xdr:nvSpPr>
        <xdr:cNvPr id="567" name="n_2mainValue【庁舎】&#10;有形固定資産減価償却率"/>
        <xdr:cNvSpPr txBox="1"/>
      </xdr:nvSpPr>
      <xdr:spPr>
        <a:xfrm>
          <a:off x="14389744" y="1721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68" name="正方形/長方形 56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69" name="正方形/長方形 56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0" name="正方形/長方形 56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71" name="正方形/長方形 57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72" name="正方形/長方形 57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3" name="正方形/長方形 57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74" name="正方形/長方形 57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75" name="正方形/長方形 57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76" name="テキスト ボックス 57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77" name="直線コネクタ 57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78" name="直線コネクタ 57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79" name="テキスト ボックス 57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80" name="直線コネクタ 57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81" name="テキスト ボックス 58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82" name="直線コネクタ 58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83" name="テキスト ボックス 58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84" name="直線コネクタ 58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85" name="テキスト ボックス 58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86" name="直線コネクタ 58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87" name="テキスト ボックス 58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88" name="直線コネクタ 58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89" name="テキスト ボックス 58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9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66675</xdr:rowOff>
    </xdr:from>
    <xdr:to>
      <xdr:col>116</xdr:col>
      <xdr:colOff>62864</xdr:colOff>
      <xdr:row>107</xdr:row>
      <xdr:rowOff>129539</xdr:rowOff>
    </xdr:to>
    <xdr:cxnSp macro="">
      <xdr:nvCxnSpPr>
        <xdr:cNvPr id="591" name="直線コネクタ 590"/>
        <xdr:cNvCxnSpPr/>
      </xdr:nvCxnSpPr>
      <xdr:spPr>
        <a:xfrm flipV="1">
          <a:off x="22160864" y="17040225"/>
          <a:ext cx="0" cy="143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133366</xdr:rowOff>
    </xdr:from>
    <xdr:ext cx="469744" cy="259045"/>
    <xdr:sp macro="" textlink="">
      <xdr:nvSpPr>
        <xdr:cNvPr id="592" name="【庁舎】&#10;一人当たり面積最小値テキスト"/>
        <xdr:cNvSpPr txBox="1"/>
      </xdr:nvSpPr>
      <xdr:spPr>
        <a:xfrm>
          <a:off x="22199600" y="1847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129539</xdr:rowOff>
    </xdr:from>
    <xdr:to>
      <xdr:col>116</xdr:col>
      <xdr:colOff>152400</xdr:colOff>
      <xdr:row>107</xdr:row>
      <xdr:rowOff>129539</xdr:rowOff>
    </xdr:to>
    <xdr:cxnSp macro="">
      <xdr:nvCxnSpPr>
        <xdr:cNvPr id="593" name="直線コネクタ 592"/>
        <xdr:cNvCxnSpPr/>
      </xdr:nvCxnSpPr>
      <xdr:spPr>
        <a:xfrm>
          <a:off x="22072600" y="1847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13352</xdr:rowOff>
    </xdr:from>
    <xdr:ext cx="469744" cy="259045"/>
    <xdr:sp macro="" textlink="">
      <xdr:nvSpPr>
        <xdr:cNvPr id="594" name="【庁舎】&#10;一人当たり面積最大値テキスト"/>
        <xdr:cNvSpPr txBox="1"/>
      </xdr:nvSpPr>
      <xdr:spPr>
        <a:xfrm>
          <a:off x="22199600" y="1681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66675</xdr:rowOff>
    </xdr:from>
    <xdr:to>
      <xdr:col>116</xdr:col>
      <xdr:colOff>152400</xdr:colOff>
      <xdr:row>99</xdr:row>
      <xdr:rowOff>66675</xdr:rowOff>
    </xdr:to>
    <xdr:cxnSp macro="">
      <xdr:nvCxnSpPr>
        <xdr:cNvPr id="595" name="直線コネクタ 594"/>
        <xdr:cNvCxnSpPr/>
      </xdr:nvCxnSpPr>
      <xdr:spPr>
        <a:xfrm>
          <a:off x="22072600" y="170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23513</xdr:rowOff>
    </xdr:from>
    <xdr:ext cx="469744" cy="259045"/>
    <xdr:sp macro="" textlink="">
      <xdr:nvSpPr>
        <xdr:cNvPr id="596" name="【庁舎】&#10;一人当たり面積平均値テキスト"/>
        <xdr:cNvSpPr txBox="1"/>
      </xdr:nvSpPr>
      <xdr:spPr>
        <a:xfrm>
          <a:off x="22199600" y="17854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636</xdr:rowOff>
    </xdr:from>
    <xdr:to>
      <xdr:col>116</xdr:col>
      <xdr:colOff>114300</xdr:colOff>
      <xdr:row>105</xdr:row>
      <xdr:rowOff>102236</xdr:rowOff>
    </xdr:to>
    <xdr:sp macro="" textlink="">
      <xdr:nvSpPr>
        <xdr:cNvPr id="597" name="フローチャート: 判断 596"/>
        <xdr:cNvSpPr/>
      </xdr:nvSpPr>
      <xdr:spPr>
        <a:xfrm>
          <a:off x="22110700" y="1800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170180</xdr:rowOff>
    </xdr:from>
    <xdr:to>
      <xdr:col>112</xdr:col>
      <xdr:colOff>38100</xdr:colOff>
      <xdr:row>105</xdr:row>
      <xdr:rowOff>100330</xdr:rowOff>
    </xdr:to>
    <xdr:sp macro="" textlink="">
      <xdr:nvSpPr>
        <xdr:cNvPr id="598" name="フローチャート: 判断 597"/>
        <xdr:cNvSpPr/>
      </xdr:nvSpPr>
      <xdr:spPr>
        <a:xfrm>
          <a:off x="21272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116857</xdr:rowOff>
    </xdr:from>
    <xdr:ext cx="469744" cy="259045"/>
    <xdr:sp macro="" textlink="">
      <xdr:nvSpPr>
        <xdr:cNvPr id="599" name="n_1aveValue【庁舎】&#10;一人当たり面積"/>
        <xdr:cNvSpPr txBox="1"/>
      </xdr:nvSpPr>
      <xdr:spPr>
        <a:xfrm>
          <a:off x="21075727"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69214</xdr:rowOff>
    </xdr:from>
    <xdr:to>
      <xdr:col>107</xdr:col>
      <xdr:colOff>101600</xdr:colOff>
      <xdr:row>105</xdr:row>
      <xdr:rowOff>170814</xdr:rowOff>
    </xdr:to>
    <xdr:sp macro="" textlink="">
      <xdr:nvSpPr>
        <xdr:cNvPr id="600" name="フローチャート: 判断 599"/>
        <xdr:cNvSpPr/>
      </xdr:nvSpPr>
      <xdr:spPr>
        <a:xfrm>
          <a:off x="20383500" y="1807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15891</xdr:rowOff>
    </xdr:from>
    <xdr:ext cx="469744" cy="259045"/>
    <xdr:sp macro="" textlink="">
      <xdr:nvSpPr>
        <xdr:cNvPr id="601" name="n_2aveValue【庁舎】&#10;一人当たり面積"/>
        <xdr:cNvSpPr txBox="1"/>
      </xdr:nvSpPr>
      <xdr:spPr>
        <a:xfrm>
          <a:off x="20199427" y="1784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02" name="テキスト ボックス 60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03" name="テキスト ボックス 60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04" name="テキスト ボックス 60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05" name="テキスト ボックス 60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06" name="テキスト ボックス 60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88264</xdr:rowOff>
    </xdr:from>
    <xdr:to>
      <xdr:col>116</xdr:col>
      <xdr:colOff>114300</xdr:colOff>
      <xdr:row>107</xdr:row>
      <xdr:rowOff>18414</xdr:rowOff>
    </xdr:to>
    <xdr:sp macro="" textlink="">
      <xdr:nvSpPr>
        <xdr:cNvPr id="607" name="楕円 606"/>
        <xdr:cNvSpPr/>
      </xdr:nvSpPr>
      <xdr:spPr>
        <a:xfrm>
          <a:off x="22110700" y="1826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66691</xdr:rowOff>
    </xdr:from>
    <xdr:ext cx="469744" cy="259045"/>
    <xdr:sp macro="" textlink="">
      <xdr:nvSpPr>
        <xdr:cNvPr id="608" name="【庁舎】&#10;一人当たり面積該当値テキスト"/>
        <xdr:cNvSpPr txBox="1"/>
      </xdr:nvSpPr>
      <xdr:spPr>
        <a:xfrm>
          <a:off x="22199600" y="18240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92075</xdr:rowOff>
    </xdr:from>
    <xdr:to>
      <xdr:col>112</xdr:col>
      <xdr:colOff>38100</xdr:colOff>
      <xdr:row>107</xdr:row>
      <xdr:rowOff>22225</xdr:rowOff>
    </xdr:to>
    <xdr:sp macro="" textlink="">
      <xdr:nvSpPr>
        <xdr:cNvPr id="609" name="楕円 608"/>
        <xdr:cNvSpPr/>
      </xdr:nvSpPr>
      <xdr:spPr>
        <a:xfrm>
          <a:off x="21272500" y="1826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139064</xdr:rowOff>
    </xdr:from>
    <xdr:to>
      <xdr:col>116</xdr:col>
      <xdr:colOff>63500</xdr:colOff>
      <xdr:row>106</xdr:row>
      <xdr:rowOff>142875</xdr:rowOff>
    </xdr:to>
    <xdr:cxnSp macro="">
      <xdr:nvCxnSpPr>
        <xdr:cNvPr id="610" name="直線コネクタ 609"/>
        <xdr:cNvCxnSpPr/>
      </xdr:nvCxnSpPr>
      <xdr:spPr>
        <a:xfrm flipV="1">
          <a:off x="21323300" y="18312764"/>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95886</xdr:rowOff>
    </xdr:from>
    <xdr:to>
      <xdr:col>107</xdr:col>
      <xdr:colOff>101600</xdr:colOff>
      <xdr:row>107</xdr:row>
      <xdr:rowOff>26036</xdr:rowOff>
    </xdr:to>
    <xdr:sp macro="" textlink="">
      <xdr:nvSpPr>
        <xdr:cNvPr id="611" name="楕円 610"/>
        <xdr:cNvSpPr/>
      </xdr:nvSpPr>
      <xdr:spPr>
        <a:xfrm>
          <a:off x="20383500" y="1826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142875</xdr:rowOff>
    </xdr:from>
    <xdr:to>
      <xdr:col>111</xdr:col>
      <xdr:colOff>177800</xdr:colOff>
      <xdr:row>106</xdr:row>
      <xdr:rowOff>146686</xdr:rowOff>
    </xdr:to>
    <xdr:cxnSp macro="">
      <xdr:nvCxnSpPr>
        <xdr:cNvPr id="612" name="直線コネクタ 611"/>
        <xdr:cNvCxnSpPr/>
      </xdr:nvCxnSpPr>
      <xdr:spPr>
        <a:xfrm flipV="1">
          <a:off x="20434300" y="18316575"/>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13352</xdr:rowOff>
    </xdr:from>
    <xdr:ext cx="469744" cy="259045"/>
    <xdr:sp macro="" textlink="">
      <xdr:nvSpPr>
        <xdr:cNvPr id="613" name="n_1mainValue【庁舎】&#10;一人当たり面積"/>
        <xdr:cNvSpPr txBox="1"/>
      </xdr:nvSpPr>
      <xdr:spPr>
        <a:xfrm>
          <a:off x="21075727" y="1835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17163</xdr:rowOff>
    </xdr:from>
    <xdr:ext cx="469744" cy="259045"/>
    <xdr:sp macro="" textlink="">
      <xdr:nvSpPr>
        <xdr:cNvPr id="614" name="n_2mainValue【庁舎】&#10;一人当たり面積"/>
        <xdr:cNvSpPr txBox="1"/>
      </xdr:nvSpPr>
      <xdr:spPr>
        <a:xfrm>
          <a:off x="20199427" y="1836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15" name="正方形/長方形 61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16" name="正方形/長方形 61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17" name="テキスト ボックス 61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ほとんどの類型において、有形固定資産減価償却率が類似団体平均よりも大幅に高く推移しているが、保健センター・保健所はわずかながら下回っている。これは、平成１２年度に完成した保健センターが比較的新しく、耐用年数である３８年の半分も経過していないためであるが、建設から２０年近くが経過して徐々に老朽化も進んできているため、他の施設も含めて公共施設等総合管理計画や個別施設計画に沿って適切に維持管理を進めていく必要が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一人当たりの面積等は、類似団体平均を下回っているものが比較的多く、老朽施設の取扱いについては、更新や集約化・複合化が中心となり、除却が難しい施設が多い状況である。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福岡県鞍手町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16,316
16,168
35.60
7,247,687
7,147,795
96,214
4,482,600
7,803,600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長く続いた景気低迷は回復傾向ではあるが、人口の減少、高齢化に加え、大型事業所が少ないことが税収に影響している。税収の向上や人口減少に歯止めをかけるため移住・定住促進策に取り組むとともに、税徴収の取組強化により財源の確保に努める。歳出では、公共施設の更新・統廃合などを計画的に行い財政負担の軽減に努め、財政の健全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73176</xdr:rowOff>
    </xdr:to>
    <xdr:cxnSp macro="">
      <xdr:nvCxnSpPr>
        <xdr:cNvPr id="65" name="直線コネクタ 64"/>
        <xdr:cNvCxnSpPr/>
      </xdr:nvCxnSpPr>
      <xdr:spPr>
        <a:xfrm flipV="1">
          <a:off x="4953000" y="6088743"/>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105833</xdr:rowOff>
    </xdr:from>
    <xdr:to>
      <xdr:col>23</xdr:col>
      <xdr:colOff>133350</xdr:colOff>
      <xdr:row>42</xdr:row>
      <xdr:rowOff>117324</xdr:rowOff>
    </xdr:to>
    <xdr:cxnSp macro="">
      <xdr:nvCxnSpPr>
        <xdr:cNvPr id="70" name="直線コネクタ 69"/>
        <xdr:cNvCxnSpPr/>
      </xdr:nvCxnSpPr>
      <xdr:spPr>
        <a:xfrm flipV="1">
          <a:off x="4114800" y="7306733"/>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162577</xdr:rowOff>
    </xdr:from>
    <xdr:ext cx="762000" cy="259045"/>
    <xdr:sp macro="" textlink="">
      <xdr:nvSpPr>
        <xdr:cNvPr id="71" name="財政力平均値テキスト"/>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2" name="フローチャート: 判断 71"/>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117324</xdr:rowOff>
    </xdr:from>
    <xdr:to>
      <xdr:col>19</xdr:col>
      <xdr:colOff>133350</xdr:colOff>
      <xdr:row>42</xdr:row>
      <xdr:rowOff>128815</xdr:rowOff>
    </xdr:to>
    <xdr:cxnSp macro="">
      <xdr:nvCxnSpPr>
        <xdr:cNvPr id="73" name="直線コネクタ 72"/>
        <xdr:cNvCxnSpPr/>
      </xdr:nvCxnSpPr>
      <xdr:spPr>
        <a:xfrm flipV="1">
          <a:off x="3225800" y="731822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157541</xdr:rowOff>
    </xdr:from>
    <xdr:to>
      <xdr:col>19</xdr:col>
      <xdr:colOff>184150</xdr:colOff>
      <xdr:row>42</xdr:row>
      <xdr:rowOff>87691</xdr:rowOff>
    </xdr:to>
    <xdr:sp macro="" textlink="">
      <xdr:nvSpPr>
        <xdr:cNvPr id="74" name="フローチャート: 判断 73"/>
        <xdr:cNvSpPr/>
      </xdr:nvSpPr>
      <xdr:spPr>
        <a:xfrm>
          <a:off x="4064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97868</xdr:rowOff>
    </xdr:from>
    <xdr:ext cx="736600" cy="259045"/>
    <xdr:sp macro="" textlink="">
      <xdr:nvSpPr>
        <xdr:cNvPr id="75" name="テキスト ボックス 74"/>
        <xdr:cNvSpPr txBox="1"/>
      </xdr:nvSpPr>
      <xdr:spPr>
        <a:xfrm>
          <a:off x="3733800" y="695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128815</xdr:rowOff>
    </xdr:from>
    <xdr:to>
      <xdr:col>15</xdr:col>
      <xdr:colOff>82550</xdr:colOff>
      <xdr:row>42</xdr:row>
      <xdr:rowOff>140305</xdr:rowOff>
    </xdr:to>
    <xdr:cxnSp macro="">
      <xdr:nvCxnSpPr>
        <xdr:cNvPr id="76" name="直線コネクタ 75"/>
        <xdr:cNvCxnSpPr/>
      </xdr:nvCxnSpPr>
      <xdr:spPr>
        <a:xfrm flipV="1">
          <a:off x="2336800" y="73297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123069</xdr:rowOff>
    </xdr:from>
    <xdr:to>
      <xdr:col>15</xdr:col>
      <xdr:colOff>133350</xdr:colOff>
      <xdr:row>42</xdr:row>
      <xdr:rowOff>53219</xdr:rowOff>
    </xdr:to>
    <xdr:sp macro="" textlink="">
      <xdr:nvSpPr>
        <xdr:cNvPr id="77" name="フローチャート: 判断 76"/>
        <xdr:cNvSpPr/>
      </xdr:nvSpPr>
      <xdr:spPr>
        <a:xfrm>
          <a:off x="3175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63396</xdr:rowOff>
    </xdr:from>
    <xdr:ext cx="762000" cy="259045"/>
    <xdr:sp macro="" textlink="">
      <xdr:nvSpPr>
        <xdr:cNvPr id="78" name="テキスト ボックス 77"/>
        <xdr:cNvSpPr txBox="1"/>
      </xdr:nvSpPr>
      <xdr:spPr>
        <a:xfrm>
          <a:off x="2844800" y="69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140305</xdr:rowOff>
    </xdr:from>
    <xdr:to>
      <xdr:col>11</xdr:col>
      <xdr:colOff>31750</xdr:colOff>
      <xdr:row>42</xdr:row>
      <xdr:rowOff>151795</xdr:rowOff>
    </xdr:to>
    <xdr:cxnSp macro="">
      <xdr:nvCxnSpPr>
        <xdr:cNvPr id="79" name="直線コネクタ 78"/>
        <xdr:cNvCxnSpPr/>
      </xdr:nvCxnSpPr>
      <xdr:spPr>
        <a:xfrm flipV="1">
          <a:off x="1447800" y="73412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81" name="テキスト ボックス 80"/>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3" name="テキスト ボックス 82"/>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89" name="楕円 88"/>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27110</xdr:rowOff>
    </xdr:from>
    <xdr:ext cx="762000" cy="259045"/>
    <xdr:sp macro="" textlink="">
      <xdr:nvSpPr>
        <xdr:cNvPr id="90" name="財政力該当値テキスト"/>
        <xdr:cNvSpPr txBox="1"/>
      </xdr:nvSpPr>
      <xdr:spPr>
        <a:xfrm>
          <a:off x="5041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66524</xdr:rowOff>
    </xdr:from>
    <xdr:to>
      <xdr:col>19</xdr:col>
      <xdr:colOff>184150</xdr:colOff>
      <xdr:row>42</xdr:row>
      <xdr:rowOff>168124</xdr:rowOff>
    </xdr:to>
    <xdr:sp macro="" textlink="">
      <xdr:nvSpPr>
        <xdr:cNvPr id="91" name="楕円 90"/>
        <xdr:cNvSpPr/>
      </xdr:nvSpPr>
      <xdr:spPr>
        <a:xfrm>
          <a:off x="40640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152901</xdr:rowOff>
    </xdr:from>
    <xdr:ext cx="736600" cy="259045"/>
    <xdr:sp macro="" textlink="">
      <xdr:nvSpPr>
        <xdr:cNvPr id="92" name="テキスト ボックス 91"/>
        <xdr:cNvSpPr txBox="1"/>
      </xdr:nvSpPr>
      <xdr:spPr>
        <a:xfrm>
          <a:off x="3733800" y="7353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78015</xdr:rowOff>
    </xdr:from>
    <xdr:to>
      <xdr:col>15</xdr:col>
      <xdr:colOff>133350</xdr:colOff>
      <xdr:row>43</xdr:row>
      <xdr:rowOff>8165</xdr:rowOff>
    </xdr:to>
    <xdr:sp macro="" textlink="">
      <xdr:nvSpPr>
        <xdr:cNvPr id="93" name="楕円 92"/>
        <xdr:cNvSpPr/>
      </xdr:nvSpPr>
      <xdr:spPr>
        <a:xfrm>
          <a:off x="3175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164392</xdr:rowOff>
    </xdr:from>
    <xdr:ext cx="762000" cy="259045"/>
    <xdr:sp macro="" textlink="">
      <xdr:nvSpPr>
        <xdr:cNvPr id="94" name="テキスト ボックス 93"/>
        <xdr:cNvSpPr txBox="1"/>
      </xdr:nvSpPr>
      <xdr:spPr>
        <a:xfrm>
          <a:off x="2844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89505</xdr:rowOff>
    </xdr:from>
    <xdr:to>
      <xdr:col>11</xdr:col>
      <xdr:colOff>82550</xdr:colOff>
      <xdr:row>43</xdr:row>
      <xdr:rowOff>19655</xdr:rowOff>
    </xdr:to>
    <xdr:sp macro="" textlink="">
      <xdr:nvSpPr>
        <xdr:cNvPr id="95" name="楕円 94"/>
        <xdr:cNvSpPr/>
      </xdr:nvSpPr>
      <xdr:spPr>
        <a:xfrm>
          <a:off x="2286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4432</xdr:rowOff>
    </xdr:from>
    <xdr:ext cx="762000" cy="259045"/>
    <xdr:sp macro="" textlink="">
      <xdr:nvSpPr>
        <xdr:cNvPr id="96" name="テキスト ボックス 95"/>
        <xdr:cNvSpPr txBox="1"/>
      </xdr:nvSpPr>
      <xdr:spPr>
        <a:xfrm>
          <a:off x="1955800" y="737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100995</xdr:rowOff>
    </xdr:from>
    <xdr:to>
      <xdr:col>7</xdr:col>
      <xdr:colOff>31750</xdr:colOff>
      <xdr:row>43</xdr:row>
      <xdr:rowOff>31145</xdr:rowOff>
    </xdr:to>
    <xdr:sp macro="" textlink="">
      <xdr:nvSpPr>
        <xdr:cNvPr id="97" name="楕円 96"/>
        <xdr:cNvSpPr/>
      </xdr:nvSpPr>
      <xdr:spPr>
        <a:xfrm>
          <a:off x="13970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15922</xdr:rowOff>
    </xdr:from>
    <xdr:ext cx="762000" cy="259045"/>
    <xdr:sp macro="" textlink="">
      <xdr:nvSpPr>
        <xdr:cNvPr id="98" name="テキスト ボックス 97"/>
        <xdr:cNvSpPr txBox="1"/>
      </xdr:nvSpPr>
      <xdr:spPr>
        <a:xfrm>
          <a:off x="1066800" y="738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下水道会計において資本費平準化債を調達し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一般会計繰出金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の抑制を図っているが、繰出金算出方法の見直しにより基準内繰出金が増加。また、退職者の増により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退職手当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が増加となったため、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経常収支比率が前年と比較して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ポイント増加となった。今後は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新中学校整備に係る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過疎対策事業債</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償還金の増加などにより、益々厳しい財政状況となることが見込まれる。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歳出の抑制に努めるとともに、計画性のある起債発行、町税の徴収率向上に努める。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75293</xdr:rowOff>
    </xdr:from>
    <xdr:to>
      <xdr:col>23</xdr:col>
      <xdr:colOff>133350</xdr:colOff>
      <xdr:row>67</xdr:row>
      <xdr:rowOff>148953</xdr:rowOff>
    </xdr:to>
    <xdr:cxnSp macro="">
      <xdr:nvCxnSpPr>
        <xdr:cNvPr id="130" name="直線コネクタ 129"/>
        <xdr:cNvCxnSpPr/>
      </xdr:nvCxnSpPr>
      <xdr:spPr>
        <a:xfrm flipV="1">
          <a:off x="4953000" y="10019393"/>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121030</xdr:rowOff>
    </xdr:from>
    <xdr:ext cx="762000" cy="259045"/>
    <xdr:sp macro="" textlink="">
      <xdr:nvSpPr>
        <xdr:cNvPr id="131" name="財政構造の弾力性最小値テキスト"/>
        <xdr:cNvSpPr txBox="1"/>
      </xdr:nvSpPr>
      <xdr:spPr>
        <a:xfrm>
          <a:off x="5041900" y="1160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148953</xdr:rowOff>
    </xdr:from>
    <xdr:to>
      <xdr:col>24</xdr:col>
      <xdr:colOff>12700</xdr:colOff>
      <xdr:row>67</xdr:row>
      <xdr:rowOff>148953</xdr:rowOff>
    </xdr:to>
    <xdr:cxnSp macro="">
      <xdr:nvCxnSpPr>
        <xdr:cNvPr id="132" name="直線コネクタ 131"/>
        <xdr:cNvCxnSpPr/>
      </xdr:nvCxnSpPr>
      <xdr:spPr>
        <a:xfrm>
          <a:off x="4864100" y="1163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161670</xdr:rowOff>
    </xdr:from>
    <xdr:ext cx="762000" cy="259045"/>
    <xdr:sp macro="" textlink="">
      <xdr:nvSpPr>
        <xdr:cNvPr id="133" name="財政構造の弾力性最大値テキスト"/>
        <xdr:cNvSpPr txBox="1"/>
      </xdr:nvSpPr>
      <xdr:spPr>
        <a:xfrm>
          <a:off x="5041900" y="976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75293</xdr:rowOff>
    </xdr:from>
    <xdr:to>
      <xdr:col>24</xdr:col>
      <xdr:colOff>12700</xdr:colOff>
      <xdr:row>58</xdr:row>
      <xdr:rowOff>75293</xdr:rowOff>
    </xdr:to>
    <xdr:cxnSp macro="">
      <xdr:nvCxnSpPr>
        <xdr:cNvPr id="134" name="直線コネクタ 133"/>
        <xdr:cNvCxnSpPr/>
      </xdr:nvCxnSpPr>
      <xdr:spPr>
        <a:xfrm>
          <a:off x="4864100" y="1001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12700</xdr:rowOff>
    </xdr:from>
    <xdr:to>
      <xdr:col>23</xdr:col>
      <xdr:colOff>133350</xdr:colOff>
      <xdr:row>65</xdr:row>
      <xdr:rowOff>109220</xdr:rowOff>
    </xdr:to>
    <xdr:cxnSp macro="">
      <xdr:nvCxnSpPr>
        <xdr:cNvPr id="135" name="直線コネクタ 134"/>
        <xdr:cNvCxnSpPr/>
      </xdr:nvCxnSpPr>
      <xdr:spPr>
        <a:xfrm>
          <a:off x="4114800" y="1115695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117946</xdr:rowOff>
    </xdr:from>
    <xdr:ext cx="762000" cy="259045"/>
    <xdr:sp macro="" textlink="">
      <xdr:nvSpPr>
        <xdr:cNvPr id="136" name="財政構造の弾力性平均値テキスト"/>
        <xdr:cNvSpPr txBox="1"/>
      </xdr:nvSpPr>
      <xdr:spPr>
        <a:xfrm>
          <a:off x="5041900" y="107478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101419</xdr:rowOff>
    </xdr:from>
    <xdr:to>
      <xdr:col>23</xdr:col>
      <xdr:colOff>184150</xdr:colOff>
      <xdr:row>64</xdr:row>
      <xdr:rowOff>31569</xdr:rowOff>
    </xdr:to>
    <xdr:sp macro="" textlink="">
      <xdr:nvSpPr>
        <xdr:cNvPr id="137" name="フローチャート: 判断 136"/>
        <xdr:cNvSpPr/>
      </xdr:nvSpPr>
      <xdr:spPr>
        <a:xfrm>
          <a:off x="49022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5806</xdr:rowOff>
    </xdr:from>
    <xdr:to>
      <xdr:col>19</xdr:col>
      <xdr:colOff>133350</xdr:colOff>
      <xdr:row>65</xdr:row>
      <xdr:rowOff>12700</xdr:rowOff>
    </xdr:to>
    <xdr:cxnSp macro="">
      <xdr:nvCxnSpPr>
        <xdr:cNvPr id="138" name="直線コネクタ 137"/>
        <xdr:cNvCxnSpPr/>
      </xdr:nvCxnSpPr>
      <xdr:spPr>
        <a:xfrm>
          <a:off x="3225800" y="1115005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84183</xdr:rowOff>
    </xdr:from>
    <xdr:to>
      <xdr:col>19</xdr:col>
      <xdr:colOff>184150</xdr:colOff>
      <xdr:row>64</xdr:row>
      <xdr:rowOff>14333</xdr:rowOff>
    </xdr:to>
    <xdr:sp macro="" textlink="">
      <xdr:nvSpPr>
        <xdr:cNvPr id="139" name="フローチャート: 判断 138"/>
        <xdr:cNvSpPr/>
      </xdr:nvSpPr>
      <xdr:spPr>
        <a:xfrm>
          <a:off x="4064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24510</xdr:rowOff>
    </xdr:from>
    <xdr:ext cx="736600" cy="259045"/>
    <xdr:sp macro="" textlink="">
      <xdr:nvSpPr>
        <xdr:cNvPr id="140" name="テキスト ボックス 139"/>
        <xdr:cNvSpPr txBox="1"/>
      </xdr:nvSpPr>
      <xdr:spPr>
        <a:xfrm>
          <a:off x="3733800" y="10654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77288</xdr:rowOff>
    </xdr:from>
    <xdr:to>
      <xdr:col>15</xdr:col>
      <xdr:colOff>82550</xdr:colOff>
      <xdr:row>65</xdr:row>
      <xdr:rowOff>5806</xdr:rowOff>
    </xdr:to>
    <xdr:cxnSp macro="">
      <xdr:nvCxnSpPr>
        <xdr:cNvPr id="141" name="直線コネクタ 140"/>
        <xdr:cNvCxnSpPr/>
      </xdr:nvCxnSpPr>
      <xdr:spPr>
        <a:xfrm>
          <a:off x="2336800" y="11050088"/>
          <a:ext cx="889000" cy="99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4899</xdr:rowOff>
    </xdr:from>
    <xdr:to>
      <xdr:col>15</xdr:col>
      <xdr:colOff>133350</xdr:colOff>
      <xdr:row>63</xdr:row>
      <xdr:rowOff>106499</xdr:rowOff>
    </xdr:to>
    <xdr:sp macro="" textlink="">
      <xdr:nvSpPr>
        <xdr:cNvPr id="142" name="フローチャート: 判断 141"/>
        <xdr:cNvSpPr/>
      </xdr:nvSpPr>
      <xdr:spPr>
        <a:xfrm>
          <a:off x="3175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116676</xdr:rowOff>
    </xdr:from>
    <xdr:ext cx="762000" cy="259045"/>
    <xdr:sp macro="" textlink="">
      <xdr:nvSpPr>
        <xdr:cNvPr id="143" name="テキスト ボックス 142"/>
        <xdr:cNvSpPr txBox="1"/>
      </xdr:nvSpPr>
      <xdr:spPr>
        <a:xfrm>
          <a:off x="2844800" y="1057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41910</xdr:rowOff>
    </xdr:from>
    <xdr:to>
      <xdr:col>11</xdr:col>
      <xdr:colOff>31750</xdr:colOff>
      <xdr:row>64</xdr:row>
      <xdr:rowOff>77288</xdr:rowOff>
    </xdr:to>
    <xdr:cxnSp macro="">
      <xdr:nvCxnSpPr>
        <xdr:cNvPr id="144" name="直線コネクタ 143"/>
        <xdr:cNvCxnSpPr/>
      </xdr:nvCxnSpPr>
      <xdr:spPr>
        <a:xfrm>
          <a:off x="1447800" y="10843260"/>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73841</xdr:rowOff>
    </xdr:from>
    <xdr:to>
      <xdr:col>11</xdr:col>
      <xdr:colOff>82550</xdr:colOff>
      <xdr:row>64</xdr:row>
      <xdr:rowOff>3991</xdr:rowOff>
    </xdr:to>
    <xdr:sp macro="" textlink="">
      <xdr:nvSpPr>
        <xdr:cNvPr id="145" name="フローチャート: 判断 144"/>
        <xdr:cNvSpPr/>
      </xdr:nvSpPr>
      <xdr:spPr>
        <a:xfrm>
          <a:off x="2286000" y="1087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14168</xdr:rowOff>
    </xdr:from>
    <xdr:ext cx="762000" cy="259045"/>
    <xdr:sp macro="" textlink="">
      <xdr:nvSpPr>
        <xdr:cNvPr id="146" name="テキスト ボックス 145"/>
        <xdr:cNvSpPr txBox="1"/>
      </xdr:nvSpPr>
      <xdr:spPr>
        <a:xfrm>
          <a:off x="1955800" y="1064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39370</xdr:rowOff>
    </xdr:from>
    <xdr:to>
      <xdr:col>7</xdr:col>
      <xdr:colOff>31750</xdr:colOff>
      <xdr:row>63</xdr:row>
      <xdr:rowOff>140970</xdr:rowOff>
    </xdr:to>
    <xdr:sp macro="" textlink="">
      <xdr:nvSpPr>
        <xdr:cNvPr id="147" name="フローチャート: 判断 146"/>
        <xdr:cNvSpPr/>
      </xdr:nvSpPr>
      <xdr:spPr>
        <a:xfrm>
          <a:off x="1397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125747</xdr:rowOff>
    </xdr:from>
    <xdr:ext cx="762000" cy="259045"/>
    <xdr:sp macro="" textlink="">
      <xdr:nvSpPr>
        <xdr:cNvPr id="148" name="テキスト ボックス 147"/>
        <xdr:cNvSpPr txBox="1"/>
      </xdr:nvSpPr>
      <xdr:spPr>
        <a:xfrm>
          <a:off x="1066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58420</xdr:rowOff>
    </xdr:from>
    <xdr:to>
      <xdr:col>23</xdr:col>
      <xdr:colOff>184150</xdr:colOff>
      <xdr:row>65</xdr:row>
      <xdr:rowOff>160020</xdr:rowOff>
    </xdr:to>
    <xdr:sp macro="" textlink="">
      <xdr:nvSpPr>
        <xdr:cNvPr id="154" name="楕円 153"/>
        <xdr:cNvSpPr/>
      </xdr:nvSpPr>
      <xdr:spPr>
        <a:xfrm>
          <a:off x="49022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30497</xdr:rowOff>
    </xdr:from>
    <xdr:ext cx="762000" cy="259045"/>
    <xdr:sp macro="" textlink="">
      <xdr:nvSpPr>
        <xdr:cNvPr id="155" name="財政構造の弾力性該当値テキスト"/>
        <xdr:cNvSpPr txBox="1"/>
      </xdr:nvSpPr>
      <xdr:spPr>
        <a:xfrm>
          <a:off x="5041900" y="1117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133350</xdr:rowOff>
    </xdr:from>
    <xdr:to>
      <xdr:col>19</xdr:col>
      <xdr:colOff>184150</xdr:colOff>
      <xdr:row>65</xdr:row>
      <xdr:rowOff>63500</xdr:rowOff>
    </xdr:to>
    <xdr:sp macro="" textlink="">
      <xdr:nvSpPr>
        <xdr:cNvPr id="156" name="楕円 155"/>
        <xdr:cNvSpPr/>
      </xdr:nvSpPr>
      <xdr:spPr>
        <a:xfrm>
          <a:off x="4064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48277</xdr:rowOff>
    </xdr:from>
    <xdr:ext cx="736600" cy="259045"/>
    <xdr:sp macro="" textlink="">
      <xdr:nvSpPr>
        <xdr:cNvPr id="157" name="テキスト ボックス 156"/>
        <xdr:cNvSpPr txBox="1"/>
      </xdr:nvSpPr>
      <xdr:spPr>
        <a:xfrm>
          <a:off x="3733800" y="1119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126456</xdr:rowOff>
    </xdr:from>
    <xdr:to>
      <xdr:col>15</xdr:col>
      <xdr:colOff>133350</xdr:colOff>
      <xdr:row>65</xdr:row>
      <xdr:rowOff>56606</xdr:rowOff>
    </xdr:to>
    <xdr:sp macro="" textlink="">
      <xdr:nvSpPr>
        <xdr:cNvPr id="158" name="楕円 157"/>
        <xdr:cNvSpPr/>
      </xdr:nvSpPr>
      <xdr:spPr>
        <a:xfrm>
          <a:off x="3175000" y="1109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41383</xdr:rowOff>
    </xdr:from>
    <xdr:ext cx="762000" cy="259045"/>
    <xdr:sp macro="" textlink="">
      <xdr:nvSpPr>
        <xdr:cNvPr id="159" name="テキスト ボックス 158"/>
        <xdr:cNvSpPr txBox="1"/>
      </xdr:nvSpPr>
      <xdr:spPr>
        <a:xfrm>
          <a:off x="2844800" y="1118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26488</xdr:rowOff>
    </xdr:from>
    <xdr:to>
      <xdr:col>11</xdr:col>
      <xdr:colOff>82550</xdr:colOff>
      <xdr:row>64</xdr:row>
      <xdr:rowOff>128088</xdr:rowOff>
    </xdr:to>
    <xdr:sp macro="" textlink="">
      <xdr:nvSpPr>
        <xdr:cNvPr id="160" name="楕円 159"/>
        <xdr:cNvSpPr/>
      </xdr:nvSpPr>
      <xdr:spPr>
        <a:xfrm>
          <a:off x="2286000" y="1099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112865</xdr:rowOff>
    </xdr:from>
    <xdr:ext cx="762000" cy="259045"/>
    <xdr:sp macro="" textlink="">
      <xdr:nvSpPr>
        <xdr:cNvPr id="161" name="テキスト ボックス 160"/>
        <xdr:cNvSpPr txBox="1"/>
      </xdr:nvSpPr>
      <xdr:spPr>
        <a:xfrm>
          <a:off x="1955800" y="1108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162560</xdr:rowOff>
    </xdr:from>
    <xdr:to>
      <xdr:col>7</xdr:col>
      <xdr:colOff>31750</xdr:colOff>
      <xdr:row>63</xdr:row>
      <xdr:rowOff>92710</xdr:rowOff>
    </xdr:to>
    <xdr:sp macro="" textlink="">
      <xdr:nvSpPr>
        <xdr:cNvPr id="162" name="楕円 161"/>
        <xdr:cNvSpPr/>
      </xdr:nvSpPr>
      <xdr:spPr>
        <a:xfrm>
          <a:off x="1397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102887</xdr:rowOff>
    </xdr:from>
    <xdr:ext cx="762000" cy="259045"/>
    <xdr:sp macro="" textlink="">
      <xdr:nvSpPr>
        <xdr:cNvPr id="163" name="テキスト ボックス 162"/>
        <xdr:cNvSpPr txBox="1"/>
      </xdr:nvSpPr>
      <xdr:spPr>
        <a:xfrm>
          <a:off x="1066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今年度の人口</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人当たり人件費・物件費等の決算額は、退職手当が前年と比較して</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増額</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したことが影響し</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2,204</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増と</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なった。類似団体の平均と比較して下回ってはいるが、ゴミ処理施設や消防業務、介護保険広域連合等の一部事務組合への負担金に含まれる人件費や物件費を合計した場合は、人口１人当たりの金額は大幅に増加することになる。今後はこれらを含めた経費について、抑制し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0" name="直線コネクタ 179"/>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1" name="テキスト ボックス 180"/>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2" name="直線コネクタ 181"/>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3" name="テキスト ボックス 182"/>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4" name="直線コネクタ 183"/>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5" name="テキスト ボックス 184"/>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6" name="直線コネクタ 185"/>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7" name="テキスト ボックス 186"/>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148721</xdr:rowOff>
    </xdr:from>
    <xdr:to>
      <xdr:col>23</xdr:col>
      <xdr:colOff>133350</xdr:colOff>
      <xdr:row>87</xdr:row>
      <xdr:rowOff>144743</xdr:rowOff>
    </xdr:to>
    <xdr:cxnSp macro="">
      <xdr:nvCxnSpPr>
        <xdr:cNvPr id="191" name="直線コネクタ 190"/>
        <xdr:cNvCxnSpPr/>
      </xdr:nvCxnSpPr>
      <xdr:spPr>
        <a:xfrm flipV="1">
          <a:off x="4953000" y="13864721"/>
          <a:ext cx="0" cy="11961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116820</xdr:rowOff>
    </xdr:from>
    <xdr:ext cx="762000" cy="259045"/>
    <xdr:sp macro="" textlink="">
      <xdr:nvSpPr>
        <xdr:cNvPr id="192" name="人件費・物件費等の状況最小値テキスト"/>
        <xdr:cNvSpPr txBox="1"/>
      </xdr:nvSpPr>
      <xdr:spPr>
        <a:xfrm>
          <a:off x="5041900" y="15032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144743</xdr:rowOff>
    </xdr:from>
    <xdr:to>
      <xdr:col>24</xdr:col>
      <xdr:colOff>12700</xdr:colOff>
      <xdr:row>87</xdr:row>
      <xdr:rowOff>144743</xdr:rowOff>
    </xdr:to>
    <xdr:cxnSp macro="">
      <xdr:nvCxnSpPr>
        <xdr:cNvPr id="193" name="直線コネクタ 192"/>
        <xdr:cNvCxnSpPr/>
      </xdr:nvCxnSpPr>
      <xdr:spPr>
        <a:xfrm>
          <a:off x="4864100" y="15060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63648</xdr:rowOff>
    </xdr:from>
    <xdr:ext cx="762000" cy="259045"/>
    <xdr:sp macro="" textlink="">
      <xdr:nvSpPr>
        <xdr:cNvPr id="194" name="人件費・物件費等の状況最大値テキスト"/>
        <xdr:cNvSpPr txBox="1"/>
      </xdr:nvSpPr>
      <xdr:spPr>
        <a:xfrm>
          <a:off x="5041900" y="1360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148721</xdr:rowOff>
    </xdr:from>
    <xdr:to>
      <xdr:col>24</xdr:col>
      <xdr:colOff>12700</xdr:colOff>
      <xdr:row>80</xdr:row>
      <xdr:rowOff>148721</xdr:rowOff>
    </xdr:to>
    <xdr:cxnSp macro="">
      <xdr:nvCxnSpPr>
        <xdr:cNvPr id="195" name="直線コネクタ 194"/>
        <xdr:cNvCxnSpPr/>
      </xdr:nvCxnSpPr>
      <xdr:spPr>
        <a:xfrm>
          <a:off x="4864100" y="13864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137300</xdr:rowOff>
    </xdr:from>
    <xdr:to>
      <xdr:col>23</xdr:col>
      <xdr:colOff>133350</xdr:colOff>
      <xdr:row>81</xdr:row>
      <xdr:rowOff>147937</xdr:rowOff>
    </xdr:to>
    <xdr:cxnSp macro="">
      <xdr:nvCxnSpPr>
        <xdr:cNvPr id="196" name="直線コネクタ 195"/>
        <xdr:cNvCxnSpPr/>
      </xdr:nvCxnSpPr>
      <xdr:spPr>
        <a:xfrm>
          <a:off x="4114800" y="14024750"/>
          <a:ext cx="838200" cy="10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11166</xdr:rowOff>
    </xdr:from>
    <xdr:ext cx="762000" cy="259045"/>
    <xdr:sp macro="" textlink="">
      <xdr:nvSpPr>
        <xdr:cNvPr id="197" name="人件費・物件費等の状況平均値テキスト"/>
        <xdr:cNvSpPr txBox="1"/>
      </xdr:nvSpPr>
      <xdr:spPr>
        <a:xfrm>
          <a:off x="5041900" y="140700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39089</xdr:rowOff>
    </xdr:from>
    <xdr:to>
      <xdr:col>23</xdr:col>
      <xdr:colOff>184150</xdr:colOff>
      <xdr:row>82</xdr:row>
      <xdr:rowOff>140689</xdr:rowOff>
    </xdr:to>
    <xdr:sp macro="" textlink="">
      <xdr:nvSpPr>
        <xdr:cNvPr id="198" name="フローチャート: 判断 197"/>
        <xdr:cNvSpPr/>
      </xdr:nvSpPr>
      <xdr:spPr>
        <a:xfrm>
          <a:off x="4902200" y="1409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137300</xdr:rowOff>
    </xdr:from>
    <xdr:to>
      <xdr:col>19</xdr:col>
      <xdr:colOff>133350</xdr:colOff>
      <xdr:row>81</xdr:row>
      <xdr:rowOff>156869</xdr:rowOff>
    </xdr:to>
    <xdr:cxnSp macro="">
      <xdr:nvCxnSpPr>
        <xdr:cNvPr id="199" name="直線コネクタ 198"/>
        <xdr:cNvCxnSpPr/>
      </xdr:nvCxnSpPr>
      <xdr:spPr>
        <a:xfrm flipV="1">
          <a:off x="3225800" y="14024750"/>
          <a:ext cx="889000" cy="19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39971</xdr:rowOff>
    </xdr:from>
    <xdr:to>
      <xdr:col>19</xdr:col>
      <xdr:colOff>184150</xdr:colOff>
      <xdr:row>82</xdr:row>
      <xdr:rowOff>141571</xdr:rowOff>
    </xdr:to>
    <xdr:sp macro="" textlink="">
      <xdr:nvSpPr>
        <xdr:cNvPr id="200" name="フローチャート: 判断 199"/>
        <xdr:cNvSpPr/>
      </xdr:nvSpPr>
      <xdr:spPr>
        <a:xfrm>
          <a:off x="4064000" y="1409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126348</xdr:rowOff>
    </xdr:from>
    <xdr:ext cx="736600" cy="259045"/>
    <xdr:sp macro="" textlink="">
      <xdr:nvSpPr>
        <xdr:cNvPr id="201" name="テキスト ボックス 200"/>
        <xdr:cNvSpPr txBox="1"/>
      </xdr:nvSpPr>
      <xdr:spPr>
        <a:xfrm>
          <a:off x="3733800" y="14185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143314</xdr:rowOff>
    </xdr:from>
    <xdr:to>
      <xdr:col>15</xdr:col>
      <xdr:colOff>82550</xdr:colOff>
      <xdr:row>81</xdr:row>
      <xdr:rowOff>156869</xdr:rowOff>
    </xdr:to>
    <xdr:cxnSp macro="">
      <xdr:nvCxnSpPr>
        <xdr:cNvPr id="202" name="直線コネクタ 201"/>
        <xdr:cNvCxnSpPr/>
      </xdr:nvCxnSpPr>
      <xdr:spPr>
        <a:xfrm>
          <a:off x="2336800" y="14030764"/>
          <a:ext cx="889000" cy="13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8840</xdr:rowOff>
    </xdr:from>
    <xdr:to>
      <xdr:col>15</xdr:col>
      <xdr:colOff>133350</xdr:colOff>
      <xdr:row>82</xdr:row>
      <xdr:rowOff>110440</xdr:rowOff>
    </xdr:to>
    <xdr:sp macro="" textlink="">
      <xdr:nvSpPr>
        <xdr:cNvPr id="203" name="フローチャート: 判断 202"/>
        <xdr:cNvSpPr/>
      </xdr:nvSpPr>
      <xdr:spPr>
        <a:xfrm>
          <a:off x="3175000" y="1406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95217</xdr:rowOff>
    </xdr:from>
    <xdr:ext cx="762000" cy="259045"/>
    <xdr:sp macro="" textlink="">
      <xdr:nvSpPr>
        <xdr:cNvPr id="204" name="テキスト ボックス 203"/>
        <xdr:cNvSpPr txBox="1"/>
      </xdr:nvSpPr>
      <xdr:spPr>
        <a:xfrm>
          <a:off x="2844800" y="14154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67382</xdr:rowOff>
    </xdr:from>
    <xdr:to>
      <xdr:col>11</xdr:col>
      <xdr:colOff>31750</xdr:colOff>
      <xdr:row>81</xdr:row>
      <xdr:rowOff>143314</xdr:rowOff>
    </xdr:to>
    <xdr:cxnSp macro="">
      <xdr:nvCxnSpPr>
        <xdr:cNvPr id="205" name="直線コネクタ 204"/>
        <xdr:cNvCxnSpPr/>
      </xdr:nvCxnSpPr>
      <xdr:spPr>
        <a:xfrm>
          <a:off x="1447800" y="13954832"/>
          <a:ext cx="889000" cy="7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169126</xdr:rowOff>
    </xdr:from>
    <xdr:to>
      <xdr:col>11</xdr:col>
      <xdr:colOff>82550</xdr:colOff>
      <xdr:row>82</xdr:row>
      <xdr:rowOff>99276</xdr:rowOff>
    </xdr:to>
    <xdr:sp macro="" textlink="">
      <xdr:nvSpPr>
        <xdr:cNvPr id="206" name="フローチャート: 判断 205"/>
        <xdr:cNvSpPr/>
      </xdr:nvSpPr>
      <xdr:spPr>
        <a:xfrm>
          <a:off x="22860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84053</xdr:rowOff>
    </xdr:from>
    <xdr:ext cx="762000" cy="259045"/>
    <xdr:sp macro="" textlink="">
      <xdr:nvSpPr>
        <xdr:cNvPr id="207" name="テキスト ボックス 206"/>
        <xdr:cNvSpPr txBox="1"/>
      </xdr:nvSpPr>
      <xdr:spPr>
        <a:xfrm>
          <a:off x="1955800" y="14142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116287</xdr:rowOff>
    </xdr:from>
    <xdr:to>
      <xdr:col>7</xdr:col>
      <xdr:colOff>31750</xdr:colOff>
      <xdr:row>82</xdr:row>
      <xdr:rowOff>46437</xdr:rowOff>
    </xdr:to>
    <xdr:sp macro="" textlink="">
      <xdr:nvSpPr>
        <xdr:cNvPr id="208" name="フローチャート: 判断 207"/>
        <xdr:cNvSpPr/>
      </xdr:nvSpPr>
      <xdr:spPr>
        <a:xfrm>
          <a:off x="1397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31214</xdr:rowOff>
    </xdr:from>
    <xdr:ext cx="762000" cy="259045"/>
    <xdr:sp macro="" textlink="">
      <xdr:nvSpPr>
        <xdr:cNvPr id="209" name="テキスト ボックス 208"/>
        <xdr:cNvSpPr txBox="1"/>
      </xdr:nvSpPr>
      <xdr:spPr>
        <a:xfrm>
          <a:off x="1066800" y="14090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97137</xdr:rowOff>
    </xdr:from>
    <xdr:to>
      <xdr:col>23</xdr:col>
      <xdr:colOff>184150</xdr:colOff>
      <xdr:row>82</xdr:row>
      <xdr:rowOff>27287</xdr:rowOff>
    </xdr:to>
    <xdr:sp macro="" textlink="">
      <xdr:nvSpPr>
        <xdr:cNvPr id="215" name="楕円 214"/>
        <xdr:cNvSpPr/>
      </xdr:nvSpPr>
      <xdr:spPr>
        <a:xfrm>
          <a:off x="4902200" y="1398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113664</xdr:rowOff>
    </xdr:from>
    <xdr:ext cx="762000" cy="259045"/>
    <xdr:sp macro="" textlink="">
      <xdr:nvSpPr>
        <xdr:cNvPr id="216" name="人件費・物件費等の状況該当値テキスト"/>
        <xdr:cNvSpPr txBox="1"/>
      </xdr:nvSpPr>
      <xdr:spPr>
        <a:xfrm>
          <a:off x="5041900" y="1382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86500</xdr:rowOff>
    </xdr:from>
    <xdr:to>
      <xdr:col>19</xdr:col>
      <xdr:colOff>184150</xdr:colOff>
      <xdr:row>82</xdr:row>
      <xdr:rowOff>16650</xdr:rowOff>
    </xdr:to>
    <xdr:sp macro="" textlink="">
      <xdr:nvSpPr>
        <xdr:cNvPr id="217" name="楕円 216"/>
        <xdr:cNvSpPr/>
      </xdr:nvSpPr>
      <xdr:spPr>
        <a:xfrm>
          <a:off x="4064000" y="1397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26827</xdr:rowOff>
    </xdr:from>
    <xdr:ext cx="736600" cy="259045"/>
    <xdr:sp macro="" textlink="">
      <xdr:nvSpPr>
        <xdr:cNvPr id="218" name="テキスト ボックス 217"/>
        <xdr:cNvSpPr txBox="1"/>
      </xdr:nvSpPr>
      <xdr:spPr>
        <a:xfrm>
          <a:off x="3733800" y="13742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106069</xdr:rowOff>
    </xdr:from>
    <xdr:to>
      <xdr:col>15</xdr:col>
      <xdr:colOff>133350</xdr:colOff>
      <xdr:row>82</xdr:row>
      <xdr:rowOff>36219</xdr:rowOff>
    </xdr:to>
    <xdr:sp macro="" textlink="">
      <xdr:nvSpPr>
        <xdr:cNvPr id="219" name="楕円 218"/>
        <xdr:cNvSpPr/>
      </xdr:nvSpPr>
      <xdr:spPr>
        <a:xfrm>
          <a:off x="3175000" y="1399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46396</xdr:rowOff>
    </xdr:from>
    <xdr:ext cx="762000" cy="259045"/>
    <xdr:sp macro="" textlink="">
      <xdr:nvSpPr>
        <xdr:cNvPr id="220" name="テキスト ボックス 219"/>
        <xdr:cNvSpPr txBox="1"/>
      </xdr:nvSpPr>
      <xdr:spPr>
        <a:xfrm>
          <a:off x="2844800" y="13762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92514</xdr:rowOff>
    </xdr:from>
    <xdr:to>
      <xdr:col>11</xdr:col>
      <xdr:colOff>82550</xdr:colOff>
      <xdr:row>82</xdr:row>
      <xdr:rowOff>22664</xdr:rowOff>
    </xdr:to>
    <xdr:sp macro="" textlink="">
      <xdr:nvSpPr>
        <xdr:cNvPr id="221" name="楕円 220"/>
        <xdr:cNvSpPr/>
      </xdr:nvSpPr>
      <xdr:spPr>
        <a:xfrm>
          <a:off x="2286000" y="1397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32841</xdr:rowOff>
    </xdr:from>
    <xdr:ext cx="762000" cy="259045"/>
    <xdr:sp macro="" textlink="">
      <xdr:nvSpPr>
        <xdr:cNvPr id="222" name="テキスト ボックス 221"/>
        <xdr:cNvSpPr txBox="1"/>
      </xdr:nvSpPr>
      <xdr:spPr>
        <a:xfrm>
          <a:off x="1955800" y="1374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16582</xdr:rowOff>
    </xdr:from>
    <xdr:to>
      <xdr:col>7</xdr:col>
      <xdr:colOff>31750</xdr:colOff>
      <xdr:row>81</xdr:row>
      <xdr:rowOff>118182</xdr:rowOff>
    </xdr:to>
    <xdr:sp macro="" textlink="">
      <xdr:nvSpPr>
        <xdr:cNvPr id="223" name="楕円 222"/>
        <xdr:cNvSpPr/>
      </xdr:nvSpPr>
      <xdr:spPr>
        <a:xfrm>
          <a:off x="1397000" y="1390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128359</xdr:rowOff>
    </xdr:from>
    <xdr:ext cx="762000" cy="259045"/>
    <xdr:sp macro="" textlink="">
      <xdr:nvSpPr>
        <xdr:cNvPr id="224" name="テキスト ボックス 223"/>
        <xdr:cNvSpPr txBox="1"/>
      </xdr:nvSpPr>
      <xdr:spPr>
        <a:xfrm>
          <a:off x="1066800" y="1367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年度数値を引用。なお、平成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年度類似団体関係数値（平均値、最大値及び最小値、順位）は、平成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年度の選定団体によるもの。</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107648</xdr:rowOff>
    </xdr:from>
    <xdr:to>
      <xdr:col>81</xdr:col>
      <xdr:colOff>44450</xdr:colOff>
      <xdr:row>90</xdr:row>
      <xdr:rowOff>105229</xdr:rowOff>
    </xdr:to>
    <xdr:cxnSp macro="">
      <xdr:nvCxnSpPr>
        <xdr:cNvPr id="255" name="直線コネクタ 254"/>
        <xdr:cNvCxnSpPr/>
      </xdr:nvCxnSpPr>
      <xdr:spPr>
        <a:xfrm flipV="1">
          <a:off x="17018000" y="13823648"/>
          <a:ext cx="0" cy="1712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77306</xdr:rowOff>
    </xdr:from>
    <xdr:ext cx="762000" cy="259045"/>
    <xdr:sp macro="" textlink="">
      <xdr:nvSpPr>
        <xdr:cNvPr id="256" name="給与水準   （国との比較）最小値テキスト"/>
        <xdr:cNvSpPr txBox="1"/>
      </xdr:nvSpPr>
      <xdr:spPr>
        <a:xfrm>
          <a:off x="17106900" y="1550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105229</xdr:rowOff>
    </xdr:from>
    <xdr:to>
      <xdr:col>81</xdr:col>
      <xdr:colOff>133350</xdr:colOff>
      <xdr:row>90</xdr:row>
      <xdr:rowOff>105229</xdr:rowOff>
    </xdr:to>
    <xdr:cxnSp macro="">
      <xdr:nvCxnSpPr>
        <xdr:cNvPr id="257" name="直線コネクタ 256"/>
        <xdr:cNvCxnSpPr/>
      </xdr:nvCxnSpPr>
      <xdr:spPr>
        <a:xfrm>
          <a:off x="16929100" y="15535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22575</xdr:rowOff>
    </xdr:from>
    <xdr:ext cx="762000" cy="259045"/>
    <xdr:sp macro="" textlink="">
      <xdr:nvSpPr>
        <xdr:cNvPr id="258" name="給与水準   （国との比較）最大値テキスト"/>
        <xdr:cNvSpPr txBox="1"/>
      </xdr:nvSpPr>
      <xdr:spPr>
        <a:xfrm>
          <a:off x="17106900" y="1356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107648</xdr:rowOff>
    </xdr:from>
    <xdr:to>
      <xdr:col>81</xdr:col>
      <xdr:colOff>133350</xdr:colOff>
      <xdr:row>80</xdr:row>
      <xdr:rowOff>107648</xdr:rowOff>
    </xdr:to>
    <xdr:cxnSp macro="">
      <xdr:nvCxnSpPr>
        <xdr:cNvPr id="259" name="直線コネクタ 258"/>
        <xdr:cNvCxnSpPr/>
      </xdr:nvCxnSpPr>
      <xdr:spPr>
        <a:xfrm>
          <a:off x="16929100" y="1382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8768</xdr:rowOff>
    </xdr:from>
    <xdr:to>
      <xdr:col>81</xdr:col>
      <xdr:colOff>44450</xdr:colOff>
      <xdr:row>85</xdr:row>
      <xdr:rowOff>8768</xdr:rowOff>
    </xdr:to>
    <xdr:cxnSp macro="">
      <xdr:nvCxnSpPr>
        <xdr:cNvPr id="260" name="直線コネクタ 259"/>
        <xdr:cNvCxnSpPr/>
      </xdr:nvCxnSpPr>
      <xdr:spPr>
        <a:xfrm>
          <a:off x="16179800" y="1458201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103311</xdr:rowOff>
    </xdr:from>
    <xdr:ext cx="762000" cy="259045"/>
    <xdr:sp macro="" textlink="">
      <xdr:nvSpPr>
        <xdr:cNvPr id="261" name="給与水準   （国との比較）平均値テキスト"/>
        <xdr:cNvSpPr txBox="1"/>
      </xdr:nvSpPr>
      <xdr:spPr>
        <a:xfrm>
          <a:off x="17106900" y="148480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131234</xdr:rowOff>
    </xdr:from>
    <xdr:to>
      <xdr:col>81</xdr:col>
      <xdr:colOff>95250</xdr:colOff>
      <xdr:row>87</xdr:row>
      <xdr:rowOff>61384</xdr:rowOff>
    </xdr:to>
    <xdr:sp macro="" textlink="">
      <xdr:nvSpPr>
        <xdr:cNvPr id="262" name="フローチャート: 判断 261"/>
        <xdr:cNvSpPr/>
      </xdr:nvSpPr>
      <xdr:spPr>
        <a:xfrm>
          <a:off x="16967200" y="1487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8768</xdr:rowOff>
    </xdr:from>
    <xdr:to>
      <xdr:col>77</xdr:col>
      <xdr:colOff>44450</xdr:colOff>
      <xdr:row>85</xdr:row>
      <xdr:rowOff>43241</xdr:rowOff>
    </xdr:to>
    <xdr:cxnSp macro="">
      <xdr:nvCxnSpPr>
        <xdr:cNvPr id="263" name="直線コネクタ 262"/>
        <xdr:cNvCxnSpPr/>
      </xdr:nvCxnSpPr>
      <xdr:spPr>
        <a:xfrm flipV="1">
          <a:off x="15290800" y="14582018"/>
          <a:ext cx="889000" cy="3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119743</xdr:rowOff>
    </xdr:from>
    <xdr:to>
      <xdr:col>77</xdr:col>
      <xdr:colOff>95250</xdr:colOff>
      <xdr:row>87</xdr:row>
      <xdr:rowOff>49893</xdr:rowOff>
    </xdr:to>
    <xdr:sp macro="" textlink="">
      <xdr:nvSpPr>
        <xdr:cNvPr id="264" name="フローチャート: 判断 263"/>
        <xdr:cNvSpPr/>
      </xdr:nvSpPr>
      <xdr:spPr>
        <a:xfrm>
          <a:off x="16129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34670</xdr:rowOff>
    </xdr:from>
    <xdr:ext cx="736600" cy="259045"/>
    <xdr:sp macro="" textlink="">
      <xdr:nvSpPr>
        <xdr:cNvPr id="265" name="テキスト ボックス 264"/>
        <xdr:cNvSpPr txBox="1"/>
      </xdr:nvSpPr>
      <xdr:spPr>
        <a:xfrm>
          <a:off x="15798800" y="1495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43241</xdr:rowOff>
    </xdr:from>
    <xdr:to>
      <xdr:col>72</xdr:col>
      <xdr:colOff>203200</xdr:colOff>
      <xdr:row>85</xdr:row>
      <xdr:rowOff>146655</xdr:rowOff>
    </xdr:to>
    <xdr:cxnSp macro="">
      <xdr:nvCxnSpPr>
        <xdr:cNvPr id="266" name="直線コネクタ 265"/>
        <xdr:cNvCxnSpPr/>
      </xdr:nvCxnSpPr>
      <xdr:spPr>
        <a:xfrm flipV="1">
          <a:off x="14401800" y="14616491"/>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142723</xdr:rowOff>
    </xdr:from>
    <xdr:to>
      <xdr:col>73</xdr:col>
      <xdr:colOff>44450</xdr:colOff>
      <xdr:row>87</xdr:row>
      <xdr:rowOff>72873</xdr:rowOff>
    </xdr:to>
    <xdr:sp macro="" textlink="">
      <xdr:nvSpPr>
        <xdr:cNvPr id="267" name="フローチャート: 判断 266"/>
        <xdr:cNvSpPr/>
      </xdr:nvSpPr>
      <xdr:spPr>
        <a:xfrm>
          <a:off x="15240000" y="1488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57650</xdr:rowOff>
    </xdr:from>
    <xdr:ext cx="762000" cy="259045"/>
    <xdr:sp macro="" textlink="">
      <xdr:nvSpPr>
        <xdr:cNvPr id="268" name="テキスト ボックス 267"/>
        <xdr:cNvSpPr txBox="1"/>
      </xdr:nvSpPr>
      <xdr:spPr>
        <a:xfrm>
          <a:off x="14909800" y="1497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123673</xdr:rowOff>
    </xdr:from>
    <xdr:to>
      <xdr:col>68</xdr:col>
      <xdr:colOff>152400</xdr:colOff>
      <xdr:row>85</xdr:row>
      <xdr:rowOff>146655</xdr:rowOff>
    </xdr:to>
    <xdr:cxnSp macro="">
      <xdr:nvCxnSpPr>
        <xdr:cNvPr id="269" name="直線コネクタ 268"/>
        <xdr:cNvCxnSpPr/>
      </xdr:nvCxnSpPr>
      <xdr:spPr>
        <a:xfrm>
          <a:off x="13512800" y="14696923"/>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62291</xdr:rowOff>
    </xdr:from>
    <xdr:to>
      <xdr:col>68</xdr:col>
      <xdr:colOff>203200</xdr:colOff>
      <xdr:row>86</xdr:row>
      <xdr:rowOff>163891</xdr:rowOff>
    </xdr:to>
    <xdr:sp macro="" textlink="">
      <xdr:nvSpPr>
        <xdr:cNvPr id="270" name="フローチャート: 判断 269"/>
        <xdr:cNvSpPr/>
      </xdr:nvSpPr>
      <xdr:spPr>
        <a:xfrm>
          <a:off x="14351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148668</xdr:rowOff>
    </xdr:from>
    <xdr:ext cx="762000" cy="259045"/>
    <xdr:sp macro="" textlink="">
      <xdr:nvSpPr>
        <xdr:cNvPr id="271" name="テキスト ボックス 270"/>
        <xdr:cNvSpPr txBox="1"/>
      </xdr:nvSpPr>
      <xdr:spPr>
        <a:xfrm>
          <a:off x="14020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2" name="フローチャート: 判断 271"/>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3" name="テキスト ボックス 272"/>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129418</xdr:rowOff>
    </xdr:from>
    <xdr:to>
      <xdr:col>81</xdr:col>
      <xdr:colOff>95250</xdr:colOff>
      <xdr:row>85</xdr:row>
      <xdr:rowOff>59568</xdr:rowOff>
    </xdr:to>
    <xdr:sp macro="" textlink="">
      <xdr:nvSpPr>
        <xdr:cNvPr id="279" name="楕円 278"/>
        <xdr:cNvSpPr/>
      </xdr:nvSpPr>
      <xdr:spPr>
        <a:xfrm>
          <a:off x="16967200" y="1453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145945</xdr:rowOff>
    </xdr:from>
    <xdr:ext cx="762000" cy="259045"/>
    <xdr:sp macro="" textlink="">
      <xdr:nvSpPr>
        <xdr:cNvPr id="280" name="給与水準   （国との比較）該当値テキスト"/>
        <xdr:cNvSpPr txBox="1"/>
      </xdr:nvSpPr>
      <xdr:spPr>
        <a:xfrm>
          <a:off x="17106900" y="14376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129418</xdr:rowOff>
    </xdr:from>
    <xdr:to>
      <xdr:col>77</xdr:col>
      <xdr:colOff>95250</xdr:colOff>
      <xdr:row>85</xdr:row>
      <xdr:rowOff>59568</xdr:rowOff>
    </xdr:to>
    <xdr:sp macro="" textlink="">
      <xdr:nvSpPr>
        <xdr:cNvPr id="281" name="楕円 280"/>
        <xdr:cNvSpPr/>
      </xdr:nvSpPr>
      <xdr:spPr>
        <a:xfrm>
          <a:off x="16129000" y="1453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69745</xdr:rowOff>
    </xdr:from>
    <xdr:ext cx="736600" cy="259045"/>
    <xdr:sp macro="" textlink="">
      <xdr:nvSpPr>
        <xdr:cNvPr id="282" name="テキスト ボックス 281"/>
        <xdr:cNvSpPr txBox="1"/>
      </xdr:nvSpPr>
      <xdr:spPr>
        <a:xfrm>
          <a:off x="15798800" y="14300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163891</xdr:rowOff>
    </xdr:from>
    <xdr:to>
      <xdr:col>73</xdr:col>
      <xdr:colOff>44450</xdr:colOff>
      <xdr:row>85</xdr:row>
      <xdr:rowOff>94041</xdr:rowOff>
    </xdr:to>
    <xdr:sp macro="" textlink="">
      <xdr:nvSpPr>
        <xdr:cNvPr id="283" name="楕円 282"/>
        <xdr:cNvSpPr/>
      </xdr:nvSpPr>
      <xdr:spPr>
        <a:xfrm>
          <a:off x="15240000" y="1456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104218</xdr:rowOff>
    </xdr:from>
    <xdr:ext cx="762000" cy="259045"/>
    <xdr:sp macro="" textlink="">
      <xdr:nvSpPr>
        <xdr:cNvPr id="284" name="テキスト ボックス 283"/>
        <xdr:cNvSpPr txBox="1"/>
      </xdr:nvSpPr>
      <xdr:spPr>
        <a:xfrm>
          <a:off x="14909800" y="1433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95855</xdr:rowOff>
    </xdr:from>
    <xdr:to>
      <xdr:col>68</xdr:col>
      <xdr:colOff>203200</xdr:colOff>
      <xdr:row>86</xdr:row>
      <xdr:rowOff>26005</xdr:rowOff>
    </xdr:to>
    <xdr:sp macro="" textlink="">
      <xdr:nvSpPr>
        <xdr:cNvPr id="285" name="楕円 284"/>
        <xdr:cNvSpPr/>
      </xdr:nvSpPr>
      <xdr:spPr>
        <a:xfrm>
          <a:off x="14351000" y="1466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36182</xdr:rowOff>
    </xdr:from>
    <xdr:ext cx="762000" cy="259045"/>
    <xdr:sp macro="" textlink="">
      <xdr:nvSpPr>
        <xdr:cNvPr id="286" name="テキスト ボックス 285"/>
        <xdr:cNvSpPr txBox="1"/>
      </xdr:nvSpPr>
      <xdr:spPr>
        <a:xfrm>
          <a:off x="14020800" y="1443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72873</xdr:rowOff>
    </xdr:from>
    <xdr:to>
      <xdr:col>64</xdr:col>
      <xdr:colOff>152400</xdr:colOff>
      <xdr:row>86</xdr:row>
      <xdr:rowOff>3023</xdr:rowOff>
    </xdr:to>
    <xdr:sp macro="" textlink="">
      <xdr:nvSpPr>
        <xdr:cNvPr id="287" name="楕円 286"/>
        <xdr:cNvSpPr/>
      </xdr:nvSpPr>
      <xdr:spPr>
        <a:xfrm>
          <a:off x="13462000" y="1464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13200</xdr:rowOff>
    </xdr:from>
    <xdr:ext cx="762000" cy="259045"/>
    <xdr:sp macro="" textlink="">
      <xdr:nvSpPr>
        <xdr:cNvPr id="288" name="テキスト ボックス 287"/>
        <xdr:cNvSpPr txBox="1"/>
      </xdr:nvSpPr>
      <xdr:spPr>
        <a:xfrm>
          <a:off x="13131800" y="14415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年度数値を引用。（職員数：平成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年度数値、人口：平成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月</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日現在の人口）なお、平成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年度類似団体関係数値（平均値、最大値及び最小値、順位）は、平成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年度の選定団体によるもの。</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144235</xdr:rowOff>
    </xdr:from>
    <xdr:to>
      <xdr:col>81</xdr:col>
      <xdr:colOff>44450</xdr:colOff>
      <xdr:row>67</xdr:row>
      <xdr:rowOff>47837</xdr:rowOff>
    </xdr:to>
    <xdr:cxnSp macro="">
      <xdr:nvCxnSpPr>
        <xdr:cNvPr id="320" name="直線コネクタ 319"/>
        <xdr:cNvCxnSpPr/>
      </xdr:nvCxnSpPr>
      <xdr:spPr>
        <a:xfrm flipV="1">
          <a:off x="17018000" y="10088335"/>
          <a:ext cx="0" cy="14466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19914</xdr:rowOff>
    </xdr:from>
    <xdr:ext cx="762000" cy="259045"/>
    <xdr:sp macro="" textlink="">
      <xdr:nvSpPr>
        <xdr:cNvPr id="321" name="定員管理の状況最小値テキスト"/>
        <xdr:cNvSpPr txBox="1"/>
      </xdr:nvSpPr>
      <xdr:spPr>
        <a:xfrm>
          <a:off x="17106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47837</xdr:rowOff>
    </xdr:from>
    <xdr:to>
      <xdr:col>81</xdr:col>
      <xdr:colOff>133350</xdr:colOff>
      <xdr:row>67</xdr:row>
      <xdr:rowOff>47837</xdr:rowOff>
    </xdr:to>
    <xdr:cxnSp macro="">
      <xdr:nvCxnSpPr>
        <xdr:cNvPr id="322" name="直線コネクタ 321"/>
        <xdr:cNvCxnSpPr/>
      </xdr:nvCxnSpPr>
      <xdr:spPr>
        <a:xfrm>
          <a:off x="16929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59162</xdr:rowOff>
    </xdr:from>
    <xdr:ext cx="762000" cy="259045"/>
    <xdr:sp macro="" textlink="">
      <xdr:nvSpPr>
        <xdr:cNvPr id="323" name="定員管理の状況最大値テキスト"/>
        <xdr:cNvSpPr txBox="1"/>
      </xdr:nvSpPr>
      <xdr:spPr>
        <a:xfrm>
          <a:off x="17106900" y="983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144235</xdr:rowOff>
    </xdr:from>
    <xdr:to>
      <xdr:col>81</xdr:col>
      <xdr:colOff>133350</xdr:colOff>
      <xdr:row>58</xdr:row>
      <xdr:rowOff>144235</xdr:rowOff>
    </xdr:to>
    <xdr:cxnSp macro="">
      <xdr:nvCxnSpPr>
        <xdr:cNvPr id="324" name="直線コネクタ 323"/>
        <xdr:cNvCxnSpPr/>
      </xdr:nvCxnSpPr>
      <xdr:spPr>
        <a:xfrm>
          <a:off x="16929100" y="1008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73660</xdr:rowOff>
    </xdr:from>
    <xdr:to>
      <xdr:col>81</xdr:col>
      <xdr:colOff>44450</xdr:colOff>
      <xdr:row>60</xdr:row>
      <xdr:rowOff>82852</xdr:rowOff>
    </xdr:to>
    <xdr:cxnSp macro="">
      <xdr:nvCxnSpPr>
        <xdr:cNvPr id="325" name="直線コネクタ 324"/>
        <xdr:cNvCxnSpPr/>
      </xdr:nvCxnSpPr>
      <xdr:spPr>
        <a:xfrm>
          <a:off x="16179800" y="10360660"/>
          <a:ext cx="8382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94663</xdr:rowOff>
    </xdr:from>
    <xdr:ext cx="762000" cy="259045"/>
    <xdr:sp macro="" textlink="">
      <xdr:nvSpPr>
        <xdr:cNvPr id="326" name="定員管理の状況平均値テキスト"/>
        <xdr:cNvSpPr txBox="1"/>
      </xdr:nvSpPr>
      <xdr:spPr>
        <a:xfrm>
          <a:off x="17106900" y="10553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122586</xdr:rowOff>
    </xdr:from>
    <xdr:to>
      <xdr:col>81</xdr:col>
      <xdr:colOff>95250</xdr:colOff>
      <xdr:row>62</xdr:row>
      <xdr:rowOff>52736</xdr:rowOff>
    </xdr:to>
    <xdr:sp macro="" textlink="">
      <xdr:nvSpPr>
        <xdr:cNvPr id="327" name="フローチャート: 判断 326"/>
        <xdr:cNvSpPr/>
      </xdr:nvSpPr>
      <xdr:spPr>
        <a:xfrm>
          <a:off x="16967200" y="1058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73660</xdr:rowOff>
    </xdr:from>
    <xdr:to>
      <xdr:col>77</xdr:col>
      <xdr:colOff>44450</xdr:colOff>
      <xdr:row>60</xdr:row>
      <xdr:rowOff>73660</xdr:rowOff>
    </xdr:to>
    <xdr:cxnSp macro="">
      <xdr:nvCxnSpPr>
        <xdr:cNvPr id="328" name="直線コネクタ 327"/>
        <xdr:cNvCxnSpPr/>
      </xdr:nvCxnSpPr>
      <xdr:spPr>
        <a:xfrm>
          <a:off x="15290800" y="10360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121436</xdr:rowOff>
    </xdr:from>
    <xdr:to>
      <xdr:col>77</xdr:col>
      <xdr:colOff>95250</xdr:colOff>
      <xdr:row>62</xdr:row>
      <xdr:rowOff>51586</xdr:rowOff>
    </xdr:to>
    <xdr:sp macro="" textlink="">
      <xdr:nvSpPr>
        <xdr:cNvPr id="329" name="フローチャート: 判断 328"/>
        <xdr:cNvSpPr/>
      </xdr:nvSpPr>
      <xdr:spPr>
        <a:xfrm>
          <a:off x="16129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36363</xdr:rowOff>
    </xdr:from>
    <xdr:ext cx="736600" cy="259045"/>
    <xdr:sp macro="" textlink="">
      <xdr:nvSpPr>
        <xdr:cNvPr id="330" name="テキスト ボックス 329"/>
        <xdr:cNvSpPr txBox="1"/>
      </xdr:nvSpPr>
      <xdr:spPr>
        <a:xfrm>
          <a:off x="15798800" y="10666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69064</xdr:rowOff>
    </xdr:from>
    <xdr:to>
      <xdr:col>72</xdr:col>
      <xdr:colOff>203200</xdr:colOff>
      <xdr:row>60</xdr:row>
      <xdr:rowOff>73660</xdr:rowOff>
    </xdr:to>
    <xdr:cxnSp macro="">
      <xdr:nvCxnSpPr>
        <xdr:cNvPr id="331" name="直線コネクタ 330"/>
        <xdr:cNvCxnSpPr/>
      </xdr:nvCxnSpPr>
      <xdr:spPr>
        <a:xfrm>
          <a:off x="14401800" y="10356064"/>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101902</xdr:rowOff>
    </xdr:from>
    <xdr:to>
      <xdr:col>73</xdr:col>
      <xdr:colOff>44450</xdr:colOff>
      <xdr:row>62</xdr:row>
      <xdr:rowOff>32052</xdr:rowOff>
    </xdr:to>
    <xdr:sp macro="" textlink="">
      <xdr:nvSpPr>
        <xdr:cNvPr id="332" name="フローチャート: 判断 331"/>
        <xdr:cNvSpPr/>
      </xdr:nvSpPr>
      <xdr:spPr>
        <a:xfrm>
          <a:off x="15240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16829</xdr:rowOff>
    </xdr:from>
    <xdr:ext cx="762000" cy="259045"/>
    <xdr:sp macro="" textlink="">
      <xdr:nvSpPr>
        <xdr:cNvPr id="333" name="テキスト ボックス 332"/>
        <xdr:cNvSpPr txBox="1"/>
      </xdr:nvSpPr>
      <xdr:spPr>
        <a:xfrm>
          <a:off x="14909800" y="1064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55275</xdr:rowOff>
    </xdr:from>
    <xdr:to>
      <xdr:col>68</xdr:col>
      <xdr:colOff>152400</xdr:colOff>
      <xdr:row>60</xdr:row>
      <xdr:rowOff>69064</xdr:rowOff>
    </xdr:to>
    <xdr:cxnSp macro="">
      <xdr:nvCxnSpPr>
        <xdr:cNvPr id="334" name="直線コネクタ 333"/>
        <xdr:cNvCxnSpPr/>
      </xdr:nvCxnSpPr>
      <xdr:spPr>
        <a:xfrm>
          <a:off x="13512800" y="10342275"/>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88114</xdr:rowOff>
    </xdr:from>
    <xdr:to>
      <xdr:col>68</xdr:col>
      <xdr:colOff>203200</xdr:colOff>
      <xdr:row>62</xdr:row>
      <xdr:rowOff>18264</xdr:rowOff>
    </xdr:to>
    <xdr:sp macro="" textlink="">
      <xdr:nvSpPr>
        <xdr:cNvPr id="335" name="フローチャート: 判断 334"/>
        <xdr:cNvSpPr/>
      </xdr:nvSpPr>
      <xdr:spPr>
        <a:xfrm>
          <a:off x="14351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3041</xdr:rowOff>
    </xdr:from>
    <xdr:ext cx="762000" cy="259045"/>
    <xdr:sp macro="" textlink="">
      <xdr:nvSpPr>
        <xdr:cNvPr id="336" name="テキスト ボックス 335"/>
        <xdr:cNvSpPr txBox="1"/>
      </xdr:nvSpPr>
      <xdr:spPr>
        <a:xfrm>
          <a:off x="14020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88114</xdr:rowOff>
    </xdr:from>
    <xdr:to>
      <xdr:col>64</xdr:col>
      <xdr:colOff>152400</xdr:colOff>
      <xdr:row>62</xdr:row>
      <xdr:rowOff>18264</xdr:rowOff>
    </xdr:to>
    <xdr:sp macro="" textlink="">
      <xdr:nvSpPr>
        <xdr:cNvPr id="337" name="フローチャート: 判断 336"/>
        <xdr:cNvSpPr/>
      </xdr:nvSpPr>
      <xdr:spPr>
        <a:xfrm>
          <a:off x="13462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3041</xdr:rowOff>
    </xdr:from>
    <xdr:ext cx="762000" cy="259045"/>
    <xdr:sp macro="" textlink="">
      <xdr:nvSpPr>
        <xdr:cNvPr id="338" name="テキスト ボックス 337"/>
        <xdr:cNvSpPr txBox="1"/>
      </xdr:nvSpPr>
      <xdr:spPr>
        <a:xfrm>
          <a:off x="13131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32052</xdr:rowOff>
    </xdr:from>
    <xdr:to>
      <xdr:col>81</xdr:col>
      <xdr:colOff>95250</xdr:colOff>
      <xdr:row>60</xdr:row>
      <xdr:rowOff>133652</xdr:rowOff>
    </xdr:to>
    <xdr:sp macro="" textlink="">
      <xdr:nvSpPr>
        <xdr:cNvPr id="344" name="楕円 343"/>
        <xdr:cNvSpPr/>
      </xdr:nvSpPr>
      <xdr:spPr>
        <a:xfrm>
          <a:off x="16967200" y="1031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48579</xdr:rowOff>
    </xdr:from>
    <xdr:ext cx="762000" cy="259045"/>
    <xdr:sp macro="" textlink="">
      <xdr:nvSpPr>
        <xdr:cNvPr id="345" name="定員管理の状況該当値テキスト"/>
        <xdr:cNvSpPr txBox="1"/>
      </xdr:nvSpPr>
      <xdr:spPr>
        <a:xfrm>
          <a:off x="17106900" y="1016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22860</xdr:rowOff>
    </xdr:from>
    <xdr:to>
      <xdr:col>77</xdr:col>
      <xdr:colOff>95250</xdr:colOff>
      <xdr:row>60</xdr:row>
      <xdr:rowOff>124460</xdr:rowOff>
    </xdr:to>
    <xdr:sp macro="" textlink="">
      <xdr:nvSpPr>
        <xdr:cNvPr id="346" name="楕円 345"/>
        <xdr:cNvSpPr/>
      </xdr:nvSpPr>
      <xdr:spPr>
        <a:xfrm>
          <a:off x="16129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134637</xdr:rowOff>
    </xdr:from>
    <xdr:ext cx="736600" cy="259045"/>
    <xdr:sp macro="" textlink="">
      <xdr:nvSpPr>
        <xdr:cNvPr id="347" name="テキスト ボックス 346"/>
        <xdr:cNvSpPr txBox="1"/>
      </xdr:nvSpPr>
      <xdr:spPr>
        <a:xfrm>
          <a:off x="15798800" y="1007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22860</xdr:rowOff>
    </xdr:from>
    <xdr:to>
      <xdr:col>73</xdr:col>
      <xdr:colOff>44450</xdr:colOff>
      <xdr:row>60</xdr:row>
      <xdr:rowOff>124460</xdr:rowOff>
    </xdr:to>
    <xdr:sp macro="" textlink="">
      <xdr:nvSpPr>
        <xdr:cNvPr id="348" name="楕円 347"/>
        <xdr:cNvSpPr/>
      </xdr:nvSpPr>
      <xdr:spPr>
        <a:xfrm>
          <a:off x="15240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134637</xdr:rowOff>
    </xdr:from>
    <xdr:ext cx="762000" cy="259045"/>
    <xdr:sp macro="" textlink="">
      <xdr:nvSpPr>
        <xdr:cNvPr id="349" name="テキスト ボックス 348"/>
        <xdr:cNvSpPr txBox="1"/>
      </xdr:nvSpPr>
      <xdr:spPr>
        <a:xfrm>
          <a:off x="14909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18264</xdr:rowOff>
    </xdr:from>
    <xdr:to>
      <xdr:col>68</xdr:col>
      <xdr:colOff>203200</xdr:colOff>
      <xdr:row>60</xdr:row>
      <xdr:rowOff>119864</xdr:rowOff>
    </xdr:to>
    <xdr:sp macro="" textlink="">
      <xdr:nvSpPr>
        <xdr:cNvPr id="350" name="楕円 349"/>
        <xdr:cNvSpPr/>
      </xdr:nvSpPr>
      <xdr:spPr>
        <a:xfrm>
          <a:off x="14351000" y="1030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130041</xdr:rowOff>
    </xdr:from>
    <xdr:ext cx="762000" cy="259045"/>
    <xdr:sp macro="" textlink="">
      <xdr:nvSpPr>
        <xdr:cNvPr id="351" name="テキスト ボックス 350"/>
        <xdr:cNvSpPr txBox="1"/>
      </xdr:nvSpPr>
      <xdr:spPr>
        <a:xfrm>
          <a:off x="14020800" y="10074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4475</xdr:rowOff>
    </xdr:from>
    <xdr:to>
      <xdr:col>64</xdr:col>
      <xdr:colOff>152400</xdr:colOff>
      <xdr:row>60</xdr:row>
      <xdr:rowOff>106075</xdr:rowOff>
    </xdr:to>
    <xdr:sp macro="" textlink="">
      <xdr:nvSpPr>
        <xdr:cNvPr id="352" name="楕円 351"/>
        <xdr:cNvSpPr/>
      </xdr:nvSpPr>
      <xdr:spPr>
        <a:xfrm>
          <a:off x="13462000" y="1029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116252</xdr:rowOff>
    </xdr:from>
    <xdr:ext cx="762000" cy="259045"/>
    <xdr:sp macro="" textlink="">
      <xdr:nvSpPr>
        <xdr:cNvPr id="353" name="テキスト ボックス 352"/>
        <xdr:cNvSpPr txBox="1"/>
      </xdr:nvSpPr>
      <xdr:spPr>
        <a:xfrm>
          <a:off x="13131800" y="10060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新中学校整備に係る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償還が開始されたことにより、元利償還金が前年と比較して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下水道会計への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公営企業債等繰入額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、組合等への元利償還金負担金が減少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たことにより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元利償還金等は大きな増減はなかった。元利償還金等から控除される算入公債費等の額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、地方独立行政法人への貸付金の償還終了などによる特定財源が減少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たため、実質的な公債費負担が増加し前年度と比較して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ポイント上昇した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今後も本町の財政規模並びに実質公債費比率等への影響を勘案しながら計画性のある起債発行に努める。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7" name="テキスト ボックス 36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0" name="直線コネクタ 36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1" name="テキスト ボックス 37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4" name="直線コネクタ 37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5" name="テキスト ボックス 37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58738</xdr:rowOff>
    </xdr:from>
    <xdr:to>
      <xdr:col>81</xdr:col>
      <xdr:colOff>44450</xdr:colOff>
      <xdr:row>44</xdr:row>
      <xdr:rowOff>80645</xdr:rowOff>
    </xdr:to>
    <xdr:cxnSp macro="">
      <xdr:nvCxnSpPr>
        <xdr:cNvPr id="378" name="直線コネクタ 377"/>
        <xdr:cNvCxnSpPr/>
      </xdr:nvCxnSpPr>
      <xdr:spPr>
        <a:xfrm flipV="1">
          <a:off x="17018000" y="6230938"/>
          <a:ext cx="0" cy="1393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79" name="公債費負担の状況最小値テキスト"/>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0" name="直線コネクタ 379"/>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145115</xdr:rowOff>
    </xdr:from>
    <xdr:ext cx="762000" cy="259045"/>
    <xdr:sp macro="" textlink="">
      <xdr:nvSpPr>
        <xdr:cNvPr id="381" name="公債費負担の状況最大値テキスト"/>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58738</xdr:rowOff>
    </xdr:from>
    <xdr:to>
      <xdr:col>81</xdr:col>
      <xdr:colOff>133350</xdr:colOff>
      <xdr:row>36</xdr:row>
      <xdr:rowOff>58738</xdr:rowOff>
    </xdr:to>
    <xdr:cxnSp macro="">
      <xdr:nvCxnSpPr>
        <xdr:cNvPr id="382" name="直線コネクタ 381"/>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24447</xdr:rowOff>
    </xdr:from>
    <xdr:to>
      <xdr:col>81</xdr:col>
      <xdr:colOff>44450</xdr:colOff>
      <xdr:row>40</xdr:row>
      <xdr:rowOff>36513</xdr:rowOff>
    </xdr:to>
    <xdr:cxnSp macro="">
      <xdr:nvCxnSpPr>
        <xdr:cNvPr id="383" name="直線コネクタ 382"/>
        <xdr:cNvCxnSpPr/>
      </xdr:nvCxnSpPr>
      <xdr:spPr>
        <a:xfrm>
          <a:off x="16179800" y="6882447"/>
          <a:ext cx="8382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143527</xdr:rowOff>
    </xdr:from>
    <xdr:ext cx="762000" cy="259045"/>
    <xdr:sp macro="" textlink="">
      <xdr:nvSpPr>
        <xdr:cNvPr id="384" name="公債費負担の状況平均値テキスト"/>
        <xdr:cNvSpPr txBox="1"/>
      </xdr:nvSpPr>
      <xdr:spPr>
        <a:xfrm>
          <a:off x="17106900" y="665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5" name="フローチャート: 判断 384"/>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24447</xdr:rowOff>
    </xdr:from>
    <xdr:to>
      <xdr:col>77</xdr:col>
      <xdr:colOff>44450</xdr:colOff>
      <xdr:row>40</xdr:row>
      <xdr:rowOff>24447</xdr:rowOff>
    </xdr:to>
    <xdr:cxnSp macro="">
      <xdr:nvCxnSpPr>
        <xdr:cNvPr id="386" name="直線コネクタ 385"/>
        <xdr:cNvCxnSpPr/>
      </xdr:nvCxnSpPr>
      <xdr:spPr>
        <a:xfrm>
          <a:off x="15290800" y="688244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139065</xdr:rowOff>
    </xdr:from>
    <xdr:to>
      <xdr:col>77</xdr:col>
      <xdr:colOff>95250</xdr:colOff>
      <xdr:row>40</xdr:row>
      <xdr:rowOff>69215</xdr:rowOff>
    </xdr:to>
    <xdr:sp macro="" textlink="">
      <xdr:nvSpPr>
        <xdr:cNvPr id="387" name="フローチャート: 判断 386"/>
        <xdr:cNvSpPr/>
      </xdr:nvSpPr>
      <xdr:spPr>
        <a:xfrm>
          <a:off x="16129000" y="682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79392</xdr:rowOff>
    </xdr:from>
    <xdr:ext cx="736600" cy="259045"/>
    <xdr:sp macro="" textlink="">
      <xdr:nvSpPr>
        <xdr:cNvPr id="388" name="テキスト ボックス 387"/>
        <xdr:cNvSpPr txBox="1"/>
      </xdr:nvSpPr>
      <xdr:spPr>
        <a:xfrm>
          <a:off x="15798800" y="6594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24447</xdr:rowOff>
    </xdr:from>
    <xdr:to>
      <xdr:col>72</xdr:col>
      <xdr:colOff>203200</xdr:colOff>
      <xdr:row>40</xdr:row>
      <xdr:rowOff>30480</xdr:rowOff>
    </xdr:to>
    <xdr:cxnSp macro="">
      <xdr:nvCxnSpPr>
        <xdr:cNvPr id="389" name="直線コネクタ 388"/>
        <xdr:cNvCxnSpPr/>
      </xdr:nvCxnSpPr>
      <xdr:spPr>
        <a:xfrm flipV="1">
          <a:off x="14401800" y="6882447"/>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15875</xdr:rowOff>
    </xdr:from>
    <xdr:to>
      <xdr:col>73</xdr:col>
      <xdr:colOff>44450</xdr:colOff>
      <xdr:row>40</xdr:row>
      <xdr:rowOff>117475</xdr:rowOff>
    </xdr:to>
    <xdr:sp macro="" textlink="">
      <xdr:nvSpPr>
        <xdr:cNvPr id="390" name="フローチャート: 判断 389"/>
        <xdr:cNvSpPr/>
      </xdr:nvSpPr>
      <xdr:spPr>
        <a:xfrm>
          <a:off x="15240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102252</xdr:rowOff>
    </xdr:from>
    <xdr:ext cx="762000" cy="259045"/>
    <xdr:sp macro="" textlink="">
      <xdr:nvSpPr>
        <xdr:cNvPr id="391" name="テキスト ボックス 390"/>
        <xdr:cNvSpPr txBox="1"/>
      </xdr:nvSpPr>
      <xdr:spPr>
        <a:xfrm>
          <a:off x="14909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30480</xdr:rowOff>
    </xdr:from>
    <xdr:to>
      <xdr:col>68</xdr:col>
      <xdr:colOff>152400</xdr:colOff>
      <xdr:row>40</xdr:row>
      <xdr:rowOff>54610</xdr:rowOff>
    </xdr:to>
    <xdr:cxnSp macro="">
      <xdr:nvCxnSpPr>
        <xdr:cNvPr id="392" name="直線コネクタ 391"/>
        <xdr:cNvCxnSpPr/>
      </xdr:nvCxnSpPr>
      <xdr:spPr>
        <a:xfrm flipV="1">
          <a:off x="13512800" y="68884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100330</xdr:rowOff>
    </xdr:from>
    <xdr:to>
      <xdr:col>68</xdr:col>
      <xdr:colOff>203200</xdr:colOff>
      <xdr:row>41</xdr:row>
      <xdr:rowOff>30480</xdr:rowOff>
    </xdr:to>
    <xdr:sp macro="" textlink="">
      <xdr:nvSpPr>
        <xdr:cNvPr id="393" name="フローチャート: 判断 392"/>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15257</xdr:rowOff>
    </xdr:from>
    <xdr:ext cx="762000" cy="259045"/>
    <xdr:sp macro="" textlink="">
      <xdr:nvSpPr>
        <xdr:cNvPr id="394" name="テキスト ボックス 393"/>
        <xdr:cNvSpPr txBox="1"/>
      </xdr:nvSpPr>
      <xdr:spPr>
        <a:xfrm>
          <a:off x="14020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148590</xdr:rowOff>
    </xdr:from>
    <xdr:to>
      <xdr:col>64</xdr:col>
      <xdr:colOff>152400</xdr:colOff>
      <xdr:row>41</xdr:row>
      <xdr:rowOff>78740</xdr:rowOff>
    </xdr:to>
    <xdr:sp macro="" textlink="">
      <xdr:nvSpPr>
        <xdr:cNvPr id="395" name="フローチャート: 判断 394"/>
        <xdr:cNvSpPr/>
      </xdr:nvSpPr>
      <xdr:spPr>
        <a:xfrm>
          <a:off x="13462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63517</xdr:rowOff>
    </xdr:from>
    <xdr:ext cx="762000" cy="259045"/>
    <xdr:sp macro="" textlink="">
      <xdr:nvSpPr>
        <xdr:cNvPr id="396" name="テキスト ボックス 395"/>
        <xdr:cNvSpPr txBox="1"/>
      </xdr:nvSpPr>
      <xdr:spPr>
        <a:xfrm>
          <a:off x="13131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157163</xdr:rowOff>
    </xdr:from>
    <xdr:to>
      <xdr:col>81</xdr:col>
      <xdr:colOff>95250</xdr:colOff>
      <xdr:row>40</xdr:row>
      <xdr:rowOff>87313</xdr:rowOff>
    </xdr:to>
    <xdr:sp macro="" textlink="">
      <xdr:nvSpPr>
        <xdr:cNvPr id="402" name="楕円 401"/>
        <xdr:cNvSpPr/>
      </xdr:nvSpPr>
      <xdr:spPr>
        <a:xfrm>
          <a:off x="16967200" y="684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129240</xdr:rowOff>
    </xdr:from>
    <xdr:ext cx="762000" cy="259045"/>
    <xdr:sp macro="" textlink="">
      <xdr:nvSpPr>
        <xdr:cNvPr id="403" name="公債費負担の状況該当値テキスト"/>
        <xdr:cNvSpPr txBox="1"/>
      </xdr:nvSpPr>
      <xdr:spPr>
        <a:xfrm>
          <a:off x="17106900" y="681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145097</xdr:rowOff>
    </xdr:from>
    <xdr:to>
      <xdr:col>77</xdr:col>
      <xdr:colOff>95250</xdr:colOff>
      <xdr:row>40</xdr:row>
      <xdr:rowOff>75247</xdr:rowOff>
    </xdr:to>
    <xdr:sp macro="" textlink="">
      <xdr:nvSpPr>
        <xdr:cNvPr id="404" name="楕円 403"/>
        <xdr:cNvSpPr/>
      </xdr:nvSpPr>
      <xdr:spPr>
        <a:xfrm>
          <a:off x="16129000" y="683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60024</xdr:rowOff>
    </xdr:from>
    <xdr:ext cx="736600" cy="259045"/>
    <xdr:sp macro="" textlink="">
      <xdr:nvSpPr>
        <xdr:cNvPr id="405" name="テキスト ボックス 404"/>
        <xdr:cNvSpPr txBox="1"/>
      </xdr:nvSpPr>
      <xdr:spPr>
        <a:xfrm>
          <a:off x="15798800" y="6918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145097</xdr:rowOff>
    </xdr:from>
    <xdr:to>
      <xdr:col>73</xdr:col>
      <xdr:colOff>44450</xdr:colOff>
      <xdr:row>40</xdr:row>
      <xdr:rowOff>75247</xdr:rowOff>
    </xdr:to>
    <xdr:sp macro="" textlink="">
      <xdr:nvSpPr>
        <xdr:cNvPr id="406" name="楕円 405"/>
        <xdr:cNvSpPr/>
      </xdr:nvSpPr>
      <xdr:spPr>
        <a:xfrm>
          <a:off x="15240000" y="683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85424</xdr:rowOff>
    </xdr:from>
    <xdr:ext cx="762000" cy="259045"/>
    <xdr:sp macro="" textlink="">
      <xdr:nvSpPr>
        <xdr:cNvPr id="407" name="テキスト ボックス 406"/>
        <xdr:cNvSpPr txBox="1"/>
      </xdr:nvSpPr>
      <xdr:spPr>
        <a:xfrm>
          <a:off x="14909800" y="6600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151130</xdr:rowOff>
    </xdr:from>
    <xdr:to>
      <xdr:col>68</xdr:col>
      <xdr:colOff>203200</xdr:colOff>
      <xdr:row>40</xdr:row>
      <xdr:rowOff>81280</xdr:rowOff>
    </xdr:to>
    <xdr:sp macro="" textlink="">
      <xdr:nvSpPr>
        <xdr:cNvPr id="408" name="楕円 407"/>
        <xdr:cNvSpPr/>
      </xdr:nvSpPr>
      <xdr:spPr>
        <a:xfrm>
          <a:off x="14351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91457</xdr:rowOff>
    </xdr:from>
    <xdr:ext cx="762000" cy="259045"/>
    <xdr:sp macro="" textlink="">
      <xdr:nvSpPr>
        <xdr:cNvPr id="409" name="テキスト ボックス 408"/>
        <xdr:cNvSpPr txBox="1"/>
      </xdr:nvSpPr>
      <xdr:spPr>
        <a:xfrm>
          <a:off x="14020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3810</xdr:rowOff>
    </xdr:from>
    <xdr:to>
      <xdr:col>64</xdr:col>
      <xdr:colOff>152400</xdr:colOff>
      <xdr:row>40</xdr:row>
      <xdr:rowOff>105410</xdr:rowOff>
    </xdr:to>
    <xdr:sp macro="" textlink="">
      <xdr:nvSpPr>
        <xdr:cNvPr id="410" name="楕円 409"/>
        <xdr:cNvSpPr/>
      </xdr:nvSpPr>
      <xdr:spPr>
        <a:xfrm>
          <a:off x="13462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115587</xdr:rowOff>
    </xdr:from>
    <xdr:ext cx="762000" cy="259045"/>
    <xdr:sp macro="" textlink="">
      <xdr:nvSpPr>
        <xdr:cNvPr id="411" name="テキスト ボックス 410"/>
        <xdr:cNvSpPr txBox="1"/>
      </xdr:nvSpPr>
      <xdr:spPr>
        <a:xfrm>
          <a:off x="13131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将来負担比率については、充当可能財源等が将来負担額を上回り、昨年度に引き続き該当しない。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将来負担額は前年と比較して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361,798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千円の減、将来負担額から控除される充当可能財源等も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286,238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千円減となっている。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今後も将来への負担を少しでも軽減できるよう、新規事業の実施等について総点検を図り、財政の健全化を図る。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8" name="直線コネクタ 427"/>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9" name="テキスト ボックス 428"/>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2" name="直線コネクタ 431"/>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3" name="テキスト ボックス 432"/>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121571</xdr:rowOff>
    </xdr:to>
    <xdr:cxnSp macro="">
      <xdr:nvCxnSpPr>
        <xdr:cNvPr id="436" name="直線コネクタ 435"/>
        <xdr:cNvCxnSpPr/>
      </xdr:nvCxnSpPr>
      <xdr:spPr>
        <a:xfrm flipV="1">
          <a:off x="17018000" y="2571750"/>
          <a:ext cx="0" cy="13217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93648</xdr:rowOff>
    </xdr:from>
    <xdr:ext cx="762000" cy="259045"/>
    <xdr:sp macro="" textlink="">
      <xdr:nvSpPr>
        <xdr:cNvPr id="437" name="将来負担の状況最小値テキスト"/>
        <xdr:cNvSpPr txBox="1"/>
      </xdr:nvSpPr>
      <xdr:spPr>
        <a:xfrm>
          <a:off x="17106900" y="386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121571</xdr:rowOff>
    </xdr:from>
    <xdr:to>
      <xdr:col>81</xdr:col>
      <xdr:colOff>133350</xdr:colOff>
      <xdr:row>22</xdr:row>
      <xdr:rowOff>121571</xdr:rowOff>
    </xdr:to>
    <xdr:cxnSp macro="">
      <xdr:nvCxnSpPr>
        <xdr:cNvPr id="438" name="直線コネクタ 437"/>
        <xdr:cNvCxnSpPr/>
      </xdr:nvCxnSpPr>
      <xdr:spPr>
        <a:xfrm>
          <a:off x="16929100" y="3893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39"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0" name="直線コネクタ 439"/>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93203</xdr:rowOff>
    </xdr:from>
    <xdr:ext cx="762000" cy="259045"/>
    <xdr:sp macro="" textlink="">
      <xdr:nvSpPr>
        <xdr:cNvPr id="441" name="将来負担の状況平均値テキスト"/>
        <xdr:cNvSpPr txBox="1"/>
      </xdr:nvSpPr>
      <xdr:spPr>
        <a:xfrm>
          <a:off x="17106900" y="2664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121126</xdr:rowOff>
    </xdr:from>
    <xdr:to>
      <xdr:col>81</xdr:col>
      <xdr:colOff>95250</xdr:colOff>
      <xdr:row>16</xdr:row>
      <xdr:rowOff>51276</xdr:rowOff>
    </xdr:to>
    <xdr:sp macro="" textlink="">
      <xdr:nvSpPr>
        <xdr:cNvPr id="442" name="フローチャート: 判断 441"/>
        <xdr:cNvSpPr/>
      </xdr:nvSpPr>
      <xdr:spPr>
        <a:xfrm>
          <a:off x="16967200" y="269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147669</xdr:rowOff>
    </xdr:from>
    <xdr:to>
      <xdr:col>77</xdr:col>
      <xdr:colOff>95250</xdr:colOff>
      <xdr:row>16</xdr:row>
      <xdr:rowOff>77819</xdr:rowOff>
    </xdr:to>
    <xdr:sp macro="" textlink="">
      <xdr:nvSpPr>
        <xdr:cNvPr id="443" name="フローチャート: 判断 442"/>
        <xdr:cNvSpPr/>
      </xdr:nvSpPr>
      <xdr:spPr>
        <a:xfrm>
          <a:off x="16129000" y="271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87996</xdr:rowOff>
    </xdr:from>
    <xdr:ext cx="736600" cy="259045"/>
    <xdr:sp macro="" textlink="">
      <xdr:nvSpPr>
        <xdr:cNvPr id="444" name="テキスト ボックス 443"/>
        <xdr:cNvSpPr txBox="1"/>
      </xdr:nvSpPr>
      <xdr:spPr>
        <a:xfrm>
          <a:off x="15798800" y="2488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169386</xdr:rowOff>
    </xdr:from>
    <xdr:to>
      <xdr:col>73</xdr:col>
      <xdr:colOff>44450</xdr:colOff>
      <xdr:row>16</xdr:row>
      <xdr:rowOff>99536</xdr:rowOff>
    </xdr:to>
    <xdr:sp macro="" textlink="">
      <xdr:nvSpPr>
        <xdr:cNvPr id="445" name="フローチャート: 判断 444"/>
        <xdr:cNvSpPr/>
      </xdr:nvSpPr>
      <xdr:spPr>
        <a:xfrm>
          <a:off x="15240000" y="274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109713</xdr:rowOff>
    </xdr:from>
    <xdr:ext cx="762000" cy="259045"/>
    <xdr:sp macro="" textlink="">
      <xdr:nvSpPr>
        <xdr:cNvPr id="446" name="テキスト ボックス 445"/>
        <xdr:cNvSpPr txBox="1"/>
      </xdr:nvSpPr>
      <xdr:spPr>
        <a:xfrm>
          <a:off x="14909800" y="251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71533</xdr:rowOff>
    </xdr:from>
    <xdr:to>
      <xdr:col>68</xdr:col>
      <xdr:colOff>203200</xdr:colOff>
      <xdr:row>17</xdr:row>
      <xdr:rowOff>1683</xdr:rowOff>
    </xdr:to>
    <xdr:sp macro="" textlink="">
      <xdr:nvSpPr>
        <xdr:cNvPr id="447" name="フローチャート: 判断 446"/>
        <xdr:cNvSpPr/>
      </xdr:nvSpPr>
      <xdr:spPr>
        <a:xfrm>
          <a:off x="14351000" y="281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11860</xdr:rowOff>
    </xdr:from>
    <xdr:ext cx="762000" cy="259045"/>
    <xdr:sp macro="" textlink="">
      <xdr:nvSpPr>
        <xdr:cNvPr id="448" name="テキスト ボックス 447"/>
        <xdr:cNvSpPr txBox="1"/>
      </xdr:nvSpPr>
      <xdr:spPr>
        <a:xfrm>
          <a:off x="14020800" y="2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107124</xdr:rowOff>
    </xdr:from>
    <xdr:to>
      <xdr:col>64</xdr:col>
      <xdr:colOff>152400</xdr:colOff>
      <xdr:row>17</xdr:row>
      <xdr:rowOff>37274</xdr:rowOff>
    </xdr:to>
    <xdr:sp macro="" textlink="">
      <xdr:nvSpPr>
        <xdr:cNvPr id="449" name="フローチャート: 判断 448"/>
        <xdr:cNvSpPr/>
      </xdr:nvSpPr>
      <xdr:spPr>
        <a:xfrm>
          <a:off x="13462000" y="2850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47451</xdr:rowOff>
    </xdr:from>
    <xdr:ext cx="762000" cy="259045"/>
    <xdr:sp macro="" textlink="">
      <xdr:nvSpPr>
        <xdr:cNvPr id="450" name="テキスト ボックス 449"/>
        <xdr:cNvSpPr txBox="1"/>
      </xdr:nvSpPr>
      <xdr:spPr>
        <a:xfrm>
          <a:off x="13131800" y="261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福岡県鞍手町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16,316
16,168
35.60
7,247,687
7,147,795
96,214
4,482,600
7,803,600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退職者の増により退職手当が増加となったため、前年と比較して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ポイント増加となった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全国平均、類似団体平均より下回っている。第</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次行財政改革集中改革プラン、第</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次行財政改革プラン（平成</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23</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年度～平成</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基づき</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普通会計において職員の削減に取り組み、給与の適正化に努めた結果である。厳しい財政事情を考慮すると、今後も適正な給与水準を維持しなければならず、適正な人事管理に努め人件費の抑制を図る。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81280</xdr:rowOff>
    </xdr:from>
    <xdr:to>
      <xdr:col>24</xdr:col>
      <xdr:colOff>25400</xdr:colOff>
      <xdr:row>41</xdr:row>
      <xdr:rowOff>16510</xdr:rowOff>
    </xdr:to>
    <xdr:cxnSp macro="">
      <xdr:nvCxnSpPr>
        <xdr:cNvPr id="61" name="直線コネクタ 60"/>
        <xdr:cNvCxnSpPr/>
      </xdr:nvCxnSpPr>
      <xdr:spPr>
        <a:xfrm flipV="1">
          <a:off x="4826000" y="556768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167657</xdr:rowOff>
    </xdr:from>
    <xdr:ext cx="762000" cy="259045"/>
    <xdr:sp macro="" textlink="">
      <xdr:nvSpPr>
        <xdr:cNvPr id="64" name="人件費最大値テキスト"/>
        <xdr:cNvSpPr txBox="1"/>
      </xdr:nvSpPr>
      <xdr:spPr>
        <a:xfrm>
          <a:off x="4914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81280</xdr:rowOff>
    </xdr:from>
    <xdr:to>
      <xdr:col>24</xdr:col>
      <xdr:colOff>114300</xdr:colOff>
      <xdr:row>32</xdr:row>
      <xdr:rowOff>81280</xdr:rowOff>
    </xdr:to>
    <xdr:cxnSp macro="">
      <xdr:nvCxnSpPr>
        <xdr:cNvPr id="65" name="直線コネクタ 64"/>
        <xdr:cNvCxnSpPr/>
      </xdr:nvCxnSpPr>
      <xdr:spPr>
        <a:xfrm>
          <a:off x="4737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62230</xdr:rowOff>
    </xdr:from>
    <xdr:to>
      <xdr:col>24</xdr:col>
      <xdr:colOff>25400</xdr:colOff>
      <xdr:row>35</xdr:row>
      <xdr:rowOff>168910</xdr:rowOff>
    </xdr:to>
    <xdr:cxnSp macro="">
      <xdr:nvCxnSpPr>
        <xdr:cNvPr id="66" name="直線コネクタ 65"/>
        <xdr:cNvCxnSpPr/>
      </xdr:nvCxnSpPr>
      <xdr:spPr>
        <a:xfrm>
          <a:off x="3987800" y="606298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93997</xdr:rowOff>
    </xdr:from>
    <xdr:ext cx="762000" cy="259045"/>
    <xdr:sp macro="" textlink="">
      <xdr:nvSpPr>
        <xdr:cNvPr id="67"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62230</xdr:rowOff>
    </xdr:from>
    <xdr:to>
      <xdr:col>19</xdr:col>
      <xdr:colOff>187325</xdr:colOff>
      <xdr:row>36</xdr:row>
      <xdr:rowOff>27940</xdr:rowOff>
    </xdr:to>
    <xdr:cxnSp macro="">
      <xdr:nvCxnSpPr>
        <xdr:cNvPr id="69" name="直線コネクタ 68"/>
        <xdr:cNvCxnSpPr/>
      </xdr:nvCxnSpPr>
      <xdr:spPr>
        <a:xfrm flipV="1">
          <a:off x="3098800" y="60629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129540</xdr:rowOff>
    </xdr:from>
    <xdr:to>
      <xdr:col>20</xdr:col>
      <xdr:colOff>38100</xdr:colOff>
      <xdr:row>37</xdr:row>
      <xdr:rowOff>59690</xdr:rowOff>
    </xdr:to>
    <xdr:sp macro="" textlink="">
      <xdr:nvSpPr>
        <xdr:cNvPr id="70" name="フローチャート: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44467</xdr:rowOff>
    </xdr:from>
    <xdr:ext cx="736600" cy="259045"/>
    <xdr:sp macro="" textlink="">
      <xdr:nvSpPr>
        <xdr:cNvPr id="71" name="テキスト ボックス 70"/>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146050</xdr:rowOff>
    </xdr:from>
    <xdr:to>
      <xdr:col>15</xdr:col>
      <xdr:colOff>98425</xdr:colOff>
      <xdr:row>36</xdr:row>
      <xdr:rowOff>27940</xdr:rowOff>
    </xdr:to>
    <xdr:cxnSp macro="">
      <xdr:nvCxnSpPr>
        <xdr:cNvPr id="72" name="直線コネクタ 71"/>
        <xdr:cNvCxnSpPr/>
      </xdr:nvCxnSpPr>
      <xdr:spPr>
        <a:xfrm>
          <a:off x="2209800" y="61468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138430</xdr:rowOff>
    </xdr:from>
    <xdr:to>
      <xdr:col>11</xdr:col>
      <xdr:colOff>9525</xdr:colOff>
      <xdr:row>35</xdr:row>
      <xdr:rowOff>146050</xdr:rowOff>
    </xdr:to>
    <xdr:cxnSp macro="">
      <xdr:nvCxnSpPr>
        <xdr:cNvPr id="75" name="直線コネクタ 74"/>
        <xdr:cNvCxnSpPr/>
      </xdr:nvCxnSpPr>
      <xdr:spPr>
        <a:xfrm>
          <a:off x="1320800" y="6139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7" name="テキスト ボックス 76"/>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79" name="テキスト ボックス 78"/>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118110</xdr:rowOff>
    </xdr:from>
    <xdr:to>
      <xdr:col>24</xdr:col>
      <xdr:colOff>76200</xdr:colOff>
      <xdr:row>36</xdr:row>
      <xdr:rowOff>48260</xdr:rowOff>
    </xdr:to>
    <xdr:sp macro="" textlink="">
      <xdr:nvSpPr>
        <xdr:cNvPr id="85" name="楕円 84"/>
        <xdr:cNvSpPr/>
      </xdr:nvSpPr>
      <xdr:spPr>
        <a:xfrm>
          <a:off x="47752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134637</xdr:rowOff>
    </xdr:from>
    <xdr:ext cx="762000" cy="259045"/>
    <xdr:sp macro="" textlink="">
      <xdr:nvSpPr>
        <xdr:cNvPr id="86" name="人件費該当値テキスト"/>
        <xdr:cNvSpPr txBox="1"/>
      </xdr:nvSpPr>
      <xdr:spPr>
        <a:xfrm>
          <a:off x="49149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11430</xdr:rowOff>
    </xdr:from>
    <xdr:to>
      <xdr:col>20</xdr:col>
      <xdr:colOff>38100</xdr:colOff>
      <xdr:row>35</xdr:row>
      <xdr:rowOff>113030</xdr:rowOff>
    </xdr:to>
    <xdr:sp macro="" textlink="">
      <xdr:nvSpPr>
        <xdr:cNvPr id="87" name="楕円 86"/>
        <xdr:cNvSpPr/>
      </xdr:nvSpPr>
      <xdr:spPr>
        <a:xfrm>
          <a:off x="3937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123207</xdr:rowOff>
    </xdr:from>
    <xdr:ext cx="736600" cy="259045"/>
    <xdr:sp macro="" textlink="">
      <xdr:nvSpPr>
        <xdr:cNvPr id="88" name="テキスト ボックス 87"/>
        <xdr:cNvSpPr txBox="1"/>
      </xdr:nvSpPr>
      <xdr:spPr>
        <a:xfrm>
          <a:off x="3606800" y="578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148590</xdr:rowOff>
    </xdr:from>
    <xdr:to>
      <xdr:col>15</xdr:col>
      <xdr:colOff>149225</xdr:colOff>
      <xdr:row>36</xdr:row>
      <xdr:rowOff>78740</xdr:rowOff>
    </xdr:to>
    <xdr:sp macro="" textlink="">
      <xdr:nvSpPr>
        <xdr:cNvPr id="89" name="楕円 88"/>
        <xdr:cNvSpPr/>
      </xdr:nvSpPr>
      <xdr:spPr>
        <a:xfrm>
          <a:off x="3048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88917</xdr:rowOff>
    </xdr:from>
    <xdr:ext cx="762000" cy="259045"/>
    <xdr:sp macro="" textlink="">
      <xdr:nvSpPr>
        <xdr:cNvPr id="90" name="テキスト ボックス 89"/>
        <xdr:cNvSpPr txBox="1"/>
      </xdr:nvSpPr>
      <xdr:spPr>
        <a:xfrm>
          <a:off x="2717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95250</xdr:rowOff>
    </xdr:from>
    <xdr:to>
      <xdr:col>11</xdr:col>
      <xdr:colOff>60325</xdr:colOff>
      <xdr:row>36</xdr:row>
      <xdr:rowOff>25400</xdr:rowOff>
    </xdr:to>
    <xdr:sp macro="" textlink="">
      <xdr:nvSpPr>
        <xdr:cNvPr id="91" name="楕円 90"/>
        <xdr:cNvSpPr/>
      </xdr:nvSpPr>
      <xdr:spPr>
        <a:xfrm>
          <a:off x="2159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35577</xdr:rowOff>
    </xdr:from>
    <xdr:ext cx="762000" cy="259045"/>
    <xdr:sp macro="" textlink="">
      <xdr:nvSpPr>
        <xdr:cNvPr id="92" name="テキスト ボックス 91"/>
        <xdr:cNvSpPr txBox="1"/>
      </xdr:nvSpPr>
      <xdr:spPr>
        <a:xfrm>
          <a:off x="1828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87630</xdr:rowOff>
    </xdr:from>
    <xdr:to>
      <xdr:col>6</xdr:col>
      <xdr:colOff>171450</xdr:colOff>
      <xdr:row>36</xdr:row>
      <xdr:rowOff>17780</xdr:rowOff>
    </xdr:to>
    <xdr:sp macro="" textlink="">
      <xdr:nvSpPr>
        <xdr:cNvPr id="93" name="楕円 92"/>
        <xdr:cNvSpPr/>
      </xdr:nvSpPr>
      <xdr:spPr>
        <a:xfrm>
          <a:off x="1270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27957</xdr:rowOff>
    </xdr:from>
    <xdr:ext cx="762000" cy="259045"/>
    <xdr:sp macro="" textlink="">
      <xdr:nvSpPr>
        <xdr:cNvPr id="94" name="テキスト ボックス 93"/>
        <xdr:cNvSpPr txBox="1"/>
      </xdr:nvSpPr>
      <xdr:spPr>
        <a:xfrm>
          <a:off x="939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庁舎等建設事業の関連経費や、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年度の中学校統合に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伴った物件費の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により前年度と比較して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ポイント増加し、類似</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ポイント上回っている。今後もより一層、経常経費の見直し、削減に努める。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123190</xdr:rowOff>
    </xdr:from>
    <xdr:to>
      <xdr:col>82</xdr:col>
      <xdr:colOff>107950</xdr:colOff>
      <xdr:row>17</xdr:row>
      <xdr:rowOff>130810</xdr:rowOff>
    </xdr:to>
    <xdr:cxnSp macro="">
      <xdr:nvCxnSpPr>
        <xdr:cNvPr id="127" name="直線コネクタ 126"/>
        <xdr:cNvCxnSpPr/>
      </xdr:nvCxnSpPr>
      <xdr:spPr>
        <a:xfrm>
          <a:off x="15671800" y="30378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20337</xdr:rowOff>
    </xdr:from>
    <xdr:ext cx="762000" cy="259045"/>
    <xdr:sp macro="" textlink="">
      <xdr:nvSpPr>
        <xdr:cNvPr id="128" name="物件費平均値テキスト"/>
        <xdr:cNvSpPr txBox="1"/>
      </xdr:nvSpPr>
      <xdr:spPr>
        <a:xfrm>
          <a:off x="16598900" y="2763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3810</xdr:rowOff>
    </xdr:from>
    <xdr:to>
      <xdr:col>82</xdr:col>
      <xdr:colOff>158750</xdr:colOff>
      <xdr:row>17</xdr:row>
      <xdr:rowOff>105410</xdr:rowOff>
    </xdr:to>
    <xdr:sp macro="" textlink="">
      <xdr:nvSpPr>
        <xdr:cNvPr id="129" name="フローチャート: 判断 128"/>
        <xdr:cNvSpPr/>
      </xdr:nvSpPr>
      <xdr:spPr>
        <a:xfrm>
          <a:off x="164592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115570</xdr:rowOff>
    </xdr:from>
    <xdr:to>
      <xdr:col>78</xdr:col>
      <xdr:colOff>69850</xdr:colOff>
      <xdr:row>17</xdr:row>
      <xdr:rowOff>123190</xdr:rowOff>
    </xdr:to>
    <xdr:cxnSp macro="">
      <xdr:nvCxnSpPr>
        <xdr:cNvPr id="130" name="直線コネクタ 129"/>
        <xdr:cNvCxnSpPr/>
      </xdr:nvCxnSpPr>
      <xdr:spPr>
        <a:xfrm>
          <a:off x="14782800" y="30302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160020</xdr:rowOff>
    </xdr:from>
    <xdr:to>
      <xdr:col>78</xdr:col>
      <xdr:colOff>120650</xdr:colOff>
      <xdr:row>17</xdr:row>
      <xdr:rowOff>90170</xdr:rowOff>
    </xdr:to>
    <xdr:sp macro="" textlink="">
      <xdr:nvSpPr>
        <xdr:cNvPr id="131" name="フローチャート: 判断 130"/>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100347</xdr:rowOff>
    </xdr:from>
    <xdr:ext cx="736600" cy="259045"/>
    <xdr:sp macro="" textlink="">
      <xdr:nvSpPr>
        <xdr:cNvPr id="132" name="テキスト ボックス 131"/>
        <xdr:cNvSpPr txBox="1"/>
      </xdr:nvSpPr>
      <xdr:spPr>
        <a:xfrm>
          <a:off x="15290800" y="2672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62230</xdr:rowOff>
    </xdr:from>
    <xdr:to>
      <xdr:col>73</xdr:col>
      <xdr:colOff>180975</xdr:colOff>
      <xdr:row>17</xdr:row>
      <xdr:rowOff>115570</xdr:rowOff>
    </xdr:to>
    <xdr:cxnSp macro="">
      <xdr:nvCxnSpPr>
        <xdr:cNvPr id="133" name="直線コネクタ 132"/>
        <xdr:cNvCxnSpPr/>
      </xdr:nvCxnSpPr>
      <xdr:spPr>
        <a:xfrm>
          <a:off x="13893800" y="29768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160020</xdr:rowOff>
    </xdr:from>
    <xdr:to>
      <xdr:col>74</xdr:col>
      <xdr:colOff>31750</xdr:colOff>
      <xdr:row>17</xdr:row>
      <xdr:rowOff>90170</xdr:rowOff>
    </xdr:to>
    <xdr:sp macro="" textlink="">
      <xdr:nvSpPr>
        <xdr:cNvPr id="134" name="フローチャート: 判断 133"/>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100347</xdr:rowOff>
    </xdr:from>
    <xdr:ext cx="762000" cy="259045"/>
    <xdr:sp macro="" textlink="">
      <xdr:nvSpPr>
        <xdr:cNvPr id="135" name="テキスト ボックス 134"/>
        <xdr:cNvSpPr txBox="1"/>
      </xdr:nvSpPr>
      <xdr:spPr>
        <a:xfrm>
          <a:off x="14401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73660</xdr:rowOff>
    </xdr:from>
    <xdr:to>
      <xdr:col>69</xdr:col>
      <xdr:colOff>92075</xdr:colOff>
      <xdr:row>17</xdr:row>
      <xdr:rowOff>62230</xdr:rowOff>
    </xdr:to>
    <xdr:cxnSp macro="">
      <xdr:nvCxnSpPr>
        <xdr:cNvPr id="136" name="直線コネクタ 135"/>
        <xdr:cNvCxnSpPr/>
      </xdr:nvCxnSpPr>
      <xdr:spPr>
        <a:xfrm>
          <a:off x="13004800" y="28168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91440</xdr:rowOff>
    </xdr:from>
    <xdr:to>
      <xdr:col>69</xdr:col>
      <xdr:colOff>142875</xdr:colOff>
      <xdr:row>17</xdr:row>
      <xdr:rowOff>21590</xdr:rowOff>
    </xdr:to>
    <xdr:sp macro="" textlink="">
      <xdr:nvSpPr>
        <xdr:cNvPr id="137" name="フローチャート: 判断 136"/>
        <xdr:cNvSpPr/>
      </xdr:nvSpPr>
      <xdr:spPr>
        <a:xfrm>
          <a:off x="13843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31767</xdr:rowOff>
    </xdr:from>
    <xdr:ext cx="762000" cy="259045"/>
    <xdr:sp macro="" textlink="">
      <xdr:nvSpPr>
        <xdr:cNvPr id="138" name="テキスト ボックス 137"/>
        <xdr:cNvSpPr txBox="1"/>
      </xdr:nvSpPr>
      <xdr:spPr>
        <a:xfrm>
          <a:off x="13512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45720</xdr:rowOff>
    </xdr:from>
    <xdr:to>
      <xdr:col>65</xdr:col>
      <xdr:colOff>53975</xdr:colOff>
      <xdr:row>16</xdr:row>
      <xdr:rowOff>147320</xdr:rowOff>
    </xdr:to>
    <xdr:sp macro="" textlink="">
      <xdr:nvSpPr>
        <xdr:cNvPr id="139" name="フローチャート: 判断 138"/>
        <xdr:cNvSpPr/>
      </xdr:nvSpPr>
      <xdr:spPr>
        <a:xfrm>
          <a:off x="12954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132097</xdr:rowOff>
    </xdr:from>
    <xdr:ext cx="762000" cy="259045"/>
    <xdr:sp macro="" textlink="">
      <xdr:nvSpPr>
        <xdr:cNvPr id="140" name="テキスト ボックス 139"/>
        <xdr:cNvSpPr txBox="1"/>
      </xdr:nvSpPr>
      <xdr:spPr>
        <a:xfrm>
          <a:off x="12623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46" name="楕円 145"/>
        <xdr:cNvSpPr/>
      </xdr:nvSpPr>
      <xdr:spPr>
        <a:xfrm>
          <a:off x="164592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52087</xdr:rowOff>
    </xdr:from>
    <xdr:ext cx="762000" cy="259045"/>
    <xdr:sp macro="" textlink="">
      <xdr:nvSpPr>
        <xdr:cNvPr id="147" name="物件費該当値テキスト"/>
        <xdr:cNvSpPr txBox="1"/>
      </xdr:nvSpPr>
      <xdr:spPr>
        <a:xfrm>
          <a:off x="165989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72390</xdr:rowOff>
    </xdr:from>
    <xdr:to>
      <xdr:col>78</xdr:col>
      <xdr:colOff>120650</xdr:colOff>
      <xdr:row>18</xdr:row>
      <xdr:rowOff>2540</xdr:rowOff>
    </xdr:to>
    <xdr:sp macro="" textlink="">
      <xdr:nvSpPr>
        <xdr:cNvPr id="148" name="楕円 147"/>
        <xdr:cNvSpPr/>
      </xdr:nvSpPr>
      <xdr:spPr>
        <a:xfrm>
          <a:off x="15621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158767</xdr:rowOff>
    </xdr:from>
    <xdr:ext cx="736600" cy="259045"/>
    <xdr:sp macro="" textlink="">
      <xdr:nvSpPr>
        <xdr:cNvPr id="149" name="テキスト ボックス 148"/>
        <xdr:cNvSpPr txBox="1"/>
      </xdr:nvSpPr>
      <xdr:spPr>
        <a:xfrm>
          <a:off x="15290800" y="307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64770</xdr:rowOff>
    </xdr:from>
    <xdr:to>
      <xdr:col>74</xdr:col>
      <xdr:colOff>31750</xdr:colOff>
      <xdr:row>17</xdr:row>
      <xdr:rowOff>166370</xdr:rowOff>
    </xdr:to>
    <xdr:sp macro="" textlink="">
      <xdr:nvSpPr>
        <xdr:cNvPr id="150" name="楕円 149"/>
        <xdr:cNvSpPr/>
      </xdr:nvSpPr>
      <xdr:spPr>
        <a:xfrm>
          <a:off x="14732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151147</xdr:rowOff>
    </xdr:from>
    <xdr:ext cx="762000" cy="259045"/>
    <xdr:sp macro="" textlink="">
      <xdr:nvSpPr>
        <xdr:cNvPr id="151" name="テキスト ボックス 150"/>
        <xdr:cNvSpPr txBox="1"/>
      </xdr:nvSpPr>
      <xdr:spPr>
        <a:xfrm>
          <a:off x="14401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11430</xdr:rowOff>
    </xdr:from>
    <xdr:to>
      <xdr:col>69</xdr:col>
      <xdr:colOff>142875</xdr:colOff>
      <xdr:row>17</xdr:row>
      <xdr:rowOff>113030</xdr:rowOff>
    </xdr:to>
    <xdr:sp macro="" textlink="">
      <xdr:nvSpPr>
        <xdr:cNvPr id="152" name="楕円 151"/>
        <xdr:cNvSpPr/>
      </xdr:nvSpPr>
      <xdr:spPr>
        <a:xfrm>
          <a:off x="13843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97807</xdr:rowOff>
    </xdr:from>
    <xdr:ext cx="762000" cy="259045"/>
    <xdr:sp macro="" textlink="">
      <xdr:nvSpPr>
        <xdr:cNvPr id="153" name="テキスト ボックス 152"/>
        <xdr:cNvSpPr txBox="1"/>
      </xdr:nvSpPr>
      <xdr:spPr>
        <a:xfrm>
          <a:off x="13512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22860</xdr:rowOff>
    </xdr:from>
    <xdr:to>
      <xdr:col>65</xdr:col>
      <xdr:colOff>53975</xdr:colOff>
      <xdr:row>16</xdr:row>
      <xdr:rowOff>124460</xdr:rowOff>
    </xdr:to>
    <xdr:sp macro="" textlink="">
      <xdr:nvSpPr>
        <xdr:cNvPr id="154" name="楕円 153"/>
        <xdr:cNvSpPr/>
      </xdr:nvSpPr>
      <xdr:spPr>
        <a:xfrm>
          <a:off x="12954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134637</xdr:rowOff>
    </xdr:from>
    <xdr:ext cx="762000" cy="259045"/>
    <xdr:sp macro="" textlink="">
      <xdr:nvSpPr>
        <xdr:cNvPr id="155" name="テキスト ボックス 154"/>
        <xdr:cNvSpPr txBox="1"/>
      </xdr:nvSpPr>
      <xdr:spPr>
        <a:xfrm>
          <a:off x="12623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と比較して同水準となっているが、</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障害者自立支援給付費、介護保険に係る事業費の増額</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などにより、扶助費に係る経常収支比率は類似団体平均を上回っている。</a:t>
          </a:r>
          <a:endParaRPr lang="ja-JP" altLang="ja-JP" sz="13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経常一般財源である町税等について、収納率の向上を図り、扶助費に係る経常収支比率の改善に努める。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0" name="直線コネクタ 169"/>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1" name="テキスト ボックス 170"/>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2" name="直線コネクタ 171"/>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3" name="テキスト ボックス 172"/>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4" name="直線コネクタ 173"/>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5" name="テキスト ボックス 174"/>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8" name="直線コネクタ 177"/>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9" name="テキスト ボックス 178"/>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0" name="直線コネクタ 179"/>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1" name="テキスト ボックス 180"/>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2" name="直線コネクタ 181"/>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3" name="テキスト ボックス 182"/>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26988</xdr:rowOff>
    </xdr:from>
    <xdr:to>
      <xdr:col>24</xdr:col>
      <xdr:colOff>25400</xdr:colOff>
      <xdr:row>61</xdr:row>
      <xdr:rowOff>55563</xdr:rowOff>
    </xdr:to>
    <xdr:cxnSp macro="">
      <xdr:nvCxnSpPr>
        <xdr:cNvPr id="187" name="直線コネクタ 186"/>
        <xdr:cNvCxnSpPr/>
      </xdr:nvCxnSpPr>
      <xdr:spPr>
        <a:xfrm flipV="1">
          <a:off x="4826000" y="9113838"/>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27640</xdr:rowOff>
    </xdr:from>
    <xdr:ext cx="762000" cy="259045"/>
    <xdr:sp macro="" textlink="">
      <xdr:nvSpPr>
        <xdr:cNvPr id="188" name="扶助費最小値テキスト"/>
        <xdr:cNvSpPr txBox="1"/>
      </xdr:nvSpPr>
      <xdr:spPr>
        <a:xfrm>
          <a:off x="4914900" y="10486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55563</xdr:rowOff>
    </xdr:from>
    <xdr:to>
      <xdr:col>24</xdr:col>
      <xdr:colOff>114300</xdr:colOff>
      <xdr:row>61</xdr:row>
      <xdr:rowOff>55563</xdr:rowOff>
    </xdr:to>
    <xdr:cxnSp macro="">
      <xdr:nvCxnSpPr>
        <xdr:cNvPr id="189" name="直線コネクタ 188"/>
        <xdr:cNvCxnSpPr/>
      </xdr:nvCxnSpPr>
      <xdr:spPr>
        <a:xfrm>
          <a:off x="4737100" y="10514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113365</xdr:rowOff>
    </xdr:from>
    <xdr:ext cx="762000" cy="259045"/>
    <xdr:sp macro="" textlink="">
      <xdr:nvSpPr>
        <xdr:cNvPr id="190" name="扶助費最大値テキスト"/>
        <xdr:cNvSpPr txBox="1"/>
      </xdr:nvSpPr>
      <xdr:spPr>
        <a:xfrm>
          <a:off x="4914900" y="885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26988</xdr:rowOff>
    </xdr:from>
    <xdr:to>
      <xdr:col>24</xdr:col>
      <xdr:colOff>114300</xdr:colOff>
      <xdr:row>53</xdr:row>
      <xdr:rowOff>26988</xdr:rowOff>
    </xdr:to>
    <xdr:cxnSp macro="">
      <xdr:nvCxnSpPr>
        <xdr:cNvPr id="191" name="直線コネクタ 190"/>
        <xdr:cNvCxnSpPr/>
      </xdr:nvCxnSpPr>
      <xdr:spPr>
        <a:xfrm>
          <a:off x="4737100" y="9113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155575</xdr:rowOff>
    </xdr:from>
    <xdr:to>
      <xdr:col>24</xdr:col>
      <xdr:colOff>25400</xdr:colOff>
      <xdr:row>56</xdr:row>
      <xdr:rowOff>155575</xdr:rowOff>
    </xdr:to>
    <xdr:cxnSp macro="">
      <xdr:nvCxnSpPr>
        <xdr:cNvPr id="192" name="直線コネクタ 191"/>
        <xdr:cNvCxnSpPr/>
      </xdr:nvCxnSpPr>
      <xdr:spPr>
        <a:xfrm>
          <a:off x="3987800" y="97567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21290</xdr:rowOff>
    </xdr:from>
    <xdr:ext cx="762000" cy="259045"/>
    <xdr:sp macro="" textlink="">
      <xdr:nvSpPr>
        <xdr:cNvPr id="193" name="扶助費平均値テキスト"/>
        <xdr:cNvSpPr txBox="1"/>
      </xdr:nvSpPr>
      <xdr:spPr>
        <a:xfrm>
          <a:off x="4914900" y="9451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4763</xdr:rowOff>
    </xdr:from>
    <xdr:to>
      <xdr:col>24</xdr:col>
      <xdr:colOff>76200</xdr:colOff>
      <xdr:row>56</xdr:row>
      <xdr:rowOff>106363</xdr:rowOff>
    </xdr:to>
    <xdr:sp macro="" textlink="">
      <xdr:nvSpPr>
        <xdr:cNvPr id="194" name="フローチャート: 判断 193"/>
        <xdr:cNvSpPr/>
      </xdr:nvSpPr>
      <xdr:spPr>
        <a:xfrm>
          <a:off x="4775200" y="960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56</xdr:row>
      <xdr:rowOff>155575</xdr:rowOff>
    </xdr:to>
    <xdr:cxnSp macro="">
      <xdr:nvCxnSpPr>
        <xdr:cNvPr id="195" name="直線コネクタ 194"/>
        <xdr:cNvCxnSpPr/>
      </xdr:nvCxnSpPr>
      <xdr:spPr>
        <a:xfrm>
          <a:off x="3098800" y="9499600"/>
          <a:ext cx="889000"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7" name="テキスト ボックス 196"/>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57</xdr:row>
      <xdr:rowOff>12700</xdr:rowOff>
    </xdr:to>
    <xdr:cxnSp macro="">
      <xdr:nvCxnSpPr>
        <xdr:cNvPr id="198" name="直線コネクタ 197"/>
        <xdr:cNvCxnSpPr/>
      </xdr:nvCxnSpPr>
      <xdr:spPr>
        <a:xfrm flipV="1">
          <a:off x="2209800" y="949960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47625</xdr:rowOff>
    </xdr:from>
    <xdr:to>
      <xdr:col>15</xdr:col>
      <xdr:colOff>149225</xdr:colOff>
      <xdr:row>55</xdr:row>
      <xdr:rowOff>149225</xdr:rowOff>
    </xdr:to>
    <xdr:sp macro="" textlink="">
      <xdr:nvSpPr>
        <xdr:cNvPr id="199" name="フローチャート: 判断 198"/>
        <xdr:cNvSpPr/>
      </xdr:nvSpPr>
      <xdr:spPr>
        <a:xfrm>
          <a:off x="3048000" y="947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134002</xdr:rowOff>
    </xdr:from>
    <xdr:ext cx="762000" cy="259045"/>
    <xdr:sp macro="" textlink="">
      <xdr:nvSpPr>
        <xdr:cNvPr id="200" name="テキスト ボックス 199"/>
        <xdr:cNvSpPr txBox="1"/>
      </xdr:nvSpPr>
      <xdr:spPr>
        <a:xfrm>
          <a:off x="2717800" y="956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26988</xdr:rowOff>
    </xdr:from>
    <xdr:to>
      <xdr:col>11</xdr:col>
      <xdr:colOff>9525</xdr:colOff>
      <xdr:row>57</xdr:row>
      <xdr:rowOff>12700</xdr:rowOff>
    </xdr:to>
    <xdr:cxnSp macro="">
      <xdr:nvCxnSpPr>
        <xdr:cNvPr id="201" name="直線コネクタ 200"/>
        <xdr:cNvCxnSpPr/>
      </xdr:nvCxnSpPr>
      <xdr:spPr>
        <a:xfrm>
          <a:off x="1320800" y="9628188"/>
          <a:ext cx="889000" cy="15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76200</xdr:rowOff>
    </xdr:from>
    <xdr:to>
      <xdr:col>11</xdr:col>
      <xdr:colOff>60325</xdr:colOff>
      <xdr:row>56</xdr:row>
      <xdr:rowOff>6350</xdr:rowOff>
    </xdr:to>
    <xdr:sp macro="" textlink="">
      <xdr:nvSpPr>
        <xdr:cNvPr id="202" name="フローチャート: 判断 201"/>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16527</xdr:rowOff>
    </xdr:from>
    <xdr:ext cx="762000" cy="259045"/>
    <xdr:sp macro="" textlink="">
      <xdr:nvSpPr>
        <xdr:cNvPr id="203" name="テキスト ボックス 202"/>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47625</xdr:rowOff>
    </xdr:from>
    <xdr:to>
      <xdr:col>6</xdr:col>
      <xdr:colOff>171450</xdr:colOff>
      <xdr:row>55</xdr:row>
      <xdr:rowOff>149225</xdr:rowOff>
    </xdr:to>
    <xdr:sp macro="" textlink="">
      <xdr:nvSpPr>
        <xdr:cNvPr id="204" name="フローチャート: 判断 203"/>
        <xdr:cNvSpPr/>
      </xdr:nvSpPr>
      <xdr:spPr>
        <a:xfrm>
          <a:off x="1270000" y="947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159402</xdr:rowOff>
    </xdr:from>
    <xdr:ext cx="762000" cy="259045"/>
    <xdr:sp macro="" textlink="">
      <xdr:nvSpPr>
        <xdr:cNvPr id="205" name="テキスト ボックス 204"/>
        <xdr:cNvSpPr txBox="1"/>
      </xdr:nvSpPr>
      <xdr:spPr>
        <a:xfrm>
          <a:off x="939800" y="924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104775</xdr:rowOff>
    </xdr:from>
    <xdr:to>
      <xdr:col>24</xdr:col>
      <xdr:colOff>76200</xdr:colOff>
      <xdr:row>57</xdr:row>
      <xdr:rowOff>34925</xdr:rowOff>
    </xdr:to>
    <xdr:sp macro="" textlink="">
      <xdr:nvSpPr>
        <xdr:cNvPr id="211" name="楕円 210"/>
        <xdr:cNvSpPr/>
      </xdr:nvSpPr>
      <xdr:spPr>
        <a:xfrm>
          <a:off x="4775200" y="970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76852</xdr:rowOff>
    </xdr:from>
    <xdr:ext cx="762000" cy="259045"/>
    <xdr:sp macro="" textlink="">
      <xdr:nvSpPr>
        <xdr:cNvPr id="212" name="扶助費該当値テキスト"/>
        <xdr:cNvSpPr txBox="1"/>
      </xdr:nvSpPr>
      <xdr:spPr>
        <a:xfrm>
          <a:off x="4914900" y="967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104775</xdr:rowOff>
    </xdr:from>
    <xdr:to>
      <xdr:col>20</xdr:col>
      <xdr:colOff>38100</xdr:colOff>
      <xdr:row>57</xdr:row>
      <xdr:rowOff>34925</xdr:rowOff>
    </xdr:to>
    <xdr:sp macro="" textlink="">
      <xdr:nvSpPr>
        <xdr:cNvPr id="213" name="楕円 212"/>
        <xdr:cNvSpPr/>
      </xdr:nvSpPr>
      <xdr:spPr>
        <a:xfrm>
          <a:off x="3937000" y="970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19702</xdr:rowOff>
    </xdr:from>
    <xdr:ext cx="736600" cy="259045"/>
    <xdr:sp macro="" textlink="">
      <xdr:nvSpPr>
        <xdr:cNvPr id="214" name="テキスト ボックス 213"/>
        <xdr:cNvSpPr txBox="1"/>
      </xdr:nvSpPr>
      <xdr:spPr>
        <a:xfrm>
          <a:off x="3606800" y="9792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15" name="楕円 214"/>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216" name="テキスト ボックス 215"/>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133350</xdr:rowOff>
    </xdr:from>
    <xdr:to>
      <xdr:col>11</xdr:col>
      <xdr:colOff>60325</xdr:colOff>
      <xdr:row>57</xdr:row>
      <xdr:rowOff>63500</xdr:rowOff>
    </xdr:to>
    <xdr:sp macro="" textlink="">
      <xdr:nvSpPr>
        <xdr:cNvPr id="217" name="楕円 216"/>
        <xdr:cNvSpPr/>
      </xdr:nvSpPr>
      <xdr:spPr>
        <a:xfrm>
          <a:off x="2159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48277</xdr:rowOff>
    </xdr:from>
    <xdr:ext cx="762000" cy="259045"/>
    <xdr:sp macro="" textlink="">
      <xdr:nvSpPr>
        <xdr:cNvPr id="218" name="テキスト ボックス 217"/>
        <xdr:cNvSpPr txBox="1"/>
      </xdr:nvSpPr>
      <xdr:spPr>
        <a:xfrm>
          <a:off x="1828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147638</xdr:rowOff>
    </xdr:from>
    <xdr:to>
      <xdr:col>6</xdr:col>
      <xdr:colOff>171450</xdr:colOff>
      <xdr:row>56</xdr:row>
      <xdr:rowOff>77788</xdr:rowOff>
    </xdr:to>
    <xdr:sp macro="" textlink="">
      <xdr:nvSpPr>
        <xdr:cNvPr id="219" name="楕円 218"/>
        <xdr:cNvSpPr/>
      </xdr:nvSpPr>
      <xdr:spPr>
        <a:xfrm>
          <a:off x="1270000" y="957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62565</xdr:rowOff>
    </xdr:from>
    <xdr:ext cx="762000" cy="259045"/>
    <xdr:sp macro="" textlink="">
      <xdr:nvSpPr>
        <xdr:cNvPr id="220" name="テキスト ボックス 219"/>
        <xdr:cNvSpPr txBox="1"/>
      </xdr:nvSpPr>
      <xdr:spPr>
        <a:xfrm>
          <a:off x="939800" y="966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類似団体を上回っている要因として、</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下水道処理区域を</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整備中である下水道事業</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会計</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への繰出金</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であり</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資本費平準化債を調達し、一般会計繰出金の抑制を図っているが</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、繰出金全体の</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21.5</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％を占めている。後期高齢者給付費、国民健康保険事業会計への繰出金も多額である。国民健康保険税の収納率も他の町税同様に収納率向上に努める。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5" name="直線コネクタ 23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6" name="テキスト ボックス 23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7" name="直線コネクタ 23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8" name="テキスト ボックス 23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9" name="直線コネクタ 23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40" name="テキスト ボックス 23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1" name="直線コネクタ 24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2" name="テキスト ボックス 24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140716</xdr:rowOff>
    </xdr:from>
    <xdr:to>
      <xdr:col>82</xdr:col>
      <xdr:colOff>107950</xdr:colOff>
      <xdr:row>60</xdr:row>
      <xdr:rowOff>67564</xdr:rowOff>
    </xdr:to>
    <xdr:cxnSp macro="">
      <xdr:nvCxnSpPr>
        <xdr:cNvPr id="245" name="直線コネクタ 244"/>
        <xdr:cNvCxnSpPr/>
      </xdr:nvCxnSpPr>
      <xdr:spPr>
        <a:xfrm flipV="1">
          <a:off x="16510000" y="9399016"/>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39641</xdr:rowOff>
    </xdr:from>
    <xdr:ext cx="762000" cy="259045"/>
    <xdr:sp macro="" textlink="">
      <xdr:nvSpPr>
        <xdr:cNvPr id="246" name="その他最小値テキスト"/>
        <xdr:cNvSpPr txBox="1"/>
      </xdr:nvSpPr>
      <xdr:spPr>
        <a:xfrm>
          <a:off x="16598900" y="10326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67564</xdr:rowOff>
    </xdr:from>
    <xdr:to>
      <xdr:col>82</xdr:col>
      <xdr:colOff>196850</xdr:colOff>
      <xdr:row>60</xdr:row>
      <xdr:rowOff>67564</xdr:rowOff>
    </xdr:to>
    <xdr:cxnSp macro="">
      <xdr:nvCxnSpPr>
        <xdr:cNvPr id="247" name="直線コネクタ 246"/>
        <xdr:cNvCxnSpPr/>
      </xdr:nvCxnSpPr>
      <xdr:spPr>
        <a:xfrm>
          <a:off x="16421100" y="10354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55643</xdr:rowOff>
    </xdr:from>
    <xdr:ext cx="762000" cy="259045"/>
    <xdr:sp macro="" textlink="">
      <xdr:nvSpPr>
        <xdr:cNvPr id="248" name="その他最大値テキスト"/>
        <xdr:cNvSpPr txBox="1"/>
      </xdr:nvSpPr>
      <xdr:spPr>
        <a:xfrm>
          <a:off x="16598900" y="9142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140716</xdr:rowOff>
    </xdr:from>
    <xdr:to>
      <xdr:col>82</xdr:col>
      <xdr:colOff>196850</xdr:colOff>
      <xdr:row>54</xdr:row>
      <xdr:rowOff>140716</xdr:rowOff>
    </xdr:to>
    <xdr:cxnSp macro="">
      <xdr:nvCxnSpPr>
        <xdr:cNvPr id="249" name="直線コネクタ 248"/>
        <xdr:cNvCxnSpPr/>
      </xdr:nvCxnSpPr>
      <xdr:spPr>
        <a:xfrm>
          <a:off x="16421100" y="939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110998</xdr:rowOff>
    </xdr:from>
    <xdr:to>
      <xdr:col>82</xdr:col>
      <xdr:colOff>107950</xdr:colOff>
      <xdr:row>58</xdr:row>
      <xdr:rowOff>8128</xdr:rowOff>
    </xdr:to>
    <xdr:cxnSp macro="">
      <xdr:nvCxnSpPr>
        <xdr:cNvPr id="250" name="直線コネクタ 249"/>
        <xdr:cNvCxnSpPr/>
      </xdr:nvCxnSpPr>
      <xdr:spPr>
        <a:xfrm>
          <a:off x="15671800" y="988364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31005</xdr:rowOff>
    </xdr:from>
    <xdr:ext cx="762000" cy="259045"/>
    <xdr:sp macro="" textlink="">
      <xdr:nvSpPr>
        <xdr:cNvPr id="251" name="その他平均値テキスト"/>
        <xdr:cNvSpPr txBox="1"/>
      </xdr:nvSpPr>
      <xdr:spPr>
        <a:xfrm>
          <a:off x="16598900" y="9632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14478</xdr:rowOff>
    </xdr:from>
    <xdr:to>
      <xdr:col>82</xdr:col>
      <xdr:colOff>158750</xdr:colOff>
      <xdr:row>57</xdr:row>
      <xdr:rowOff>116078</xdr:rowOff>
    </xdr:to>
    <xdr:sp macro="" textlink="">
      <xdr:nvSpPr>
        <xdr:cNvPr id="252" name="フローチャート: 判断 251"/>
        <xdr:cNvSpPr/>
      </xdr:nvSpPr>
      <xdr:spPr>
        <a:xfrm>
          <a:off x="164592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110998</xdr:rowOff>
    </xdr:from>
    <xdr:to>
      <xdr:col>78</xdr:col>
      <xdr:colOff>69850</xdr:colOff>
      <xdr:row>57</xdr:row>
      <xdr:rowOff>147574</xdr:rowOff>
    </xdr:to>
    <xdr:cxnSp macro="">
      <xdr:nvCxnSpPr>
        <xdr:cNvPr id="253" name="直線コネクタ 252"/>
        <xdr:cNvCxnSpPr/>
      </xdr:nvCxnSpPr>
      <xdr:spPr>
        <a:xfrm flipV="1">
          <a:off x="14782800" y="98836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9906</xdr:rowOff>
    </xdr:from>
    <xdr:to>
      <xdr:col>78</xdr:col>
      <xdr:colOff>120650</xdr:colOff>
      <xdr:row>57</xdr:row>
      <xdr:rowOff>111506</xdr:rowOff>
    </xdr:to>
    <xdr:sp macro="" textlink="">
      <xdr:nvSpPr>
        <xdr:cNvPr id="254" name="フローチャート: 判断 253"/>
        <xdr:cNvSpPr/>
      </xdr:nvSpPr>
      <xdr:spPr>
        <a:xfrm>
          <a:off x="15621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121683</xdr:rowOff>
    </xdr:from>
    <xdr:ext cx="736600" cy="259045"/>
    <xdr:sp macro="" textlink="">
      <xdr:nvSpPr>
        <xdr:cNvPr id="255" name="テキスト ボックス 254"/>
        <xdr:cNvSpPr txBox="1"/>
      </xdr:nvSpPr>
      <xdr:spPr>
        <a:xfrm>
          <a:off x="15290800" y="9551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124714</xdr:rowOff>
    </xdr:from>
    <xdr:to>
      <xdr:col>73</xdr:col>
      <xdr:colOff>180975</xdr:colOff>
      <xdr:row>57</xdr:row>
      <xdr:rowOff>147574</xdr:rowOff>
    </xdr:to>
    <xdr:cxnSp macro="">
      <xdr:nvCxnSpPr>
        <xdr:cNvPr id="256" name="直線コネクタ 255"/>
        <xdr:cNvCxnSpPr/>
      </xdr:nvCxnSpPr>
      <xdr:spPr>
        <a:xfrm>
          <a:off x="13893800" y="98973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158496</xdr:rowOff>
    </xdr:from>
    <xdr:to>
      <xdr:col>74</xdr:col>
      <xdr:colOff>31750</xdr:colOff>
      <xdr:row>57</xdr:row>
      <xdr:rowOff>88646</xdr:rowOff>
    </xdr:to>
    <xdr:sp macro="" textlink="">
      <xdr:nvSpPr>
        <xdr:cNvPr id="257" name="フローチャート: 判断 256"/>
        <xdr:cNvSpPr/>
      </xdr:nvSpPr>
      <xdr:spPr>
        <a:xfrm>
          <a:off x="14732000" y="975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98823</xdr:rowOff>
    </xdr:from>
    <xdr:ext cx="762000" cy="259045"/>
    <xdr:sp macro="" textlink="">
      <xdr:nvSpPr>
        <xdr:cNvPr id="258" name="テキスト ボックス 257"/>
        <xdr:cNvSpPr txBox="1"/>
      </xdr:nvSpPr>
      <xdr:spPr>
        <a:xfrm>
          <a:off x="14401800" y="952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37846</xdr:rowOff>
    </xdr:from>
    <xdr:to>
      <xdr:col>69</xdr:col>
      <xdr:colOff>92075</xdr:colOff>
      <xdr:row>57</xdr:row>
      <xdr:rowOff>124714</xdr:rowOff>
    </xdr:to>
    <xdr:cxnSp macro="">
      <xdr:nvCxnSpPr>
        <xdr:cNvPr id="259" name="直線コネクタ 258"/>
        <xdr:cNvCxnSpPr/>
      </xdr:nvCxnSpPr>
      <xdr:spPr>
        <a:xfrm>
          <a:off x="13004800" y="981049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5334</xdr:rowOff>
    </xdr:from>
    <xdr:to>
      <xdr:col>69</xdr:col>
      <xdr:colOff>142875</xdr:colOff>
      <xdr:row>57</xdr:row>
      <xdr:rowOff>106934</xdr:rowOff>
    </xdr:to>
    <xdr:sp macro="" textlink="">
      <xdr:nvSpPr>
        <xdr:cNvPr id="260" name="フローチャート: 判断 259"/>
        <xdr:cNvSpPr/>
      </xdr:nvSpPr>
      <xdr:spPr>
        <a:xfrm>
          <a:off x="13843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117111</xdr:rowOff>
    </xdr:from>
    <xdr:ext cx="762000" cy="259045"/>
    <xdr:sp macro="" textlink="">
      <xdr:nvSpPr>
        <xdr:cNvPr id="261" name="テキスト ボックス 260"/>
        <xdr:cNvSpPr txBox="1"/>
      </xdr:nvSpPr>
      <xdr:spPr>
        <a:xfrm>
          <a:off x="13512800" y="9546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153924</xdr:rowOff>
    </xdr:from>
    <xdr:to>
      <xdr:col>65</xdr:col>
      <xdr:colOff>53975</xdr:colOff>
      <xdr:row>57</xdr:row>
      <xdr:rowOff>84074</xdr:rowOff>
    </xdr:to>
    <xdr:sp macro="" textlink="">
      <xdr:nvSpPr>
        <xdr:cNvPr id="262" name="フローチャート: 判断 261"/>
        <xdr:cNvSpPr/>
      </xdr:nvSpPr>
      <xdr:spPr>
        <a:xfrm>
          <a:off x="12954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94251</xdr:rowOff>
    </xdr:from>
    <xdr:ext cx="762000" cy="259045"/>
    <xdr:sp macro="" textlink="">
      <xdr:nvSpPr>
        <xdr:cNvPr id="263" name="テキスト ボックス 262"/>
        <xdr:cNvSpPr txBox="1"/>
      </xdr:nvSpPr>
      <xdr:spPr>
        <a:xfrm>
          <a:off x="12623800" y="952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128778</xdr:rowOff>
    </xdr:from>
    <xdr:to>
      <xdr:col>82</xdr:col>
      <xdr:colOff>158750</xdr:colOff>
      <xdr:row>58</xdr:row>
      <xdr:rowOff>58928</xdr:rowOff>
    </xdr:to>
    <xdr:sp macro="" textlink="">
      <xdr:nvSpPr>
        <xdr:cNvPr id="269" name="楕円 268"/>
        <xdr:cNvSpPr/>
      </xdr:nvSpPr>
      <xdr:spPr>
        <a:xfrm>
          <a:off x="16459200" y="990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100855</xdr:rowOff>
    </xdr:from>
    <xdr:ext cx="762000" cy="259045"/>
    <xdr:sp macro="" textlink="">
      <xdr:nvSpPr>
        <xdr:cNvPr id="270" name="その他該当値テキスト"/>
        <xdr:cNvSpPr txBox="1"/>
      </xdr:nvSpPr>
      <xdr:spPr>
        <a:xfrm>
          <a:off x="16598900" y="987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60198</xdr:rowOff>
    </xdr:from>
    <xdr:to>
      <xdr:col>78</xdr:col>
      <xdr:colOff>120650</xdr:colOff>
      <xdr:row>57</xdr:row>
      <xdr:rowOff>161798</xdr:rowOff>
    </xdr:to>
    <xdr:sp macro="" textlink="">
      <xdr:nvSpPr>
        <xdr:cNvPr id="271" name="楕円 270"/>
        <xdr:cNvSpPr/>
      </xdr:nvSpPr>
      <xdr:spPr>
        <a:xfrm>
          <a:off x="15621000" y="983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146575</xdr:rowOff>
    </xdr:from>
    <xdr:ext cx="736600" cy="259045"/>
    <xdr:sp macro="" textlink="">
      <xdr:nvSpPr>
        <xdr:cNvPr id="272" name="テキスト ボックス 271"/>
        <xdr:cNvSpPr txBox="1"/>
      </xdr:nvSpPr>
      <xdr:spPr>
        <a:xfrm>
          <a:off x="15290800" y="9919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96774</xdr:rowOff>
    </xdr:from>
    <xdr:to>
      <xdr:col>74</xdr:col>
      <xdr:colOff>31750</xdr:colOff>
      <xdr:row>58</xdr:row>
      <xdr:rowOff>26924</xdr:rowOff>
    </xdr:to>
    <xdr:sp macro="" textlink="">
      <xdr:nvSpPr>
        <xdr:cNvPr id="273" name="楕円 272"/>
        <xdr:cNvSpPr/>
      </xdr:nvSpPr>
      <xdr:spPr>
        <a:xfrm>
          <a:off x="14732000" y="986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11701</xdr:rowOff>
    </xdr:from>
    <xdr:ext cx="762000" cy="259045"/>
    <xdr:sp macro="" textlink="">
      <xdr:nvSpPr>
        <xdr:cNvPr id="274" name="テキスト ボックス 273"/>
        <xdr:cNvSpPr txBox="1"/>
      </xdr:nvSpPr>
      <xdr:spPr>
        <a:xfrm>
          <a:off x="14401800" y="995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73914</xdr:rowOff>
    </xdr:from>
    <xdr:to>
      <xdr:col>69</xdr:col>
      <xdr:colOff>142875</xdr:colOff>
      <xdr:row>58</xdr:row>
      <xdr:rowOff>4064</xdr:rowOff>
    </xdr:to>
    <xdr:sp macro="" textlink="">
      <xdr:nvSpPr>
        <xdr:cNvPr id="275" name="楕円 274"/>
        <xdr:cNvSpPr/>
      </xdr:nvSpPr>
      <xdr:spPr>
        <a:xfrm>
          <a:off x="13843000" y="984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160291</xdr:rowOff>
    </xdr:from>
    <xdr:ext cx="762000" cy="259045"/>
    <xdr:sp macro="" textlink="">
      <xdr:nvSpPr>
        <xdr:cNvPr id="276" name="テキスト ボックス 275"/>
        <xdr:cNvSpPr txBox="1"/>
      </xdr:nvSpPr>
      <xdr:spPr>
        <a:xfrm>
          <a:off x="13512800" y="99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158496</xdr:rowOff>
    </xdr:from>
    <xdr:to>
      <xdr:col>65</xdr:col>
      <xdr:colOff>53975</xdr:colOff>
      <xdr:row>57</xdr:row>
      <xdr:rowOff>88646</xdr:rowOff>
    </xdr:to>
    <xdr:sp macro="" textlink="">
      <xdr:nvSpPr>
        <xdr:cNvPr id="277" name="楕円 276"/>
        <xdr:cNvSpPr/>
      </xdr:nvSpPr>
      <xdr:spPr>
        <a:xfrm>
          <a:off x="12954000" y="97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73423</xdr:rowOff>
    </xdr:from>
    <xdr:ext cx="762000" cy="259045"/>
    <xdr:sp macro="" textlink="">
      <xdr:nvSpPr>
        <xdr:cNvPr id="278" name="テキスト ボックス 277"/>
        <xdr:cNvSpPr txBox="1"/>
      </xdr:nvSpPr>
      <xdr:spPr>
        <a:xfrm>
          <a:off x="12623800" y="984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補助費等に係る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経常収支比率が類似団体平均を大きく上回っているのは、地方独立行政法人くらて病院への運営費負担金</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に</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係る比率が</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6.7%</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となっているためである。その他の補助金については、</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公平性、公正性及び透明性を確保し、</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補助金</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支出の適正化に努める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41</xdr:row>
      <xdr:rowOff>56134</xdr:rowOff>
    </xdr:to>
    <xdr:cxnSp macro="">
      <xdr:nvCxnSpPr>
        <xdr:cNvPr id="303" name="直線コネクタ 302"/>
        <xdr:cNvCxnSpPr/>
      </xdr:nvCxnSpPr>
      <xdr:spPr>
        <a:xfrm flipV="1">
          <a:off x="16510000" y="589229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28211</xdr:rowOff>
    </xdr:from>
    <xdr:ext cx="762000" cy="259045"/>
    <xdr:sp macro="" textlink="">
      <xdr:nvSpPr>
        <xdr:cNvPr id="304" name="補助費等最小値テキスト"/>
        <xdr:cNvSpPr txBox="1"/>
      </xdr:nvSpPr>
      <xdr:spPr>
        <a:xfrm>
          <a:off x="16598900" y="7057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56134</xdr:rowOff>
    </xdr:from>
    <xdr:to>
      <xdr:col>82</xdr:col>
      <xdr:colOff>196850</xdr:colOff>
      <xdr:row>41</xdr:row>
      <xdr:rowOff>56134</xdr:rowOff>
    </xdr:to>
    <xdr:cxnSp macro="">
      <xdr:nvCxnSpPr>
        <xdr:cNvPr id="305" name="直線コネクタ 304"/>
        <xdr:cNvCxnSpPr/>
      </xdr:nvCxnSpPr>
      <xdr:spPr>
        <a:xfrm>
          <a:off x="16421100" y="708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6" name="補助費等最大値テキスト"/>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7" name="直線コネクタ 306"/>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1270</xdr:rowOff>
    </xdr:from>
    <xdr:to>
      <xdr:col>82</xdr:col>
      <xdr:colOff>107950</xdr:colOff>
      <xdr:row>39</xdr:row>
      <xdr:rowOff>37846</xdr:rowOff>
    </xdr:to>
    <xdr:cxnSp macro="">
      <xdr:nvCxnSpPr>
        <xdr:cNvPr id="308" name="直線コネクタ 307"/>
        <xdr:cNvCxnSpPr/>
      </xdr:nvCxnSpPr>
      <xdr:spPr>
        <a:xfrm flipV="1">
          <a:off x="15671800" y="668782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152163</xdr:rowOff>
    </xdr:from>
    <xdr:ext cx="762000" cy="259045"/>
    <xdr:sp macro="" textlink="">
      <xdr:nvSpPr>
        <xdr:cNvPr id="309" name="補助費等平均値テキスト"/>
        <xdr:cNvSpPr txBox="1"/>
      </xdr:nvSpPr>
      <xdr:spPr>
        <a:xfrm>
          <a:off x="16598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10" name="フローチャート: 判断 309"/>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37846</xdr:rowOff>
    </xdr:from>
    <xdr:to>
      <xdr:col>78</xdr:col>
      <xdr:colOff>69850</xdr:colOff>
      <xdr:row>39</xdr:row>
      <xdr:rowOff>60706</xdr:rowOff>
    </xdr:to>
    <xdr:cxnSp macro="">
      <xdr:nvCxnSpPr>
        <xdr:cNvPr id="311" name="直線コネクタ 310"/>
        <xdr:cNvCxnSpPr/>
      </xdr:nvCxnSpPr>
      <xdr:spPr>
        <a:xfrm flipV="1">
          <a:off x="14782800" y="67243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2" name="フローチャート: 判断 311"/>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71391</xdr:rowOff>
    </xdr:from>
    <xdr:ext cx="736600" cy="259045"/>
    <xdr:sp macro="" textlink="">
      <xdr:nvSpPr>
        <xdr:cNvPr id="313" name="テキスト ボックス 312"/>
        <xdr:cNvSpPr txBox="1"/>
      </xdr:nvSpPr>
      <xdr:spPr>
        <a:xfrm>
          <a:off x="15290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62992</xdr:rowOff>
    </xdr:from>
    <xdr:to>
      <xdr:col>73</xdr:col>
      <xdr:colOff>180975</xdr:colOff>
      <xdr:row>39</xdr:row>
      <xdr:rowOff>60706</xdr:rowOff>
    </xdr:to>
    <xdr:cxnSp macro="">
      <xdr:nvCxnSpPr>
        <xdr:cNvPr id="314" name="直線コネクタ 313"/>
        <xdr:cNvCxnSpPr/>
      </xdr:nvCxnSpPr>
      <xdr:spPr>
        <a:xfrm>
          <a:off x="13893800" y="6578092"/>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15" name="フローチャート: 判断 314"/>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16" name="テキスト ボックス 315"/>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21844</xdr:rowOff>
    </xdr:from>
    <xdr:to>
      <xdr:col>69</xdr:col>
      <xdr:colOff>92075</xdr:colOff>
      <xdr:row>38</xdr:row>
      <xdr:rowOff>62992</xdr:rowOff>
    </xdr:to>
    <xdr:cxnSp macro="">
      <xdr:nvCxnSpPr>
        <xdr:cNvPr id="317" name="直線コネクタ 316"/>
        <xdr:cNvCxnSpPr/>
      </xdr:nvCxnSpPr>
      <xdr:spPr>
        <a:xfrm>
          <a:off x="13004800" y="65369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8" name="フローチャート: 判断 317"/>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53103</xdr:rowOff>
    </xdr:from>
    <xdr:ext cx="762000" cy="259045"/>
    <xdr:sp macro="" textlink="">
      <xdr:nvSpPr>
        <xdr:cNvPr id="319" name="テキスト ボックス 318"/>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20" name="フローチャート: 判断 319"/>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21" name="テキスト ボックス 320"/>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121920</xdr:rowOff>
    </xdr:from>
    <xdr:to>
      <xdr:col>82</xdr:col>
      <xdr:colOff>158750</xdr:colOff>
      <xdr:row>39</xdr:row>
      <xdr:rowOff>52070</xdr:rowOff>
    </xdr:to>
    <xdr:sp macro="" textlink="">
      <xdr:nvSpPr>
        <xdr:cNvPr id="327" name="楕円 326"/>
        <xdr:cNvSpPr/>
      </xdr:nvSpPr>
      <xdr:spPr>
        <a:xfrm>
          <a:off x="164592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93997</xdr:rowOff>
    </xdr:from>
    <xdr:ext cx="762000" cy="259045"/>
    <xdr:sp macro="" textlink="">
      <xdr:nvSpPr>
        <xdr:cNvPr id="328" name="補助費等該当値テキスト"/>
        <xdr:cNvSpPr txBox="1"/>
      </xdr:nvSpPr>
      <xdr:spPr>
        <a:xfrm>
          <a:off x="165989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158496</xdr:rowOff>
    </xdr:from>
    <xdr:to>
      <xdr:col>78</xdr:col>
      <xdr:colOff>120650</xdr:colOff>
      <xdr:row>39</xdr:row>
      <xdr:rowOff>88646</xdr:rowOff>
    </xdr:to>
    <xdr:sp macro="" textlink="">
      <xdr:nvSpPr>
        <xdr:cNvPr id="329" name="楕円 328"/>
        <xdr:cNvSpPr/>
      </xdr:nvSpPr>
      <xdr:spPr>
        <a:xfrm>
          <a:off x="156210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73423</xdr:rowOff>
    </xdr:from>
    <xdr:ext cx="736600" cy="259045"/>
    <xdr:sp macro="" textlink="">
      <xdr:nvSpPr>
        <xdr:cNvPr id="330" name="テキスト ボックス 329"/>
        <xdr:cNvSpPr txBox="1"/>
      </xdr:nvSpPr>
      <xdr:spPr>
        <a:xfrm>
          <a:off x="15290800" y="675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9906</xdr:rowOff>
    </xdr:from>
    <xdr:to>
      <xdr:col>74</xdr:col>
      <xdr:colOff>31750</xdr:colOff>
      <xdr:row>39</xdr:row>
      <xdr:rowOff>111506</xdr:rowOff>
    </xdr:to>
    <xdr:sp macro="" textlink="">
      <xdr:nvSpPr>
        <xdr:cNvPr id="331" name="楕円 330"/>
        <xdr:cNvSpPr/>
      </xdr:nvSpPr>
      <xdr:spPr>
        <a:xfrm>
          <a:off x="14732000" y="669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96283</xdr:rowOff>
    </xdr:from>
    <xdr:ext cx="762000" cy="259045"/>
    <xdr:sp macro="" textlink="">
      <xdr:nvSpPr>
        <xdr:cNvPr id="332" name="テキスト ボックス 331"/>
        <xdr:cNvSpPr txBox="1"/>
      </xdr:nvSpPr>
      <xdr:spPr>
        <a:xfrm>
          <a:off x="14401800" y="678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12192</xdr:rowOff>
    </xdr:from>
    <xdr:to>
      <xdr:col>69</xdr:col>
      <xdr:colOff>142875</xdr:colOff>
      <xdr:row>38</xdr:row>
      <xdr:rowOff>113792</xdr:rowOff>
    </xdr:to>
    <xdr:sp macro="" textlink="">
      <xdr:nvSpPr>
        <xdr:cNvPr id="333" name="楕円 332"/>
        <xdr:cNvSpPr/>
      </xdr:nvSpPr>
      <xdr:spPr>
        <a:xfrm>
          <a:off x="13843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98569</xdr:rowOff>
    </xdr:from>
    <xdr:ext cx="762000" cy="259045"/>
    <xdr:sp macro="" textlink="">
      <xdr:nvSpPr>
        <xdr:cNvPr id="334" name="テキスト ボックス 333"/>
        <xdr:cNvSpPr txBox="1"/>
      </xdr:nvSpPr>
      <xdr:spPr>
        <a:xfrm>
          <a:off x="13512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142494</xdr:rowOff>
    </xdr:from>
    <xdr:to>
      <xdr:col>65</xdr:col>
      <xdr:colOff>53975</xdr:colOff>
      <xdr:row>38</xdr:row>
      <xdr:rowOff>72644</xdr:rowOff>
    </xdr:to>
    <xdr:sp macro="" textlink="">
      <xdr:nvSpPr>
        <xdr:cNvPr id="335" name="楕円 334"/>
        <xdr:cNvSpPr/>
      </xdr:nvSpPr>
      <xdr:spPr>
        <a:xfrm>
          <a:off x="12954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57421</xdr:rowOff>
    </xdr:from>
    <xdr:ext cx="762000" cy="259045"/>
    <xdr:sp macro="" textlink="">
      <xdr:nvSpPr>
        <xdr:cNvPr id="336" name="テキスト ボックス 335"/>
        <xdr:cNvSpPr txBox="1"/>
      </xdr:nvSpPr>
      <xdr:spPr>
        <a:xfrm>
          <a:off x="12623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類似団体平均より下回ってはいるが、今後は</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新中学校整備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に係る起債の償還金が増額となる見込みである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。今後も本町の財政規模並びに実質公債費比率等への影響を勘案しながら計画性のある起債発行に努める。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143002</xdr:rowOff>
    </xdr:from>
    <xdr:to>
      <xdr:col>24</xdr:col>
      <xdr:colOff>25400</xdr:colOff>
      <xdr:row>80</xdr:row>
      <xdr:rowOff>30987</xdr:rowOff>
    </xdr:to>
    <xdr:cxnSp macro="">
      <xdr:nvCxnSpPr>
        <xdr:cNvPr id="361" name="直線コネクタ 360"/>
        <xdr:cNvCxnSpPr/>
      </xdr:nvCxnSpPr>
      <xdr:spPr>
        <a:xfrm flipV="1">
          <a:off x="4826000" y="126588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3064</xdr:rowOff>
    </xdr:from>
    <xdr:ext cx="762000" cy="259045"/>
    <xdr:sp macro="" textlink="">
      <xdr:nvSpPr>
        <xdr:cNvPr id="362" name="公債費最小値テキスト"/>
        <xdr:cNvSpPr txBox="1"/>
      </xdr:nvSpPr>
      <xdr:spPr>
        <a:xfrm>
          <a:off x="4914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30987</xdr:rowOff>
    </xdr:from>
    <xdr:to>
      <xdr:col>24</xdr:col>
      <xdr:colOff>114300</xdr:colOff>
      <xdr:row>80</xdr:row>
      <xdr:rowOff>30987</xdr:rowOff>
    </xdr:to>
    <xdr:cxnSp macro="">
      <xdr:nvCxnSpPr>
        <xdr:cNvPr id="363" name="直線コネクタ 362"/>
        <xdr:cNvCxnSpPr/>
      </xdr:nvCxnSpPr>
      <xdr:spPr>
        <a:xfrm>
          <a:off x="4737100" y="1374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57929</xdr:rowOff>
    </xdr:from>
    <xdr:ext cx="762000" cy="259045"/>
    <xdr:sp macro="" textlink="">
      <xdr:nvSpPr>
        <xdr:cNvPr id="364" name="公債費最大値テキスト"/>
        <xdr:cNvSpPr txBox="1"/>
      </xdr:nvSpPr>
      <xdr:spPr>
        <a:xfrm>
          <a:off x="4914900" y="1240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143002</xdr:rowOff>
    </xdr:from>
    <xdr:to>
      <xdr:col>24</xdr:col>
      <xdr:colOff>114300</xdr:colOff>
      <xdr:row>73</xdr:row>
      <xdr:rowOff>143002</xdr:rowOff>
    </xdr:to>
    <xdr:cxnSp macro="">
      <xdr:nvCxnSpPr>
        <xdr:cNvPr id="365" name="直線コネクタ 364"/>
        <xdr:cNvCxnSpPr/>
      </xdr:nvCxnSpPr>
      <xdr:spPr>
        <a:xfrm>
          <a:off x="4737100" y="1265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37846</xdr:rowOff>
    </xdr:from>
    <xdr:to>
      <xdr:col>24</xdr:col>
      <xdr:colOff>25400</xdr:colOff>
      <xdr:row>77</xdr:row>
      <xdr:rowOff>65278</xdr:rowOff>
    </xdr:to>
    <xdr:cxnSp macro="">
      <xdr:nvCxnSpPr>
        <xdr:cNvPr id="366" name="直線コネクタ 365"/>
        <xdr:cNvCxnSpPr/>
      </xdr:nvCxnSpPr>
      <xdr:spPr>
        <a:xfrm>
          <a:off x="3987800" y="1323949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67"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68" name="フローチャート: 判断 367"/>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145287</xdr:rowOff>
    </xdr:from>
    <xdr:to>
      <xdr:col>19</xdr:col>
      <xdr:colOff>187325</xdr:colOff>
      <xdr:row>77</xdr:row>
      <xdr:rowOff>37846</xdr:rowOff>
    </xdr:to>
    <xdr:cxnSp macro="">
      <xdr:nvCxnSpPr>
        <xdr:cNvPr id="369" name="直線コネクタ 368"/>
        <xdr:cNvCxnSpPr/>
      </xdr:nvCxnSpPr>
      <xdr:spPr>
        <a:xfrm>
          <a:off x="3098800" y="13175487"/>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0" name="フローチャート: 判断 369"/>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71" name="テキスト ボックス 370"/>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145287</xdr:rowOff>
    </xdr:from>
    <xdr:to>
      <xdr:col>15</xdr:col>
      <xdr:colOff>98425</xdr:colOff>
      <xdr:row>77</xdr:row>
      <xdr:rowOff>5842</xdr:rowOff>
    </xdr:to>
    <xdr:cxnSp macro="">
      <xdr:nvCxnSpPr>
        <xdr:cNvPr id="372" name="直線コネクタ 371"/>
        <xdr:cNvCxnSpPr/>
      </xdr:nvCxnSpPr>
      <xdr:spPr>
        <a:xfrm flipV="1">
          <a:off x="2209800" y="13175487"/>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3" name="フローチャート: 判断 372"/>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109999</xdr:rowOff>
    </xdr:from>
    <xdr:ext cx="762000" cy="259045"/>
    <xdr:sp macro="" textlink="">
      <xdr:nvSpPr>
        <xdr:cNvPr id="374" name="テキスト ボックス 373"/>
        <xdr:cNvSpPr txBox="1"/>
      </xdr:nvSpPr>
      <xdr:spPr>
        <a:xfrm>
          <a:off x="2717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5842</xdr:rowOff>
    </xdr:from>
    <xdr:to>
      <xdr:col>11</xdr:col>
      <xdr:colOff>9525</xdr:colOff>
      <xdr:row>77</xdr:row>
      <xdr:rowOff>10413</xdr:rowOff>
    </xdr:to>
    <xdr:cxnSp macro="">
      <xdr:nvCxnSpPr>
        <xdr:cNvPr id="375" name="直線コネクタ 374"/>
        <xdr:cNvCxnSpPr/>
      </xdr:nvCxnSpPr>
      <xdr:spPr>
        <a:xfrm flipV="1">
          <a:off x="1320800" y="132074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124206</xdr:rowOff>
    </xdr:from>
    <xdr:to>
      <xdr:col>11</xdr:col>
      <xdr:colOff>60325</xdr:colOff>
      <xdr:row>78</xdr:row>
      <xdr:rowOff>54356</xdr:rowOff>
    </xdr:to>
    <xdr:sp macro="" textlink="">
      <xdr:nvSpPr>
        <xdr:cNvPr id="376" name="フローチャート: 判断 375"/>
        <xdr:cNvSpPr/>
      </xdr:nvSpPr>
      <xdr:spPr>
        <a:xfrm>
          <a:off x="2159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39133</xdr:rowOff>
    </xdr:from>
    <xdr:ext cx="762000" cy="259045"/>
    <xdr:sp macro="" textlink="">
      <xdr:nvSpPr>
        <xdr:cNvPr id="377" name="テキスト ボックス 376"/>
        <xdr:cNvSpPr txBox="1"/>
      </xdr:nvSpPr>
      <xdr:spPr>
        <a:xfrm>
          <a:off x="1828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8" name="フローチャート: 判断 377"/>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52849</xdr:rowOff>
    </xdr:from>
    <xdr:ext cx="762000" cy="259045"/>
    <xdr:sp macro="" textlink="">
      <xdr:nvSpPr>
        <xdr:cNvPr id="379" name="テキスト ボックス 378"/>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14478</xdr:rowOff>
    </xdr:from>
    <xdr:to>
      <xdr:col>24</xdr:col>
      <xdr:colOff>76200</xdr:colOff>
      <xdr:row>77</xdr:row>
      <xdr:rowOff>116078</xdr:rowOff>
    </xdr:to>
    <xdr:sp macro="" textlink="">
      <xdr:nvSpPr>
        <xdr:cNvPr id="385" name="楕円 384"/>
        <xdr:cNvSpPr/>
      </xdr:nvSpPr>
      <xdr:spPr>
        <a:xfrm>
          <a:off x="47752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31005</xdr:rowOff>
    </xdr:from>
    <xdr:ext cx="762000" cy="259045"/>
    <xdr:sp macro="" textlink="">
      <xdr:nvSpPr>
        <xdr:cNvPr id="386" name="公債費該当値テキスト"/>
        <xdr:cNvSpPr txBox="1"/>
      </xdr:nvSpPr>
      <xdr:spPr>
        <a:xfrm>
          <a:off x="4914900" y="1306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158496</xdr:rowOff>
    </xdr:from>
    <xdr:to>
      <xdr:col>20</xdr:col>
      <xdr:colOff>38100</xdr:colOff>
      <xdr:row>77</xdr:row>
      <xdr:rowOff>88646</xdr:rowOff>
    </xdr:to>
    <xdr:sp macro="" textlink="">
      <xdr:nvSpPr>
        <xdr:cNvPr id="387" name="楕円 386"/>
        <xdr:cNvSpPr/>
      </xdr:nvSpPr>
      <xdr:spPr>
        <a:xfrm>
          <a:off x="3937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98823</xdr:rowOff>
    </xdr:from>
    <xdr:ext cx="736600" cy="259045"/>
    <xdr:sp macro="" textlink="">
      <xdr:nvSpPr>
        <xdr:cNvPr id="388" name="テキスト ボックス 387"/>
        <xdr:cNvSpPr txBox="1"/>
      </xdr:nvSpPr>
      <xdr:spPr>
        <a:xfrm>
          <a:off x="3606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94487</xdr:rowOff>
    </xdr:from>
    <xdr:to>
      <xdr:col>15</xdr:col>
      <xdr:colOff>149225</xdr:colOff>
      <xdr:row>77</xdr:row>
      <xdr:rowOff>24637</xdr:rowOff>
    </xdr:to>
    <xdr:sp macro="" textlink="">
      <xdr:nvSpPr>
        <xdr:cNvPr id="389" name="楕円 388"/>
        <xdr:cNvSpPr/>
      </xdr:nvSpPr>
      <xdr:spPr>
        <a:xfrm>
          <a:off x="3048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34815</xdr:rowOff>
    </xdr:from>
    <xdr:ext cx="762000" cy="259045"/>
    <xdr:sp macro="" textlink="">
      <xdr:nvSpPr>
        <xdr:cNvPr id="390" name="テキスト ボックス 389"/>
        <xdr:cNvSpPr txBox="1"/>
      </xdr:nvSpPr>
      <xdr:spPr>
        <a:xfrm>
          <a:off x="2717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126492</xdr:rowOff>
    </xdr:from>
    <xdr:to>
      <xdr:col>11</xdr:col>
      <xdr:colOff>60325</xdr:colOff>
      <xdr:row>77</xdr:row>
      <xdr:rowOff>56642</xdr:rowOff>
    </xdr:to>
    <xdr:sp macro="" textlink="">
      <xdr:nvSpPr>
        <xdr:cNvPr id="391" name="楕円 390"/>
        <xdr:cNvSpPr/>
      </xdr:nvSpPr>
      <xdr:spPr>
        <a:xfrm>
          <a:off x="2159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66819</xdr:rowOff>
    </xdr:from>
    <xdr:ext cx="762000" cy="259045"/>
    <xdr:sp macro="" textlink="">
      <xdr:nvSpPr>
        <xdr:cNvPr id="392" name="テキスト ボックス 391"/>
        <xdr:cNvSpPr txBox="1"/>
      </xdr:nvSpPr>
      <xdr:spPr>
        <a:xfrm>
          <a:off x="1828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93" name="楕円 392"/>
        <xdr:cNvSpPr/>
      </xdr:nvSpPr>
      <xdr:spPr>
        <a:xfrm>
          <a:off x="1270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71391</xdr:rowOff>
    </xdr:from>
    <xdr:ext cx="762000" cy="259045"/>
    <xdr:sp macro="" textlink="">
      <xdr:nvSpPr>
        <xdr:cNvPr id="394" name="テキスト ボックス 393"/>
        <xdr:cNvSpPr txBox="1"/>
      </xdr:nvSpPr>
      <xdr:spPr>
        <a:xfrm>
          <a:off x="939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以外の経常収支比率は、類似団体平均を上回っている。その要因としては、くらて病院への運営費負担金や、繰出金が多額であるためである。歳入では経常一般財源である町税等の収納率の向上、歳出については経常経費の削減、補助費等の</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適正化に努める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73660</xdr:rowOff>
    </xdr:from>
    <xdr:to>
      <xdr:col>82</xdr:col>
      <xdr:colOff>107950</xdr:colOff>
      <xdr:row>81</xdr:row>
      <xdr:rowOff>39370</xdr:rowOff>
    </xdr:to>
    <xdr:cxnSp macro="">
      <xdr:nvCxnSpPr>
        <xdr:cNvPr id="422" name="直線コネクタ 421"/>
        <xdr:cNvCxnSpPr/>
      </xdr:nvCxnSpPr>
      <xdr:spPr>
        <a:xfrm flipV="1">
          <a:off x="16510000" y="124180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11447</xdr:rowOff>
    </xdr:from>
    <xdr:ext cx="762000" cy="259045"/>
    <xdr:sp macro="" textlink="">
      <xdr:nvSpPr>
        <xdr:cNvPr id="423" name="公債費以外最小値テキスト"/>
        <xdr:cNvSpPr txBox="1"/>
      </xdr:nvSpPr>
      <xdr:spPr>
        <a:xfrm>
          <a:off x="16598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39370</xdr:rowOff>
    </xdr:from>
    <xdr:to>
      <xdr:col>82</xdr:col>
      <xdr:colOff>196850</xdr:colOff>
      <xdr:row>81</xdr:row>
      <xdr:rowOff>39370</xdr:rowOff>
    </xdr:to>
    <xdr:cxnSp macro="">
      <xdr:nvCxnSpPr>
        <xdr:cNvPr id="424" name="直線コネクタ 423"/>
        <xdr:cNvCxnSpPr/>
      </xdr:nvCxnSpPr>
      <xdr:spPr>
        <a:xfrm>
          <a:off x="16421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160037</xdr:rowOff>
    </xdr:from>
    <xdr:ext cx="762000" cy="259045"/>
    <xdr:sp macro="" textlink="">
      <xdr:nvSpPr>
        <xdr:cNvPr id="425" name="公債費以外最大値テキスト"/>
        <xdr:cNvSpPr txBox="1"/>
      </xdr:nvSpPr>
      <xdr:spPr>
        <a:xfrm>
          <a:off x="16598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73660</xdr:rowOff>
    </xdr:from>
    <xdr:to>
      <xdr:col>82</xdr:col>
      <xdr:colOff>196850</xdr:colOff>
      <xdr:row>72</xdr:row>
      <xdr:rowOff>73660</xdr:rowOff>
    </xdr:to>
    <xdr:cxnSp macro="">
      <xdr:nvCxnSpPr>
        <xdr:cNvPr id="426" name="直線コネクタ 425"/>
        <xdr:cNvCxnSpPr/>
      </xdr:nvCxnSpPr>
      <xdr:spPr>
        <a:xfrm>
          <a:off x="16421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115570</xdr:rowOff>
    </xdr:from>
    <xdr:to>
      <xdr:col>82</xdr:col>
      <xdr:colOff>107950</xdr:colOff>
      <xdr:row>78</xdr:row>
      <xdr:rowOff>27939</xdr:rowOff>
    </xdr:to>
    <xdr:cxnSp macro="">
      <xdr:nvCxnSpPr>
        <xdr:cNvPr id="427" name="直線コネクタ 426"/>
        <xdr:cNvCxnSpPr/>
      </xdr:nvCxnSpPr>
      <xdr:spPr>
        <a:xfrm>
          <a:off x="15671800" y="13317220"/>
          <a:ext cx="8382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161307</xdr:rowOff>
    </xdr:from>
    <xdr:ext cx="762000" cy="259045"/>
    <xdr:sp macro="" textlink="">
      <xdr:nvSpPr>
        <xdr:cNvPr id="428" name="公債費以外平均値テキスト"/>
        <xdr:cNvSpPr txBox="1"/>
      </xdr:nvSpPr>
      <xdr:spPr>
        <a:xfrm>
          <a:off x="16598900" y="12848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144780</xdr:rowOff>
    </xdr:from>
    <xdr:to>
      <xdr:col>82</xdr:col>
      <xdr:colOff>158750</xdr:colOff>
      <xdr:row>76</xdr:row>
      <xdr:rowOff>74930</xdr:rowOff>
    </xdr:to>
    <xdr:sp macro="" textlink="">
      <xdr:nvSpPr>
        <xdr:cNvPr id="429" name="フローチャート: 判断 428"/>
        <xdr:cNvSpPr/>
      </xdr:nvSpPr>
      <xdr:spPr>
        <a:xfrm>
          <a:off x="164592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115570</xdr:rowOff>
    </xdr:from>
    <xdr:to>
      <xdr:col>78</xdr:col>
      <xdr:colOff>69850</xdr:colOff>
      <xdr:row>77</xdr:row>
      <xdr:rowOff>161289</xdr:rowOff>
    </xdr:to>
    <xdr:cxnSp macro="">
      <xdr:nvCxnSpPr>
        <xdr:cNvPr id="430" name="直線コネクタ 429"/>
        <xdr:cNvCxnSpPr/>
      </xdr:nvCxnSpPr>
      <xdr:spPr>
        <a:xfrm flipV="1">
          <a:off x="14782800" y="133172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121920</xdr:rowOff>
    </xdr:from>
    <xdr:to>
      <xdr:col>78</xdr:col>
      <xdr:colOff>120650</xdr:colOff>
      <xdr:row>76</xdr:row>
      <xdr:rowOff>52070</xdr:rowOff>
    </xdr:to>
    <xdr:sp macro="" textlink="">
      <xdr:nvSpPr>
        <xdr:cNvPr id="431" name="フローチャート: 判断 430"/>
        <xdr:cNvSpPr/>
      </xdr:nvSpPr>
      <xdr:spPr>
        <a:xfrm>
          <a:off x="15621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62247</xdr:rowOff>
    </xdr:from>
    <xdr:ext cx="736600" cy="259045"/>
    <xdr:sp macro="" textlink="">
      <xdr:nvSpPr>
        <xdr:cNvPr id="432" name="テキスト ボックス 431"/>
        <xdr:cNvSpPr txBox="1"/>
      </xdr:nvSpPr>
      <xdr:spPr>
        <a:xfrm>
          <a:off x="15290800" y="12749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24130</xdr:rowOff>
    </xdr:from>
    <xdr:to>
      <xdr:col>73</xdr:col>
      <xdr:colOff>180975</xdr:colOff>
      <xdr:row>77</xdr:row>
      <xdr:rowOff>161289</xdr:rowOff>
    </xdr:to>
    <xdr:cxnSp macro="">
      <xdr:nvCxnSpPr>
        <xdr:cNvPr id="433" name="直線コネクタ 432"/>
        <xdr:cNvCxnSpPr/>
      </xdr:nvCxnSpPr>
      <xdr:spPr>
        <a:xfrm>
          <a:off x="13893800" y="13225780"/>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45720</xdr:rowOff>
    </xdr:from>
    <xdr:to>
      <xdr:col>74</xdr:col>
      <xdr:colOff>31750</xdr:colOff>
      <xdr:row>75</xdr:row>
      <xdr:rowOff>147320</xdr:rowOff>
    </xdr:to>
    <xdr:sp macro="" textlink="">
      <xdr:nvSpPr>
        <xdr:cNvPr id="434" name="フローチャート: 判断 433"/>
        <xdr:cNvSpPr/>
      </xdr:nvSpPr>
      <xdr:spPr>
        <a:xfrm>
          <a:off x="14732000" y="1290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157497</xdr:rowOff>
    </xdr:from>
    <xdr:ext cx="762000" cy="259045"/>
    <xdr:sp macro="" textlink="">
      <xdr:nvSpPr>
        <xdr:cNvPr id="435" name="テキスト ボックス 434"/>
        <xdr:cNvSpPr txBox="1"/>
      </xdr:nvSpPr>
      <xdr:spPr>
        <a:xfrm>
          <a:off x="14401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134620</xdr:rowOff>
    </xdr:from>
    <xdr:to>
      <xdr:col>69</xdr:col>
      <xdr:colOff>92075</xdr:colOff>
      <xdr:row>77</xdr:row>
      <xdr:rowOff>24130</xdr:rowOff>
    </xdr:to>
    <xdr:cxnSp macro="">
      <xdr:nvCxnSpPr>
        <xdr:cNvPr id="436" name="直線コネクタ 435"/>
        <xdr:cNvCxnSpPr/>
      </xdr:nvCxnSpPr>
      <xdr:spPr>
        <a:xfrm>
          <a:off x="13004800" y="12993370"/>
          <a:ext cx="889000" cy="23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38100</xdr:rowOff>
    </xdr:from>
    <xdr:to>
      <xdr:col>69</xdr:col>
      <xdr:colOff>142875</xdr:colOff>
      <xdr:row>75</xdr:row>
      <xdr:rowOff>139700</xdr:rowOff>
    </xdr:to>
    <xdr:sp macro="" textlink="">
      <xdr:nvSpPr>
        <xdr:cNvPr id="437" name="フローチャート: 判断 436"/>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149877</xdr:rowOff>
    </xdr:from>
    <xdr:ext cx="762000" cy="259045"/>
    <xdr:sp macro="" textlink="">
      <xdr:nvSpPr>
        <xdr:cNvPr id="438" name="テキスト ボックス 437"/>
        <xdr:cNvSpPr txBox="1"/>
      </xdr:nvSpPr>
      <xdr:spPr>
        <a:xfrm>
          <a:off x="13512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160020</xdr:rowOff>
    </xdr:from>
    <xdr:to>
      <xdr:col>65</xdr:col>
      <xdr:colOff>53975</xdr:colOff>
      <xdr:row>75</xdr:row>
      <xdr:rowOff>90170</xdr:rowOff>
    </xdr:to>
    <xdr:sp macro="" textlink="">
      <xdr:nvSpPr>
        <xdr:cNvPr id="439" name="フローチャート: 判断 438"/>
        <xdr:cNvSpPr/>
      </xdr:nvSpPr>
      <xdr:spPr>
        <a:xfrm>
          <a:off x="12954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100347</xdr:rowOff>
    </xdr:from>
    <xdr:ext cx="762000" cy="259045"/>
    <xdr:sp macro="" textlink="">
      <xdr:nvSpPr>
        <xdr:cNvPr id="440" name="テキスト ボックス 439"/>
        <xdr:cNvSpPr txBox="1"/>
      </xdr:nvSpPr>
      <xdr:spPr>
        <a:xfrm>
          <a:off x="12623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148589</xdr:rowOff>
    </xdr:from>
    <xdr:to>
      <xdr:col>82</xdr:col>
      <xdr:colOff>158750</xdr:colOff>
      <xdr:row>78</xdr:row>
      <xdr:rowOff>78739</xdr:rowOff>
    </xdr:to>
    <xdr:sp macro="" textlink="">
      <xdr:nvSpPr>
        <xdr:cNvPr id="446" name="楕円 445"/>
        <xdr:cNvSpPr/>
      </xdr:nvSpPr>
      <xdr:spPr>
        <a:xfrm>
          <a:off x="164592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120666</xdr:rowOff>
    </xdr:from>
    <xdr:ext cx="762000" cy="259045"/>
    <xdr:sp macro="" textlink="">
      <xdr:nvSpPr>
        <xdr:cNvPr id="447" name="公債費以外該当値テキスト"/>
        <xdr:cNvSpPr txBox="1"/>
      </xdr:nvSpPr>
      <xdr:spPr>
        <a:xfrm>
          <a:off x="165989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64770</xdr:rowOff>
    </xdr:from>
    <xdr:to>
      <xdr:col>78</xdr:col>
      <xdr:colOff>120650</xdr:colOff>
      <xdr:row>77</xdr:row>
      <xdr:rowOff>166370</xdr:rowOff>
    </xdr:to>
    <xdr:sp macro="" textlink="">
      <xdr:nvSpPr>
        <xdr:cNvPr id="448" name="楕円 447"/>
        <xdr:cNvSpPr/>
      </xdr:nvSpPr>
      <xdr:spPr>
        <a:xfrm>
          <a:off x="15621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151147</xdr:rowOff>
    </xdr:from>
    <xdr:ext cx="736600" cy="259045"/>
    <xdr:sp macro="" textlink="">
      <xdr:nvSpPr>
        <xdr:cNvPr id="449" name="テキスト ボックス 448"/>
        <xdr:cNvSpPr txBox="1"/>
      </xdr:nvSpPr>
      <xdr:spPr>
        <a:xfrm>
          <a:off x="15290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110489</xdr:rowOff>
    </xdr:from>
    <xdr:to>
      <xdr:col>74</xdr:col>
      <xdr:colOff>31750</xdr:colOff>
      <xdr:row>78</xdr:row>
      <xdr:rowOff>40639</xdr:rowOff>
    </xdr:to>
    <xdr:sp macro="" textlink="">
      <xdr:nvSpPr>
        <xdr:cNvPr id="450" name="楕円 449"/>
        <xdr:cNvSpPr/>
      </xdr:nvSpPr>
      <xdr:spPr>
        <a:xfrm>
          <a:off x="14732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25416</xdr:rowOff>
    </xdr:from>
    <xdr:ext cx="762000" cy="259045"/>
    <xdr:sp macro="" textlink="">
      <xdr:nvSpPr>
        <xdr:cNvPr id="451" name="テキスト ボックス 450"/>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144780</xdr:rowOff>
    </xdr:from>
    <xdr:to>
      <xdr:col>69</xdr:col>
      <xdr:colOff>142875</xdr:colOff>
      <xdr:row>77</xdr:row>
      <xdr:rowOff>74930</xdr:rowOff>
    </xdr:to>
    <xdr:sp macro="" textlink="">
      <xdr:nvSpPr>
        <xdr:cNvPr id="452" name="楕円 451"/>
        <xdr:cNvSpPr/>
      </xdr:nvSpPr>
      <xdr:spPr>
        <a:xfrm>
          <a:off x="13843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59707</xdr:rowOff>
    </xdr:from>
    <xdr:ext cx="762000" cy="259045"/>
    <xdr:sp macro="" textlink="">
      <xdr:nvSpPr>
        <xdr:cNvPr id="453" name="テキスト ボックス 452"/>
        <xdr:cNvSpPr txBox="1"/>
      </xdr:nvSpPr>
      <xdr:spPr>
        <a:xfrm>
          <a:off x="13512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83820</xdr:rowOff>
    </xdr:from>
    <xdr:to>
      <xdr:col>65</xdr:col>
      <xdr:colOff>53975</xdr:colOff>
      <xdr:row>76</xdr:row>
      <xdr:rowOff>13970</xdr:rowOff>
    </xdr:to>
    <xdr:sp macro="" textlink="">
      <xdr:nvSpPr>
        <xdr:cNvPr id="454" name="楕円 453"/>
        <xdr:cNvSpPr/>
      </xdr:nvSpPr>
      <xdr:spPr>
        <a:xfrm>
          <a:off x="12954000" y="129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170197</xdr:rowOff>
    </xdr:from>
    <xdr:ext cx="762000" cy="259045"/>
    <xdr:sp macro="" textlink="">
      <xdr:nvSpPr>
        <xdr:cNvPr id="455" name="テキスト ボックス 454"/>
        <xdr:cNvSpPr txBox="1"/>
      </xdr:nvSpPr>
      <xdr:spPr>
        <a:xfrm>
          <a:off x="12623800" y="1302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福岡県鞍手町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117606</xdr:rowOff>
    </xdr:from>
    <xdr:to>
      <xdr:col>29</xdr:col>
      <xdr:colOff>127000</xdr:colOff>
      <xdr:row>20</xdr:row>
      <xdr:rowOff>152451</xdr:rowOff>
    </xdr:to>
    <xdr:cxnSp macro="">
      <xdr:nvCxnSpPr>
        <xdr:cNvPr id="47" name="直線コネクタ 46"/>
        <xdr:cNvCxnSpPr/>
      </xdr:nvCxnSpPr>
      <xdr:spPr bwMode="auto">
        <a:xfrm flipV="1">
          <a:off x="5651500" y="2051181"/>
          <a:ext cx="0" cy="15778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124528</xdr:rowOff>
    </xdr:from>
    <xdr:ext cx="762000" cy="259045"/>
    <xdr:sp macro="" textlink="">
      <xdr:nvSpPr>
        <xdr:cNvPr id="48" name="人口1人当たり決算額の推移最小値テキスト130"/>
        <xdr:cNvSpPr txBox="1"/>
      </xdr:nvSpPr>
      <xdr:spPr>
        <a:xfrm>
          <a:off x="5740400" y="360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152451</xdr:rowOff>
    </xdr:from>
    <xdr:to>
      <xdr:col>30</xdr:col>
      <xdr:colOff>25400</xdr:colOff>
      <xdr:row>20</xdr:row>
      <xdr:rowOff>152451</xdr:rowOff>
    </xdr:to>
    <xdr:cxnSp macro="">
      <xdr:nvCxnSpPr>
        <xdr:cNvPr id="49" name="直線コネクタ 48"/>
        <xdr:cNvCxnSpPr/>
      </xdr:nvCxnSpPr>
      <xdr:spPr bwMode="auto">
        <a:xfrm>
          <a:off x="5562600" y="36290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32533</xdr:rowOff>
    </xdr:from>
    <xdr:ext cx="762000" cy="259045"/>
    <xdr:sp macro="" textlink="">
      <xdr:nvSpPr>
        <xdr:cNvPr id="50" name="人口1人当たり決算額の推移最大値テキスト130"/>
        <xdr:cNvSpPr txBox="1"/>
      </xdr:nvSpPr>
      <xdr:spPr>
        <a:xfrm>
          <a:off x="5740400" y="1794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117606</xdr:rowOff>
    </xdr:from>
    <xdr:to>
      <xdr:col>30</xdr:col>
      <xdr:colOff>25400</xdr:colOff>
      <xdr:row>11</xdr:row>
      <xdr:rowOff>117606</xdr:rowOff>
    </xdr:to>
    <xdr:cxnSp macro="">
      <xdr:nvCxnSpPr>
        <xdr:cNvPr id="51" name="直線コネクタ 50"/>
        <xdr:cNvCxnSpPr/>
      </xdr:nvCxnSpPr>
      <xdr:spPr bwMode="auto">
        <a:xfrm>
          <a:off x="5562600" y="2051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114634</xdr:rowOff>
    </xdr:from>
    <xdr:to>
      <xdr:col>29</xdr:col>
      <xdr:colOff>127000</xdr:colOff>
      <xdr:row>18</xdr:row>
      <xdr:rowOff>126129</xdr:rowOff>
    </xdr:to>
    <xdr:cxnSp macro="">
      <xdr:nvCxnSpPr>
        <xdr:cNvPr id="52" name="直線コネクタ 51"/>
        <xdr:cNvCxnSpPr/>
      </xdr:nvCxnSpPr>
      <xdr:spPr bwMode="auto">
        <a:xfrm flipV="1">
          <a:off x="5003800" y="3248359"/>
          <a:ext cx="647700" cy="114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154248</xdr:rowOff>
    </xdr:from>
    <xdr:ext cx="762000" cy="259045"/>
    <xdr:sp macro="" textlink="">
      <xdr:nvSpPr>
        <xdr:cNvPr id="53" name="人口1人当たり決算額の推移平均値テキスト130"/>
        <xdr:cNvSpPr txBox="1"/>
      </xdr:nvSpPr>
      <xdr:spPr>
        <a:xfrm>
          <a:off x="5740400" y="277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137721</xdr:rowOff>
    </xdr:from>
    <xdr:to>
      <xdr:col>29</xdr:col>
      <xdr:colOff>177800</xdr:colOff>
      <xdr:row>17</xdr:row>
      <xdr:rowOff>67871</xdr:rowOff>
    </xdr:to>
    <xdr:sp macro="" textlink="">
      <xdr:nvSpPr>
        <xdr:cNvPr id="54" name="フローチャート: 判断 53"/>
        <xdr:cNvSpPr/>
      </xdr:nvSpPr>
      <xdr:spPr bwMode="auto">
        <a:xfrm>
          <a:off x="56007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74955</xdr:rowOff>
    </xdr:from>
    <xdr:to>
      <xdr:col>26</xdr:col>
      <xdr:colOff>50800</xdr:colOff>
      <xdr:row>18</xdr:row>
      <xdr:rowOff>126129</xdr:rowOff>
    </xdr:to>
    <xdr:cxnSp macro="">
      <xdr:nvCxnSpPr>
        <xdr:cNvPr id="55" name="直線コネクタ 54"/>
        <xdr:cNvCxnSpPr/>
      </xdr:nvCxnSpPr>
      <xdr:spPr bwMode="auto">
        <a:xfrm>
          <a:off x="4305300" y="3208680"/>
          <a:ext cx="698500" cy="51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160793</xdr:rowOff>
    </xdr:from>
    <xdr:to>
      <xdr:col>26</xdr:col>
      <xdr:colOff>101600</xdr:colOff>
      <xdr:row>17</xdr:row>
      <xdr:rowOff>90943</xdr:rowOff>
    </xdr:to>
    <xdr:sp macro="" textlink="">
      <xdr:nvSpPr>
        <xdr:cNvPr id="56" name="フローチャート: 判断 55"/>
        <xdr:cNvSpPr/>
      </xdr:nvSpPr>
      <xdr:spPr bwMode="auto">
        <a:xfrm>
          <a:off x="49530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101120</xdr:rowOff>
    </xdr:from>
    <xdr:ext cx="736600" cy="259045"/>
    <xdr:sp macro="" textlink="">
      <xdr:nvSpPr>
        <xdr:cNvPr id="57" name="テキスト ボックス 56"/>
        <xdr:cNvSpPr txBox="1"/>
      </xdr:nvSpPr>
      <xdr:spPr>
        <a:xfrm>
          <a:off x="4622800" y="2720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74955</xdr:rowOff>
    </xdr:from>
    <xdr:to>
      <xdr:col>22</xdr:col>
      <xdr:colOff>114300</xdr:colOff>
      <xdr:row>18</xdr:row>
      <xdr:rowOff>94435</xdr:rowOff>
    </xdr:to>
    <xdr:cxnSp macro="">
      <xdr:nvCxnSpPr>
        <xdr:cNvPr id="58" name="直線コネクタ 57"/>
        <xdr:cNvCxnSpPr/>
      </xdr:nvCxnSpPr>
      <xdr:spPr bwMode="auto">
        <a:xfrm flipV="1">
          <a:off x="3606800" y="3208680"/>
          <a:ext cx="698500" cy="19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267</xdr:rowOff>
    </xdr:from>
    <xdr:to>
      <xdr:col>22</xdr:col>
      <xdr:colOff>165100</xdr:colOff>
      <xdr:row>17</xdr:row>
      <xdr:rowOff>101867</xdr:rowOff>
    </xdr:to>
    <xdr:sp macro="" textlink="">
      <xdr:nvSpPr>
        <xdr:cNvPr id="59" name="フローチャート: 判断 58"/>
        <xdr:cNvSpPr/>
      </xdr:nvSpPr>
      <xdr:spPr bwMode="auto">
        <a:xfrm>
          <a:off x="42545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112044</xdr:rowOff>
    </xdr:from>
    <xdr:ext cx="762000" cy="259045"/>
    <xdr:sp macro="" textlink="">
      <xdr:nvSpPr>
        <xdr:cNvPr id="60" name="テキスト ボックス 59"/>
        <xdr:cNvSpPr txBox="1"/>
      </xdr:nvSpPr>
      <xdr:spPr>
        <a:xfrm>
          <a:off x="3924300" y="273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94435</xdr:rowOff>
    </xdr:from>
    <xdr:to>
      <xdr:col>18</xdr:col>
      <xdr:colOff>177800</xdr:colOff>
      <xdr:row>18</xdr:row>
      <xdr:rowOff>151716</xdr:rowOff>
    </xdr:to>
    <xdr:cxnSp macro="">
      <xdr:nvCxnSpPr>
        <xdr:cNvPr id="61" name="直線コネクタ 60"/>
        <xdr:cNvCxnSpPr/>
      </xdr:nvCxnSpPr>
      <xdr:spPr bwMode="auto">
        <a:xfrm flipV="1">
          <a:off x="2908300" y="3228160"/>
          <a:ext cx="698500" cy="572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29103</xdr:rowOff>
    </xdr:from>
    <xdr:to>
      <xdr:col>19</xdr:col>
      <xdr:colOff>38100</xdr:colOff>
      <xdr:row>17</xdr:row>
      <xdr:rowOff>130703</xdr:rowOff>
    </xdr:to>
    <xdr:sp macro="" textlink="">
      <xdr:nvSpPr>
        <xdr:cNvPr id="62" name="フローチャート: 判断 61"/>
        <xdr:cNvSpPr/>
      </xdr:nvSpPr>
      <xdr:spPr bwMode="auto">
        <a:xfrm>
          <a:off x="35560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140880</xdr:rowOff>
    </xdr:from>
    <xdr:ext cx="762000" cy="259045"/>
    <xdr:sp macro="" textlink="">
      <xdr:nvSpPr>
        <xdr:cNvPr id="63" name="テキスト ボックス 62"/>
        <xdr:cNvSpPr txBox="1"/>
      </xdr:nvSpPr>
      <xdr:spPr>
        <a:xfrm>
          <a:off x="3225800" y="2760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62495</xdr:rowOff>
    </xdr:from>
    <xdr:to>
      <xdr:col>15</xdr:col>
      <xdr:colOff>101600</xdr:colOff>
      <xdr:row>17</xdr:row>
      <xdr:rowOff>164095</xdr:rowOff>
    </xdr:to>
    <xdr:sp macro="" textlink="">
      <xdr:nvSpPr>
        <xdr:cNvPr id="64" name="フローチャート: 判断 63"/>
        <xdr:cNvSpPr/>
      </xdr:nvSpPr>
      <xdr:spPr bwMode="auto">
        <a:xfrm>
          <a:off x="28575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2822</xdr:rowOff>
    </xdr:from>
    <xdr:ext cx="762000" cy="259045"/>
    <xdr:sp macro="" textlink="">
      <xdr:nvSpPr>
        <xdr:cNvPr id="65" name="テキスト ボックス 64"/>
        <xdr:cNvSpPr txBox="1"/>
      </xdr:nvSpPr>
      <xdr:spPr>
        <a:xfrm>
          <a:off x="2527300" y="279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63834</xdr:rowOff>
    </xdr:from>
    <xdr:to>
      <xdr:col>29</xdr:col>
      <xdr:colOff>177800</xdr:colOff>
      <xdr:row>18</xdr:row>
      <xdr:rowOff>165434</xdr:rowOff>
    </xdr:to>
    <xdr:sp macro="" textlink="">
      <xdr:nvSpPr>
        <xdr:cNvPr id="71" name="楕円 70"/>
        <xdr:cNvSpPr/>
      </xdr:nvSpPr>
      <xdr:spPr bwMode="auto">
        <a:xfrm>
          <a:off x="5600700" y="3197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35911</xdr:rowOff>
    </xdr:from>
    <xdr:ext cx="762000" cy="259045"/>
    <xdr:sp macro="" textlink="">
      <xdr:nvSpPr>
        <xdr:cNvPr id="72" name="人口1人当たり決算額の推移該当値テキスト130"/>
        <xdr:cNvSpPr txBox="1"/>
      </xdr:nvSpPr>
      <xdr:spPr>
        <a:xfrm>
          <a:off x="5740400" y="316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75329</xdr:rowOff>
    </xdr:from>
    <xdr:to>
      <xdr:col>26</xdr:col>
      <xdr:colOff>101600</xdr:colOff>
      <xdr:row>19</xdr:row>
      <xdr:rowOff>5479</xdr:rowOff>
    </xdr:to>
    <xdr:sp macro="" textlink="">
      <xdr:nvSpPr>
        <xdr:cNvPr id="73" name="楕円 72"/>
        <xdr:cNvSpPr/>
      </xdr:nvSpPr>
      <xdr:spPr bwMode="auto">
        <a:xfrm>
          <a:off x="4953000" y="3209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161706</xdr:rowOff>
    </xdr:from>
    <xdr:ext cx="736600" cy="259045"/>
    <xdr:sp macro="" textlink="">
      <xdr:nvSpPr>
        <xdr:cNvPr id="74" name="テキスト ボックス 73"/>
        <xdr:cNvSpPr txBox="1"/>
      </xdr:nvSpPr>
      <xdr:spPr>
        <a:xfrm>
          <a:off x="4622800" y="3295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24155</xdr:rowOff>
    </xdr:from>
    <xdr:to>
      <xdr:col>22</xdr:col>
      <xdr:colOff>165100</xdr:colOff>
      <xdr:row>18</xdr:row>
      <xdr:rowOff>125755</xdr:rowOff>
    </xdr:to>
    <xdr:sp macro="" textlink="">
      <xdr:nvSpPr>
        <xdr:cNvPr id="75" name="楕円 74"/>
        <xdr:cNvSpPr/>
      </xdr:nvSpPr>
      <xdr:spPr bwMode="auto">
        <a:xfrm>
          <a:off x="4254500" y="3157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110533</xdr:rowOff>
    </xdr:from>
    <xdr:ext cx="762000" cy="259045"/>
    <xdr:sp macro="" textlink="">
      <xdr:nvSpPr>
        <xdr:cNvPr id="76" name="テキスト ボックス 75"/>
        <xdr:cNvSpPr txBox="1"/>
      </xdr:nvSpPr>
      <xdr:spPr>
        <a:xfrm>
          <a:off x="3924300" y="3244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43635</xdr:rowOff>
    </xdr:from>
    <xdr:to>
      <xdr:col>19</xdr:col>
      <xdr:colOff>38100</xdr:colOff>
      <xdr:row>18</xdr:row>
      <xdr:rowOff>145235</xdr:rowOff>
    </xdr:to>
    <xdr:sp macro="" textlink="">
      <xdr:nvSpPr>
        <xdr:cNvPr id="77" name="楕円 76"/>
        <xdr:cNvSpPr/>
      </xdr:nvSpPr>
      <xdr:spPr bwMode="auto">
        <a:xfrm>
          <a:off x="3556000" y="3177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130012</xdr:rowOff>
    </xdr:from>
    <xdr:ext cx="762000" cy="259045"/>
    <xdr:sp macro="" textlink="">
      <xdr:nvSpPr>
        <xdr:cNvPr id="78" name="テキスト ボックス 77"/>
        <xdr:cNvSpPr txBox="1"/>
      </xdr:nvSpPr>
      <xdr:spPr>
        <a:xfrm>
          <a:off x="3225800" y="326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100916</xdr:rowOff>
    </xdr:from>
    <xdr:to>
      <xdr:col>15</xdr:col>
      <xdr:colOff>101600</xdr:colOff>
      <xdr:row>19</xdr:row>
      <xdr:rowOff>31066</xdr:rowOff>
    </xdr:to>
    <xdr:sp macro="" textlink="">
      <xdr:nvSpPr>
        <xdr:cNvPr id="79" name="楕円 78"/>
        <xdr:cNvSpPr/>
      </xdr:nvSpPr>
      <xdr:spPr bwMode="auto">
        <a:xfrm>
          <a:off x="2857500" y="3234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15843</xdr:rowOff>
    </xdr:from>
    <xdr:ext cx="762000" cy="259045"/>
    <xdr:sp macro="" textlink="">
      <xdr:nvSpPr>
        <xdr:cNvPr id="80" name="テキスト ボックス 79"/>
        <xdr:cNvSpPr txBox="1"/>
      </xdr:nvSpPr>
      <xdr:spPr>
        <a:xfrm>
          <a:off x="2527300" y="3321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322529</xdr:rowOff>
    </xdr:from>
    <xdr:to>
      <xdr:col>29</xdr:col>
      <xdr:colOff>127000</xdr:colOff>
      <xdr:row>37</xdr:row>
      <xdr:rowOff>196418</xdr:rowOff>
    </xdr:to>
    <xdr:cxnSp macro="">
      <xdr:nvCxnSpPr>
        <xdr:cNvPr id="108" name="直線コネクタ 107"/>
        <xdr:cNvCxnSpPr/>
      </xdr:nvCxnSpPr>
      <xdr:spPr bwMode="auto">
        <a:xfrm flipV="1">
          <a:off x="5651500" y="6247079"/>
          <a:ext cx="0" cy="10740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168495</xdr:rowOff>
    </xdr:from>
    <xdr:ext cx="762000" cy="259045"/>
    <xdr:sp macro="" textlink="">
      <xdr:nvSpPr>
        <xdr:cNvPr id="109" name="人口1人当たり決算額の推移最小値テキスト445"/>
        <xdr:cNvSpPr txBox="1"/>
      </xdr:nvSpPr>
      <xdr:spPr>
        <a:xfrm>
          <a:off x="5740400" y="7293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196418</xdr:rowOff>
    </xdr:from>
    <xdr:to>
      <xdr:col>30</xdr:col>
      <xdr:colOff>25400</xdr:colOff>
      <xdr:row>37</xdr:row>
      <xdr:rowOff>196418</xdr:rowOff>
    </xdr:to>
    <xdr:cxnSp macro="">
      <xdr:nvCxnSpPr>
        <xdr:cNvPr id="110" name="直線コネクタ 109"/>
        <xdr:cNvCxnSpPr/>
      </xdr:nvCxnSpPr>
      <xdr:spPr bwMode="auto">
        <a:xfrm>
          <a:off x="5562600" y="7321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66006</xdr:rowOff>
    </xdr:from>
    <xdr:ext cx="762000" cy="259045"/>
    <xdr:sp macro="" textlink="">
      <xdr:nvSpPr>
        <xdr:cNvPr id="111" name="人口1人当たり決算額の推移最大値テキスト445"/>
        <xdr:cNvSpPr txBox="1"/>
      </xdr:nvSpPr>
      <xdr:spPr>
        <a:xfrm>
          <a:off x="5740400" y="5990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322529</xdr:rowOff>
    </xdr:from>
    <xdr:to>
      <xdr:col>30</xdr:col>
      <xdr:colOff>25400</xdr:colOff>
      <xdr:row>33</xdr:row>
      <xdr:rowOff>322529</xdr:rowOff>
    </xdr:to>
    <xdr:cxnSp macro="">
      <xdr:nvCxnSpPr>
        <xdr:cNvPr id="112" name="直線コネクタ 111"/>
        <xdr:cNvCxnSpPr/>
      </xdr:nvCxnSpPr>
      <xdr:spPr bwMode="auto">
        <a:xfrm>
          <a:off x="5562600" y="6247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170796</xdr:rowOff>
    </xdr:from>
    <xdr:to>
      <xdr:col>29</xdr:col>
      <xdr:colOff>127000</xdr:colOff>
      <xdr:row>35</xdr:row>
      <xdr:rowOff>194837</xdr:rowOff>
    </xdr:to>
    <xdr:cxnSp macro="">
      <xdr:nvCxnSpPr>
        <xdr:cNvPr id="113" name="直線コネクタ 112"/>
        <xdr:cNvCxnSpPr/>
      </xdr:nvCxnSpPr>
      <xdr:spPr bwMode="auto">
        <a:xfrm flipV="1">
          <a:off x="5003800" y="6781146"/>
          <a:ext cx="647700" cy="24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155574</xdr:rowOff>
    </xdr:from>
    <xdr:ext cx="762000" cy="259045"/>
    <xdr:sp macro="" textlink="">
      <xdr:nvSpPr>
        <xdr:cNvPr id="114" name="人口1人当たり決算額の推移平均値テキスト445"/>
        <xdr:cNvSpPr txBox="1"/>
      </xdr:nvSpPr>
      <xdr:spPr>
        <a:xfrm>
          <a:off x="5740400" y="67659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136551</xdr:rowOff>
    </xdr:from>
    <xdr:to>
      <xdr:col>29</xdr:col>
      <xdr:colOff>177800</xdr:colOff>
      <xdr:row>35</xdr:row>
      <xdr:rowOff>238151</xdr:rowOff>
    </xdr:to>
    <xdr:sp macro="" textlink="">
      <xdr:nvSpPr>
        <xdr:cNvPr id="115" name="フローチャート: 判断 114"/>
        <xdr:cNvSpPr/>
      </xdr:nvSpPr>
      <xdr:spPr bwMode="auto">
        <a:xfrm>
          <a:off x="56007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189923</xdr:rowOff>
    </xdr:from>
    <xdr:to>
      <xdr:col>26</xdr:col>
      <xdr:colOff>50800</xdr:colOff>
      <xdr:row>35</xdr:row>
      <xdr:rowOff>194837</xdr:rowOff>
    </xdr:to>
    <xdr:cxnSp macro="">
      <xdr:nvCxnSpPr>
        <xdr:cNvPr id="116" name="直線コネクタ 115"/>
        <xdr:cNvCxnSpPr/>
      </xdr:nvCxnSpPr>
      <xdr:spPr bwMode="auto">
        <a:xfrm>
          <a:off x="4305300" y="6800273"/>
          <a:ext cx="698500" cy="4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133674</xdr:rowOff>
    </xdr:from>
    <xdr:to>
      <xdr:col>26</xdr:col>
      <xdr:colOff>101600</xdr:colOff>
      <xdr:row>35</xdr:row>
      <xdr:rowOff>235274</xdr:rowOff>
    </xdr:to>
    <xdr:sp macro="" textlink="">
      <xdr:nvSpPr>
        <xdr:cNvPr id="117" name="フローチャート: 判断 116"/>
        <xdr:cNvSpPr/>
      </xdr:nvSpPr>
      <xdr:spPr bwMode="auto">
        <a:xfrm>
          <a:off x="49530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245451</xdr:rowOff>
    </xdr:from>
    <xdr:ext cx="736600" cy="259045"/>
    <xdr:sp macro="" textlink="">
      <xdr:nvSpPr>
        <xdr:cNvPr id="118" name="テキスト ボックス 117"/>
        <xdr:cNvSpPr txBox="1"/>
      </xdr:nvSpPr>
      <xdr:spPr>
        <a:xfrm>
          <a:off x="4622800" y="6512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189923</xdr:rowOff>
    </xdr:from>
    <xdr:to>
      <xdr:col>22</xdr:col>
      <xdr:colOff>114300</xdr:colOff>
      <xdr:row>35</xdr:row>
      <xdr:rowOff>220764</xdr:rowOff>
    </xdr:to>
    <xdr:cxnSp macro="">
      <xdr:nvCxnSpPr>
        <xdr:cNvPr id="119" name="直線コネクタ 118"/>
        <xdr:cNvCxnSpPr/>
      </xdr:nvCxnSpPr>
      <xdr:spPr bwMode="auto">
        <a:xfrm flipV="1">
          <a:off x="3606800" y="6800273"/>
          <a:ext cx="698500" cy="308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120358</xdr:rowOff>
    </xdr:from>
    <xdr:to>
      <xdr:col>22</xdr:col>
      <xdr:colOff>165100</xdr:colOff>
      <xdr:row>35</xdr:row>
      <xdr:rowOff>221958</xdr:rowOff>
    </xdr:to>
    <xdr:sp macro="" textlink="">
      <xdr:nvSpPr>
        <xdr:cNvPr id="120" name="フローチャート: 判断 119"/>
        <xdr:cNvSpPr/>
      </xdr:nvSpPr>
      <xdr:spPr bwMode="auto">
        <a:xfrm>
          <a:off x="42545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232135</xdr:rowOff>
    </xdr:from>
    <xdr:ext cx="762000" cy="259045"/>
    <xdr:sp macro="" textlink="">
      <xdr:nvSpPr>
        <xdr:cNvPr id="121" name="テキスト ボックス 120"/>
        <xdr:cNvSpPr txBox="1"/>
      </xdr:nvSpPr>
      <xdr:spPr>
        <a:xfrm>
          <a:off x="3924300" y="649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207125</xdr:rowOff>
    </xdr:from>
    <xdr:to>
      <xdr:col>18</xdr:col>
      <xdr:colOff>177800</xdr:colOff>
      <xdr:row>35</xdr:row>
      <xdr:rowOff>220764</xdr:rowOff>
    </xdr:to>
    <xdr:cxnSp macro="">
      <xdr:nvCxnSpPr>
        <xdr:cNvPr id="122" name="直線コネクタ 121"/>
        <xdr:cNvCxnSpPr/>
      </xdr:nvCxnSpPr>
      <xdr:spPr bwMode="auto">
        <a:xfrm>
          <a:off x="2908300" y="6817475"/>
          <a:ext cx="698500" cy="136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81953</xdr:rowOff>
    </xdr:from>
    <xdr:to>
      <xdr:col>19</xdr:col>
      <xdr:colOff>38100</xdr:colOff>
      <xdr:row>35</xdr:row>
      <xdr:rowOff>183553</xdr:rowOff>
    </xdr:to>
    <xdr:sp macro="" textlink="">
      <xdr:nvSpPr>
        <xdr:cNvPr id="123" name="フローチャート: 判断 122"/>
        <xdr:cNvSpPr/>
      </xdr:nvSpPr>
      <xdr:spPr bwMode="auto">
        <a:xfrm>
          <a:off x="35560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193730</xdr:rowOff>
    </xdr:from>
    <xdr:ext cx="762000" cy="259045"/>
    <xdr:sp macro="" textlink="">
      <xdr:nvSpPr>
        <xdr:cNvPr id="124" name="テキスト ボックス 123"/>
        <xdr:cNvSpPr txBox="1"/>
      </xdr:nvSpPr>
      <xdr:spPr>
        <a:xfrm>
          <a:off x="3225800" y="646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31070</xdr:rowOff>
    </xdr:from>
    <xdr:to>
      <xdr:col>15</xdr:col>
      <xdr:colOff>101600</xdr:colOff>
      <xdr:row>35</xdr:row>
      <xdr:rowOff>132670</xdr:rowOff>
    </xdr:to>
    <xdr:sp macro="" textlink="">
      <xdr:nvSpPr>
        <xdr:cNvPr id="125" name="フローチャート: 判断 124"/>
        <xdr:cNvSpPr/>
      </xdr:nvSpPr>
      <xdr:spPr bwMode="auto">
        <a:xfrm>
          <a:off x="2857500" y="6641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142848</xdr:rowOff>
    </xdr:from>
    <xdr:ext cx="762000" cy="259045"/>
    <xdr:sp macro="" textlink="">
      <xdr:nvSpPr>
        <xdr:cNvPr id="126" name="テキスト ボックス 125"/>
        <xdr:cNvSpPr txBox="1"/>
      </xdr:nvSpPr>
      <xdr:spPr>
        <a:xfrm>
          <a:off x="2527300" y="6410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119996</xdr:rowOff>
    </xdr:from>
    <xdr:to>
      <xdr:col>29</xdr:col>
      <xdr:colOff>177800</xdr:colOff>
      <xdr:row>35</xdr:row>
      <xdr:rowOff>221596</xdr:rowOff>
    </xdr:to>
    <xdr:sp macro="" textlink="">
      <xdr:nvSpPr>
        <xdr:cNvPr id="132" name="楕円 131"/>
        <xdr:cNvSpPr/>
      </xdr:nvSpPr>
      <xdr:spPr bwMode="auto">
        <a:xfrm>
          <a:off x="5600700" y="6730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307973</xdr:rowOff>
    </xdr:from>
    <xdr:ext cx="762000" cy="259045"/>
    <xdr:sp macro="" textlink="">
      <xdr:nvSpPr>
        <xdr:cNvPr id="133" name="人口1人当たり決算額の推移該当値テキスト445"/>
        <xdr:cNvSpPr txBox="1"/>
      </xdr:nvSpPr>
      <xdr:spPr>
        <a:xfrm>
          <a:off x="5740400" y="6575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144037</xdr:rowOff>
    </xdr:from>
    <xdr:to>
      <xdr:col>26</xdr:col>
      <xdr:colOff>101600</xdr:colOff>
      <xdr:row>35</xdr:row>
      <xdr:rowOff>245637</xdr:rowOff>
    </xdr:to>
    <xdr:sp macro="" textlink="">
      <xdr:nvSpPr>
        <xdr:cNvPr id="134" name="楕円 133"/>
        <xdr:cNvSpPr/>
      </xdr:nvSpPr>
      <xdr:spPr bwMode="auto">
        <a:xfrm>
          <a:off x="4953000" y="6754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230414</xdr:rowOff>
    </xdr:from>
    <xdr:ext cx="736600" cy="259045"/>
    <xdr:sp macro="" textlink="">
      <xdr:nvSpPr>
        <xdr:cNvPr id="135" name="テキスト ボックス 134"/>
        <xdr:cNvSpPr txBox="1"/>
      </xdr:nvSpPr>
      <xdr:spPr>
        <a:xfrm>
          <a:off x="4622800" y="6840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139123</xdr:rowOff>
    </xdr:from>
    <xdr:to>
      <xdr:col>22</xdr:col>
      <xdr:colOff>165100</xdr:colOff>
      <xdr:row>35</xdr:row>
      <xdr:rowOff>240723</xdr:rowOff>
    </xdr:to>
    <xdr:sp macro="" textlink="">
      <xdr:nvSpPr>
        <xdr:cNvPr id="136" name="楕円 135"/>
        <xdr:cNvSpPr/>
      </xdr:nvSpPr>
      <xdr:spPr bwMode="auto">
        <a:xfrm>
          <a:off x="4254500" y="6749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225500</xdr:rowOff>
    </xdr:from>
    <xdr:ext cx="762000" cy="259045"/>
    <xdr:sp macro="" textlink="">
      <xdr:nvSpPr>
        <xdr:cNvPr id="137" name="テキスト ボックス 136"/>
        <xdr:cNvSpPr txBox="1"/>
      </xdr:nvSpPr>
      <xdr:spPr>
        <a:xfrm>
          <a:off x="3924300" y="6835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169964</xdr:rowOff>
    </xdr:from>
    <xdr:to>
      <xdr:col>19</xdr:col>
      <xdr:colOff>38100</xdr:colOff>
      <xdr:row>35</xdr:row>
      <xdr:rowOff>271564</xdr:rowOff>
    </xdr:to>
    <xdr:sp macro="" textlink="">
      <xdr:nvSpPr>
        <xdr:cNvPr id="138" name="楕円 137"/>
        <xdr:cNvSpPr/>
      </xdr:nvSpPr>
      <xdr:spPr bwMode="auto">
        <a:xfrm>
          <a:off x="3556000" y="67803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256341</xdr:rowOff>
    </xdr:from>
    <xdr:ext cx="762000" cy="259045"/>
    <xdr:sp macro="" textlink="">
      <xdr:nvSpPr>
        <xdr:cNvPr id="139" name="テキスト ボックス 138"/>
        <xdr:cNvSpPr txBox="1"/>
      </xdr:nvSpPr>
      <xdr:spPr>
        <a:xfrm>
          <a:off x="3225800" y="6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156325</xdr:rowOff>
    </xdr:from>
    <xdr:to>
      <xdr:col>15</xdr:col>
      <xdr:colOff>101600</xdr:colOff>
      <xdr:row>35</xdr:row>
      <xdr:rowOff>257925</xdr:rowOff>
    </xdr:to>
    <xdr:sp macro="" textlink="">
      <xdr:nvSpPr>
        <xdr:cNvPr id="140" name="楕円 139"/>
        <xdr:cNvSpPr/>
      </xdr:nvSpPr>
      <xdr:spPr bwMode="auto">
        <a:xfrm>
          <a:off x="2857500" y="6766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242702</xdr:rowOff>
    </xdr:from>
    <xdr:ext cx="762000" cy="259045"/>
    <xdr:sp macro="" textlink="">
      <xdr:nvSpPr>
        <xdr:cNvPr id="141" name="テキスト ボックス 140"/>
        <xdr:cNvSpPr txBox="1"/>
      </xdr:nvSpPr>
      <xdr:spPr>
        <a:xfrm>
          <a:off x="2527300" y="6853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福岡県鞍手町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16,316
16,168
35.60
7,247,687
7,147,795
96,214
4,482,600
7,803,600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170497</xdr:rowOff>
    </xdr:from>
    <xdr:to>
      <xdr:col>24</xdr:col>
      <xdr:colOff>62865</xdr:colOff>
      <xdr:row>38</xdr:row>
      <xdr:rowOff>95009</xdr:rowOff>
    </xdr:to>
    <xdr:cxnSp macro="">
      <xdr:nvCxnSpPr>
        <xdr:cNvPr id="56" name="直線コネクタ 55"/>
        <xdr:cNvCxnSpPr/>
      </xdr:nvCxnSpPr>
      <xdr:spPr>
        <a:xfrm flipV="1">
          <a:off x="4633595" y="5313997"/>
          <a:ext cx="1270" cy="129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98836</xdr:rowOff>
    </xdr:from>
    <xdr:ext cx="534377" cy="259045"/>
    <xdr:sp macro="" textlink="">
      <xdr:nvSpPr>
        <xdr:cNvPr id="57" name="人件費最小値テキスト"/>
        <xdr:cNvSpPr txBox="1"/>
      </xdr:nvSpPr>
      <xdr:spPr>
        <a:xfrm>
          <a:off x="4686300" y="661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95009</xdr:rowOff>
    </xdr:from>
    <xdr:to>
      <xdr:col>24</xdr:col>
      <xdr:colOff>152400</xdr:colOff>
      <xdr:row>38</xdr:row>
      <xdr:rowOff>95009</xdr:rowOff>
    </xdr:to>
    <xdr:cxnSp macro="">
      <xdr:nvCxnSpPr>
        <xdr:cNvPr id="58" name="直線コネクタ 57"/>
        <xdr:cNvCxnSpPr/>
      </xdr:nvCxnSpPr>
      <xdr:spPr>
        <a:xfrm>
          <a:off x="4546600" y="661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117174</xdr:rowOff>
    </xdr:from>
    <xdr:ext cx="599010" cy="259045"/>
    <xdr:sp macro="" textlink="">
      <xdr:nvSpPr>
        <xdr:cNvPr id="59" name="人件費最大値テキスト"/>
        <xdr:cNvSpPr txBox="1"/>
      </xdr:nvSpPr>
      <xdr:spPr>
        <a:xfrm>
          <a:off x="4686300" y="508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170497</xdr:rowOff>
    </xdr:from>
    <xdr:to>
      <xdr:col>24</xdr:col>
      <xdr:colOff>152400</xdr:colOff>
      <xdr:row>30</xdr:row>
      <xdr:rowOff>170497</xdr:rowOff>
    </xdr:to>
    <xdr:cxnSp macro="">
      <xdr:nvCxnSpPr>
        <xdr:cNvPr id="60" name="直線コネクタ 59"/>
        <xdr:cNvCxnSpPr/>
      </xdr:nvCxnSpPr>
      <xdr:spPr>
        <a:xfrm>
          <a:off x="4546600" y="531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87135</xdr:rowOff>
    </xdr:from>
    <xdr:to>
      <xdr:col>24</xdr:col>
      <xdr:colOff>63500</xdr:colOff>
      <xdr:row>36</xdr:row>
      <xdr:rowOff>131191</xdr:rowOff>
    </xdr:to>
    <xdr:cxnSp macro="">
      <xdr:nvCxnSpPr>
        <xdr:cNvPr id="61" name="直線コネクタ 60"/>
        <xdr:cNvCxnSpPr/>
      </xdr:nvCxnSpPr>
      <xdr:spPr>
        <a:xfrm flipV="1">
          <a:off x="3797300" y="6259335"/>
          <a:ext cx="838200" cy="4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68737</xdr:rowOff>
    </xdr:from>
    <xdr:ext cx="534377" cy="259045"/>
    <xdr:sp macro="" textlink="">
      <xdr:nvSpPr>
        <xdr:cNvPr id="62" name="人件費平均値テキスト"/>
        <xdr:cNvSpPr txBox="1"/>
      </xdr:nvSpPr>
      <xdr:spPr>
        <a:xfrm>
          <a:off x="4686300" y="58980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45860</xdr:rowOff>
    </xdr:from>
    <xdr:to>
      <xdr:col>24</xdr:col>
      <xdr:colOff>114300</xdr:colOff>
      <xdr:row>35</xdr:row>
      <xdr:rowOff>147460</xdr:rowOff>
    </xdr:to>
    <xdr:sp macro="" textlink="">
      <xdr:nvSpPr>
        <xdr:cNvPr id="63" name="フローチャート: 判断 62"/>
        <xdr:cNvSpPr/>
      </xdr:nvSpPr>
      <xdr:spPr>
        <a:xfrm>
          <a:off x="4584700" y="604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76174</xdr:rowOff>
    </xdr:from>
    <xdr:to>
      <xdr:col>19</xdr:col>
      <xdr:colOff>177800</xdr:colOff>
      <xdr:row>36</xdr:row>
      <xdr:rowOff>131191</xdr:rowOff>
    </xdr:to>
    <xdr:cxnSp macro="">
      <xdr:nvCxnSpPr>
        <xdr:cNvPr id="64" name="直線コネクタ 63"/>
        <xdr:cNvCxnSpPr/>
      </xdr:nvCxnSpPr>
      <xdr:spPr>
        <a:xfrm>
          <a:off x="2908300" y="6248374"/>
          <a:ext cx="889000" cy="5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50025</xdr:rowOff>
    </xdr:from>
    <xdr:to>
      <xdr:col>20</xdr:col>
      <xdr:colOff>38100</xdr:colOff>
      <xdr:row>35</xdr:row>
      <xdr:rowOff>151625</xdr:rowOff>
    </xdr:to>
    <xdr:sp macro="" textlink="">
      <xdr:nvSpPr>
        <xdr:cNvPr id="65" name="フローチャート: 判断 64"/>
        <xdr:cNvSpPr/>
      </xdr:nvSpPr>
      <xdr:spPr>
        <a:xfrm>
          <a:off x="3746500" y="60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168152</xdr:rowOff>
    </xdr:from>
    <xdr:ext cx="534377" cy="259045"/>
    <xdr:sp macro="" textlink="">
      <xdr:nvSpPr>
        <xdr:cNvPr id="66" name="テキスト ボックス 65"/>
        <xdr:cNvSpPr txBox="1"/>
      </xdr:nvSpPr>
      <xdr:spPr>
        <a:xfrm>
          <a:off x="3530111" y="582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76174</xdr:rowOff>
    </xdr:from>
    <xdr:to>
      <xdr:col>15</xdr:col>
      <xdr:colOff>50800</xdr:colOff>
      <xdr:row>36</xdr:row>
      <xdr:rowOff>123927</xdr:rowOff>
    </xdr:to>
    <xdr:cxnSp macro="">
      <xdr:nvCxnSpPr>
        <xdr:cNvPr id="67" name="直線コネクタ 66"/>
        <xdr:cNvCxnSpPr/>
      </xdr:nvCxnSpPr>
      <xdr:spPr>
        <a:xfrm flipV="1">
          <a:off x="2019300" y="6248374"/>
          <a:ext cx="889000" cy="47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43472</xdr:rowOff>
    </xdr:from>
    <xdr:to>
      <xdr:col>15</xdr:col>
      <xdr:colOff>101600</xdr:colOff>
      <xdr:row>35</xdr:row>
      <xdr:rowOff>145072</xdr:rowOff>
    </xdr:to>
    <xdr:sp macro="" textlink="">
      <xdr:nvSpPr>
        <xdr:cNvPr id="68" name="フローチャート: 判断 67"/>
        <xdr:cNvSpPr/>
      </xdr:nvSpPr>
      <xdr:spPr>
        <a:xfrm>
          <a:off x="2857500" y="604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161599</xdr:rowOff>
    </xdr:from>
    <xdr:ext cx="534377" cy="259045"/>
    <xdr:sp macro="" textlink="">
      <xdr:nvSpPr>
        <xdr:cNvPr id="69" name="テキスト ボックス 68"/>
        <xdr:cNvSpPr txBox="1"/>
      </xdr:nvSpPr>
      <xdr:spPr>
        <a:xfrm>
          <a:off x="2641111" y="581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123927</xdr:rowOff>
    </xdr:from>
    <xdr:to>
      <xdr:col>10</xdr:col>
      <xdr:colOff>114300</xdr:colOff>
      <xdr:row>36</xdr:row>
      <xdr:rowOff>130607</xdr:rowOff>
    </xdr:to>
    <xdr:cxnSp macro="">
      <xdr:nvCxnSpPr>
        <xdr:cNvPr id="70" name="直線コネクタ 69"/>
        <xdr:cNvCxnSpPr/>
      </xdr:nvCxnSpPr>
      <xdr:spPr>
        <a:xfrm flipV="1">
          <a:off x="1130300" y="6296127"/>
          <a:ext cx="889000" cy="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72403</xdr:rowOff>
    </xdr:from>
    <xdr:to>
      <xdr:col>10</xdr:col>
      <xdr:colOff>165100</xdr:colOff>
      <xdr:row>36</xdr:row>
      <xdr:rowOff>2553</xdr:rowOff>
    </xdr:to>
    <xdr:sp macro="" textlink="">
      <xdr:nvSpPr>
        <xdr:cNvPr id="71" name="フローチャート: 判断 70"/>
        <xdr:cNvSpPr/>
      </xdr:nvSpPr>
      <xdr:spPr>
        <a:xfrm>
          <a:off x="1968500" y="607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19080</xdr:rowOff>
    </xdr:from>
    <xdr:ext cx="534377" cy="259045"/>
    <xdr:sp macro="" textlink="">
      <xdr:nvSpPr>
        <xdr:cNvPr id="72" name="テキスト ボックス 71"/>
        <xdr:cNvSpPr txBox="1"/>
      </xdr:nvSpPr>
      <xdr:spPr>
        <a:xfrm>
          <a:off x="1752111" y="584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82766</xdr:rowOff>
    </xdr:from>
    <xdr:to>
      <xdr:col>6</xdr:col>
      <xdr:colOff>38100</xdr:colOff>
      <xdr:row>36</xdr:row>
      <xdr:rowOff>12916</xdr:rowOff>
    </xdr:to>
    <xdr:sp macro="" textlink="">
      <xdr:nvSpPr>
        <xdr:cNvPr id="73" name="フローチャート: 判断 72"/>
        <xdr:cNvSpPr/>
      </xdr:nvSpPr>
      <xdr:spPr>
        <a:xfrm>
          <a:off x="1079500" y="608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29443</xdr:rowOff>
    </xdr:from>
    <xdr:ext cx="534377" cy="259045"/>
    <xdr:sp macro="" textlink="">
      <xdr:nvSpPr>
        <xdr:cNvPr id="74" name="テキスト ボックス 73"/>
        <xdr:cNvSpPr txBox="1"/>
      </xdr:nvSpPr>
      <xdr:spPr>
        <a:xfrm>
          <a:off x="863111" y="585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36335</xdr:rowOff>
    </xdr:from>
    <xdr:to>
      <xdr:col>24</xdr:col>
      <xdr:colOff>114300</xdr:colOff>
      <xdr:row>36</xdr:row>
      <xdr:rowOff>137935</xdr:rowOff>
    </xdr:to>
    <xdr:sp macro="" textlink="">
      <xdr:nvSpPr>
        <xdr:cNvPr id="80" name="楕円 79"/>
        <xdr:cNvSpPr/>
      </xdr:nvSpPr>
      <xdr:spPr>
        <a:xfrm>
          <a:off x="4584700" y="620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14762</xdr:rowOff>
    </xdr:from>
    <xdr:ext cx="534377" cy="259045"/>
    <xdr:sp macro="" textlink="">
      <xdr:nvSpPr>
        <xdr:cNvPr id="81" name="人件費該当値テキスト"/>
        <xdr:cNvSpPr txBox="1"/>
      </xdr:nvSpPr>
      <xdr:spPr>
        <a:xfrm>
          <a:off x="4686300" y="618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80391</xdr:rowOff>
    </xdr:from>
    <xdr:to>
      <xdr:col>20</xdr:col>
      <xdr:colOff>38100</xdr:colOff>
      <xdr:row>37</xdr:row>
      <xdr:rowOff>10541</xdr:rowOff>
    </xdr:to>
    <xdr:sp macro="" textlink="">
      <xdr:nvSpPr>
        <xdr:cNvPr id="82" name="楕円 81"/>
        <xdr:cNvSpPr/>
      </xdr:nvSpPr>
      <xdr:spPr>
        <a:xfrm>
          <a:off x="3746500" y="625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1668</xdr:rowOff>
    </xdr:from>
    <xdr:ext cx="534377" cy="259045"/>
    <xdr:sp macro="" textlink="">
      <xdr:nvSpPr>
        <xdr:cNvPr id="83" name="テキスト ボックス 82"/>
        <xdr:cNvSpPr txBox="1"/>
      </xdr:nvSpPr>
      <xdr:spPr>
        <a:xfrm>
          <a:off x="3530111" y="634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25374</xdr:rowOff>
    </xdr:from>
    <xdr:to>
      <xdr:col>15</xdr:col>
      <xdr:colOff>101600</xdr:colOff>
      <xdr:row>36</xdr:row>
      <xdr:rowOff>126974</xdr:rowOff>
    </xdr:to>
    <xdr:sp macro="" textlink="">
      <xdr:nvSpPr>
        <xdr:cNvPr id="84" name="楕円 83"/>
        <xdr:cNvSpPr/>
      </xdr:nvSpPr>
      <xdr:spPr>
        <a:xfrm>
          <a:off x="2857500" y="619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118101</xdr:rowOff>
    </xdr:from>
    <xdr:ext cx="534377" cy="259045"/>
    <xdr:sp macro="" textlink="">
      <xdr:nvSpPr>
        <xdr:cNvPr id="85" name="テキスト ボックス 84"/>
        <xdr:cNvSpPr txBox="1"/>
      </xdr:nvSpPr>
      <xdr:spPr>
        <a:xfrm>
          <a:off x="2641111" y="629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73127</xdr:rowOff>
    </xdr:from>
    <xdr:to>
      <xdr:col>10</xdr:col>
      <xdr:colOff>165100</xdr:colOff>
      <xdr:row>37</xdr:row>
      <xdr:rowOff>3277</xdr:rowOff>
    </xdr:to>
    <xdr:sp macro="" textlink="">
      <xdr:nvSpPr>
        <xdr:cNvPr id="86" name="楕円 85"/>
        <xdr:cNvSpPr/>
      </xdr:nvSpPr>
      <xdr:spPr>
        <a:xfrm>
          <a:off x="1968500" y="624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165854</xdr:rowOff>
    </xdr:from>
    <xdr:ext cx="534377" cy="259045"/>
    <xdr:sp macro="" textlink="">
      <xdr:nvSpPr>
        <xdr:cNvPr id="87" name="テキスト ボックス 86"/>
        <xdr:cNvSpPr txBox="1"/>
      </xdr:nvSpPr>
      <xdr:spPr>
        <a:xfrm>
          <a:off x="1752111" y="633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79807</xdr:rowOff>
    </xdr:from>
    <xdr:to>
      <xdr:col>6</xdr:col>
      <xdr:colOff>38100</xdr:colOff>
      <xdr:row>37</xdr:row>
      <xdr:rowOff>9957</xdr:rowOff>
    </xdr:to>
    <xdr:sp macro="" textlink="">
      <xdr:nvSpPr>
        <xdr:cNvPr id="88" name="楕円 87"/>
        <xdr:cNvSpPr/>
      </xdr:nvSpPr>
      <xdr:spPr>
        <a:xfrm>
          <a:off x="1079500" y="625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1084</xdr:rowOff>
    </xdr:from>
    <xdr:ext cx="534377" cy="259045"/>
    <xdr:sp macro="" textlink="">
      <xdr:nvSpPr>
        <xdr:cNvPr id="89" name="テキスト ボックス 88"/>
        <xdr:cNvSpPr txBox="1"/>
      </xdr:nvSpPr>
      <xdr:spPr>
        <a:xfrm>
          <a:off x="863111" y="634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155890</xdr:rowOff>
    </xdr:from>
    <xdr:to>
      <xdr:col>24</xdr:col>
      <xdr:colOff>62865</xdr:colOff>
      <xdr:row>57</xdr:row>
      <xdr:rowOff>112734</xdr:rowOff>
    </xdr:to>
    <xdr:cxnSp macro="">
      <xdr:nvCxnSpPr>
        <xdr:cNvPr id="111" name="直線コネクタ 110"/>
        <xdr:cNvCxnSpPr/>
      </xdr:nvCxnSpPr>
      <xdr:spPr>
        <a:xfrm flipV="1">
          <a:off x="4633595" y="8899840"/>
          <a:ext cx="1270" cy="985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116561</xdr:rowOff>
    </xdr:from>
    <xdr:ext cx="534377" cy="259045"/>
    <xdr:sp macro="" textlink="">
      <xdr:nvSpPr>
        <xdr:cNvPr id="112" name="物件費最小値テキスト"/>
        <xdr:cNvSpPr txBox="1"/>
      </xdr:nvSpPr>
      <xdr:spPr>
        <a:xfrm>
          <a:off x="4686300" y="988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112734</xdr:rowOff>
    </xdr:from>
    <xdr:to>
      <xdr:col>24</xdr:col>
      <xdr:colOff>152400</xdr:colOff>
      <xdr:row>57</xdr:row>
      <xdr:rowOff>112734</xdr:rowOff>
    </xdr:to>
    <xdr:cxnSp macro="">
      <xdr:nvCxnSpPr>
        <xdr:cNvPr id="113" name="直線コネクタ 112"/>
        <xdr:cNvCxnSpPr/>
      </xdr:nvCxnSpPr>
      <xdr:spPr>
        <a:xfrm>
          <a:off x="4546600" y="9885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102567</xdr:rowOff>
    </xdr:from>
    <xdr:ext cx="599010" cy="259045"/>
    <xdr:sp macro="" textlink="">
      <xdr:nvSpPr>
        <xdr:cNvPr id="114" name="物件費最大値テキスト"/>
        <xdr:cNvSpPr txBox="1"/>
      </xdr:nvSpPr>
      <xdr:spPr>
        <a:xfrm>
          <a:off x="4686300" y="8675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155890</xdr:rowOff>
    </xdr:from>
    <xdr:to>
      <xdr:col>24</xdr:col>
      <xdr:colOff>152400</xdr:colOff>
      <xdr:row>51</xdr:row>
      <xdr:rowOff>155890</xdr:rowOff>
    </xdr:to>
    <xdr:cxnSp macro="">
      <xdr:nvCxnSpPr>
        <xdr:cNvPr id="115" name="直線コネクタ 114"/>
        <xdr:cNvCxnSpPr/>
      </xdr:nvCxnSpPr>
      <xdr:spPr>
        <a:xfrm>
          <a:off x="4546600" y="8899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169208</xdr:rowOff>
    </xdr:from>
    <xdr:to>
      <xdr:col>24</xdr:col>
      <xdr:colOff>63500</xdr:colOff>
      <xdr:row>57</xdr:row>
      <xdr:rowOff>291</xdr:rowOff>
    </xdr:to>
    <xdr:cxnSp macro="">
      <xdr:nvCxnSpPr>
        <xdr:cNvPr id="116" name="直線コネクタ 115"/>
        <xdr:cNvCxnSpPr/>
      </xdr:nvCxnSpPr>
      <xdr:spPr>
        <a:xfrm flipV="1">
          <a:off x="3797300" y="9770408"/>
          <a:ext cx="838200" cy="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110593</xdr:rowOff>
    </xdr:from>
    <xdr:ext cx="534377" cy="259045"/>
    <xdr:sp macro="" textlink="">
      <xdr:nvSpPr>
        <xdr:cNvPr id="117" name="物件費平均値テキスト"/>
        <xdr:cNvSpPr txBox="1"/>
      </xdr:nvSpPr>
      <xdr:spPr>
        <a:xfrm>
          <a:off x="4686300" y="9540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87716</xdr:rowOff>
    </xdr:from>
    <xdr:to>
      <xdr:col>24</xdr:col>
      <xdr:colOff>114300</xdr:colOff>
      <xdr:row>57</xdr:row>
      <xdr:rowOff>17866</xdr:rowOff>
    </xdr:to>
    <xdr:sp macro="" textlink="">
      <xdr:nvSpPr>
        <xdr:cNvPr id="118" name="フローチャート: 判断 117"/>
        <xdr:cNvSpPr/>
      </xdr:nvSpPr>
      <xdr:spPr>
        <a:xfrm>
          <a:off x="4584700" y="968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169752</xdr:rowOff>
    </xdr:from>
    <xdr:to>
      <xdr:col>19</xdr:col>
      <xdr:colOff>177800</xdr:colOff>
      <xdr:row>57</xdr:row>
      <xdr:rowOff>291</xdr:rowOff>
    </xdr:to>
    <xdr:cxnSp macro="">
      <xdr:nvCxnSpPr>
        <xdr:cNvPr id="119" name="直線コネクタ 118"/>
        <xdr:cNvCxnSpPr/>
      </xdr:nvCxnSpPr>
      <xdr:spPr>
        <a:xfrm>
          <a:off x="2908300" y="9770952"/>
          <a:ext cx="889000" cy="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80748</xdr:rowOff>
    </xdr:from>
    <xdr:to>
      <xdr:col>20</xdr:col>
      <xdr:colOff>38100</xdr:colOff>
      <xdr:row>57</xdr:row>
      <xdr:rowOff>10898</xdr:rowOff>
    </xdr:to>
    <xdr:sp macro="" textlink="">
      <xdr:nvSpPr>
        <xdr:cNvPr id="120" name="フローチャート: 判断 119"/>
        <xdr:cNvSpPr/>
      </xdr:nvSpPr>
      <xdr:spPr>
        <a:xfrm>
          <a:off x="3746500" y="968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27425</xdr:rowOff>
    </xdr:from>
    <xdr:ext cx="534377" cy="259045"/>
    <xdr:sp macro="" textlink="">
      <xdr:nvSpPr>
        <xdr:cNvPr id="121" name="テキスト ボックス 120"/>
        <xdr:cNvSpPr txBox="1"/>
      </xdr:nvSpPr>
      <xdr:spPr>
        <a:xfrm>
          <a:off x="3530111" y="945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169752</xdr:rowOff>
    </xdr:from>
    <xdr:to>
      <xdr:col>15</xdr:col>
      <xdr:colOff>50800</xdr:colOff>
      <xdr:row>57</xdr:row>
      <xdr:rowOff>11295</xdr:rowOff>
    </xdr:to>
    <xdr:cxnSp macro="">
      <xdr:nvCxnSpPr>
        <xdr:cNvPr id="122" name="直線コネクタ 121"/>
        <xdr:cNvCxnSpPr/>
      </xdr:nvCxnSpPr>
      <xdr:spPr>
        <a:xfrm flipV="1">
          <a:off x="2019300" y="9770952"/>
          <a:ext cx="889000" cy="1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110461</xdr:rowOff>
    </xdr:from>
    <xdr:to>
      <xdr:col>15</xdr:col>
      <xdr:colOff>101600</xdr:colOff>
      <xdr:row>57</xdr:row>
      <xdr:rowOff>40611</xdr:rowOff>
    </xdr:to>
    <xdr:sp macro="" textlink="">
      <xdr:nvSpPr>
        <xdr:cNvPr id="123" name="フローチャート: 判断 122"/>
        <xdr:cNvSpPr/>
      </xdr:nvSpPr>
      <xdr:spPr>
        <a:xfrm>
          <a:off x="2857500" y="971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57138</xdr:rowOff>
    </xdr:from>
    <xdr:ext cx="534377" cy="259045"/>
    <xdr:sp macro="" textlink="">
      <xdr:nvSpPr>
        <xdr:cNvPr id="124" name="テキスト ボックス 123"/>
        <xdr:cNvSpPr txBox="1"/>
      </xdr:nvSpPr>
      <xdr:spPr>
        <a:xfrm>
          <a:off x="2641111" y="948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11295</xdr:rowOff>
    </xdr:from>
    <xdr:to>
      <xdr:col>10</xdr:col>
      <xdr:colOff>114300</xdr:colOff>
      <xdr:row>57</xdr:row>
      <xdr:rowOff>65208</xdr:rowOff>
    </xdr:to>
    <xdr:cxnSp macro="">
      <xdr:nvCxnSpPr>
        <xdr:cNvPr id="125" name="直線コネクタ 124"/>
        <xdr:cNvCxnSpPr/>
      </xdr:nvCxnSpPr>
      <xdr:spPr>
        <a:xfrm flipV="1">
          <a:off x="1130300" y="9783945"/>
          <a:ext cx="889000" cy="5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108592</xdr:rowOff>
    </xdr:from>
    <xdr:to>
      <xdr:col>10</xdr:col>
      <xdr:colOff>165100</xdr:colOff>
      <xdr:row>57</xdr:row>
      <xdr:rowOff>38742</xdr:rowOff>
    </xdr:to>
    <xdr:sp macro="" textlink="">
      <xdr:nvSpPr>
        <xdr:cNvPr id="126" name="フローチャート: 判断 125"/>
        <xdr:cNvSpPr/>
      </xdr:nvSpPr>
      <xdr:spPr>
        <a:xfrm>
          <a:off x="1968500" y="970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55269</xdr:rowOff>
    </xdr:from>
    <xdr:ext cx="534377" cy="259045"/>
    <xdr:sp macro="" textlink="">
      <xdr:nvSpPr>
        <xdr:cNvPr id="127" name="テキスト ボックス 126"/>
        <xdr:cNvSpPr txBox="1"/>
      </xdr:nvSpPr>
      <xdr:spPr>
        <a:xfrm>
          <a:off x="1752111" y="948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146489</xdr:rowOff>
    </xdr:from>
    <xdr:to>
      <xdr:col>6</xdr:col>
      <xdr:colOff>38100</xdr:colOff>
      <xdr:row>57</xdr:row>
      <xdr:rowOff>76639</xdr:rowOff>
    </xdr:to>
    <xdr:sp macro="" textlink="">
      <xdr:nvSpPr>
        <xdr:cNvPr id="128" name="フローチャート: 判断 127"/>
        <xdr:cNvSpPr/>
      </xdr:nvSpPr>
      <xdr:spPr>
        <a:xfrm>
          <a:off x="1079500" y="97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93166</xdr:rowOff>
    </xdr:from>
    <xdr:ext cx="534377" cy="259045"/>
    <xdr:sp macro="" textlink="">
      <xdr:nvSpPr>
        <xdr:cNvPr id="129" name="テキスト ボックス 128"/>
        <xdr:cNvSpPr txBox="1"/>
      </xdr:nvSpPr>
      <xdr:spPr>
        <a:xfrm>
          <a:off x="863111" y="952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118408</xdr:rowOff>
    </xdr:from>
    <xdr:to>
      <xdr:col>24</xdr:col>
      <xdr:colOff>114300</xdr:colOff>
      <xdr:row>57</xdr:row>
      <xdr:rowOff>48558</xdr:rowOff>
    </xdr:to>
    <xdr:sp macro="" textlink="">
      <xdr:nvSpPr>
        <xdr:cNvPr id="135" name="楕円 134"/>
        <xdr:cNvSpPr/>
      </xdr:nvSpPr>
      <xdr:spPr>
        <a:xfrm>
          <a:off x="4584700" y="971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66143</xdr:rowOff>
    </xdr:from>
    <xdr:ext cx="534377" cy="259045"/>
    <xdr:sp macro="" textlink="">
      <xdr:nvSpPr>
        <xdr:cNvPr id="136" name="物件費該当値テキスト"/>
        <xdr:cNvSpPr txBox="1"/>
      </xdr:nvSpPr>
      <xdr:spPr>
        <a:xfrm>
          <a:off x="4686300" y="966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120941</xdr:rowOff>
    </xdr:from>
    <xdr:to>
      <xdr:col>20</xdr:col>
      <xdr:colOff>38100</xdr:colOff>
      <xdr:row>57</xdr:row>
      <xdr:rowOff>51091</xdr:rowOff>
    </xdr:to>
    <xdr:sp macro="" textlink="">
      <xdr:nvSpPr>
        <xdr:cNvPr id="137" name="楕円 136"/>
        <xdr:cNvSpPr/>
      </xdr:nvSpPr>
      <xdr:spPr>
        <a:xfrm>
          <a:off x="3746500" y="972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42218</xdr:rowOff>
    </xdr:from>
    <xdr:ext cx="534377" cy="259045"/>
    <xdr:sp macro="" textlink="">
      <xdr:nvSpPr>
        <xdr:cNvPr id="138" name="テキスト ボックス 137"/>
        <xdr:cNvSpPr txBox="1"/>
      </xdr:nvSpPr>
      <xdr:spPr>
        <a:xfrm>
          <a:off x="3530111" y="981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118952</xdr:rowOff>
    </xdr:from>
    <xdr:to>
      <xdr:col>15</xdr:col>
      <xdr:colOff>101600</xdr:colOff>
      <xdr:row>57</xdr:row>
      <xdr:rowOff>49102</xdr:rowOff>
    </xdr:to>
    <xdr:sp macro="" textlink="">
      <xdr:nvSpPr>
        <xdr:cNvPr id="139" name="楕円 138"/>
        <xdr:cNvSpPr/>
      </xdr:nvSpPr>
      <xdr:spPr>
        <a:xfrm>
          <a:off x="2857500" y="972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40229</xdr:rowOff>
    </xdr:from>
    <xdr:ext cx="534377" cy="259045"/>
    <xdr:sp macro="" textlink="">
      <xdr:nvSpPr>
        <xdr:cNvPr id="140" name="テキスト ボックス 139"/>
        <xdr:cNvSpPr txBox="1"/>
      </xdr:nvSpPr>
      <xdr:spPr>
        <a:xfrm>
          <a:off x="2641111" y="981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131945</xdr:rowOff>
    </xdr:from>
    <xdr:to>
      <xdr:col>10</xdr:col>
      <xdr:colOff>165100</xdr:colOff>
      <xdr:row>57</xdr:row>
      <xdr:rowOff>62095</xdr:rowOff>
    </xdr:to>
    <xdr:sp macro="" textlink="">
      <xdr:nvSpPr>
        <xdr:cNvPr id="141" name="楕円 140"/>
        <xdr:cNvSpPr/>
      </xdr:nvSpPr>
      <xdr:spPr>
        <a:xfrm>
          <a:off x="1968500" y="973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53222</xdr:rowOff>
    </xdr:from>
    <xdr:ext cx="534377" cy="259045"/>
    <xdr:sp macro="" textlink="">
      <xdr:nvSpPr>
        <xdr:cNvPr id="142" name="テキスト ボックス 141"/>
        <xdr:cNvSpPr txBox="1"/>
      </xdr:nvSpPr>
      <xdr:spPr>
        <a:xfrm>
          <a:off x="1752111" y="982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14408</xdr:rowOff>
    </xdr:from>
    <xdr:to>
      <xdr:col>6</xdr:col>
      <xdr:colOff>38100</xdr:colOff>
      <xdr:row>57</xdr:row>
      <xdr:rowOff>116008</xdr:rowOff>
    </xdr:to>
    <xdr:sp macro="" textlink="">
      <xdr:nvSpPr>
        <xdr:cNvPr id="143" name="楕円 142"/>
        <xdr:cNvSpPr/>
      </xdr:nvSpPr>
      <xdr:spPr>
        <a:xfrm>
          <a:off x="1079500" y="978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107135</xdr:rowOff>
    </xdr:from>
    <xdr:ext cx="534377" cy="259045"/>
    <xdr:sp macro="" textlink="">
      <xdr:nvSpPr>
        <xdr:cNvPr id="144" name="テキスト ボックス 143"/>
        <xdr:cNvSpPr txBox="1"/>
      </xdr:nvSpPr>
      <xdr:spPr>
        <a:xfrm>
          <a:off x="863111" y="987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165227</xdr:rowOff>
    </xdr:from>
    <xdr:to>
      <xdr:col>24</xdr:col>
      <xdr:colOff>62865</xdr:colOff>
      <xdr:row>79</xdr:row>
      <xdr:rowOff>32296</xdr:rowOff>
    </xdr:to>
    <xdr:cxnSp macro="">
      <xdr:nvCxnSpPr>
        <xdr:cNvPr id="168" name="直線コネクタ 167"/>
        <xdr:cNvCxnSpPr/>
      </xdr:nvCxnSpPr>
      <xdr:spPr>
        <a:xfrm flipV="1">
          <a:off x="4633595" y="12166727"/>
          <a:ext cx="1270" cy="1410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36123</xdr:rowOff>
    </xdr:from>
    <xdr:ext cx="378565" cy="259045"/>
    <xdr:sp macro="" textlink="">
      <xdr:nvSpPr>
        <xdr:cNvPr id="169" name="維持補修費最小値テキスト"/>
        <xdr:cNvSpPr txBox="1"/>
      </xdr:nvSpPr>
      <xdr:spPr>
        <a:xfrm>
          <a:off x="4686300" y="13580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32296</xdr:rowOff>
    </xdr:from>
    <xdr:to>
      <xdr:col>24</xdr:col>
      <xdr:colOff>152400</xdr:colOff>
      <xdr:row>79</xdr:row>
      <xdr:rowOff>32296</xdr:rowOff>
    </xdr:to>
    <xdr:cxnSp macro="">
      <xdr:nvCxnSpPr>
        <xdr:cNvPr id="170" name="直線コネクタ 169"/>
        <xdr:cNvCxnSpPr/>
      </xdr:nvCxnSpPr>
      <xdr:spPr>
        <a:xfrm>
          <a:off x="4546600" y="13576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111904</xdr:rowOff>
    </xdr:from>
    <xdr:ext cx="534377" cy="259045"/>
    <xdr:sp macro="" textlink="">
      <xdr:nvSpPr>
        <xdr:cNvPr id="171" name="維持補修費最大値テキスト"/>
        <xdr:cNvSpPr txBox="1"/>
      </xdr:nvSpPr>
      <xdr:spPr>
        <a:xfrm>
          <a:off x="4686300" y="1194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165227</xdr:rowOff>
    </xdr:from>
    <xdr:to>
      <xdr:col>24</xdr:col>
      <xdr:colOff>152400</xdr:colOff>
      <xdr:row>70</xdr:row>
      <xdr:rowOff>165227</xdr:rowOff>
    </xdr:to>
    <xdr:cxnSp macro="">
      <xdr:nvCxnSpPr>
        <xdr:cNvPr id="172" name="直線コネクタ 171"/>
        <xdr:cNvCxnSpPr/>
      </xdr:nvCxnSpPr>
      <xdr:spPr>
        <a:xfrm>
          <a:off x="4546600" y="1216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61024</xdr:rowOff>
    </xdr:from>
    <xdr:to>
      <xdr:col>24</xdr:col>
      <xdr:colOff>63500</xdr:colOff>
      <xdr:row>78</xdr:row>
      <xdr:rowOff>65443</xdr:rowOff>
    </xdr:to>
    <xdr:cxnSp macro="">
      <xdr:nvCxnSpPr>
        <xdr:cNvPr id="173" name="直線コネクタ 172"/>
        <xdr:cNvCxnSpPr/>
      </xdr:nvCxnSpPr>
      <xdr:spPr>
        <a:xfrm flipV="1">
          <a:off x="3797300" y="13434124"/>
          <a:ext cx="838200" cy="4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120807</xdr:rowOff>
    </xdr:from>
    <xdr:ext cx="469744" cy="259045"/>
    <xdr:sp macro="" textlink="">
      <xdr:nvSpPr>
        <xdr:cNvPr id="174" name="維持補修費平均値テキスト"/>
        <xdr:cNvSpPr txBox="1"/>
      </xdr:nvSpPr>
      <xdr:spPr>
        <a:xfrm>
          <a:off x="4686300" y="1315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97930</xdr:rowOff>
    </xdr:from>
    <xdr:to>
      <xdr:col>24</xdr:col>
      <xdr:colOff>114300</xdr:colOff>
      <xdr:row>78</xdr:row>
      <xdr:rowOff>28080</xdr:rowOff>
    </xdr:to>
    <xdr:sp macro="" textlink="">
      <xdr:nvSpPr>
        <xdr:cNvPr id="175" name="フローチャート: 判断 174"/>
        <xdr:cNvSpPr/>
      </xdr:nvSpPr>
      <xdr:spPr>
        <a:xfrm>
          <a:off x="45847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122098</xdr:rowOff>
    </xdr:from>
    <xdr:to>
      <xdr:col>19</xdr:col>
      <xdr:colOff>177800</xdr:colOff>
      <xdr:row>78</xdr:row>
      <xdr:rowOff>65443</xdr:rowOff>
    </xdr:to>
    <xdr:cxnSp macro="">
      <xdr:nvCxnSpPr>
        <xdr:cNvPr id="176" name="直線コネクタ 175"/>
        <xdr:cNvCxnSpPr/>
      </xdr:nvCxnSpPr>
      <xdr:spPr>
        <a:xfrm>
          <a:off x="2908300" y="13323748"/>
          <a:ext cx="889000" cy="11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114694</xdr:rowOff>
    </xdr:from>
    <xdr:to>
      <xdr:col>20</xdr:col>
      <xdr:colOff>38100</xdr:colOff>
      <xdr:row>78</xdr:row>
      <xdr:rowOff>44844</xdr:rowOff>
    </xdr:to>
    <xdr:sp macro="" textlink="">
      <xdr:nvSpPr>
        <xdr:cNvPr id="177" name="フローチャート: 判断 176"/>
        <xdr:cNvSpPr/>
      </xdr:nvSpPr>
      <xdr:spPr>
        <a:xfrm>
          <a:off x="3746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61371</xdr:rowOff>
    </xdr:from>
    <xdr:ext cx="469744" cy="259045"/>
    <xdr:sp macro="" textlink="">
      <xdr:nvSpPr>
        <xdr:cNvPr id="178" name="テキスト ボックス 177"/>
        <xdr:cNvSpPr txBox="1"/>
      </xdr:nvSpPr>
      <xdr:spPr>
        <a:xfrm>
          <a:off x="3562428" y="130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122098</xdr:rowOff>
    </xdr:from>
    <xdr:to>
      <xdr:col>15</xdr:col>
      <xdr:colOff>50800</xdr:colOff>
      <xdr:row>77</xdr:row>
      <xdr:rowOff>132842</xdr:rowOff>
    </xdr:to>
    <xdr:cxnSp macro="">
      <xdr:nvCxnSpPr>
        <xdr:cNvPr id="179" name="直線コネクタ 178"/>
        <xdr:cNvCxnSpPr/>
      </xdr:nvCxnSpPr>
      <xdr:spPr>
        <a:xfrm flipV="1">
          <a:off x="2019300" y="13323748"/>
          <a:ext cx="8890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127724</xdr:rowOff>
    </xdr:from>
    <xdr:to>
      <xdr:col>15</xdr:col>
      <xdr:colOff>101600</xdr:colOff>
      <xdr:row>78</xdr:row>
      <xdr:rowOff>57874</xdr:rowOff>
    </xdr:to>
    <xdr:sp macro="" textlink="">
      <xdr:nvSpPr>
        <xdr:cNvPr id="180" name="フローチャート: 判断 179"/>
        <xdr:cNvSpPr/>
      </xdr:nvSpPr>
      <xdr:spPr>
        <a:xfrm>
          <a:off x="2857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49001</xdr:rowOff>
    </xdr:from>
    <xdr:ext cx="469744" cy="259045"/>
    <xdr:sp macro="" textlink="">
      <xdr:nvSpPr>
        <xdr:cNvPr id="181" name="テキスト ボックス 180"/>
        <xdr:cNvSpPr txBox="1"/>
      </xdr:nvSpPr>
      <xdr:spPr>
        <a:xfrm>
          <a:off x="2673428" y="1342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132842</xdr:rowOff>
    </xdr:from>
    <xdr:to>
      <xdr:col>10</xdr:col>
      <xdr:colOff>114300</xdr:colOff>
      <xdr:row>78</xdr:row>
      <xdr:rowOff>57862</xdr:rowOff>
    </xdr:to>
    <xdr:cxnSp macro="">
      <xdr:nvCxnSpPr>
        <xdr:cNvPr id="182" name="直線コネクタ 181"/>
        <xdr:cNvCxnSpPr/>
      </xdr:nvCxnSpPr>
      <xdr:spPr>
        <a:xfrm flipV="1">
          <a:off x="1130300" y="13334492"/>
          <a:ext cx="889000" cy="96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145287</xdr:rowOff>
    </xdr:from>
    <xdr:to>
      <xdr:col>10</xdr:col>
      <xdr:colOff>165100</xdr:colOff>
      <xdr:row>78</xdr:row>
      <xdr:rowOff>75437</xdr:rowOff>
    </xdr:to>
    <xdr:sp macro="" textlink="">
      <xdr:nvSpPr>
        <xdr:cNvPr id="183" name="フローチャート: 判断 182"/>
        <xdr:cNvSpPr/>
      </xdr:nvSpPr>
      <xdr:spPr>
        <a:xfrm>
          <a:off x="1968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66564</xdr:rowOff>
    </xdr:from>
    <xdr:ext cx="469744" cy="259045"/>
    <xdr:sp macro="" textlink="">
      <xdr:nvSpPr>
        <xdr:cNvPr id="184" name="テキスト ボックス 183"/>
        <xdr:cNvSpPr txBox="1"/>
      </xdr:nvSpPr>
      <xdr:spPr>
        <a:xfrm>
          <a:off x="1784428" y="1343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167272</xdr:rowOff>
    </xdr:from>
    <xdr:to>
      <xdr:col>6</xdr:col>
      <xdr:colOff>38100</xdr:colOff>
      <xdr:row>78</xdr:row>
      <xdr:rowOff>97422</xdr:rowOff>
    </xdr:to>
    <xdr:sp macro="" textlink="">
      <xdr:nvSpPr>
        <xdr:cNvPr id="185" name="フローチャート: 判断 184"/>
        <xdr:cNvSpPr/>
      </xdr:nvSpPr>
      <xdr:spPr>
        <a:xfrm>
          <a:off x="1079500" y="1336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113949</xdr:rowOff>
    </xdr:from>
    <xdr:ext cx="469744" cy="259045"/>
    <xdr:sp macro="" textlink="">
      <xdr:nvSpPr>
        <xdr:cNvPr id="186" name="テキスト ボックス 185"/>
        <xdr:cNvSpPr txBox="1"/>
      </xdr:nvSpPr>
      <xdr:spPr>
        <a:xfrm>
          <a:off x="895428" y="1314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10224</xdr:rowOff>
    </xdr:from>
    <xdr:to>
      <xdr:col>24</xdr:col>
      <xdr:colOff>114300</xdr:colOff>
      <xdr:row>78</xdr:row>
      <xdr:rowOff>111824</xdr:rowOff>
    </xdr:to>
    <xdr:sp macro="" textlink="">
      <xdr:nvSpPr>
        <xdr:cNvPr id="192" name="楕円 191"/>
        <xdr:cNvSpPr/>
      </xdr:nvSpPr>
      <xdr:spPr>
        <a:xfrm>
          <a:off x="4584700" y="1338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160101</xdr:rowOff>
    </xdr:from>
    <xdr:ext cx="469744" cy="259045"/>
    <xdr:sp macro="" textlink="">
      <xdr:nvSpPr>
        <xdr:cNvPr id="193" name="維持補修費該当値テキスト"/>
        <xdr:cNvSpPr txBox="1"/>
      </xdr:nvSpPr>
      <xdr:spPr>
        <a:xfrm>
          <a:off x="4686300" y="13361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14643</xdr:rowOff>
    </xdr:from>
    <xdr:to>
      <xdr:col>20</xdr:col>
      <xdr:colOff>38100</xdr:colOff>
      <xdr:row>78</xdr:row>
      <xdr:rowOff>116243</xdr:rowOff>
    </xdr:to>
    <xdr:sp macro="" textlink="">
      <xdr:nvSpPr>
        <xdr:cNvPr id="194" name="楕円 193"/>
        <xdr:cNvSpPr/>
      </xdr:nvSpPr>
      <xdr:spPr>
        <a:xfrm>
          <a:off x="3746500" y="1338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107370</xdr:rowOff>
    </xdr:from>
    <xdr:ext cx="469744" cy="259045"/>
    <xdr:sp macro="" textlink="">
      <xdr:nvSpPr>
        <xdr:cNvPr id="195" name="テキスト ボックス 194"/>
        <xdr:cNvSpPr txBox="1"/>
      </xdr:nvSpPr>
      <xdr:spPr>
        <a:xfrm>
          <a:off x="3562428" y="13480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71298</xdr:rowOff>
    </xdr:from>
    <xdr:to>
      <xdr:col>15</xdr:col>
      <xdr:colOff>101600</xdr:colOff>
      <xdr:row>78</xdr:row>
      <xdr:rowOff>1448</xdr:rowOff>
    </xdr:to>
    <xdr:sp macro="" textlink="">
      <xdr:nvSpPr>
        <xdr:cNvPr id="196" name="楕円 195"/>
        <xdr:cNvSpPr/>
      </xdr:nvSpPr>
      <xdr:spPr>
        <a:xfrm>
          <a:off x="2857500" y="1327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17975</xdr:rowOff>
    </xdr:from>
    <xdr:ext cx="469744" cy="259045"/>
    <xdr:sp macro="" textlink="">
      <xdr:nvSpPr>
        <xdr:cNvPr id="197" name="テキスト ボックス 196"/>
        <xdr:cNvSpPr txBox="1"/>
      </xdr:nvSpPr>
      <xdr:spPr>
        <a:xfrm>
          <a:off x="2673428" y="13048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82042</xdr:rowOff>
    </xdr:from>
    <xdr:to>
      <xdr:col>10</xdr:col>
      <xdr:colOff>165100</xdr:colOff>
      <xdr:row>78</xdr:row>
      <xdr:rowOff>12192</xdr:rowOff>
    </xdr:to>
    <xdr:sp macro="" textlink="">
      <xdr:nvSpPr>
        <xdr:cNvPr id="198" name="楕円 197"/>
        <xdr:cNvSpPr/>
      </xdr:nvSpPr>
      <xdr:spPr>
        <a:xfrm>
          <a:off x="1968500" y="1328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28719</xdr:rowOff>
    </xdr:from>
    <xdr:ext cx="469744" cy="259045"/>
    <xdr:sp macro="" textlink="">
      <xdr:nvSpPr>
        <xdr:cNvPr id="199" name="テキスト ボックス 198"/>
        <xdr:cNvSpPr txBox="1"/>
      </xdr:nvSpPr>
      <xdr:spPr>
        <a:xfrm>
          <a:off x="1784428" y="1305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7062</xdr:rowOff>
    </xdr:from>
    <xdr:to>
      <xdr:col>6</xdr:col>
      <xdr:colOff>38100</xdr:colOff>
      <xdr:row>78</xdr:row>
      <xdr:rowOff>108662</xdr:rowOff>
    </xdr:to>
    <xdr:sp macro="" textlink="">
      <xdr:nvSpPr>
        <xdr:cNvPr id="200" name="楕円 199"/>
        <xdr:cNvSpPr/>
      </xdr:nvSpPr>
      <xdr:spPr>
        <a:xfrm>
          <a:off x="1079500" y="133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99789</xdr:rowOff>
    </xdr:from>
    <xdr:ext cx="469744" cy="259045"/>
    <xdr:sp macro="" textlink="">
      <xdr:nvSpPr>
        <xdr:cNvPr id="201" name="テキスト ボックス 200"/>
        <xdr:cNvSpPr txBox="1"/>
      </xdr:nvSpPr>
      <xdr:spPr>
        <a:xfrm>
          <a:off x="895428" y="1347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34708</xdr:rowOff>
    </xdr:from>
    <xdr:to>
      <xdr:col>24</xdr:col>
      <xdr:colOff>62865</xdr:colOff>
      <xdr:row>98</xdr:row>
      <xdr:rowOff>117396</xdr:rowOff>
    </xdr:to>
    <xdr:cxnSp macro="">
      <xdr:nvCxnSpPr>
        <xdr:cNvPr id="228" name="直線コネクタ 227"/>
        <xdr:cNvCxnSpPr/>
      </xdr:nvCxnSpPr>
      <xdr:spPr>
        <a:xfrm flipV="1">
          <a:off x="4633595" y="15465208"/>
          <a:ext cx="1270" cy="1454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121223</xdr:rowOff>
    </xdr:from>
    <xdr:ext cx="534377" cy="259045"/>
    <xdr:sp macro="" textlink="">
      <xdr:nvSpPr>
        <xdr:cNvPr id="229" name="扶助費最小値テキスト"/>
        <xdr:cNvSpPr txBox="1"/>
      </xdr:nvSpPr>
      <xdr:spPr>
        <a:xfrm>
          <a:off x="4686300" y="1692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117396</xdr:rowOff>
    </xdr:from>
    <xdr:to>
      <xdr:col>24</xdr:col>
      <xdr:colOff>152400</xdr:colOff>
      <xdr:row>98</xdr:row>
      <xdr:rowOff>117396</xdr:rowOff>
    </xdr:to>
    <xdr:cxnSp macro="">
      <xdr:nvCxnSpPr>
        <xdr:cNvPr id="230" name="直線コネクタ 229"/>
        <xdr:cNvCxnSpPr/>
      </xdr:nvCxnSpPr>
      <xdr:spPr>
        <a:xfrm>
          <a:off x="4546600" y="16919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152835</xdr:rowOff>
    </xdr:from>
    <xdr:ext cx="599010" cy="259045"/>
    <xdr:sp macro="" textlink="">
      <xdr:nvSpPr>
        <xdr:cNvPr id="231" name="扶助費最大値テキスト"/>
        <xdr:cNvSpPr txBox="1"/>
      </xdr:nvSpPr>
      <xdr:spPr>
        <a:xfrm>
          <a:off x="4686300" y="1524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34708</xdr:rowOff>
    </xdr:from>
    <xdr:to>
      <xdr:col>24</xdr:col>
      <xdr:colOff>152400</xdr:colOff>
      <xdr:row>90</xdr:row>
      <xdr:rowOff>34708</xdr:rowOff>
    </xdr:to>
    <xdr:cxnSp macro="">
      <xdr:nvCxnSpPr>
        <xdr:cNvPr id="232" name="直線コネクタ 231"/>
        <xdr:cNvCxnSpPr/>
      </xdr:nvCxnSpPr>
      <xdr:spPr>
        <a:xfrm>
          <a:off x="4546600" y="154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133641</xdr:rowOff>
    </xdr:from>
    <xdr:to>
      <xdr:col>24</xdr:col>
      <xdr:colOff>63500</xdr:colOff>
      <xdr:row>94</xdr:row>
      <xdr:rowOff>32666</xdr:rowOff>
    </xdr:to>
    <xdr:cxnSp macro="">
      <xdr:nvCxnSpPr>
        <xdr:cNvPr id="233" name="直線コネクタ 232"/>
        <xdr:cNvCxnSpPr/>
      </xdr:nvCxnSpPr>
      <xdr:spPr>
        <a:xfrm flipV="1">
          <a:off x="3797300" y="16078491"/>
          <a:ext cx="838200" cy="70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83754</xdr:rowOff>
    </xdr:from>
    <xdr:ext cx="534377" cy="259045"/>
    <xdr:sp macro="" textlink="">
      <xdr:nvSpPr>
        <xdr:cNvPr id="234" name="扶助費平均値テキスト"/>
        <xdr:cNvSpPr txBox="1"/>
      </xdr:nvSpPr>
      <xdr:spPr>
        <a:xfrm>
          <a:off x="4686300" y="16200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105327</xdr:rowOff>
    </xdr:from>
    <xdr:to>
      <xdr:col>24</xdr:col>
      <xdr:colOff>114300</xdr:colOff>
      <xdr:row>95</xdr:row>
      <xdr:rowOff>35477</xdr:rowOff>
    </xdr:to>
    <xdr:sp macro="" textlink="">
      <xdr:nvSpPr>
        <xdr:cNvPr id="235" name="フローチャート: 判断 234"/>
        <xdr:cNvSpPr/>
      </xdr:nvSpPr>
      <xdr:spPr>
        <a:xfrm>
          <a:off x="45847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32666</xdr:rowOff>
    </xdr:from>
    <xdr:to>
      <xdr:col>19</xdr:col>
      <xdr:colOff>177800</xdr:colOff>
      <xdr:row>95</xdr:row>
      <xdr:rowOff>16746</xdr:rowOff>
    </xdr:to>
    <xdr:cxnSp macro="">
      <xdr:nvCxnSpPr>
        <xdr:cNvPr id="236" name="直線コネクタ 235"/>
        <xdr:cNvCxnSpPr/>
      </xdr:nvCxnSpPr>
      <xdr:spPr>
        <a:xfrm flipV="1">
          <a:off x="2908300" y="16148966"/>
          <a:ext cx="889000" cy="15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128905</xdr:rowOff>
    </xdr:from>
    <xdr:to>
      <xdr:col>20</xdr:col>
      <xdr:colOff>38100</xdr:colOff>
      <xdr:row>95</xdr:row>
      <xdr:rowOff>59055</xdr:rowOff>
    </xdr:to>
    <xdr:sp macro="" textlink="">
      <xdr:nvSpPr>
        <xdr:cNvPr id="237" name="フローチャート: 判断 236"/>
        <xdr:cNvSpPr/>
      </xdr:nvSpPr>
      <xdr:spPr>
        <a:xfrm>
          <a:off x="3746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50182</xdr:rowOff>
    </xdr:from>
    <xdr:ext cx="534377" cy="259045"/>
    <xdr:sp macro="" textlink="">
      <xdr:nvSpPr>
        <xdr:cNvPr id="238" name="テキスト ボックス 237"/>
        <xdr:cNvSpPr txBox="1"/>
      </xdr:nvSpPr>
      <xdr:spPr>
        <a:xfrm>
          <a:off x="3530111" y="1633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16746</xdr:rowOff>
    </xdr:from>
    <xdr:to>
      <xdr:col>15</xdr:col>
      <xdr:colOff>50800</xdr:colOff>
      <xdr:row>95</xdr:row>
      <xdr:rowOff>22396</xdr:rowOff>
    </xdr:to>
    <xdr:cxnSp macro="">
      <xdr:nvCxnSpPr>
        <xdr:cNvPr id="239" name="直線コネクタ 238"/>
        <xdr:cNvCxnSpPr/>
      </xdr:nvCxnSpPr>
      <xdr:spPr>
        <a:xfrm flipV="1">
          <a:off x="2019300" y="16304496"/>
          <a:ext cx="889000" cy="5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91170</xdr:rowOff>
    </xdr:from>
    <xdr:to>
      <xdr:col>15</xdr:col>
      <xdr:colOff>101600</xdr:colOff>
      <xdr:row>96</xdr:row>
      <xdr:rowOff>21320</xdr:rowOff>
    </xdr:to>
    <xdr:sp macro="" textlink="">
      <xdr:nvSpPr>
        <xdr:cNvPr id="240" name="フローチャート: 判断 239"/>
        <xdr:cNvSpPr/>
      </xdr:nvSpPr>
      <xdr:spPr>
        <a:xfrm>
          <a:off x="2857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12447</xdr:rowOff>
    </xdr:from>
    <xdr:ext cx="534377" cy="259045"/>
    <xdr:sp macro="" textlink="">
      <xdr:nvSpPr>
        <xdr:cNvPr id="241" name="テキスト ボックス 240"/>
        <xdr:cNvSpPr txBox="1"/>
      </xdr:nvSpPr>
      <xdr:spPr>
        <a:xfrm>
          <a:off x="2641111" y="1647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22396</xdr:rowOff>
    </xdr:from>
    <xdr:to>
      <xdr:col>10</xdr:col>
      <xdr:colOff>114300</xdr:colOff>
      <xdr:row>95</xdr:row>
      <xdr:rowOff>135781</xdr:rowOff>
    </xdr:to>
    <xdr:cxnSp macro="">
      <xdr:nvCxnSpPr>
        <xdr:cNvPr id="242" name="直線コネクタ 241"/>
        <xdr:cNvCxnSpPr/>
      </xdr:nvCxnSpPr>
      <xdr:spPr>
        <a:xfrm flipV="1">
          <a:off x="1130300" y="16310146"/>
          <a:ext cx="889000" cy="113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77437</xdr:rowOff>
    </xdr:from>
    <xdr:to>
      <xdr:col>10</xdr:col>
      <xdr:colOff>165100</xdr:colOff>
      <xdr:row>96</xdr:row>
      <xdr:rowOff>7587</xdr:rowOff>
    </xdr:to>
    <xdr:sp macro="" textlink="">
      <xdr:nvSpPr>
        <xdr:cNvPr id="243" name="フローチャート: 判断 242"/>
        <xdr:cNvSpPr/>
      </xdr:nvSpPr>
      <xdr:spPr>
        <a:xfrm>
          <a:off x="1968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170164</xdr:rowOff>
    </xdr:from>
    <xdr:ext cx="534377" cy="259045"/>
    <xdr:sp macro="" textlink="">
      <xdr:nvSpPr>
        <xdr:cNvPr id="244" name="テキスト ボックス 243"/>
        <xdr:cNvSpPr txBox="1"/>
      </xdr:nvSpPr>
      <xdr:spPr>
        <a:xfrm>
          <a:off x="1752111" y="1645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167049</xdr:rowOff>
    </xdr:from>
    <xdr:to>
      <xdr:col>6</xdr:col>
      <xdr:colOff>38100</xdr:colOff>
      <xdr:row>96</xdr:row>
      <xdr:rowOff>97199</xdr:rowOff>
    </xdr:to>
    <xdr:sp macro="" textlink="">
      <xdr:nvSpPr>
        <xdr:cNvPr id="245" name="フローチャート: 判断 244"/>
        <xdr:cNvSpPr/>
      </xdr:nvSpPr>
      <xdr:spPr>
        <a:xfrm>
          <a:off x="1079500" y="164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88326</xdr:rowOff>
    </xdr:from>
    <xdr:ext cx="534377" cy="259045"/>
    <xdr:sp macro="" textlink="">
      <xdr:nvSpPr>
        <xdr:cNvPr id="246" name="テキスト ボックス 245"/>
        <xdr:cNvSpPr txBox="1"/>
      </xdr:nvSpPr>
      <xdr:spPr>
        <a:xfrm>
          <a:off x="863111" y="1654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82841</xdr:rowOff>
    </xdr:from>
    <xdr:to>
      <xdr:col>24</xdr:col>
      <xdr:colOff>114300</xdr:colOff>
      <xdr:row>94</xdr:row>
      <xdr:rowOff>12991</xdr:rowOff>
    </xdr:to>
    <xdr:sp macro="" textlink="">
      <xdr:nvSpPr>
        <xdr:cNvPr id="252" name="楕円 251"/>
        <xdr:cNvSpPr/>
      </xdr:nvSpPr>
      <xdr:spPr>
        <a:xfrm>
          <a:off x="4584700" y="1602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105718</xdr:rowOff>
    </xdr:from>
    <xdr:ext cx="534377" cy="259045"/>
    <xdr:sp macro="" textlink="">
      <xdr:nvSpPr>
        <xdr:cNvPr id="253" name="扶助費該当値テキスト"/>
        <xdr:cNvSpPr txBox="1"/>
      </xdr:nvSpPr>
      <xdr:spPr>
        <a:xfrm>
          <a:off x="4686300" y="15879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153316</xdr:rowOff>
    </xdr:from>
    <xdr:to>
      <xdr:col>20</xdr:col>
      <xdr:colOff>38100</xdr:colOff>
      <xdr:row>94</xdr:row>
      <xdr:rowOff>83466</xdr:rowOff>
    </xdr:to>
    <xdr:sp macro="" textlink="">
      <xdr:nvSpPr>
        <xdr:cNvPr id="254" name="楕円 253"/>
        <xdr:cNvSpPr/>
      </xdr:nvSpPr>
      <xdr:spPr>
        <a:xfrm>
          <a:off x="3746500" y="1609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99993</xdr:rowOff>
    </xdr:from>
    <xdr:ext cx="534377" cy="259045"/>
    <xdr:sp macro="" textlink="">
      <xdr:nvSpPr>
        <xdr:cNvPr id="255" name="テキスト ボックス 254"/>
        <xdr:cNvSpPr txBox="1"/>
      </xdr:nvSpPr>
      <xdr:spPr>
        <a:xfrm>
          <a:off x="3530111" y="1587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137396</xdr:rowOff>
    </xdr:from>
    <xdr:to>
      <xdr:col>15</xdr:col>
      <xdr:colOff>101600</xdr:colOff>
      <xdr:row>95</xdr:row>
      <xdr:rowOff>67546</xdr:rowOff>
    </xdr:to>
    <xdr:sp macro="" textlink="">
      <xdr:nvSpPr>
        <xdr:cNvPr id="256" name="楕円 255"/>
        <xdr:cNvSpPr/>
      </xdr:nvSpPr>
      <xdr:spPr>
        <a:xfrm>
          <a:off x="2857500" y="1625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84073</xdr:rowOff>
    </xdr:from>
    <xdr:ext cx="534377" cy="259045"/>
    <xdr:sp macro="" textlink="">
      <xdr:nvSpPr>
        <xdr:cNvPr id="257" name="テキスト ボックス 256"/>
        <xdr:cNvSpPr txBox="1"/>
      </xdr:nvSpPr>
      <xdr:spPr>
        <a:xfrm>
          <a:off x="2641111" y="1602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143046</xdr:rowOff>
    </xdr:from>
    <xdr:to>
      <xdr:col>10</xdr:col>
      <xdr:colOff>165100</xdr:colOff>
      <xdr:row>95</xdr:row>
      <xdr:rowOff>73196</xdr:rowOff>
    </xdr:to>
    <xdr:sp macro="" textlink="">
      <xdr:nvSpPr>
        <xdr:cNvPr id="258" name="楕円 257"/>
        <xdr:cNvSpPr/>
      </xdr:nvSpPr>
      <xdr:spPr>
        <a:xfrm>
          <a:off x="1968500" y="1625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89723</xdr:rowOff>
    </xdr:from>
    <xdr:ext cx="534377" cy="259045"/>
    <xdr:sp macro="" textlink="">
      <xdr:nvSpPr>
        <xdr:cNvPr id="259" name="テキスト ボックス 258"/>
        <xdr:cNvSpPr txBox="1"/>
      </xdr:nvSpPr>
      <xdr:spPr>
        <a:xfrm>
          <a:off x="1752111" y="16034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84981</xdr:rowOff>
    </xdr:from>
    <xdr:to>
      <xdr:col>6</xdr:col>
      <xdr:colOff>38100</xdr:colOff>
      <xdr:row>96</xdr:row>
      <xdr:rowOff>15131</xdr:rowOff>
    </xdr:to>
    <xdr:sp macro="" textlink="">
      <xdr:nvSpPr>
        <xdr:cNvPr id="260" name="楕円 259"/>
        <xdr:cNvSpPr/>
      </xdr:nvSpPr>
      <xdr:spPr>
        <a:xfrm>
          <a:off x="1079500" y="1637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31658</xdr:rowOff>
    </xdr:from>
    <xdr:ext cx="534377" cy="259045"/>
    <xdr:sp macro="" textlink="">
      <xdr:nvSpPr>
        <xdr:cNvPr id="261" name="テキスト ボックス 260"/>
        <xdr:cNvSpPr txBox="1"/>
      </xdr:nvSpPr>
      <xdr:spPr>
        <a:xfrm>
          <a:off x="863111" y="1614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1" name="テキスト ボックス 280"/>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59603</xdr:rowOff>
    </xdr:from>
    <xdr:to>
      <xdr:col>54</xdr:col>
      <xdr:colOff>189865</xdr:colOff>
      <xdr:row>38</xdr:row>
      <xdr:rowOff>118038</xdr:rowOff>
    </xdr:to>
    <xdr:cxnSp macro="">
      <xdr:nvCxnSpPr>
        <xdr:cNvPr id="287" name="直線コネクタ 286"/>
        <xdr:cNvCxnSpPr/>
      </xdr:nvCxnSpPr>
      <xdr:spPr>
        <a:xfrm flipV="1">
          <a:off x="10475595" y="5374553"/>
          <a:ext cx="1270" cy="1258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121865</xdr:rowOff>
    </xdr:from>
    <xdr:ext cx="534377" cy="259045"/>
    <xdr:sp macro="" textlink="">
      <xdr:nvSpPr>
        <xdr:cNvPr id="288" name="補助費等最小値テキスト"/>
        <xdr:cNvSpPr txBox="1"/>
      </xdr:nvSpPr>
      <xdr:spPr>
        <a:xfrm>
          <a:off x="10528300" y="663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118038</xdr:rowOff>
    </xdr:from>
    <xdr:to>
      <xdr:col>55</xdr:col>
      <xdr:colOff>88900</xdr:colOff>
      <xdr:row>38</xdr:row>
      <xdr:rowOff>118038</xdr:rowOff>
    </xdr:to>
    <xdr:cxnSp macro="">
      <xdr:nvCxnSpPr>
        <xdr:cNvPr id="289" name="直線コネクタ 288"/>
        <xdr:cNvCxnSpPr/>
      </xdr:nvCxnSpPr>
      <xdr:spPr>
        <a:xfrm>
          <a:off x="10388600" y="663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6280</xdr:rowOff>
    </xdr:from>
    <xdr:ext cx="599010" cy="259045"/>
    <xdr:sp macro="" textlink="">
      <xdr:nvSpPr>
        <xdr:cNvPr id="290" name="補助費等最大値テキスト"/>
        <xdr:cNvSpPr txBox="1"/>
      </xdr:nvSpPr>
      <xdr:spPr>
        <a:xfrm>
          <a:off x="10528300" y="5149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59603</xdr:rowOff>
    </xdr:from>
    <xdr:to>
      <xdr:col>55</xdr:col>
      <xdr:colOff>88900</xdr:colOff>
      <xdr:row>31</xdr:row>
      <xdr:rowOff>59603</xdr:rowOff>
    </xdr:to>
    <xdr:cxnSp macro="">
      <xdr:nvCxnSpPr>
        <xdr:cNvPr id="291" name="直線コネクタ 290"/>
        <xdr:cNvCxnSpPr/>
      </xdr:nvCxnSpPr>
      <xdr:spPr>
        <a:xfrm>
          <a:off x="10388600" y="537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163071</xdr:rowOff>
    </xdr:from>
    <xdr:to>
      <xdr:col>55</xdr:col>
      <xdr:colOff>0</xdr:colOff>
      <xdr:row>34</xdr:row>
      <xdr:rowOff>169266</xdr:rowOff>
    </xdr:to>
    <xdr:cxnSp macro="">
      <xdr:nvCxnSpPr>
        <xdr:cNvPr id="292" name="直線コネクタ 291"/>
        <xdr:cNvCxnSpPr/>
      </xdr:nvCxnSpPr>
      <xdr:spPr>
        <a:xfrm flipV="1">
          <a:off x="9639300" y="5992371"/>
          <a:ext cx="838200" cy="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20627</xdr:rowOff>
    </xdr:from>
    <xdr:ext cx="534377" cy="259045"/>
    <xdr:sp macro="" textlink="">
      <xdr:nvSpPr>
        <xdr:cNvPr id="293" name="補助費等平均値テキスト"/>
        <xdr:cNvSpPr txBox="1"/>
      </xdr:nvSpPr>
      <xdr:spPr>
        <a:xfrm>
          <a:off x="10528300" y="6021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42200</xdr:rowOff>
    </xdr:from>
    <xdr:to>
      <xdr:col>55</xdr:col>
      <xdr:colOff>50800</xdr:colOff>
      <xdr:row>35</xdr:row>
      <xdr:rowOff>143800</xdr:rowOff>
    </xdr:to>
    <xdr:sp macro="" textlink="">
      <xdr:nvSpPr>
        <xdr:cNvPr id="294" name="フローチャート: 判断 293"/>
        <xdr:cNvSpPr/>
      </xdr:nvSpPr>
      <xdr:spPr>
        <a:xfrm>
          <a:off x="10426700" y="604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121281</xdr:rowOff>
    </xdr:from>
    <xdr:to>
      <xdr:col>50</xdr:col>
      <xdr:colOff>114300</xdr:colOff>
      <xdr:row>34</xdr:row>
      <xdr:rowOff>169266</xdr:rowOff>
    </xdr:to>
    <xdr:cxnSp macro="">
      <xdr:nvCxnSpPr>
        <xdr:cNvPr id="295" name="直線コネクタ 294"/>
        <xdr:cNvCxnSpPr/>
      </xdr:nvCxnSpPr>
      <xdr:spPr>
        <a:xfrm>
          <a:off x="8750300" y="5950581"/>
          <a:ext cx="889000" cy="47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47469</xdr:rowOff>
    </xdr:from>
    <xdr:to>
      <xdr:col>50</xdr:col>
      <xdr:colOff>165100</xdr:colOff>
      <xdr:row>35</xdr:row>
      <xdr:rowOff>149069</xdr:rowOff>
    </xdr:to>
    <xdr:sp macro="" textlink="">
      <xdr:nvSpPr>
        <xdr:cNvPr id="296" name="フローチャート: 判断 295"/>
        <xdr:cNvSpPr/>
      </xdr:nvSpPr>
      <xdr:spPr>
        <a:xfrm>
          <a:off x="95885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140196</xdr:rowOff>
    </xdr:from>
    <xdr:ext cx="534377" cy="259045"/>
    <xdr:sp macro="" textlink="">
      <xdr:nvSpPr>
        <xdr:cNvPr id="297" name="テキスト ボックス 296"/>
        <xdr:cNvSpPr txBox="1"/>
      </xdr:nvSpPr>
      <xdr:spPr>
        <a:xfrm>
          <a:off x="9372111" y="614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121281</xdr:rowOff>
    </xdr:from>
    <xdr:to>
      <xdr:col>45</xdr:col>
      <xdr:colOff>177800</xdr:colOff>
      <xdr:row>35</xdr:row>
      <xdr:rowOff>21165</xdr:rowOff>
    </xdr:to>
    <xdr:cxnSp macro="">
      <xdr:nvCxnSpPr>
        <xdr:cNvPr id="298" name="直線コネクタ 297"/>
        <xdr:cNvCxnSpPr/>
      </xdr:nvCxnSpPr>
      <xdr:spPr>
        <a:xfrm flipV="1">
          <a:off x="7861300" y="5950581"/>
          <a:ext cx="889000" cy="7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72191</xdr:rowOff>
    </xdr:from>
    <xdr:to>
      <xdr:col>46</xdr:col>
      <xdr:colOff>38100</xdr:colOff>
      <xdr:row>36</xdr:row>
      <xdr:rowOff>2341</xdr:rowOff>
    </xdr:to>
    <xdr:sp macro="" textlink="">
      <xdr:nvSpPr>
        <xdr:cNvPr id="299" name="フローチャート: 判断 298"/>
        <xdr:cNvSpPr/>
      </xdr:nvSpPr>
      <xdr:spPr>
        <a:xfrm>
          <a:off x="8699500" y="60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164918</xdr:rowOff>
    </xdr:from>
    <xdr:ext cx="534377" cy="259045"/>
    <xdr:sp macro="" textlink="">
      <xdr:nvSpPr>
        <xdr:cNvPr id="300" name="テキスト ボックス 299"/>
        <xdr:cNvSpPr txBox="1"/>
      </xdr:nvSpPr>
      <xdr:spPr>
        <a:xfrm>
          <a:off x="8483111" y="616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21165</xdr:rowOff>
    </xdr:from>
    <xdr:to>
      <xdr:col>41</xdr:col>
      <xdr:colOff>50800</xdr:colOff>
      <xdr:row>35</xdr:row>
      <xdr:rowOff>78631</xdr:rowOff>
    </xdr:to>
    <xdr:cxnSp macro="">
      <xdr:nvCxnSpPr>
        <xdr:cNvPr id="301" name="直線コネクタ 300"/>
        <xdr:cNvCxnSpPr/>
      </xdr:nvCxnSpPr>
      <xdr:spPr>
        <a:xfrm flipV="1">
          <a:off x="6972300" y="6021915"/>
          <a:ext cx="889000" cy="57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76088</xdr:rowOff>
    </xdr:from>
    <xdr:to>
      <xdr:col>41</xdr:col>
      <xdr:colOff>101600</xdr:colOff>
      <xdr:row>36</xdr:row>
      <xdr:rowOff>6238</xdr:rowOff>
    </xdr:to>
    <xdr:sp macro="" textlink="">
      <xdr:nvSpPr>
        <xdr:cNvPr id="302" name="フローチャート: 判断 301"/>
        <xdr:cNvSpPr/>
      </xdr:nvSpPr>
      <xdr:spPr>
        <a:xfrm>
          <a:off x="7810500" y="607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168815</xdr:rowOff>
    </xdr:from>
    <xdr:ext cx="534377" cy="259045"/>
    <xdr:sp macro="" textlink="">
      <xdr:nvSpPr>
        <xdr:cNvPr id="303" name="テキスト ボックス 302"/>
        <xdr:cNvSpPr txBox="1"/>
      </xdr:nvSpPr>
      <xdr:spPr>
        <a:xfrm>
          <a:off x="7594111" y="616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81356</xdr:rowOff>
    </xdr:from>
    <xdr:to>
      <xdr:col>36</xdr:col>
      <xdr:colOff>165100</xdr:colOff>
      <xdr:row>36</xdr:row>
      <xdr:rowOff>11506</xdr:rowOff>
    </xdr:to>
    <xdr:sp macro="" textlink="">
      <xdr:nvSpPr>
        <xdr:cNvPr id="304" name="フローチャート: 判断 303"/>
        <xdr:cNvSpPr/>
      </xdr:nvSpPr>
      <xdr:spPr>
        <a:xfrm>
          <a:off x="6921500" y="608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2633</xdr:rowOff>
    </xdr:from>
    <xdr:ext cx="534377" cy="259045"/>
    <xdr:sp macro="" textlink="">
      <xdr:nvSpPr>
        <xdr:cNvPr id="305" name="テキスト ボックス 304"/>
        <xdr:cNvSpPr txBox="1"/>
      </xdr:nvSpPr>
      <xdr:spPr>
        <a:xfrm>
          <a:off x="6705111" y="617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112271</xdr:rowOff>
    </xdr:from>
    <xdr:to>
      <xdr:col>55</xdr:col>
      <xdr:colOff>50800</xdr:colOff>
      <xdr:row>35</xdr:row>
      <xdr:rowOff>42421</xdr:rowOff>
    </xdr:to>
    <xdr:sp macro="" textlink="">
      <xdr:nvSpPr>
        <xdr:cNvPr id="311" name="楕円 310"/>
        <xdr:cNvSpPr/>
      </xdr:nvSpPr>
      <xdr:spPr>
        <a:xfrm>
          <a:off x="10426700" y="594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135148</xdr:rowOff>
    </xdr:from>
    <xdr:ext cx="534377" cy="259045"/>
    <xdr:sp macro="" textlink="">
      <xdr:nvSpPr>
        <xdr:cNvPr id="312" name="補助費等該当値テキスト"/>
        <xdr:cNvSpPr txBox="1"/>
      </xdr:nvSpPr>
      <xdr:spPr>
        <a:xfrm>
          <a:off x="10528300" y="579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118466</xdr:rowOff>
    </xdr:from>
    <xdr:to>
      <xdr:col>50</xdr:col>
      <xdr:colOff>165100</xdr:colOff>
      <xdr:row>35</xdr:row>
      <xdr:rowOff>48616</xdr:rowOff>
    </xdr:to>
    <xdr:sp macro="" textlink="">
      <xdr:nvSpPr>
        <xdr:cNvPr id="313" name="楕円 312"/>
        <xdr:cNvSpPr/>
      </xdr:nvSpPr>
      <xdr:spPr>
        <a:xfrm>
          <a:off x="9588500" y="594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65143</xdr:rowOff>
    </xdr:from>
    <xdr:ext cx="534377" cy="259045"/>
    <xdr:sp macro="" textlink="">
      <xdr:nvSpPr>
        <xdr:cNvPr id="314" name="テキスト ボックス 313"/>
        <xdr:cNvSpPr txBox="1"/>
      </xdr:nvSpPr>
      <xdr:spPr>
        <a:xfrm>
          <a:off x="9372111" y="572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70481</xdr:rowOff>
    </xdr:from>
    <xdr:to>
      <xdr:col>46</xdr:col>
      <xdr:colOff>38100</xdr:colOff>
      <xdr:row>35</xdr:row>
      <xdr:rowOff>631</xdr:rowOff>
    </xdr:to>
    <xdr:sp macro="" textlink="">
      <xdr:nvSpPr>
        <xdr:cNvPr id="315" name="楕円 314"/>
        <xdr:cNvSpPr/>
      </xdr:nvSpPr>
      <xdr:spPr>
        <a:xfrm>
          <a:off x="8699500" y="589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17158</xdr:rowOff>
    </xdr:from>
    <xdr:ext cx="534377" cy="259045"/>
    <xdr:sp macro="" textlink="">
      <xdr:nvSpPr>
        <xdr:cNvPr id="316" name="テキスト ボックス 315"/>
        <xdr:cNvSpPr txBox="1"/>
      </xdr:nvSpPr>
      <xdr:spPr>
        <a:xfrm>
          <a:off x="8483111" y="567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141815</xdr:rowOff>
    </xdr:from>
    <xdr:to>
      <xdr:col>41</xdr:col>
      <xdr:colOff>101600</xdr:colOff>
      <xdr:row>35</xdr:row>
      <xdr:rowOff>71965</xdr:rowOff>
    </xdr:to>
    <xdr:sp macro="" textlink="">
      <xdr:nvSpPr>
        <xdr:cNvPr id="317" name="楕円 316"/>
        <xdr:cNvSpPr/>
      </xdr:nvSpPr>
      <xdr:spPr>
        <a:xfrm>
          <a:off x="7810500" y="597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88492</xdr:rowOff>
    </xdr:from>
    <xdr:ext cx="534377" cy="259045"/>
    <xdr:sp macro="" textlink="">
      <xdr:nvSpPr>
        <xdr:cNvPr id="318" name="テキスト ボックス 317"/>
        <xdr:cNvSpPr txBox="1"/>
      </xdr:nvSpPr>
      <xdr:spPr>
        <a:xfrm>
          <a:off x="7594111" y="5746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27831</xdr:rowOff>
    </xdr:from>
    <xdr:to>
      <xdr:col>36</xdr:col>
      <xdr:colOff>165100</xdr:colOff>
      <xdr:row>35</xdr:row>
      <xdr:rowOff>129431</xdr:rowOff>
    </xdr:to>
    <xdr:sp macro="" textlink="">
      <xdr:nvSpPr>
        <xdr:cNvPr id="319" name="楕円 318"/>
        <xdr:cNvSpPr/>
      </xdr:nvSpPr>
      <xdr:spPr>
        <a:xfrm>
          <a:off x="6921500" y="602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145958</xdr:rowOff>
    </xdr:from>
    <xdr:ext cx="534377" cy="259045"/>
    <xdr:sp macro="" textlink="">
      <xdr:nvSpPr>
        <xdr:cNvPr id="320" name="テキスト ボックス 319"/>
        <xdr:cNvSpPr txBox="1"/>
      </xdr:nvSpPr>
      <xdr:spPr>
        <a:xfrm>
          <a:off x="6705111" y="580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59835</xdr:rowOff>
    </xdr:from>
    <xdr:to>
      <xdr:col>54</xdr:col>
      <xdr:colOff>189865</xdr:colOff>
      <xdr:row>58</xdr:row>
      <xdr:rowOff>105928</xdr:rowOff>
    </xdr:to>
    <xdr:cxnSp macro="">
      <xdr:nvCxnSpPr>
        <xdr:cNvPr id="344" name="直線コネクタ 343"/>
        <xdr:cNvCxnSpPr/>
      </xdr:nvCxnSpPr>
      <xdr:spPr>
        <a:xfrm flipV="1">
          <a:off x="10475595" y="8632335"/>
          <a:ext cx="1270" cy="1417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109755</xdr:rowOff>
    </xdr:from>
    <xdr:ext cx="534377" cy="259045"/>
    <xdr:sp macro="" textlink="">
      <xdr:nvSpPr>
        <xdr:cNvPr id="345" name="普通建設事業費最小値テキスト"/>
        <xdr:cNvSpPr txBox="1"/>
      </xdr:nvSpPr>
      <xdr:spPr>
        <a:xfrm>
          <a:off x="10528300" y="1005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105928</xdr:rowOff>
    </xdr:from>
    <xdr:to>
      <xdr:col>55</xdr:col>
      <xdr:colOff>88900</xdr:colOff>
      <xdr:row>58</xdr:row>
      <xdr:rowOff>105928</xdr:rowOff>
    </xdr:to>
    <xdr:cxnSp macro="">
      <xdr:nvCxnSpPr>
        <xdr:cNvPr id="346" name="直線コネクタ 345"/>
        <xdr:cNvCxnSpPr/>
      </xdr:nvCxnSpPr>
      <xdr:spPr>
        <a:xfrm>
          <a:off x="10388600" y="10050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6512</xdr:rowOff>
    </xdr:from>
    <xdr:ext cx="599010" cy="259045"/>
    <xdr:sp macro="" textlink="">
      <xdr:nvSpPr>
        <xdr:cNvPr id="347" name="普通建設事業費最大値テキスト"/>
        <xdr:cNvSpPr txBox="1"/>
      </xdr:nvSpPr>
      <xdr:spPr>
        <a:xfrm>
          <a:off x="10528300" y="8407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59835</xdr:rowOff>
    </xdr:from>
    <xdr:to>
      <xdr:col>55</xdr:col>
      <xdr:colOff>88900</xdr:colOff>
      <xdr:row>50</xdr:row>
      <xdr:rowOff>59835</xdr:rowOff>
    </xdr:to>
    <xdr:cxnSp macro="">
      <xdr:nvCxnSpPr>
        <xdr:cNvPr id="348" name="直線コネクタ 347"/>
        <xdr:cNvCxnSpPr/>
      </xdr:nvCxnSpPr>
      <xdr:spPr>
        <a:xfrm>
          <a:off x="10388600" y="863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45867</xdr:rowOff>
    </xdr:from>
    <xdr:to>
      <xdr:col>55</xdr:col>
      <xdr:colOff>0</xdr:colOff>
      <xdr:row>58</xdr:row>
      <xdr:rowOff>58989</xdr:rowOff>
    </xdr:to>
    <xdr:cxnSp macro="">
      <xdr:nvCxnSpPr>
        <xdr:cNvPr id="349" name="直線コネクタ 348"/>
        <xdr:cNvCxnSpPr/>
      </xdr:nvCxnSpPr>
      <xdr:spPr>
        <a:xfrm>
          <a:off x="9639300" y="9989967"/>
          <a:ext cx="838200" cy="1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17723</xdr:rowOff>
    </xdr:from>
    <xdr:ext cx="534377" cy="259045"/>
    <xdr:sp macro="" textlink="">
      <xdr:nvSpPr>
        <xdr:cNvPr id="350" name="普通建設事業費平均値テキスト"/>
        <xdr:cNvSpPr txBox="1"/>
      </xdr:nvSpPr>
      <xdr:spPr>
        <a:xfrm>
          <a:off x="10528300" y="9447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166296</xdr:rowOff>
    </xdr:from>
    <xdr:to>
      <xdr:col>55</xdr:col>
      <xdr:colOff>50800</xdr:colOff>
      <xdr:row>56</xdr:row>
      <xdr:rowOff>96446</xdr:rowOff>
    </xdr:to>
    <xdr:sp macro="" textlink="">
      <xdr:nvSpPr>
        <xdr:cNvPr id="351" name="フローチャート: 判断 350"/>
        <xdr:cNvSpPr/>
      </xdr:nvSpPr>
      <xdr:spPr>
        <a:xfrm>
          <a:off x="10426700" y="959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140165</xdr:rowOff>
    </xdr:from>
    <xdr:to>
      <xdr:col>50</xdr:col>
      <xdr:colOff>114300</xdr:colOff>
      <xdr:row>58</xdr:row>
      <xdr:rowOff>45867</xdr:rowOff>
    </xdr:to>
    <xdr:cxnSp macro="">
      <xdr:nvCxnSpPr>
        <xdr:cNvPr id="352" name="直線コネクタ 351"/>
        <xdr:cNvCxnSpPr/>
      </xdr:nvCxnSpPr>
      <xdr:spPr>
        <a:xfrm>
          <a:off x="8750300" y="9912815"/>
          <a:ext cx="889000" cy="7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166677</xdr:rowOff>
    </xdr:from>
    <xdr:to>
      <xdr:col>50</xdr:col>
      <xdr:colOff>165100</xdr:colOff>
      <xdr:row>56</xdr:row>
      <xdr:rowOff>96827</xdr:rowOff>
    </xdr:to>
    <xdr:sp macro="" textlink="">
      <xdr:nvSpPr>
        <xdr:cNvPr id="353" name="フローチャート: 判断 352"/>
        <xdr:cNvSpPr/>
      </xdr:nvSpPr>
      <xdr:spPr>
        <a:xfrm>
          <a:off x="9588500" y="959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113354</xdr:rowOff>
    </xdr:from>
    <xdr:ext cx="534377" cy="259045"/>
    <xdr:sp macro="" textlink="">
      <xdr:nvSpPr>
        <xdr:cNvPr id="354" name="テキスト ボックス 353"/>
        <xdr:cNvSpPr txBox="1"/>
      </xdr:nvSpPr>
      <xdr:spPr>
        <a:xfrm>
          <a:off x="9372111" y="9371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4765</xdr:rowOff>
    </xdr:from>
    <xdr:to>
      <xdr:col>45</xdr:col>
      <xdr:colOff>177800</xdr:colOff>
      <xdr:row>57</xdr:row>
      <xdr:rowOff>140165</xdr:rowOff>
    </xdr:to>
    <xdr:cxnSp macro="">
      <xdr:nvCxnSpPr>
        <xdr:cNvPr id="355" name="直線コネクタ 354"/>
        <xdr:cNvCxnSpPr/>
      </xdr:nvCxnSpPr>
      <xdr:spPr>
        <a:xfrm>
          <a:off x="7861300" y="8577265"/>
          <a:ext cx="889000" cy="133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150096</xdr:rowOff>
    </xdr:from>
    <xdr:to>
      <xdr:col>46</xdr:col>
      <xdr:colOff>38100</xdr:colOff>
      <xdr:row>56</xdr:row>
      <xdr:rowOff>80246</xdr:rowOff>
    </xdr:to>
    <xdr:sp macro="" textlink="">
      <xdr:nvSpPr>
        <xdr:cNvPr id="356" name="フローチャート: 判断 355"/>
        <xdr:cNvSpPr/>
      </xdr:nvSpPr>
      <xdr:spPr>
        <a:xfrm>
          <a:off x="8699500" y="957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96773</xdr:rowOff>
    </xdr:from>
    <xdr:ext cx="534377" cy="259045"/>
    <xdr:sp macro="" textlink="">
      <xdr:nvSpPr>
        <xdr:cNvPr id="357" name="テキスト ボックス 356"/>
        <xdr:cNvSpPr txBox="1"/>
      </xdr:nvSpPr>
      <xdr:spPr>
        <a:xfrm>
          <a:off x="8483111" y="935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4765</xdr:rowOff>
    </xdr:from>
    <xdr:to>
      <xdr:col>41</xdr:col>
      <xdr:colOff>50800</xdr:colOff>
      <xdr:row>57</xdr:row>
      <xdr:rowOff>46027</xdr:rowOff>
    </xdr:to>
    <xdr:cxnSp macro="">
      <xdr:nvCxnSpPr>
        <xdr:cNvPr id="358" name="直線コネクタ 357"/>
        <xdr:cNvCxnSpPr/>
      </xdr:nvCxnSpPr>
      <xdr:spPr>
        <a:xfrm flipV="1">
          <a:off x="6972300" y="8577265"/>
          <a:ext cx="889000" cy="1241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30188</xdr:rowOff>
    </xdr:from>
    <xdr:to>
      <xdr:col>41</xdr:col>
      <xdr:colOff>101600</xdr:colOff>
      <xdr:row>55</xdr:row>
      <xdr:rowOff>131788</xdr:rowOff>
    </xdr:to>
    <xdr:sp macro="" textlink="">
      <xdr:nvSpPr>
        <xdr:cNvPr id="359" name="フローチャート: 判断 358"/>
        <xdr:cNvSpPr/>
      </xdr:nvSpPr>
      <xdr:spPr>
        <a:xfrm>
          <a:off x="7810500" y="945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122915</xdr:rowOff>
    </xdr:from>
    <xdr:ext cx="534377" cy="259045"/>
    <xdr:sp macro="" textlink="">
      <xdr:nvSpPr>
        <xdr:cNvPr id="360" name="テキスト ボックス 359"/>
        <xdr:cNvSpPr txBox="1"/>
      </xdr:nvSpPr>
      <xdr:spPr>
        <a:xfrm>
          <a:off x="7594111" y="955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112187</xdr:rowOff>
    </xdr:from>
    <xdr:to>
      <xdr:col>36</xdr:col>
      <xdr:colOff>165100</xdr:colOff>
      <xdr:row>56</xdr:row>
      <xdr:rowOff>42337</xdr:rowOff>
    </xdr:to>
    <xdr:sp macro="" textlink="">
      <xdr:nvSpPr>
        <xdr:cNvPr id="361" name="フローチャート: 判断 360"/>
        <xdr:cNvSpPr/>
      </xdr:nvSpPr>
      <xdr:spPr>
        <a:xfrm>
          <a:off x="6921500" y="954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58864</xdr:rowOff>
    </xdr:from>
    <xdr:ext cx="534377" cy="259045"/>
    <xdr:sp macro="" textlink="">
      <xdr:nvSpPr>
        <xdr:cNvPr id="362" name="テキスト ボックス 361"/>
        <xdr:cNvSpPr txBox="1"/>
      </xdr:nvSpPr>
      <xdr:spPr>
        <a:xfrm>
          <a:off x="6705111" y="931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8189</xdr:rowOff>
    </xdr:from>
    <xdr:to>
      <xdr:col>55</xdr:col>
      <xdr:colOff>50800</xdr:colOff>
      <xdr:row>58</xdr:row>
      <xdr:rowOff>109789</xdr:rowOff>
    </xdr:to>
    <xdr:sp macro="" textlink="">
      <xdr:nvSpPr>
        <xdr:cNvPr id="368" name="楕円 367"/>
        <xdr:cNvSpPr/>
      </xdr:nvSpPr>
      <xdr:spPr>
        <a:xfrm>
          <a:off x="10426700" y="995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94566</xdr:rowOff>
    </xdr:from>
    <xdr:ext cx="534377" cy="259045"/>
    <xdr:sp macro="" textlink="">
      <xdr:nvSpPr>
        <xdr:cNvPr id="369" name="普通建設事業費該当値テキスト"/>
        <xdr:cNvSpPr txBox="1"/>
      </xdr:nvSpPr>
      <xdr:spPr>
        <a:xfrm>
          <a:off x="10528300" y="986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166517</xdr:rowOff>
    </xdr:from>
    <xdr:to>
      <xdr:col>50</xdr:col>
      <xdr:colOff>165100</xdr:colOff>
      <xdr:row>58</xdr:row>
      <xdr:rowOff>96667</xdr:rowOff>
    </xdr:to>
    <xdr:sp macro="" textlink="">
      <xdr:nvSpPr>
        <xdr:cNvPr id="370" name="楕円 369"/>
        <xdr:cNvSpPr/>
      </xdr:nvSpPr>
      <xdr:spPr>
        <a:xfrm>
          <a:off x="9588500" y="993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87794</xdr:rowOff>
    </xdr:from>
    <xdr:ext cx="534377" cy="259045"/>
    <xdr:sp macro="" textlink="">
      <xdr:nvSpPr>
        <xdr:cNvPr id="371" name="テキスト ボックス 370"/>
        <xdr:cNvSpPr txBox="1"/>
      </xdr:nvSpPr>
      <xdr:spPr>
        <a:xfrm>
          <a:off x="9372111" y="100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89365</xdr:rowOff>
    </xdr:from>
    <xdr:to>
      <xdr:col>46</xdr:col>
      <xdr:colOff>38100</xdr:colOff>
      <xdr:row>58</xdr:row>
      <xdr:rowOff>19515</xdr:rowOff>
    </xdr:to>
    <xdr:sp macro="" textlink="">
      <xdr:nvSpPr>
        <xdr:cNvPr id="372" name="楕円 371"/>
        <xdr:cNvSpPr/>
      </xdr:nvSpPr>
      <xdr:spPr>
        <a:xfrm>
          <a:off x="8699500" y="986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10642</xdr:rowOff>
    </xdr:from>
    <xdr:ext cx="534377" cy="259045"/>
    <xdr:sp macro="" textlink="">
      <xdr:nvSpPr>
        <xdr:cNvPr id="373" name="テキスト ボックス 372"/>
        <xdr:cNvSpPr txBox="1"/>
      </xdr:nvSpPr>
      <xdr:spPr>
        <a:xfrm>
          <a:off x="8483111" y="995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49</xdr:row>
      <xdr:rowOff>125415</xdr:rowOff>
    </xdr:from>
    <xdr:to>
      <xdr:col>41</xdr:col>
      <xdr:colOff>101600</xdr:colOff>
      <xdr:row>50</xdr:row>
      <xdr:rowOff>55565</xdr:rowOff>
    </xdr:to>
    <xdr:sp macro="" textlink="">
      <xdr:nvSpPr>
        <xdr:cNvPr id="374" name="楕円 373"/>
        <xdr:cNvSpPr/>
      </xdr:nvSpPr>
      <xdr:spPr>
        <a:xfrm>
          <a:off x="7810500" y="852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48</xdr:row>
      <xdr:rowOff>72092</xdr:rowOff>
    </xdr:from>
    <xdr:ext cx="599010" cy="259045"/>
    <xdr:sp macro="" textlink="">
      <xdr:nvSpPr>
        <xdr:cNvPr id="375" name="テキスト ボックス 374"/>
        <xdr:cNvSpPr txBox="1"/>
      </xdr:nvSpPr>
      <xdr:spPr>
        <a:xfrm>
          <a:off x="7561795" y="8301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166677</xdr:rowOff>
    </xdr:from>
    <xdr:to>
      <xdr:col>36</xdr:col>
      <xdr:colOff>165100</xdr:colOff>
      <xdr:row>57</xdr:row>
      <xdr:rowOff>96827</xdr:rowOff>
    </xdr:to>
    <xdr:sp macro="" textlink="">
      <xdr:nvSpPr>
        <xdr:cNvPr id="376" name="楕円 375"/>
        <xdr:cNvSpPr/>
      </xdr:nvSpPr>
      <xdr:spPr>
        <a:xfrm>
          <a:off x="6921500" y="976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87954</xdr:rowOff>
    </xdr:from>
    <xdr:ext cx="534377" cy="259045"/>
    <xdr:sp macro="" textlink="">
      <xdr:nvSpPr>
        <xdr:cNvPr id="377" name="テキスト ボックス 376"/>
        <xdr:cNvSpPr txBox="1"/>
      </xdr:nvSpPr>
      <xdr:spPr>
        <a:xfrm>
          <a:off x="6705111" y="986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75</xdr:row>
      <xdr:rowOff>45227</xdr:rowOff>
    </xdr:from>
    <xdr:to>
      <xdr:col>54</xdr:col>
      <xdr:colOff>189865</xdr:colOff>
      <xdr:row>79</xdr:row>
      <xdr:rowOff>44450</xdr:rowOff>
    </xdr:to>
    <xdr:cxnSp macro="">
      <xdr:nvCxnSpPr>
        <xdr:cNvPr id="401" name="直線コネクタ 400"/>
        <xdr:cNvCxnSpPr/>
      </xdr:nvCxnSpPr>
      <xdr:spPr>
        <a:xfrm flipV="1">
          <a:off x="10475595" y="12903977"/>
          <a:ext cx="1270" cy="685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163354</xdr:rowOff>
    </xdr:from>
    <xdr:ext cx="534377" cy="259045"/>
    <xdr:sp macro="" textlink="">
      <xdr:nvSpPr>
        <xdr:cNvPr id="404" name="普通建設事業費 （ うち新規整備　）最大値テキスト"/>
        <xdr:cNvSpPr txBox="1"/>
      </xdr:nvSpPr>
      <xdr:spPr>
        <a:xfrm>
          <a:off x="10528300" y="1267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75</xdr:row>
      <xdr:rowOff>45227</xdr:rowOff>
    </xdr:from>
    <xdr:to>
      <xdr:col>55</xdr:col>
      <xdr:colOff>88900</xdr:colOff>
      <xdr:row>75</xdr:row>
      <xdr:rowOff>45227</xdr:rowOff>
    </xdr:to>
    <xdr:cxnSp macro="">
      <xdr:nvCxnSpPr>
        <xdr:cNvPr id="405" name="直線コネクタ 404"/>
        <xdr:cNvCxnSpPr/>
      </xdr:nvCxnSpPr>
      <xdr:spPr>
        <a:xfrm>
          <a:off x="10388600" y="12903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28508</xdr:rowOff>
    </xdr:from>
    <xdr:to>
      <xdr:col>55</xdr:col>
      <xdr:colOff>0</xdr:colOff>
      <xdr:row>79</xdr:row>
      <xdr:rowOff>39847</xdr:rowOff>
    </xdr:to>
    <xdr:cxnSp macro="">
      <xdr:nvCxnSpPr>
        <xdr:cNvPr id="406" name="直線コネクタ 405"/>
        <xdr:cNvCxnSpPr/>
      </xdr:nvCxnSpPr>
      <xdr:spPr>
        <a:xfrm>
          <a:off x="9639300" y="13573058"/>
          <a:ext cx="838200" cy="1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38168</xdr:rowOff>
    </xdr:from>
    <xdr:ext cx="534377" cy="259045"/>
    <xdr:sp macro="" textlink="">
      <xdr:nvSpPr>
        <xdr:cNvPr id="407" name="普通建設事業費 （ うち新規整備　）平均値テキスト"/>
        <xdr:cNvSpPr txBox="1"/>
      </xdr:nvSpPr>
      <xdr:spPr>
        <a:xfrm>
          <a:off x="10528300" y="132398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15291</xdr:rowOff>
    </xdr:from>
    <xdr:to>
      <xdr:col>55</xdr:col>
      <xdr:colOff>50800</xdr:colOff>
      <xdr:row>78</xdr:row>
      <xdr:rowOff>116891</xdr:rowOff>
    </xdr:to>
    <xdr:sp macro="" textlink="">
      <xdr:nvSpPr>
        <xdr:cNvPr id="408" name="フローチャート: 判断 407"/>
        <xdr:cNvSpPr/>
      </xdr:nvSpPr>
      <xdr:spPr>
        <a:xfrm>
          <a:off x="10426700" y="1338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147648</xdr:rowOff>
    </xdr:from>
    <xdr:to>
      <xdr:col>50</xdr:col>
      <xdr:colOff>114300</xdr:colOff>
      <xdr:row>79</xdr:row>
      <xdr:rowOff>28508</xdr:rowOff>
    </xdr:to>
    <xdr:cxnSp macro="">
      <xdr:nvCxnSpPr>
        <xdr:cNvPr id="409" name="直線コネクタ 408"/>
        <xdr:cNvCxnSpPr/>
      </xdr:nvCxnSpPr>
      <xdr:spPr>
        <a:xfrm>
          <a:off x="8750300" y="13520748"/>
          <a:ext cx="889000" cy="52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167942</xdr:rowOff>
    </xdr:from>
    <xdr:to>
      <xdr:col>50</xdr:col>
      <xdr:colOff>165100</xdr:colOff>
      <xdr:row>78</xdr:row>
      <xdr:rowOff>98092</xdr:rowOff>
    </xdr:to>
    <xdr:sp macro="" textlink="">
      <xdr:nvSpPr>
        <xdr:cNvPr id="410" name="フローチャート: 判断 409"/>
        <xdr:cNvSpPr/>
      </xdr:nvSpPr>
      <xdr:spPr>
        <a:xfrm>
          <a:off x="9588500" y="1336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114619</xdr:rowOff>
    </xdr:from>
    <xdr:ext cx="534377" cy="259045"/>
    <xdr:sp macro="" textlink="">
      <xdr:nvSpPr>
        <xdr:cNvPr id="411" name="テキスト ボックス 410"/>
        <xdr:cNvSpPr txBox="1"/>
      </xdr:nvSpPr>
      <xdr:spPr>
        <a:xfrm>
          <a:off x="9372111" y="1314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129794</xdr:rowOff>
    </xdr:from>
    <xdr:to>
      <xdr:col>45</xdr:col>
      <xdr:colOff>177800</xdr:colOff>
      <xdr:row>78</xdr:row>
      <xdr:rowOff>147648</xdr:rowOff>
    </xdr:to>
    <xdr:cxnSp macro="">
      <xdr:nvCxnSpPr>
        <xdr:cNvPr id="412" name="直線コネクタ 411"/>
        <xdr:cNvCxnSpPr/>
      </xdr:nvCxnSpPr>
      <xdr:spPr>
        <a:xfrm>
          <a:off x="7861300" y="12131294"/>
          <a:ext cx="889000" cy="1389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103538</xdr:rowOff>
    </xdr:from>
    <xdr:to>
      <xdr:col>46</xdr:col>
      <xdr:colOff>38100</xdr:colOff>
      <xdr:row>78</xdr:row>
      <xdr:rowOff>33688</xdr:rowOff>
    </xdr:to>
    <xdr:sp macro="" textlink="">
      <xdr:nvSpPr>
        <xdr:cNvPr id="413" name="フローチャート: 判断 412"/>
        <xdr:cNvSpPr/>
      </xdr:nvSpPr>
      <xdr:spPr>
        <a:xfrm>
          <a:off x="8699500" y="1330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50215</xdr:rowOff>
    </xdr:from>
    <xdr:ext cx="534377" cy="259045"/>
    <xdr:sp macro="" textlink="">
      <xdr:nvSpPr>
        <xdr:cNvPr id="414" name="テキスト ボックス 413"/>
        <xdr:cNvSpPr txBox="1"/>
      </xdr:nvSpPr>
      <xdr:spPr>
        <a:xfrm>
          <a:off x="8483111" y="1308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28755</xdr:rowOff>
    </xdr:from>
    <xdr:to>
      <xdr:col>41</xdr:col>
      <xdr:colOff>101600</xdr:colOff>
      <xdr:row>77</xdr:row>
      <xdr:rowOff>130355</xdr:rowOff>
    </xdr:to>
    <xdr:sp macro="" textlink="">
      <xdr:nvSpPr>
        <xdr:cNvPr id="415" name="フローチャート: 判断 414"/>
        <xdr:cNvSpPr/>
      </xdr:nvSpPr>
      <xdr:spPr>
        <a:xfrm>
          <a:off x="7810500" y="1323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121482</xdr:rowOff>
    </xdr:from>
    <xdr:ext cx="534377" cy="259045"/>
    <xdr:sp macro="" textlink="">
      <xdr:nvSpPr>
        <xdr:cNvPr id="416" name="テキスト ボックス 415"/>
        <xdr:cNvSpPr txBox="1"/>
      </xdr:nvSpPr>
      <xdr:spPr>
        <a:xfrm>
          <a:off x="7594111" y="1332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160497</xdr:rowOff>
    </xdr:from>
    <xdr:to>
      <xdr:col>55</xdr:col>
      <xdr:colOff>50800</xdr:colOff>
      <xdr:row>79</xdr:row>
      <xdr:rowOff>90647</xdr:rowOff>
    </xdr:to>
    <xdr:sp macro="" textlink="">
      <xdr:nvSpPr>
        <xdr:cNvPr id="422" name="楕円 421"/>
        <xdr:cNvSpPr/>
      </xdr:nvSpPr>
      <xdr:spPr>
        <a:xfrm>
          <a:off x="10426700" y="1353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75424</xdr:rowOff>
    </xdr:from>
    <xdr:ext cx="378565" cy="259045"/>
    <xdr:sp macro="" textlink="">
      <xdr:nvSpPr>
        <xdr:cNvPr id="423" name="普通建設事業費 （ うち新規整備　）該当値テキスト"/>
        <xdr:cNvSpPr txBox="1"/>
      </xdr:nvSpPr>
      <xdr:spPr>
        <a:xfrm>
          <a:off x="10528300" y="134485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149158</xdr:rowOff>
    </xdr:from>
    <xdr:to>
      <xdr:col>50</xdr:col>
      <xdr:colOff>165100</xdr:colOff>
      <xdr:row>79</xdr:row>
      <xdr:rowOff>79308</xdr:rowOff>
    </xdr:to>
    <xdr:sp macro="" textlink="">
      <xdr:nvSpPr>
        <xdr:cNvPr id="424" name="楕円 423"/>
        <xdr:cNvSpPr/>
      </xdr:nvSpPr>
      <xdr:spPr>
        <a:xfrm>
          <a:off x="9588500" y="1352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70435</xdr:rowOff>
    </xdr:from>
    <xdr:ext cx="469744" cy="259045"/>
    <xdr:sp macro="" textlink="">
      <xdr:nvSpPr>
        <xdr:cNvPr id="425" name="テキスト ボックス 424"/>
        <xdr:cNvSpPr txBox="1"/>
      </xdr:nvSpPr>
      <xdr:spPr>
        <a:xfrm>
          <a:off x="9404428" y="1361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96848</xdr:rowOff>
    </xdr:from>
    <xdr:to>
      <xdr:col>46</xdr:col>
      <xdr:colOff>38100</xdr:colOff>
      <xdr:row>79</xdr:row>
      <xdr:rowOff>26998</xdr:rowOff>
    </xdr:to>
    <xdr:sp macro="" textlink="">
      <xdr:nvSpPr>
        <xdr:cNvPr id="426" name="楕円 425"/>
        <xdr:cNvSpPr/>
      </xdr:nvSpPr>
      <xdr:spPr>
        <a:xfrm>
          <a:off x="8699500" y="1346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18125</xdr:rowOff>
    </xdr:from>
    <xdr:ext cx="469744" cy="259045"/>
    <xdr:sp macro="" textlink="">
      <xdr:nvSpPr>
        <xdr:cNvPr id="427" name="テキスト ボックス 426"/>
        <xdr:cNvSpPr txBox="1"/>
      </xdr:nvSpPr>
      <xdr:spPr>
        <a:xfrm>
          <a:off x="8515428" y="13562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78994</xdr:rowOff>
    </xdr:from>
    <xdr:to>
      <xdr:col>41</xdr:col>
      <xdr:colOff>101600</xdr:colOff>
      <xdr:row>71</xdr:row>
      <xdr:rowOff>9144</xdr:rowOff>
    </xdr:to>
    <xdr:sp macro="" textlink="">
      <xdr:nvSpPr>
        <xdr:cNvPr id="428" name="楕円 427"/>
        <xdr:cNvSpPr/>
      </xdr:nvSpPr>
      <xdr:spPr>
        <a:xfrm>
          <a:off x="7810500" y="1208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69</xdr:row>
      <xdr:rowOff>25671</xdr:rowOff>
    </xdr:from>
    <xdr:ext cx="599010" cy="259045"/>
    <xdr:sp macro="" textlink="">
      <xdr:nvSpPr>
        <xdr:cNvPr id="429" name="テキスト ボックス 428"/>
        <xdr:cNvSpPr txBox="1"/>
      </xdr:nvSpPr>
      <xdr:spPr>
        <a:xfrm>
          <a:off x="7561795" y="1185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3" name="テキスト ボックス 442"/>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5" name="テキスト ボックス 44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7" name="テキスト ボックス 44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19923</xdr:rowOff>
    </xdr:from>
    <xdr:to>
      <xdr:col>54</xdr:col>
      <xdr:colOff>189865</xdr:colOff>
      <xdr:row>98</xdr:row>
      <xdr:rowOff>66109</xdr:rowOff>
    </xdr:to>
    <xdr:cxnSp macro="">
      <xdr:nvCxnSpPr>
        <xdr:cNvPr id="451" name="直線コネクタ 450"/>
        <xdr:cNvCxnSpPr/>
      </xdr:nvCxnSpPr>
      <xdr:spPr>
        <a:xfrm flipV="1">
          <a:off x="10475595" y="15450423"/>
          <a:ext cx="1270" cy="1417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69936</xdr:rowOff>
    </xdr:from>
    <xdr:ext cx="469744" cy="259045"/>
    <xdr:sp macro="" textlink="">
      <xdr:nvSpPr>
        <xdr:cNvPr id="452" name="普通建設事業費 （ うち更新整備　）最小値テキスト"/>
        <xdr:cNvSpPr txBox="1"/>
      </xdr:nvSpPr>
      <xdr:spPr>
        <a:xfrm>
          <a:off x="10528300" y="16872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66109</xdr:rowOff>
    </xdr:from>
    <xdr:to>
      <xdr:col>55</xdr:col>
      <xdr:colOff>88900</xdr:colOff>
      <xdr:row>98</xdr:row>
      <xdr:rowOff>66109</xdr:rowOff>
    </xdr:to>
    <xdr:cxnSp macro="">
      <xdr:nvCxnSpPr>
        <xdr:cNvPr id="453" name="直線コネクタ 452"/>
        <xdr:cNvCxnSpPr/>
      </xdr:nvCxnSpPr>
      <xdr:spPr>
        <a:xfrm>
          <a:off x="10388600" y="1686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138050</xdr:rowOff>
    </xdr:from>
    <xdr:ext cx="599010" cy="259045"/>
    <xdr:sp macro="" textlink="">
      <xdr:nvSpPr>
        <xdr:cNvPr id="454" name="普通建設事業費 （ うち更新整備　）最大値テキスト"/>
        <xdr:cNvSpPr txBox="1"/>
      </xdr:nvSpPr>
      <xdr:spPr>
        <a:xfrm>
          <a:off x="10528300" y="1522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19923</xdr:rowOff>
    </xdr:from>
    <xdr:to>
      <xdr:col>55</xdr:col>
      <xdr:colOff>88900</xdr:colOff>
      <xdr:row>90</xdr:row>
      <xdr:rowOff>19923</xdr:rowOff>
    </xdr:to>
    <xdr:cxnSp macro="">
      <xdr:nvCxnSpPr>
        <xdr:cNvPr id="455" name="直線コネクタ 454"/>
        <xdr:cNvCxnSpPr/>
      </xdr:nvCxnSpPr>
      <xdr:spPr>
        <a:xfrm>
          <a:off x="10388600" y="1545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169016</xdr:rowOff>
    </xdr:from>
    <xdr:to>
      <xdr:col>55</xdr:col>
      <xdr:colOff>0</xdr:colOff>
      <xdr:row>98</xdr:row>
      <xdr:rowOff>36948</xdr:rowOff>
    </xdr:to>
    <xdr:cxnSp macro="">
      <xdr:nvCxnSpPr>
        <xdr:cNvPr id="456" name="直線コネクタ 455"/>
        <xdr:cNvCxnSpPr/>
      </xdr:nvCxnSpPr>
      <xdr:spPr>
        <a:xfrm>
          <a:off x="9639300" y="16799666"/>
          <a:ext cx="838200" cy="39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114008</xdr:rowOff>
    </xdr:from>
    <xdr:ext cx="534377" cy="259045"/>
    <xdr:sp macro="" textlink="">
      <xdr:nvSpPr>
        <xdr:cNvPr id="457" name="普通建設事業費 （ うち更新整備　）平均値テキスト"/>
        <xdr:cNvSpPr txBox="1"/>
      </xdr:nvSpPr>
      <xdr:spPr>
        <a:xfrm>
          <a:off x="10528300" y="16401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91131</xdr:rowOff>
    </xdr:from>
    <xdr:to>
      <xdr:col>55</xdr:col>
      <xdr:colOff>50800</xdr:colOff>
      <xdr:row>97</xdr:row>
      <xdr:rowOff>21281</xdr:rowOff>
    </xdr:to>
    <xdr:sp macro="" textlink="">
      <xdr:nvSpPr>
        <xdr:cNvPr id="458" name="フローチャート: 判断 457"/>
        <xdr:cNvSpPr/>
      </xdr:nvSpPr>
      <xdr:spPr>
        <a:xfrm>
          <a:off x="10426700" y="16550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125180</xdr:rowOff>
    </xdr:from>
    <xdr:to>
      <xdr:col>50</xdr:col>
      <xdr:colOff>114300</xdr:colOff>
      <xdr:row>97</xdr:row>
      <xdr:rowOff>169016</xdr:rowOff>
    </xdr:to>
    <xdr:cxnSp macro="">
      <xdr:nvCxnSpPr>
        <xdr:cNvPr id="459" name="直線コネクタ 458"/>
        <xdr:cNvCxnSpPr/>
      </xdr:nvCxnSpPr>
      <xdr:spPr>
        <a:xfrm>
          <a:off x="8750300" y="16755830"/>
          <a:ext cx="889000" cy="4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123090</xdr:rowOff>
    </xdr:from>
    <xdr:to>
      <xdr:col>50</xdr:col>
      <xdr:colOff>165100</xdr:colOff>
      <xdr:row>97</xdr:row>
      <xdr:rowOff>53240</xdr:rowOff>
    </xdr:to>
    <xdr:sp macro="" textlink="">
      <xdr:nvSpPr>
        <xdr:cNvPr id="460" name="フローチャート: 判断 459"/>
        <xdr:cNvSpPr/>
      </xdr:nvSpPr>
      <xdr:spPr>
        <a:xfrm>
          <a:off x="9588500" y="1658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69767</xdr:rowOff>
    </xdr:from>
    <xdr:ext cx="534377" cy="259045"/>
    <xdr:sp macro="" textlink="">
      <xdr:nvSpPr>
        <xdr:cNvPr id="461" name="テキスト ボックス 460"/>
        <xdr:cNvSpPr txBox="1"/>
      </xdr:nvSpPr>
      <xdr:spPr>
        <a:xfrm>
          <a:off x="9372111" y="1635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125180</xdr:rowOff>
    </xdr:from>
    <xdr:to>
      <xdr:col>45</xdr:col>
      <xdr:colOff>177800</xdr:colOff>
      <xdr:row>98</xdr:row>
      <xdr:rowOff>71422</xdr:rowOff>
    </xdr:to>
    <xdr:cxnSp macro="">
      <xdr:nvCxnSpPr>
        <xdr:cNvPr id="462" name="直線コネクタ 461"/>
        <xdr:cNvCxnSpPr/>
      </xdr:nvCxnSpPr>
      <xdr:spPr>
        <a:xfrm flipV="1">
          <a:off x="7861300" y="16755830"/>
          <a:ext cx="889000" cy="117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4017</xdr:rowOff>
    </xdr:from>
    <xdr:to>
      <xdr:col>46</xdr:col>
      <xdr:colOff>38100</xdr:colOff>
      <xdr:row>97</xdr:row>
      <xdr:rowOff>105617</xdr:rowOff>
    </xdr:to>
    <xdr:sp macro="" textlink="">
      <xdr:nvSpPr>
        <xdr:cNvPr id="463" name="フローチャート: 判断 462"/>
        <xdr:cNvSpPr/>
      </xdr:nvSpPr>
      <xdr:spPr>
        <a:xfrm>
          <a:off x="8699500" y="1663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122144</xdr:rowOff>
    </xdr:from>
    <xdr:ext cx="534377" cy="259045"/>
    <xdr:sp macro="" textlink="">
      <xdr:nvSpPr>
        <xdr:cNvPr id="464" name="テキスト ボックス 463"/>
        <xdr:cNvSpPr txBox="1"/>
      </xdr:nvSpPr>
      <xdr:spPr>
        <a:xfrm>
          <a:off x="8483111" y="1640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142301</xdr:rowOff>
    </xdr:from>
    <xdr:to>
      <xdr:col>41</xdr:col>
      <xdr:colOff>101600</xdr:colOff>
      <xdr:row>97</xdr:row>
      <xdr:rowOff>72451</xdr:rowOff>
    </xdr:to>
    <xdr:sp macro="" textlink="">
      <xdr:nvSpPr>
        <xdr:cNvPr id="465" name="フローチャート: 判断 464"/>
        <xdr:cNvSpPr/>
      </xdr:nvSpPr>
      <xdr:spPr>
        <a:xfrm>
          <a:off x="7810500" y="1660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88978</xdr:rowOff>
    </xdr:from>
    <xdr:ext cx="534377" cy="259045"/>
    <xdr:sp macro="" textlink="">
      <xdr:nvSpPr>
        <xdr:cNvPr id="466" name="テキスト ボックス 465"/>
        <xdr:cNvSpPr txBox="1"/>
      </xdr:nvSpPr>
      <xdr:spPr>
        <a:xfrm>
          <a:off x="7594111" y="1637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157598</xdr:rowOff>
    </xdr:from>
    <xdr:to>
      <xdr:col>55</xdr:col>
      <xdr:colOff>50800</xdr:colOff>
      <xdr:row>98</xdr:row>
      <xdr:rowOff>87748</xdr:rowOff>
    </xdr:to>
    <xdr:sp macro="" textlink="">
      <xdr:nvSpPr>
        <xdr:cNvPr id="472" name="楕円 471"/>
        <xdr:cNvSpPr/>
      </xdr:nvSpPr>
      <xdr:spPr>
        <a:xfrm>
          <a:off x="10426700" y="1678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72525</xdr:rowOff>
    </xdr:from>
    <xdr:ext cx="534377" cy="259045"/>
    <xdr:sp macro="" textlink="">
      <xdr:nvSpPr>
        <xdr:cNvPr id="473" name="普通建設事業費 （ うち更新整備　）該当値テキスト"/>
        <xdr:cNvSpPr txBox="1"/>
      </xdr:nvSpPr>
      <xdr:spPr>
        <a:xfrm>
          <a:off x="10528300" y="16703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118216</xdr:rowOff>
    </xdr:from>
    <xdr:to>
      <xdr:col>50</xdr:col>
      <xdr:colOff>165100</xdr:colOff>
      <xdr:row>98</xdr:row>
      <xdr:rowOff>48366</xdr:rowOff>
    </xdr:to>
    <xdr:sp macro="" textlink="">
      <xdr:nvSpPr>
        <xdr:cNvPr id="474" name="楕円 473"/>
        <xdr:cNvSpPr/>
      </xdr:nvSpPr>
      <xdr:spPr>
        <a:xfrm>
          <a:off x="9588500" y="1674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39493</xdr:rowOff>
    </xdr:from>
    <xdr:ext cx="534377" cy="259045"/>
    <xdr:sp macro="" textlink="">
      <xdr:nvSpPr>
        <xdr:cNvPr id="475" name="テキスト ボックス 474"/>
        <xdr:cNvSpPr txBox="1"/>
      </xdr:nvSpPr>
      <xdr:spPr>
        <a:xfrm>
          <a:off x="9372111" y="1684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74380</xdr:rowOff>
    </xdr:from>
    <xdr:to>
      <xdr:col>46</xdr:col>
      <xdr:colOff>38100</xdr:colOff>
      <xdr:row>98</xdr:row>
      <xdr:rowOff>4530</xdr:rowOff>
    </xdr:to>
    <xdr:sp macro="" textlink="">
      <xdr:nvSpPr>
        <xdr:cNvPr id="476" name="楕円 475"/>
        <xdr:cNvSpPr/>
      </xdr:nvSpPr>
      <xdr:spPr>
        <a:xfrm>
          <a:off x="8699500" y="1670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167107</xdr:rowOff>
    </xdr:from>
    <xdr:ext cx="534377" cy="259045"/>
    <xdr:sp macro="" textlink="">
      <xdr:nvSpPr>
        <xdr:cNvPr id="477" name="テキスト ボックス 476"/>
        <xdr:cNvSpPr txBox="1"/>
      </xdr:nvSpPr>
      <xdr:spPr>
        <a:xfrm>
          <a:off x="8483111" y="1679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20622</xdr:rowOff>
    </xdr:from>
    <xdr:to>
      <xdr:col>41</xdr:col>
      <xdr:colOff>101600</xdr:colOff>
      <xdr:row>98</xdr:row>
      <xdr:rowOff>122222</xdr:rowOff>
    </xdr:to>
    <xdr:sp macro="" textlink="">
      <xdr:nvSpPr>
        <xdr:cNvPr id="478" name="楕円 477"/>
        <xdr:cNvSpPr/>
      </xdr:nvSpPr>
      <xdr:spPr>
        <a:xfrm>
          <a:off x="7810500" y="1682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113349</xdr:rowOff>
    </xdr:from>
    <xdr:ext cx="469744" cy="259045"/>
    <xdr:sp macro="" textlink="">
      <xdr:nvSpPr>
        <xdr:cNvPr id="479" name="テキスト ボックス 478"/>
        <xdr:cNvSpPr txBox="1"/>
      </xdr:nvSpPr>
      <xdr:spPr>
        <a:xfrm>
          <a:off x="7626428" y="1691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0" name="直線コネクタ 48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1" name="テキスト ボックス 490"/>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3" name="テキスト ボックス 49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4" name="直線コネクタ 493"/>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5" name="テキスト ボックス 494"/>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48551</xdr:rowOff>
    </xdr:from>
    <xdr:to>
      <xdr:col>85</xdr:col>
      <xdr:colOff>126364</xdr:colOff>
      <xdr:row>38</xdr:row>
      <xdr:rowOff>25400</xdr:rowOff>
    </xdr:to>
    <xdr:cxnSp macro="">
      <xdr:nvCxnSpPr>
        <xdr:cNvPr id="499" name="直線コネクタ 498"/>
        <xdr:cNvCxnSpPr/>
      </xdr:nvCxnSpPr>
      <xdr:spPr>
        <a:xfrm flipV="1">
          <a:off x="16317595" y="5363501"/>
          <a:ext cx="1269" cy="1176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70643</xdr:rowOff>
    </xdr:from>
    <xdr:ext cx="249299" cy="259045"/>
    <xdr:sp macro="" textlink="">
      <xdr:nvSpPr>
        <xdr:cNvPr id="500" name="災害復旧事業費最小値テキスト"/>
        <xdr:cNvSpPr txBox="1"/>
      </xdr:nvSpPr>
      <xdr:spPr>
        <a:xfrm>
          <a:off x="16370300" y="65857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1" name="直線コネクタ 500"/>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166678</xdr:rowOff>
    </xdr:from>
    <xdr:ext cx="599010" cy="259045"/>
    <xdr:sp macro="" textlink="">
      <xdr:nvSpPr>
        <xdr:cNvPr id="502" name="災害復旧事業費最大値テキスト"/>
        <xdr:cNvSpPr txBox="1"/>
      </xdr:nvSpPr>
      <xdr:spPr>
        <a:xfrm>
          <a:off x="16370300" y="513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48551</xdr:rowOff>
    </xdr:from>
    <xdr:to>
      <xdr:col>86</xdr:col>
      <xdr:colOff>25400</xdr:colOff>
      <xdr:row>31</xdr:row>
      <xdr:rowOff>48551</xdr:rowOff>
    </xdr:to>
    <xdr:cxnSp macro="">
      <xdr:nvCxnSpPr>
        <xdr:cNvPr id="503" name="直線コネクタ 502"/>
        <xdr:cNvCxnSpPr/>
      </xdr:nvCxnSpPr>
      <xdr:spPr>
        <a:xfrm>
          <a:off x="16230600" y="536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25400</xdr:rowOff>
    </xdr:from>
    <xdr:to>
      <xdr:col>85</xdr:col>
      <xdr:colOff>127000</xdr:colOff>
      <xdr:row>38</xdr:row>
      <xdr:rowOff>25400</xdr:rowOff>
    </xdr:to>
    <xdr:cxnSp macro="">
      <xdr:nvCxnSpPr>
        <xdr:cNvPr id="504" name="直線コネクタ 503"/>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159543</xdr:rowOff>
    </xdr:from>
    <xdr:ext cx="469744" cy="259045"/>
    <xdr:sp macro="" textlink="">
      <xdr:nvSpPr>
        <xdr:cNvPr id="505" name="災害復旧事業費平均値テキスト"/>
        <xdr:cNvSpPr txBox="1"/>
      </xdr:nvSpPr>
      <xdr:spPr>
        <a:xfrm>
          <a:off x="16370300" y="6331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136666</xdr:rowOff>
    </xdr:from>
    <xdr:to>
      <xdr:col>85</xdr:col>
      <xdr:colOff>177800</xdr:colOff>
      <xdr:row>38</xdr:row>
      <xdr:rowOff>66816</xdr:rowOff>
    </xdr:to>
    <xdr:sp macro="" textlink="">
      <xdr:nvSpPr>
        <xdr:cNvPr id="506" name="フローチャート: 判断 505"/>
        <xdr:cNvSpPr/>
      </xdr:nvSpPr>
      <xdr:spPr>
        <a:xfrm>
          <a:off x="162687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25400</xdr:rowOff>
    </xdr:from>
    <xdr:to>
      <xdr:col>81</xdr:col>
      <xdr:colOff>50800</xdr:colOff>
      <xdr:row>38</xdr:row>
      <xdr:rowOff>25400</xdr:rowOff>
    </xdr:to>
    <xdr:cxnSp macro="">
      <xdr:nvCxnSpPr>
        <xdr:cNvPr id="507" name="直線コネクタ 506"/>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130797</xdr:rowOff>
    </xdr:from>
    <xdr:to>
      <xdr:col>81</xdr:col>
      <xdr:colOff>101600</xdr:colOff>
      <xdr:row>38</xdr:row>
      <xdr:rowOff>60947</xdr:rowOff>
    </xdr:to>
    <xdr:sp macro="" textlink="">
      <xdr:nvSpPr>
        <xdr:cNvPr id="508" name="フローチャート: 判断 507"/>
        <xdr:cNvSpPr/>
      </xdr:nvSpPr>
      <xdr:spPr>
        <a:xfrm>
          <a:off x="15430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77474</xdr:rowOff>
    </xdr:from>
    <xdr:ext cx="469744" cy="259045"/>
    <xdr:sp macro="" textlink="">
      <xdr:nvSpPr>
        <xdr:cNvPr id="509" name="テキスト ボックス 508"/>
        <xdr:cNvSpPr txBox="1"/>
      </xdr:nvSpPr>
      <xdr:spPr>
        <a:xfrm>
          <a:off x="15246428" y="624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10" name="直線コネクタ 509"/>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136866</xdr:rowOff>
    </xdr:from>
    <xdr:to>
      <xdr:col>76</xdr:col>
      <xdr:colOff>165100</xdr:colOff>
      <xdr:row>38</xdr:row>
      <xdr:rowOff>67016</xdr:rowOff>
    </xdr:to>
    <xdr:sp macro="" textlink="">
      <xdr:nvSpPr>
        <xdr:cNvPr id="511" name="フローチャート: 判断 510"/>
        <xdr:cNvSpPr/>
      </xdr:nvSpPr>
      <xdr:spPr>
        <a:xfrm>
          <a:off x="14541500" y="648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83543</xdr:rowOff>
    </xdr:from>
    <xdr:ext cx="469744" cy="259045"/>
    <xdr:sp macro="" textlink="">
      <xdr:nvSpPr>
        <xdr:cNvPr id="512" name="テキスト ボックス 511"/>
        <xdr:cNvSpPr txBox="1"/>
      </xdr:nvSpPr>
      <xdr:spPr>
        <a:xfrm>
          <a:off x="14357428" y="625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15862</xdr:rowOff>
    </xdr:from>
    <xdr:to>
      <xdr:col>71</xdr:col>
      <xdr:colOff>177800</xdr:colOff>
      <xdr:row>38</xdr:row>
      <xdr:rowOff>25400</xdr:rowOff>
    </xdr:to>
    <xdr:cxnSp macro="">
      <xdr:nvCxnSpPr>
        <xdr:cNvPr id="513" name="直線コネクタ 512"/>
        <xdr:cNvCxnSpPr/>
      </xdr:nvCxnSpPr>
      <xdr:spPr>
        <a:xfrm>
          <a:off x="12814300" y="6530962"/>
          <a:ext cx="889000" cy="9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125876</xdr:rowOff>
    </xdr:from>
    <xdr:to>
      <xdr:col>72</xdr:col>
      <xdr:colOff>38100</xdr:colOff>
      <xdr:row>38</xdr:row>
      <xdr:rowOff>56026</xdr:rowOff>
    </xdr:to>
    <xdr:sp macro="" textlink="">
      <xdr:nvSpPr>
        <xdr:cNvPr id="514" name="フローチャート: 判断 513"/>
        <xdr:cNvSpPr/>
      </xdr:nvSpPr>
      <xdr:spPr>
        <a:xfrm>
          <a:off x="13652500" y="646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72553</xdr:rowOff>
    </xdr:from>
    <xdr:ext cx="469744" cy="259045"/>
    <xdr:sp macro="" textlink="">
      <xdr:nvSpPr>
        <xdr:cNvPr id="515" name="テキスト ボックス 514"/>
        <xdr:cNvSpPr txBox="1"/>
      </xdr:nvSpPr>
      <xdr:spPr>
        <a:xfrm>
          <a:off x="13468428" y="624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126945</xdr:rowOff>
    </xdr:from>
    <xdr:to>
      <xdr:col>67</xdr:col>
      <xdr:colOff>101600</xdr:colOff>
      <xdr:row>38</xdr:row>
      <xdr:rowOff>57094</xdr:rowOff>
    </xdr:to>
    <xdr:sp macro="" textlink="">
      <xdr:nvSpPr>
        <xdr:cNvPr id="516" name="フローチャート: 判断 515"/>
        <xdr:cNvSpPr/>
      </xdr:nvSpPr>
      <xdr:spPr>
        <a:xfrm>
          <a:off x="12763500" y="647059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73622</xdr:rowOff>
    </xdr:from>
    <xdr:ext cx="469744" cy="259045"/>
    <xdr:sp macro="" textlink="">
      <xdr:nvSpPr>
        <xdr:cNvPr id="517" name="テキスト ボックス 516"/>
        <xdr:cNvSpPr txBox="1"/>
      </xdr:nvSpPr>
      <xdr:spPr>
        <a:xfrm>
          <a:off x="12579428" y="624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23" name="楕円 522"/>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115093</xdr:rowOff>
    </xdr:from>
    <xdr:ext cx="249299" cy="259045"/>
    <xdr:sp macro="" textlink="">
      <xdr:nvSpPr>
        <xdr:cNvPr id="524" name="災害復旧事業費該当値テキスト"/>
        <xdr:cNvSpPr txBox="1"/>
      </xdr:nvSpPr>
      <xdr:spPr>
        <a:xfrm>
          <a:off x="16370300" y="64587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25" name="楕円 524"/>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26" name="テキスト ボックス 525"/>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27" name="楕円 526"/>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28" name="テキスト ボックス 527"/>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29" name="楕円 528"/>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30" name="テキスト ボックス 529"/>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136512</xdr:rowOff>
    </xdr:from>
    <xdr:to>
      <xdr:col>67</xdr:col>
      <xdr:colOff>101600</xdr:colOff>
      <xdr:row>38</xdr:row>
      <xdr:rowOff>66662</xdr:rowOff>
    </xdr:to>
    <xdr:sp macro="" textlink="">
      <xdr:nvSpPr>
        <xdr:cNvPr id="531" name="楕円 530"/>
        <xdr:cNvSpPr/>
      </xdr:nvSpPr>
      <xdr:spPr>
        <a:xfrm>
          <a:off x="12763500" y="64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57789</xdr:rowOff>
    </xdr:from>
    <xdr:ext cx="469744" cy="259045"/>
    <xdr:sp macro="" textlink="">
      <xdr:nvSpPr>
        <xdr:cNvPr id="532" name="テキスト ボックス 531"/>
        <xdr:cNvSpPr txBox="1"/>
      </xdr:nvSpPr>
      <xdr:spPr>
        <a:xfrm>
          <a:off x="12579428" y="657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3" name="直線コネクタ 54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4" name="テキスト ボックス 54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5" name="直線コネクタ 54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6" name="テキスト ボックス 545"/>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8" name="テキスト ボックス 54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9" name="直線コネクタ 54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0" name="テキスト ボックス 549"/>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1" name="直線コネクタ 55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52" name="テキスト ボックス 551"/>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4" name="テキスト ボックス 553"/>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56" name="直線コネクタ 555"/>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57"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58" name="直線コネクタ 557"/>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59"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1" name="直線コネクタ 560"/>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62"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63" name="フローチャート: 判断 562"/>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4" name="直線コネクタ 563"/>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107950</xdr:rowOff>
    </xdr:from>
    <xdr:to>
      <xdr:col>81</xdr:col>
      <xdr:colOff>101600</xdr:colOff>
      <xdr:row>56</xdr:row>
      <xdr:rowOff>38100</xdr:rowOff>
    </xdr:to>
    <xdr:sp macro="" textlink="">
      <xdr:nvSpPr>
        <xdr:cNvPr id="565" name="フローチャート: 判断 564"/>
        <xdr:cNvSpPr/>
      </xdr:nvSpPr>
      <xdr:spPr>
        <a:xfrm>
          <a:off x="154305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54</xdr:row>
      <xdr:rowOff>54627</xdr:rowOff>
    </xdr:from>
    <xdr:ext cx="249299" cy="259045"/>
    <xdr:sp macro="" textlink="">
      <xdr:nvSpPr>
        <xdr:cNvPr id="566" name="テキスト ボックス 565"/>
        <xdr:cNvSpPr txBox="1"/>
      </xdr:nvSpPr>
      <xdr:spPr>
        <a:xfrm>
          <a:off x="15356650" y="931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7" name="直線コネクタ 566"/>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69" name="テキスト ボックス 56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0" name="直線コネクタ 569"/>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51</xdr:row>
      <xdr:rowOff>31750</xdr:rowOff>
    </xdr:from>
    <xdr:to>
      <xdr:col>72</xdr:col>
      <xdr:colOff>38100</xdr:colOff>
      <xdr:row>51</xdr:row>
      <xdr:rowOff>133350</xdr:rowOff>
    </xdr:to>
    <xdr:sp macro="" textlink="">
      <xdr:nvSpPr>
        <xdr:cNvPr id="571" name="フローチャート: 判断 570"/>
        <xdr:cNvSpPr/>
      </xdr:nvSpPr>
      <xdr:spPr>
        <a:xfrm>
          <a:off x="1365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49</xdr:row>
      <xdr:rowOff>149877</xdr:rowOff>
    </xdr:from>
    <xdr:ext cx="249299" cy="259045"/>
    <xdr:sp macro="" textlink="">
      <xdr:nvSpPr>
        <xdr:cNvPr id="572" name="テキスト ボックス 571"/>
        <xdr:cNvSpPr txBox="1"/>
      </xdr:nvSpPr>
      <xdr:spPr>
        <a:xfrm>
          <a:off x="13578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73" name="フローチャート: 判断 572"/>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74" name="テキスト ボックス 573"/>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0" name="楕円 579"/>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81"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2" name="楕円 581"/>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3" name="テキスト ボックス 582"/>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4" name="楕円 583"/>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85" name="テキスト ボックス 584"/>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6" name="楕円 585"/>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7" name="テキスト ボックス 586"/>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88" name="楕円 587"/>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89" name="テキスト ボックス 588"/>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0" name="直線コネクタ 59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1" name="テキスト ボックス 60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2" name="直線コネクタ 60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3" name="テキスト ボックス 60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4" name="直線コネクタ 60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5" name="テキスト ボックス 60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6" name="直線コネクタ 60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7" name="テキスト ボックス 60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39738</xdr:rowOff>
    </xdr:from>
    <xdr:to>
      <xdr:col>85</xdr:col>
      <xdr:colOff>126364</xdr:colOff>
      <xdr:row>78</xdr:row>
      <xdr:rowOff>97720</xdr:rowOff>
    </xdr:to>
    <xdr:cxnSp macro="">
      <xdr:nvCxnSpPr>
        <xdr:cNvPr id="611" name="直線コネクタ 610"/>
        <xdr:cNvCxnSpPr/>
      </xdr:nvCxnSpPr>
      <xdr:spPr>
        <a:xfrm flipV="1">
          <a:off x="16317595" y="12041238"/>
          <a:ext cx="1269" cy="1429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101547</xdr:rowOff>
    </xdr:from>
    <xdr:ext cx="469744" cy="259045"/>
    <xdr:sp macro="" textlink="">
      <xdr:nvSpPr>
        <xdr:cNvPr id="612" name="公債費最小値テキスト"/>
        <xdr:cNvSpPr txBox="1"/>
      </xdr:nvSpPr>
      <xdr:spPr>
        <a:xfrm>
          <a:off x="16370300" y="134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97720</xdr:rowOff>
    </xdr:from>
    <xdr:to>
      <xdr:col>86</xdr:col>
      <xdr:colOff>25400</xdr:colOff>
      <xdr:row>78</xdr:row>
      <xdr:rowOff>97720</xdr:rowOff>
    </xdr:to>
    <xdr:cxnSp macro="">
      <xdr:nvCxnSpPr>
        <xdr:cNvPr id="613" name="直線コネクタ 612"/>
        <xdr:cNvCxnSpPr/>
      </xdr:nvCxnSpPr>
      <xdr:spPr>
        <a:xfrm>
          <a:off x="16230600" y="13470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157865</xdr:rowOff>
    </xdr:from>
    <xdr:ext cx="599010" cy="259045"/>
    <xdr:sp macro="" textlink="">
      <xdr:nvSpPr>
        <xdr:cNvPr id="614" name="公債費最大値テキスト"/>
        <xdr:cNvSpPr txBox="1"/>
      </xdr:nvSpPr>
      <xdr:spPr>
        <a:xfrm>
          <a:off x="16370300" y="1181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39738</xdr:rowOff>
    </xdr:from>
    <xdr:to>
      <xdr:col>86</xdr:col>
      <xdr:colOff>25400</xdr:colOff>
      <xdr:row>70</xdr:row>
      <xdr:rowOff>39738</xdr:rowOff>
    </xdr:to>
    <xdr:cxnSp macro="">
      <xdr:nvCxnSpPr>
        <xdr:cNvPr id="615" name="直線コネクタ 614"/>
        <xdr:cNvCxnSpPr/>
      </xdr:nvCxnSpPr>
      <xdr:spPr>
        <a:xfrm>
          <a:off x="16230600" y="12041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58693</xdr:rowOff>
    </xdr:from>
    <xdr:to>
      <xdr:col>85</xdr:col>
      <xdr:colOff>127000</xdr:colOff>
      <xdr:row>76</xdr:row>
      <xdr:rowOff>87351</xdr:rowOff>
    </xdr:to>
    <xdr:cxnSp macro="">
      <xdr:nvCxnSpPr>
        <xdr:cNvPr id="616" name="直線コネクタ 615"/>
        <xdr:cNvCxnSpPr/>
      </xdr:nvCxnSpPr>
      <xdr:spPr>
        <a:xfrm flipV="1">
          <a:off x="15481300" y="13088893"/>
          <a:ext cx="838200" cy="2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157497</xdr:rowOff>
    </xdr:from>
    <xdr:ext cx="534377" cy="259045"/>
    <xdr:sp macro="" textlink="">
      <xdr:nvSpPr>
        <xdr:cNvPr id="617" name="公債費平均値テキスト"/>
        <xdr:cNvSpPr txBox="1"/>
      </xdr:nvSpPr>
      <xdr:spPr>
        <a:xfrm>
          <a:off x="16370300" y="12844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134620</xdr:rowOff>
    </xdr:from>
    <xdr:to>
      <xdr:col>85</xdr:col>
      <xdr:colOff>177800</xdr:colOff>
      <xdr:row>76</xdr:row>
      <xdr:rowOff>64770</xdr:rowOff>
    </xdr:to>
    <xdr:sp macro="" textlink="">
      <xdr:nvSpPr>
        <xdr:cNvPr id="618" name="フローチャート: 判断 617"/>
        <xdr:cNvSpPr/>
      </xdr:nvSpPr>
      <xdr:spPr>
        <a:xfrm>
          <a:off x="16268700" y="129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87351</xdr:rowOff>
    </xdr:from>
    <xdr:to>
      <xdr:col>81</xdr:col>
      <xdr:colOff>50800</xdr:colOff>
      <xdr:row>76</xdr:row>
      <xdr:rowOff>130026</xdr:rowOff>
    </xdr:to>
    <xdr:cxnSp macro="">
      <xdr:nvCxnSpPr>
        <xdr:cNvPr id="619" name="直線コネクタ 618"/>
        <xdr:cNvCxnSpPr/>
      </xdr:nvCxnSpPr>
      <xdr:spPr>
        <a:xfrm flipV="1">
          <a:off x="14592300" y="13117551"/>
          <a:ext cx="889000" cy="4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142008</xdr:rowOff>
    </xdr:from>
    <xdr:to>
      <xdr:col>81</xdr:col>
      <xdr:colOff>101600</xdr:colOff>
      <xdr:row>76</xdr:row>
      <xdr:rowOff>72158</xdr:rowOff>
    </xdr:to>
    <xdr:sp macro="" textlink="">
      <xdr:nvSpPr>
        <xdr:cNvPr id="620" name="フローチャート: 判断 619"/>
        <xdr:cNvSpPr/>
      </xdr:nvSpPr>
      <xdr:spPr>
        <a:xfrm>
          <a:off x="15430500" y="1300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88685</xdr:rowOff>
    </xdr:from>
    <xdr:ext cx="534377" cy="259045"/>
    <xdr:sp macro="" textlink="">
      <xdr:nvSpPr>
        <xdr:cNvPr id="621" name="テキスト ボックス 620"/>
        <xdr:cNvSpPr txBox="1"/>
      </xdr:nvSpPr>
      <xdr:spPr>
        <a:xfrm>
          <a:off x="15214111" y="1277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130026</xdr:rowOff>
    </xdr:from>
    <xdr:to>
      <xdr:col>76</xdr:col>
      <xdr:colOff>114300</xdr:colOff>
      <xdr:row>76</xdr:row>
      <xdr:rowOff>138832</xdr:rowOff>
    </xdr:to>
    <xdr:cxnSp macro="">
      <xdr:nvCxnSpPr>
        <xdr:cNvPr id="622" name="直線コネクタ 621"/>
        <xdr:cNvCxnSpPr/>
      </xdr:nvCxnSpPr>
      <xdr:spPr>
        <a:xfrm flipV="1">
          <a:off x="13703300" y="13160226"/>
          <a:ext cx="889000" cy="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150101</xdr:rowOff>
    </xdr:from>
    <xdr:to>
      <xdr:col>76</xdr:col>
      <xdr:colOff>165100</xdr:colOff>
      <xdr:row>76</xdr:row>
      <xdr:rowOff>80251</xdr:rowOff>
    </xdr:to>
    <xdr:sp macro="" textlink="">
      <xdr:nvSpPr>
        <xdr:cNvPr id="623" name="フローチャート: 判断 622"/>
        <xdr:cNvSpPr/>
      </xdr:nvSpPr>
      <xdr:spPr>
        <a:xfrm>
          <a:off x="14541500" y="13008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96778</xdr:rowOff>
    </xdr:from>
    <xdr:ext cx="534377" cy="259045"/>
    <xdr:sp macro="" textlink="">
      <xdr:nvSpPr>
        <xdr:cNvPr id="624" name="テキスト ボックス 623"/>
        <xdr:cNvSpPr txBox="1"/>
      </xdr:nvSpPr>
      <xdr:spPr>
        <a:xfrm>
          <a:off x="14325111" y="127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138832</xdr:rowOff>
    </xdr:from>
    <xdr:to>
      <xdr:col>71</xdr:col>
      <xdr:colOff>177800</xdr:colOff>
      <xdr:row>76</xdr:row>
      <xdr:rowOff>139928</xdr:rowOff>
    </xdr:to>
    <xdr:cxnSp macro="">
      <xdr:nvCxnSpPr>
        <xdr:cNvPr id="625" name="直線コネクタ 624"/>
        <xdr:cNvCxnSpPr/>
      </xdr:nvCxnSpPr>
      <xdr:spPr>
        <a:xfrm flipV="1">
          <a:off x="12814300" y="13169032"/>
          <a:ext cx="889000" cy="1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103384</xdr:rowOff>
    </xdr:from>
    <xdr:to>
      <xdr:col>72</xdr:col>
      <xdr:colOff>38100</xdr:colOff>
      <xdr:row>76</xdr:row>
      <xdr:rowOff>33534</xdr:rowOff>
    </xdr:to>
    <xdr:sp macro="" textlink="">
      <xdr:nvSpPr>
        <xdr:cNvPr id="626" name="フローチャート: 判断 625"/>
        <xdr:cNvSpPr/>
      </xdr:nvSpPr>
      <xdr:spPr>
        <a:xfrm>
          <a:off x="13652500" y="12962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50061</xdr:rowOff>
    </xdr:from>
    <xdr:ext cx="534377" cy="259045"/>
    <xdr:sp macro="" textlink="">
      <xdr:nvSpPr>
        <xdr:cNvPr id="627" name="テキスト ボックス 626"/>
        <xdr:cNvSpPr txBox="1"/>
      </xdr:nvSpPr>
      <xdr:spPr>
        <a:xfrm>
          <a:off x="13436111" y="1273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82801</xdr:rowOff>
    </xdr:from>
    <xdr:to>
      <xdr:col>67</xdr:col>
      <xdr:colOff>101600</xdr:colOff>
      <xdr:row>76</xdr:row>
      <xdr:rowOff>12951</xdr:rowOff>
    </xdr:to>
    <xdr:sp macro="" textlink="">
      <xdr:nvSpPr>
        <xdr:cNvPr id="628" name="フローチャート: 判断 627"/>
        <xdr:cNvSpPr/>
      </xdr:nvSpPr>
      <xdr:spPr>
        <a:xfrm>
          <a:off x="12763500" y="1294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29478</xdr:rowOff>
    </xdr:from>
    <xdr:ext cx="534377" cy="259045"/>
    <xdr:sp macro="" textlink="">
      <xdr:nvSpPr>
        <xdr:cNvPr id="629" name="テキスト ボックス 628"/>
        <xdr:cNvSpPr txBox="1"/>
      </xdr:nvSpPr>
      <xdr:spPr>
        <a:xfrm>
          <a:off x="12547111" y="1271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7893</xdr:rowOff>
    </xdr:from>
    <xdr:to>
      <xdr:col>85</xdr:col>
      <xdr:colOff>177800</xdr:colOff>
      <xdr:row>76</xdr:row>
      <xdr:rowOff>109493</xdr:rowOff>
    </xdr:to>
    <xdr:sp macro="" textlink="">
      <xdr:nvSpPr>
        <xdr:cNvPr id="635" name="楕円 634"/>
        <xdr:cNvSpPr/>
      </xdr:nvSpPr>
      <xdr:spPr>
        <a:xfrm>
          <a:off x="16268700" y="1303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157770</xdr:rowOff>
    </xdr:from>
    <xdr:ext cx="534377" cy="259045"/>
    <xdr:sp macro="" textlink="">
      <xdr:nvSpPr>
        <xdr:cNvPr id="636" name="公債費該当値テキスト"/>
        <xdr:cNvSpPr txBox="1"/>
      </xdr:nvSpPr>
      <xdr:spPr>
        <a:xfrm>
          <a:off x="16370300" y="13016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36551</xdr:rowOff>
    </xdr:from>
    <xdr:to>
      <xdr:col>81</xdr:col>
      <xdr:colOff>101600</xdr:colOff>
      <xdr:row>76</xdr:row>
      <xdr:rowOff>138151</xdr:rowOff>
    </xdr:to>
    <xdr:sp macro="" textlink="">
      <xdr:nvSpPr>
        <xdr:cNvPr id="637" name="楕円 636"/>
        <xdr:cNvSpPr/>
      </xdr:nvSpPr>
      <xdr:spPr>
        <a:xfrm>
          <a:off x="15430500" y="1306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129278</xdr:rowOff>
    </xdr:from>
    <xdr:ext cx="534377" cy="259045"/>
    <xdr:sp macro="" textlink="">
      <xdr:nvSpPr>
        <xdr:cNvPr id="638" name="テキスト ボックス 637"/>
        <xdr:cNvSpPr txBox="1"/>
      </xdr:nvSpPr>
      <xdr:spPr>
        <a:xfrm>
          <a:off x="15214111" y="1315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79226</xdr:rowOff>
    </xdr:from>
    <xdr:to>
      <xdr:col>76</xdr:col>
      <xdr:colOff>165100</xdr:colOff>
      <xdr:row>77</xdr:row>
      <xdr:rowOff>9376</xdr:rowOff>
    </xdr:to>
    <xdr:sp macro="" textlink="">
      <xdr:nvSpPr>
        <xdr:cNvPr id="639" name="楕円 638"/>
        <xdr:cNvSpPr/>
      </xdr:nvSpPr>
      <xdr:spPr>
        <a:xfrm>
          <a:off x="14541500" y="1310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503</xdr:rowOff>
    </xdr:from>
    <xdr:ext cx="534377" cy="259045"/>
    <xdr:sp macro="" textlink="">
      <xdr:nvSpPr>
        <xdr:cNvPr id="640" name="テキスト ボックス 639"/>
        <xdr:cNvSpPr txBox="1"/>
      </xdr:nvSpPr>
      <xdr:spPr>
        <a:xfrm>
          <a:off x="14325111" y="1320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88032</xdr:rowOff>
    </xdr:from>
    <xdr:to>
      <xdr:col>72</xdr:col>
      <xdr:colOff>38100</xdr:colOff>
      <xdr:row>77</xdr:row>
      <xdr:rowOff>18182</xdr:rowOff>
    </xdr:to>
    <xdr:sp macro="" textlink="">
      <xdr:nvSpPr>
        <xdr:cNvPr id="641" name="楕円 640"/>
        <xdr:cNvSpPr/>
      </xdr:nvSpPr>
      <xdr:spPr>
        <a:xfrm>
          <a:off x="13652500" y="1311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9309</xdr:rowOff>
    </xdr:from>
    <xdr:ext cx="534377" cy="259045"/>
    <xdr:sp macro="" textlink="">
      <xdr:nvSpPr>
        <xdr:cNvPr id="642" name="テキスト ボックス 641"/>
        <xdr:cNvSpPr txBox="1"/>
      </xdr:nvSpPr>
      <xdr:spPr>
        <a:xfrm>
          <a:off x="13436111" y="1321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89128</xdr:rowOff>
    </xdr:from>
    <xdr:to>
      <xdr:col>67</xdr:col>
      <xdr:colOff>101600</xdr:colOff>
      <xdr:row>77</xdr:row>
      <xdr:rowOff>19278</xdr:rowOff>
    </xdr:to>
    <xdr:sp macro="" textlink="">
      <xdr:nvSpPr>
        <xdr:cNvPr id="643" name="楕円 642"/>
        <xdr:cNvSpPr/>
      </xdr:nvSpPr>
      <xdr:spPr>
        <a:xfrm>
          <a:off x="12763500" y="1311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10405</xdr:rowOff>
    </xdr:from>
    <xdr:ext cx="534377" cy="259045"/>
    <xdr:sp macro="" textlink="">
      <xdr:nvSpPr>
        <xdr:cNvPr id="644" name="テキスト ボックス 643"/>
        <xdr:cNvSpPr txBox="1"/>
      </xdr:nvSpPr>
      <xdr:spPr>
        <a:xfrm>
          <a:off x="12547111" y="13212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5" name="直線コネクタ 65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6" name="テキスト ボックス 65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7" name="直線コネクタ 65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8" name="テキスト ボックス 65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9" name="直線コネクタ 65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0" name="テキスト ボックス 65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1" name="直線コネクタ 66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2" name="テキスト ボックス 66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3" name="直線コネクタ 66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4" name="テキスト ボックス 66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5" name="直線コネクタ 66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6" name="テキスト ボックス 66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34544</xdr:rowOff>
    </xdr:from>
    <xdr:to>
      <xdr:col>85</xdr:col>
      <xdr:colOff>126364</xdr:colOff>
      <xdr:row>99</xdr:row>
      <xdr:rowOff>98732</xdr:rowOff>
    </xdr:to>
    <xdr:cxnSp macro="">
      <xdr:nvCxnSpPr>
        <xdr:cNvPr id="670" name="直線コネクタ 669"/>
        <xdr:cNvCxnSpPr/>
      </xdr:nvCxnSpPr>
      <xdr:spPr>
        <a:xfrm flipV="1">
          <a:off x="16317595" y="15465044"/>
          <a:ext cx="1269" cy="1607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102559</xdr:rowOff>
    </xdr:from>
    <xdr:ext cx="249299" cy="259045"/>
    <xdr:sp macro="" textlink="">
      <xdr:nvSpPr>
        <xdr:cNvPr id="671" name="積立金最小値テキスト"/>
        <xdr:cNvSpPr txBox="1"/>
      </xdr:nvSpPr>
      <xdr:spPr>
        <a:xfrm>
          <a:off x="16370300" y="17076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98732</xdr:rowOff>
    </xdr:from>
    <xdr:to>
      <xdr:col>86</xdr:col>
      <xdr:colOff>25400</xdr:colOff>
      <xdr:row>99</xdr:row>
      <xdr:rowOff>98732</xdr:rowOff>
    </xdr:to>
    <xdr:cxnSp macro="">
      <xdr:nvCxnSpPr>
        <xdr:cNvPr id="672" name="直線コネクタ 671"/>
        <xdr:cNvCxnSpPr/>
      </xdr:nvCxnSpPr>
      <xdr:spPr>
        <a:xfrm>
          <a:off x="16230600" y="170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152671</xdr:rowOff>
    </xdr:from>
    <xdr:ext cx="534377" cy="259045"/>
    <xdr:sp macro="" textlink="">
      <xdr:nvSpPr>
        <xdr:cNvPr id="673" name="積立金最大値テキスト"/>
        <xdr:cNvSpPr txBox="1"/>
      </xdr:nvSpPr>
      <xdr:spPr>
        <a:xfrm>
          <a:off x="16370300" y="1524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34544</xdr:rowOff>
    </xdr:from>
    <xdr:to>
      <xdr:col>86</xdr:col>
      <xdr:colOff>25400</xdr:colOff>
      <xdr:row>90</xdr:row>
      <xdr:rowOff>34544</xdr:rowOff>
    </xdr:to>
    <xdr:cxnSp macro="">
      <xdr:nvCxnSpPr>
        <xdr:cNvPr id="674" name="直線コネクタ 673"/>
        <xdr:cNvCxnSpPr/>
      </xdr:nvCxnSpPr>
      <xdr:spPr>
        <a:xfrm>
          <a:off x="16230600" y="1546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23816</xdr:rowOff>
    </xdr:from>
    <xdr:to>
      <xdr:col>85</xdr:col>
      <xdr:colOff>127000</xdr:colOff>
      <xdr:row>98</xdr:row>
      <xdr:rowOff>145824</xdr:rowOff>
    </xdr:to>
    <xdr:cxnSp macro="">
      <xdr:nvCxnSpPr>
        <xdr:cNvPr id="675" name="直線コネクタ 674"/>
        <xdr:cNvCxnSpPr/>
      </xdr:nvCxnSpPr>
      <xdr:spPr>
        <a:xfrm flipV="1">
          <a:off x="15481300" y="16825916"/>
          <a:ext cx="838200" cy="12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17056</xdr:rowOff>
    </xdr:from>
    <xdr:ext cx="534377" cy="259045"/>
    <xdr:sp macro="" textlink="">
      <xdr:nvSpPr>
        <xdr:cNvPr id="676" name="積立金平均値テキスト"/>
        <xdr:cNvSpPr txBox="1"/>
      </xdr:nvSpPr>
      <xdr:spPr>
        <a:xfrm>
          <a:off x="16370300" y="164762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165629</xdr:rowOff>
    </xdr:from>
    <xdr:to>
      <xdr:col>85</xdr:col>
      <xdr:colOff>177800</xdr:colOff>
      <xdr:row>97</xdr:row>
      <xdr:rowOff>95779</xdr:rowOff>
    </xdr:to>
    <xdr:sp macro="" textlink="">
      <xdr:nvSpPr>
        <xdr:cNvPr id="677" name="フローチャート: 判断 676"/>
        <xdr:cNvSpPr/>
      </xdr:nvSpPr>
      <xdr:spPr>
        <a:xfrm>
          <a:off x="16268700" y="16624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65046</xdr:rowOff>
    </xdr:from>
    <xdr:to>
      <xdr:col>81</xdr:col>
      <xdr:colOff>50800</xdr:colOff>
      <xdr:row>98</xdr:row>
      <xdr:rowOff>145824</xdr:rowOff>
    </xdr:to>
    <xdr:cxnSp macro="">
      <xdr:nvCxnSpPr>
        <xdr:cNvPr id="678" name="直線コネクタ 677"/>
        <xdr:cNvCxnSpPr/>
      </xdr:nvCxnSpPr>
      <xdr:spPr>
        <a:xfrm>
          <a:off x="14592300" y="16695696"/>
          <a:ext cx="889000" cy="25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42233</xdr:rowOff>
    </xdr:from>
    <xdr:to>
      <xdr:col>81</xdr:col>
      <xdr:colOff>101600</xdr:colOff>
      <xdr:row>97</xdr:row>
      <xdr:rowOff>143833</xdr:rowOff>
    </xdr:to>
    <xdr:sp macro="" textlink="">
      <xdr:nvSpPr>
        <xdr:cNvPr id="679" name="フローチャート: 判断 678"/>
        <xdr:cNvSpPr/>
      </xdr:nvSpPr>
      <xdr:spPr>
        <a:xfrm>
          <a:off x="15430500" y="1667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160360</xdr:rowOff>
    </xdr:from>
    <xdr:ext cx="534377" cy="259045"/>
    <xdr:sp macro="" textlink="">
      <xdr:nvSpPr>
        <xdr:cNvPr id="680" name="テキスト ボックス 679"/>
        <xdr:cNvSpPr txBox="1"/>
      </xdr:nvSpPr>
      <xdr:spPr>
        <a:xfrm>
          <a:off x="15214111" y="1644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65046</xdr:rowOff>
    </xdr:from>
    <xdr:to>
      <xdr:col>76</xdr:col>
      <xdr:colOff>114300</xdr:colOff>
      <xdr:row>97</xdr:row>
      <xdr:rowOff>152502</xdr:rowOff>
    </xdr:to>
    <xdr:cxnSp macro="">
      <xdr:nvCxnSpPr>
        <xdr:cNvPr id="681" name="直線コネクタ 680"/>
        <xdr:cNvCxnSpPr/>
      </xdr:nvCxnSpPr>
      <xdr:spPr>
        <a:xfrm flipV="1">
          <a:off x="13703300" y="16695696"/>
          <a:ext cx="889000" cy="8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32142</xdr:rowOff>
    </xdr:from>
    <xdr:to>
      <xdr:col>76</xdr:col>
      <xdr:colOff>165100</xdr:colOff>
      <xdr:row>97</xdr:row>
      <xdr:rowOff>133742</xdr:rowOff>
    </xdr:to>
    <xdr:sp macro="" textlink="">
      <xdr:nvSpPr>
        <xdr:cNvPr id="682" name="フローチャート: 判断 681"/>
        <xdr:cNvSpPr/>
      </xdr:nvSpPr>
      <xdr:spPr>
        <a:xfrm>
          <a:off x="14541500" y="1666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124869</xdr:rowOff>
    </xdr:from>
    <xdr:ext cx="534377" cy="259045"/>
    <xdr:sp macro="" textlink="">
      <xdr:nvSpPr>
        <xdr:cNvPr id="683" name="テキスト ボックス 682"/>
        <xdr:cNvSpPr txBox="1"/>
      </xdr:nvSpPr>
      <xdr:spPr>
        <a:xfrm>
          <a:off x="14325111" y="1675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28502</xdr:rowOff>
    </xdr:from>
    <xdr:to>
      <xdr:col>71</xdr:col>
      <xdr:colOff>177800</xdr:colOff>
      <xdr:row>97</xdr:row>
      <xdr:rowOff>152502</xdr:rowOff>
    </xdr:to>
    <xdr:cxnSp macro="">
      <xdr:nvCxnSpPr>
        <xdr:cNvPr id="684" name="直線コネクタ 683"/>
        <xdr:cNvCxnSpPr/>
      </xdr:nvCxnSpPr>
      <xdr:spPr>
        <a:xfrm>
          <a:off x="12814300" y="16487702"/>
          <a:ext cx="889000" cy="29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34999</xdr:rowOff>
    </xdr:from>
    <xdr:to>
      <xdr:col>72</xdr:col>
      <xdr:colOff>38100</xdr:colOff>
      <xdr:row>97</xdr:row>
      <xdr:rowOff>136599</xdr:rowOff>
    </xdr:to>
    <xdr:sp macro="" textlink="">
      <xdr:nvSpPr>
        <xdr:cNvPr id="685" name="フローチャート: 判断 684"/>
        <xdr:cNvSpPr/>
      </xdr:nvSpPr>
      <xdr:spPr>
        <a:xfrm>
          <a:off x="13652500" y="16665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153126</xdr:rowOff>
    </xdr:from>
    <xdr:ext cx="534377" cy="259045"/>
    <xdr:sp macro="" textlink="">
      <xdr:nvSpPr>
        <xdr:cNvPr id="686" name="テキスト ボックス 685"/>
        <xdr:cNvSpPr txBox="1"/>
      </xdr:nvSpPr>
      <xdr:spPr>
        <a:xfrm>
          <a:off x="13436111" y="16440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49434</xdr:rowOff>
    </xdr:from>
    <xdr:to>
      <xdr:col>67</xdr:col>
      <xdr:colOff>101600</xdr:colOff>
      <xdr:row>97</xdr:row>
      <xdr:rowOff>151034</xdr:rowOff>
    </xdr:to>
    <xdr:sp macro="" textlink="">
      <xdr:nvSpPr>
        <xdr:cNvPr id="687" name="フローチャート: 判断 686"/>
        <xdr:cNvSpPr/>
      </xdr:nvSpPr>
      <xdr:spPr>
        <a:xfrm>
          <a:off x="12763500" y="1668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142161</xdr:rowOff>
    </xdr:from>
    <xdr:ext cx="534377" cy="259045"/>
    <xdr:sp macro="" textlink="">
      <xdr:nvSpPr>
        <xdr:cNvPr id="688" name="テキスト ボックス 687"/>
        <xdr:cNvSpPr txBox="1"/>
      </xdr:nvSpPr>
      <xdr:spPr>
        <a:xfrm>
          <a:off x="12547111" y="1677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144466</xdr:rowOff>
    </xdr:from>
    <xdr:to>
      <xdr:col>85</xdr:col>
      <xdr:colOff>177800</xdr:colOff>
      <xdr:row>98</xdr:row>
      <xdr:rowOff>74616</xdr:rowOff>
    </xdr:to>
    <xdr:sp macro="" textlink="">
      <xdr:nvSpPr>
        <xdr:cNvPr id="694" name="楕円 693"/>
        <xdr:cNvSpPr/>
      </xdr:nvSpPr>
      <xdr:spPr>
        <a:xfrm>
          <a:off x="16268700" y="1677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122893</xdr:rowOff>
    </xdr:from>
    <xdr:ext cx="534377" cy="259045"/>
    <xdr:sp macro="" textlink="">
      <xdr:nvSpPr>
        <xdr:cNvPr id="695" name="積立金該当値テキスト"/>
        <xdr:cNvSpPr txBox="1"/>
      </xdr:nvSpPr>
      <xdr:spPr>
        <a:xfrm>
          <a:off x="16370300" y="1675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95024</xdr:rowOff>
    </xdr:from>
    <xdr:to>
      <xdr:col>81</xdr:col>
      <xdr:colOff>101600</xdr:colOff>
      <xdr:row>99</xdr:row>
      <xdr:rowOff>25174</xdr:rowOff>
    </xdr:to>
    <xdr:sp macro="" textlink="">
      <xdr:nvSpPr>
        <xdr:cNvPr id="696" name="楕円 695"/>
        <xdr:cNvSpPr/>
      </xdr:nvSpPr>
      <xdr:spPr>
        <a:xfrm>
          <a:off x="15430500" y="16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16301</xdr:rowOff>
    </xdr:from>
    <xdr:ext cx="469744" cy="259045"/>
    <xdr:sp macro="" textlink="">
      <xdr:nvSpPr>
        <xdr:cNvPr id="697" name="テキスト ボックス 696"/>
        <xdr:cNvSpPr txBox="1"/>
      </xdr:nvSpPr>
      <xdr:spPr>
        <a:xfrm>
          <a:off x="15246428" y="1698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14246</xdr:rowOff>
    </xdr:from>
    <xdr:to>
      <xdr:col>76</xdr:col>
      <xdr:colOff>165100</xdr:colOff>
      <xdr:row>97</xdr:row>
      <xdr:rowOff>115846</xdr:rowOff>
    </xdr:to>
    <xdr:sp macro="" textlink="">
      <xdr:nvSpPr>
        <xdr:cNvPr id="698" name="楕円 697"/>
        <xdr:cNvSpPr/>
      </xdr:nvSpPr>
      <xdr:spPr>
        <a:xfrm>
          <a:off x="14541500" y="1664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132373</xdr:rowOff>
    </xdr:from>
    <xdr:ext cx="534377" cy="259045"/>
    <xdr:sp macro="" textlink="">
      <xdr:nvSpPr>
        <xdr:cNvPr id="699" name="テキスト ボックス 698"/>
        <xdr:cNvSpPr txBox="1"/>
      </xdr:nvSpPr>
      <xdr:spPr>
        <a:xfrm>
          <a:off x="14325111" y="1642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101702</xdr:rowOff>
    </xdr:from>
    <xdr:to>
      <xdr:col>72</xdr:col>
      <xdr:colOff>38100</xdr:colOff>
      <xdr:row>98</xdr:row>
      <xdr:rowOff>31852</xdr:rowOff>
    </xdr:to>
    <xdr:sp macro="" textlink="">
      <xdr:nvSpPr>
        <xdr:cNvPr id="700" name="楕円 699"/>
        <xdr:cNvSpPr/>
      </xdr:nvSpPr>
      <xdr:spPr>
        <a:xfrm>
          <a:off x="13652500" y="1673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22979</xdr:rowOff>
    </xdr:from>
    <xdr:ext cx="534377" cy="259045"/>
    <xdr:sp macro="" textlink="">
      <xdr:nvSpPr>
        <xdr:cNvPr id="701" name="テキスト ボックス 700"/>
        <xdr:cNvSpPr txBox="1"/>
      </xdr:nvSpPr>
      <xdr:spPr>
        <a:xfrm>
          <a:off x="13436111" y="1682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149152</xdr:rowOff>
    </xdr:from>
    <xdr:to>
      <xdr:col>67</xdr:col>
      <xdr:colOff>101600</xdr:colOff>
      <xdr:row>96</xdr:row>
      <xdr:rowOff>79302</xdr:rowOff>
    </xdr:to>
    <xdr:sp macro="" textlink="">
      <xdr:nvSpPr>
        <xdr:cNvPr id="702" name="楕円 701"/>
        <xdr:cNvSpPr/>
      </xdr:nvSpPr>
      <xdr:spPr>
        <a:xfrm>
          <a:off x="12763500" y="1643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95829</xdr:rowOff>
    </xdr:from>
    <xdr:ext cx="534377" cy="259045"/>
    <xdr:sp macro="" textlink="">
      <xdr:nvSpPr>
        <xdr:cNvPr id="703" name="テキスト ボックス 702"/>
        <xdr:cNvSpPr txBox="1"/>
      </xdr:nvSpPr>
      <xdr:spPr>
        <a:xfrm>
          <a:off x="12547111" y="16212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4" name="直線コネクタ 71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5" name="テキスト ボックス 71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6" name="直線コネクタ 71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7" name="テキスト ボックス 716"/>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8" name="直線コネクタ 71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9" name="テキスト ボックス 718"/>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0" name="直線コネクタ 71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1" name="テキスト ボックス 720"/>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2" name="直線コネクタ 72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3" name="テキスト ボックス 722"/>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4" name="直線コネクタ 72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5" name="テキスト ボックス 72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25008</xdr:rowOff>
    </xdr:from>
    <xdr:to>
      <xdr:col>116</xdr:col>
      <xdr:colOff>62864</xdr:colOff>
      <xdr:row>39</xdr:row>
      <xdr:rowOff>98878</xdr:rowOff>
    </xdr:to>
    <xdr:cxnSp macro="">
      <xdr:nvCxnSpPr>
        <xdr:cNvPr id="729" name="直線コネクタ 728"/>
        <xdr:cNvCxnSpPr/>
      </xdr:nvCxnSpPr>
      <xdr:spPr>
        <a:xfrm flipV="1">
          <a:off x="22159595" y="5168508"/>
          <a:ext cx="1269" cy="1616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0"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1" name="直線コネクタ 73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143135</xdr:rowOff>
    </xdr:from>
    <xdr:ext cx="534377" cy="259045"/>
    <xdr:sp macro="" textlink="">
      <xdr:nvSpPr>
        <xdr:cNvPr id="732" name="投資及び出資金最大値テキスト"/>
        <xdr:cNvSpPr txBox="1"/>
      </xdr:nvSpPr>
      <xdr:spPr>
        <a:xfrm>
          <a:off x="22212300" y="494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25008</xdr:rowOff>
    </xdr:from>
    <xdr:to>
      <xdr:col>116</xdr:col>
      <xdr:colOff>152400</xdr:colOff>
      <xdr:row>30</xdr:row>
      <xdr:rowOff>25008</xdr:rowOff>
    </xdr:to>
    <xdr:cxnSp macro="">
      <xdr:nvCxnSpPr>
        <xdr:cNvPr id="733" name="直線コネクタ 732"/>
        <xdr:cNvCxnSpPr/>
      </xdr:nvCxnSpPr>
      <xdr:spPr>
        <a:xfrm>
          <a:off x="22072600" y="5168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4" name="直線コネクタ 73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15243</xdr:rowOff>
    </xdr:from>
    <xdr:ext cx="469744" cy="259045"/>
    <xdr:sp macro="" textlink="">
      <xdr:nvSpPr>
        <xdr:cNvPr id="735" name="投資及び出資金平均値テキスト"/>
        <xdr:cNvSpPr txBox="1"/>
      </xdr:nvSpPr>
      <xdr:spPr>
        <a:xfrm>
          <a:off x="22212300" y="65303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163816</xdr:rowOff>
    </xdr:from>
    <xdr:to>
      <xdr:col>116</xdr:col>
      <xdr:colOff>114300</xdr:colOff>
      <xdr:row>39</xdr:row>
      <xdr:rowOff>93966</xdr:rowOff>
    </xdr:to>
    <xdr:sp macro="" textlink="">
      <xdr:nvSpPr>
        <xdr:cNvPr id="736" name="フローチャート: 判断 735"/>
        <xdr:cNvSpPr/>
      </xdr:nvSpPr>
      <xdr:spPr>
        <a:xfrm>
          <a:off x="22110700" y="667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7" name="直線コネクタ 73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19373</xdr:rowOff>
    </xdr:from>
    <xdr:to>
      <xdr:col>112</xdr:col>
      <xdr:colOff>38100</xdr:colOff>
      <xdr:row>39</xdr:row>
      <xdr:rowOff>120973</xdr:rowOff>
    </xdr:to>
    <xdr:sp macro="" textlink="">
      <xdr:nvSpPr>
        <xdr:cNvPr id="738" name="フローチャート: 判断 737"/>
        <xdr:cNvSpPr/>
      </xdr:nvSpPr>
      <xdr:spPr>
        <a:xfrm>
          <a:off x="21272500" y="670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137500</xdr:rowOff>
    </xdr:from>
    <xdr:ext cx="378565" cy="259045"/>
    <xdr:sp macro="" textlink="">
      <xdr:nvSpPr>
        <xdr:cNvPr id="739" name="テキスト ボックス 738"/>
        <xdr:cNvSpPr txBox="1"/>
      </xdr:nvSpPr>
      <xdr:spPr>
        <a:xfrm>
          <a:off x="21134017" y="6481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0" name="直線コネクタ 73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37694</xdr:rowOff>
    </xdr:from>
    <xdr:to>
      <xdr:col>107</xdr:col>
      <xdr:colOff>101600</xdr:colOff>
      <xdr:row>39</xdr:row>
      <xdr:rowOff>139294</xdr:rowOff>
    </xdr:to>
    <xdr:sp macro="" textlink="">
      <xdr:nvSpPr>
        <xdr:cNvPr id="741" name="フローチャート: 判断 740"/>
        <xdr:cNvSpPr/>
      </xdr:nvSpPr>
      <xdr:spPr>
        <a:xfrm>
          <a:off x="20383500" y="672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155821</xdr:rowOff>
    </xdr:from>
    <xdr:ext cx="378565" cy="259045"/>
    <xdr:sp macro="" textlink="">
      <xdr:nvSpPr>
        <xdr:cNvPr id="742" name="テキスト ボックス 741"/>
        <xdr:cNvSpPr txBox="1"/>
      </xdr:nvSpPr>
      <xdr:spPr>
        <a:xfrm>
          <a:off x="20245017" y="6499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3" name="直線コネクタ 74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15487</xdr:rowOff>
    </xdr:from>
    <xdr:to>
      <xdr:col>102</xdr:col>
      <xdr:colOff>165100</xdr:colOff>
      <xdr:row>39</xdr:row>
      <xdr:rowOff>117087</xdr:rowOff>
    </xdr:to>
    <xdr:sp macro="" textlink="">
      <xdr:nvSpPr>
        <xdr:cNvPr id="744" name="フローチャート: 判断 743"/>
        <xdr:cNvSpPr/>
      </xdr:nvSpPr>
      <xdr:spPr>
        <a:xfrm>
          <a:off x="19494500" y="670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133614</xdr:rowOff>
    </xdr:from>
    <xdr:ext cx="378565" cy="259045"/>
    <xdr:sp macro="" textlink="">
      <xdr:nvSpPr>
        <xdr:cNvPr id="745" name="テキスト ボックス 744"/>
        <xdr:cNvSpPr txBox="1"/>
      </xdr:nvSpPr>
      <xdr:spPr>
        <a:xfrm>
          <a:off x="19356017" y="6477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16956</xdr:rowOff>
    </xdr:from>
    <xdr:to>
      <xdr:col>98</xdr:col>
      <xdr:colOff>38100</xdr:colOff>
      <xdr:row>39</xdr:row>
      <xdr:rowOff>118556</xdr:rowOff>
    </xdr:to>
    <xdr:sp macro="" textlink="">
      <xdr:nvSpPr>
        <xdr:cNvPr id="746" name="フローチャート: 判断 745"/>
        <xdr:cNvSpPr/>
      </xdr:nvSpPr>
      <xdr:spPr>
        <a:xfrm>
          <a:off x="18605500" y="670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135083</xdr:rowOff>
    </xdr:from>
    <xdr:ext cx="378565" cy="259045"/>
    <xdr:sp macro="" textlink="">
      <xdr:nvSpPr>
        <xdr:cNvPr id="747" name="テキスト ボックス 746"/>
        <xdr:cNvSpPr txBox="1"/>
      </xdr:nvSpPr>
      <xdr:spPr>
        <a:xfrm>
          <a:off x="18467017" y="6478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3" name="楕円 75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142242</xdr:rowOff>
    </xdr:from>
    <xdr:ext cx="249299" cy="259045"/>
    <xdr:sp macro="" textlink="">
      <xdr:nvSpPr>
        <xdr:cNvPr id="754" name="投資及び出資金該当値テキスト"/>
        <xdr:cNvSpPr txBox="1"/>
      </xdr:nvSpPr>
      <xdr:spPr>
        <a:xfrm>
          <a:off x="22212300" y="66573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5" name="楕円 75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6" name="テキスト ボックス 75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7" name="楕円 75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8" name="テキスト ボックス 75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9" name="楕円 75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0" name="テキスト ボックス 75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1" name="楕円 76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2" name="テキスト ボックス 76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3" name="直線コネクタ 77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4" name="テキスト ボックス 77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5" name="直線コネクタ 77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6" name="テキスト ボックス 77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8" name="テキスト ボックス 77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9" name="直線コネクタ 77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0" name="テキスト ボックス 77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1" name="直線コネクタ 78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2" name="テキスト ボックス 78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149911</xdr:rowOff>
    </xdr:from>
    <xdr:to>
      <xdr:col>116</xdr:col>
      <xdr:colOff>62864</xdr:colOff>
      <xdr:row>59</xdr:row>
      <xdr:rowOff>44450</xdr:rowOff>
    </xdr:to>
    <xdr:cxnSp macro="">
      <xdr:nvCxnSpPr>
        <xdr:cNvPr id="786" name="直線コネクタ 785"/>
        <xdr:cNvCxnSpPr/>
      </xdr:nvCxnSpPr>
      <xdr:spPr>
        <a:xfrm flipV="1">
          <a:off x="22159595" y="8893861"/>
          <a:ext cx="1269" cy="1266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8" name="直線コネクタ 78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96588</xdr:rowOff>
    </xdr:from>
    <xdr:ext cx="534377" cy="259045"/>
    <xdr:sp macro="" textlink="">
      <xdr:nvSpPr>
        <xdr:cNvPr id="789" name="貸付金最大値テキスト"/>
        <xdr:cNvSpPr txBox="1"/>
      </xdr:nvSpPr>
      <xdr:spPr>
        <a:xfrm>
          <a:off x="22212300" y="866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149911</xdr:rowOff>
    </xdr:from>
    <xdr:to>
      <xdr:col>116</xdr:col>
      <xdr:colOff>152400</xdr:colOff>
      <xdr:row>51</xdr:row>
      <xdr:rowOff>149911</xdr:rowOff>
    </xdr:to>
    <xdr:cxnSp macro="">
      <xdr:nvCxnSpPr>
        <xdr:cNvPr id="790" name="直線コネクタ 789"/>
        <xdr:cNvCxnSpPr/>
      </xdr:nvCxnSpPr>
      <xdr:spPr>
        <a:xfrm>
          <a:off x="22072600" y="8893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7798</xdr:rowOff>
    </xdr:from>
    <xdr:to>
      <xdr:col>116</xdr:col>
      <xdr:colOff>63500</xdr:colOff>
      <xdr:row>59</xdr:row>
      <xdr:rowOff>18047</xdr:rowOff>
    </xdr:to>
    <xdr:cxnSp macro="">
      <xdr:nvCxnSpPr>
        <xdr:cNvPr id="791" name="直線コネクタ 790"/>
        <xdr:cNvCxnSpPr/>
      </xdr:nvCxnSpPr>
      <xdr:spPr>
        <a:xfrm>
          <a:off x="21323300" y="10123348"/>
          <a:ext cx="838200" cy="1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92841</xdr:rowOff>
    </xdr:from>
    <xdr:ext cx="469744" cy="259045"/>
    <xdr:sp macro="" textlink="">
      <xdr:nvSpPr>
        <xdr:cNvPr id="792" name="貸付金平均値テキスト"/>
        <xdr:cNvSpPr txBox="1"/>
      </xdr:nvSpPr>
      <xdr:spPr>
        <a:xfrm>
          <a:off x="22212300" y="9865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69964</xdr:rowOff>
    </xdr:from>
    <xdr:to>
      <xdr:col>116</xdr:col>
      <xdr:colOff>114300</xdr:colOff>
      <xdr:row>59</xdr:row>
      <xdr:rowOff>114</xdr:rowOff>
    </xdr:to>
    <xdr:sp macro="" textlink="">
      <xdr:nvSpPr>
        <xdr:cNvPr id="793" name="フローチャート: 判断 792"/>
        <xdr:cNvSpPr/>
      </xdr:nvSpPr>
      <xdr:spPr>
        <a:xfrm>
          <a:off x="22110700" y="1001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61823</xdr:rowOff>
    </xdr:from>
    <xdr:to>
      <xdr:col>111</xdr:col>
      <xdr:colOff>177800</xdr:colOff>
      <xdr:row>59</xdr:row>
      <xdr:rowOff>7798</xdr:rowOff>
    </xdr:to>
    <xdr:cxnSp macro="">
      <xdr:nvCxnSpPr>
        <xdr:cNvPr id="794" name="直線コネクタ 793"/>
        <xdr:cNvCxnSpPr/>
      </xdr:nvCxnSpPr>
      <xdr:spPr>
        <a:xfrm>
          <a:off x="20434300" y="10005923"/>
          <a:ext cx="889000" cy="117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82309</xdr:rowOff>
    </xdr:from>
    <xdr:to>
      <xdr:col>112</xdr:col>
      <xdr:colOff>38100</xdr:colOff>
      <xdr:row>59</xdr:row>
      <xdr:rowOff>12459</xdr:rowOff>
    </xdr:to>
    <xdr:sp macro="" textlink="">
      <xdr:nvSpPr>
        <xdr:cNvPr id="795" name="フローチャート: 判断 794"/>
        <xdr:cNvSpPr/>
      </xdr:nvSpPr>
      <xdr:spPr>
        <a:xfrm>
          <a:off x="212725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28986</xdr:rowOff>
    </xdr:from>
    <xdr:ext cx="469744" cy="259045"/>
    <xdr:sp macro="" textlink="">
      <xdr:nvSpPr>
        <xdr:cNvPr id="796" name="テキスト ボックス 795"/>
        <xdr:cNvSpPr txBox="1"/>
      </xdr:nvSpPr>
      <xdr:spPr>
        <a:xfrm>
          <a:off x="21088428" y="980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46851</xdr:rowOff>
    </xdr:from>
    <xdr:to>
      <xdr:col>107</xdr:col>
      <xdr:colOff>50800</xdr:colOff>
      <xdr:row>58</xdr:row>
      <xdr:rowOff>61823</xdr:rowOff>
    </xdr:to>
    <xdr:cxnSp macro="">
      <xdr:nvCxnSpPr>
        <xdr:cNvPr id="797" name="直線コネクタ 796"/>
        <xdr:cNvCxnSpPr/>
      </xdr:nvCxnSpPr>
      <xdr:spPr>
        <a:xfrm>
          <a:off x="19545300" y="9990951"/>
          <a:ext cx="889000" cy="1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116180</xdr:rowOff>
    </xdr:from>
    <xdr:to>
      <xdr:col>107</xdr:col>
      <xdr:colOff>101600</xdr:colOff>
      <xdr:row>59</xdr:row>
      <xdr:rowOff>46330</xdr:rowOff>
    </xdr:to>
    <xdr:sp macro="" textlink="">
      <xdr:nvSpPr>
        <xdr:cNvPr id="798" name="フローチャート: 判断 797"/>
        <xdr:cNvSpPr/>
      </xdr:nvSpPr>
      <xdr:spPr>
        <a:xfrm>
          <a:off x="20383500" y="100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37457</xdr:rowOff>
    </xdr:from>
    <xdr:ext cx="469744" cy="259045"/>
    <xdr:sp macro="" textlink="">
      <xdr:nvSpPr>
        <xdr:cNvPr id="799" name="テキスト ボックス 798"/>
        <xdr:cNvSpPr txBox="1"/>
      </xdr:nvSpPr>
      <xdr:spPr>
        <a:xfrm>
          <a:off x="20199428" y="10153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3264</xdr:rowOff>
    </xdr:from>
    <xdr:to>
      <xdr:col>102</xdr:col>
      <xdr:colOff>114300</xdr:colOff>
      <xdr:row>58</xdr:row>
      <xdr:rowOff>46851</xdr:rowOff>
    </xdr:to>
    <xdr:cxnSp macro="">
      <xdr:nvCxnSpPr>
        <xdr:cNvPr id="800" name="直線コネクタ 799"/>
        <xdr:cNvCxnSpPr/>
      </xdr:nvCxnSpPr>
      <xdr:spPr>
        <a:xfrm>
          <a:off x="18656300" y="9775914"/>
          <a:ext cx="889000" cy="21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97854</xdr:rowOff>
    </xdr:from>
    <xdr:to>
      <xdr:col>102</xdr:col>
      <xdr:colOff>165100</xdr:colOff>
      <xdr:row>59</xdr:row>
      <xdr:rowOff>28004</xdr:rowOff>
    </xdr:to>
    <xdr:sp macro="" textlink="">
      <xdr:nvSpPr>
        <xdr:cNvPr id="801" name="フローチャート: 判断 800"/>
        <xdr:cNvSpPr/>
      </xdr:nvSpPr>
      <xdr:spPr>
        <a:xfrm>
          <a:off x="19494500" y="1004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19131</xdr:rowOff>
    </xdr:from>
    <xdr:ext cx="469744" cy="259045"/>
    <xdr:sp macro="" textlink="">
      <xdr:nvSpPr>
        <xdr:cNvPr id="802" name="テキスト ボックス 801"/>
        <xdr:cNvSpPr txBox="1"/>
      </xdr:nvSpPr>
      <xdr:spPr>
        <a:xfrm>
          <a:off x="19310428" y="1013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17844</xdr:rowOff>
    </xdr:from>
    <xdr:to>
      <xdr:col>98</xdr:col>
      <xdr:colOff>38100</xdr:colOff>
      <xdr:row>58</xdr:row>
      <xdr:rowOff>119444</xdr:rowOff>
    </xdr:to>
    <xdr:sp macro="" textlink="">
      <xdr:nvSpPr>
        <xdr:cNvPr id="803" name="フローチャート: 判断 802"/>
        <xdr:cNvSpPr/>
      </xdr:nvSpPr>
      <xdr:spPr>
        <a:xfrm>
          <a:off x="18605500" y="996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110571</xdr:rowOff>
    </xdr:from>
    <xdr:ext cx="469744" cy="259045"/>
    <xdr:sp macro="" textlink="">
      <xdr:nvSpPr>
        <xdr:cNvPr id="804" name="テキスト ボックス 803"/>
        <xdr:cNvSpPr txBox="1"/>
      </xdr:nvSpPr>
      <xdr:spPr>
        <a:xfrm>
          <a:off x="18421428" y="10054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138697</xdr:rowOff>
    </xdr:from>
    <xdr:to>
      <xdr:col>116</xdr:col>
      <xdr:colOff>114300</xdr:colOff>
      <xdr:row>59</xdr:row>
      <xdr:rowOff>68847</xdr:rowOff>
    </xdr:to>
    <xdr:sp macro="" textlink="">
      <xdr:nvSpPr>
        <xdr:cNvPr id="810" name="楕円 809"/>
        <xdr:cNvSpPr/>
      </xdr:nvSpPr>
      <xdr:spPr>
        <a:xfrm>
          <a:off x="22110700" y="1008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53624</xdr:rowOff>
    </xdr:from>
    <xdr:ext cx="378565" cy="259045"/>
    <xdr:sp macro="" textlink="">
      <xdr:nvSpPr>
        <xdr:cNvPr id="811" name="貸付金該当値テキスト"/>
        <xdr:cNvSpPr txBox="1"/>
      </xdr:nvSpPr>
      <xdr:spPr>
        <a:xfrm>
          <a:off x="22212300" y="9997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128448</xdr:rowOff>
    </xdr:from>
    <xdr:to>
      <xdr:col>112</xdr:col>
      <xdr:colOff>38100</xdr:colOff>
      <xdr:row>59</xdr:row>
      <xdr:rowOff>58598</xdr:rowOff>
    </xdr:to>
    <xdr:sp macro="" textlink="">
      <xdr:nvSpPr>
        <xdr:cNvPr id="812" name="楕円 811"/>
        <xdr:cNvSpPr/>
      </xdr:nvSpPr>
      <xdr:spPr>
        <a:xfrm>
          <a:off x="21272500" y="1007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49725</xdr:rowOff>
    </xdr:from>
    <xdr:ext cx="378565" cy="259045"/>
    <xdr:sp macro="" textlink="">
      <xdr:nvSpPr>
        <xdr:cNvPr id="813" name="テキスト ボックス 812"/>
        <xdr:cNvSpPr txBox="1"/>
      </xdr:nvSpPr>
      <xdr:spPr>
        <a:xfrm>
          <a:off x="21134017" y="10165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11023</xdr:rowOff>
    </xdr:from>
    <xdr:to>
      <xdr:col>107</xdr:col>
      <xdr:colOff>101600</xdr:colOff>
      <xdr:row>58</xdr:row>
      <xdr:rowOff>112623</xdr:rowOff>
    </xdr:to>
    <xdr:sp macro="" textlink="">
      <xdr:nvSpPr>
        <xdr:cNvPr id="814" name="楕円 813"/>
        <xdr:cNvSpPr/>
      </xdr:nvSpPr>
      <xdr:spPr>
        <a:xfrm>
          <a:off x="20383500" y="995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129150</xdr:rowOff>
    </xdr:from>
    <xdr:ext cx="469744" cy="259045"/>
    <xdr:sp macro="" textlink="">
      <xdr:nvSpPr>
        <xdr:cNvPr id="815" name="テキスト ボックス 814"/>
        <xdr:cNvSpPr txBox="1"/>
      </xdr:nvSpPr>
      <xdr:spPr>
        <a:xfrm>
          <a:off x="20199428" y="9730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167501</xdr:rowOff>
    </xdr:from>
    <xdr:to>
      <xdr:col>102</xdr:col>
      <xdr:colOff>165100</xdr:colOff>
      <xdr:row>58</xdr:row>
      <xdr:rowOff>97651</xdr:rowOff>
    </xdr:to>
    <xdr:sp macro="" textlink="">
      <xdr:nvSpPr>
        <xdr:cNvPr id="816" name="楕円 815"/>
        <xdr:cNvSpPr/>
      </xdr:nvSpPr>
      <xdr:spPr>
        <a:xfrm>
          <a:off x="19494500" y="994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114178</xdr:rowOff>
    </xdr:from>
    <xdr:ext cx="469744" cy="259045"/>
    <xdr:sp macro="" textlink="">
      <xdr:nvSpPr>
        <xdr:cNvPr id="817" name="テキスト ボックス 816"/>
        <xdr:cNvSpPr txBox="1"/>
      </xdr:nvSpPr>
      <xdr:spPr>
        <a:xfrm>
          <a:off x="19310428" y="9715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123914</xdr:rowOff>
    </xdr:from>
    <xdr:to>
      <xdr:col>98</xdr:col>
      <xdr:colOff>38100</xdr:colOff>
      <xdr:row>57</xdr:row>
      <xdr:rowOff>54064</xdr:rowOff>
    </xdr:to>
    <xdr:sp macro="" textlink="">
      <xdr:nvSpPr>
        <xdr:cNvPr id="818" name="楕円 817"/>
        <xdr:cNvSpPr/>
      </xdr:nvSpPr>
      <xdr:spPr>
        <a:xfrm>
          <a:off x="18605500" y="972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70591</xdr:rowOff>
    </xdr:from>
    <xdr:ext cx="534377" cy="259045"/>
    <xdr:sp macro="" textlink="">
      <xdr:nvSpPr>
        <xdr:cNvPr id="819" name="テキスト ボックス 818"/>
        <xdr:cNvSpPr txBox="1"/>
      </xdr:nvSpPr>
      <xdr:spPr>
        <a:xfrm>
          <a:off x="18389111" y="950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1" name="直線コネクタ 83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2" name="テキスト ボックス 831"/>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3" name="直線コネクタ 83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4" name="テキスト ボックス 83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5" name="直線コネクタ 83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6" name="テキスト ボックス 83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7" name="直線コネクタ 83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8" name="テキスト ボックス 83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9" name="直線コネクタ 83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0" name="テキスト ボックス 83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1" name="直線コネクタ 84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2" name="テキスト ボックス 84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61454</xdr:rowOff>
    </xdr:from>
    <xdr:to>
      <xdr:col>116</xdr:col>
      <xdr:colOff>62864</xdr:colOff>
      <xdr:row>78</xdr:row>
      <xdr:rowOff>109035</xdr:rowOff>
    </xdr:to>
    <xdr:cxnSp macro="">
      <xdr:nvCxnSpPr>
        <xdr:cNvPr id="846" name="直線コネクタ 845"/>
        <xdr:cNvCxnSpPr/>
      </xdr:nvCxnSpPr>
      <xdr:spPr>
        <a:xfrm flipV="1">
          <a:off x="22159595" y="12234404"/>
          <a:ext cx="1269" cy="1247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112862</xdr:rowOff>
    </xdr:from>
    <xdr:ext cx="534377" cy="259045"/>
    <xdr:sp macro="" textlink="">
      <xdr:nvSpPr>
        <xdr:cNvPr id="847" name="繰出金最小値テキスト"/>
        <xdr:cNvSpPr txBox="1"/>
      </xdr:nvSpPr>
      <xdr:spPr>
        <a:xfrm>
          <a:off x="22212300" y="1348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109035</xdr:rowOff>
    </xdr:from>
    <xdr:to>
      <xdr:col>116</xdr:col>
      <xdr:colOff>152400</xdr:colOff>
      <xdr:row>78</xdr:row>
      <xdr:rowOff>109035</xdr:rowOff>
    </xdr:to>
    <xdr:cxnSp macro="">
      <xdr:nvCxnSpPr>
        <xdr:cNvPr id="848" name="直線コネクタ 847"/>
        <xdr:cNvCxnSpPr/>
      </xdr:nvCxnSpPr>
      <xdr:spPr>
        <a:xfrm>
          <a:off x="22072600" y="1348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8131</xdr:rowOff>
    </xdr:from>
    <xdr:ext cx="599010" cy="259045"/>
    <xdr:sp macro="" textlink="">
      <xdr:nvSpPr>
        <xdr:cNvPr id="849" name="繰出金最大値テキスト"/>
        <xdr:cNvSpPr txBox="1"/>
      </xdr:nvSpPr>
      <xdr:spPr>
        <a:xfrm>
          <a:off x="22212300" y="12009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61454</xdr:rowOff>
    </xdr:from>
    <xdr:to>
      <xdr:col>116</xdr:col>
      <xdr:colOff>152400</xdr:colOff>
      <xdr:row>71</xdr:row>
      <xdr:rowOff>61454</xdr:rowOff>
    </xdr:to>
    <xdr:cxnSp macro="">
      <xdr:nvCxnSpPr>
        <xdr:cNvPr id="850" name="直線コネクタ 849"/>
        <xdr:cNvCxnSpPr/>
      </xdr:nvCxnSpPr>
      <xdr:spPr>
        <a:xfrm>
          <a:off x="22072600" y="1223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100985</xdr:rowOff>
    </xdr:from>
    <xdr:to>
      <xdr:col>116</xdr:col>
      <xdr:colOff>63500</xdr:colOff>
      <xdr:row>75</xdr:row>
      <xdr:rowOff>127274</xdr:rowOff>
    </xdr:to>
    <xdr:cxnSp macro="">
      <xdr:nvCxnSpPr>
        <xdr:cNvPr id="851" name="直線コネクタ 850"/>
        <xdr:cNvCxnSpPr/>
      </xdr:nvCxnSpPr>
      <xdr:spPr>
        <a:xfrm flipV="1">
          <a:off x="21323300" y="12959735"/>
          <a:ext cx="8382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89632</xdr:rowOff>
    </xdr:from>
    <xdr:ext cx="534377" cy="259045"/>
    <xdr:sp macro="" textlink="">
      <xdr:nvSpPr>
        <xdr:cNvPr id="852" name="繰出金平均値テキスト"/>
        <xdr:cNvSpPr txBox="1"/>
      </xdr:nvSpPr>
      <xdr:spPr>
        <a:xfrm>
          <a:off x="22212300" y="129483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111205</xdr:rowOff>
    </xdr:from>
    <xdr:to>
      <xdr:col>116</xdr:col>
      <xdr:colOff>114300</xdr:colOff>
      <xdr:row>76</xdr:row>
      <xdr:rowOff>41356</xdr:rowOff>
    </xdr:to>
    <xdr:sp macro="" textlink="">
      <xdr:nvSpPr>
        <xdr:cNvPr id="853" name="フローチャート: 判断 852"/>
        <xdr:cNvSpPr/>
      </xdr:nvSpPr>
      <xdr:spPr>
        <a:xfrm>
          <a:off x="22110700" y="12969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34299</xdr:rowOff>
    </xdr:from>
    <xdr:to>
      <xdr:col>111</xdr:col>
      <xdr:colOff>177800</xdr:colOff>
      <xdr:row>75</xdr:row>
      <xdr:rowOff>127274</xdr:rowOff>
    </xdr:to>
    <xdr:cxnSp macro="">
      <xdr:nvCxnSpPr>
        <xdr:cNvPr id="854" name="直線コネクタ 853"/>
        <xdr:cNvCxnSpPr/>
      </xdr:nvCxnSpPr>
      <xdr:spPr>
        <a:xfrm>
          <a:off x="20434300" y="12893049"/>
          <a:ext cx="889000" cy="92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110862</xdr:rowOff>
    </xdr:from>
    <xdr:to>
      <xdr:col>112</xdr:col>
      <xdr:colOff>38100</xdr:colOff>
      <xdr:row>76</xdr:row>
      <xdr:rowOff>41011</xdr:rowOff>
    </xdr:to>
    <xdr:sp macro="" textlink="">
      <xdr:nvSpPr>
        <xdr:cNvPr id="855" name="フローチャート: 判断 854"/>
        <xdr:cNvSpPr/>
      </xdr:nvSpPr>
      <xdr:spPr>
        <a:xfrm>
          <a:off x="212725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32138</xdr:rowOff>
    </xdr:from>
    <xdr:ext cx="534377" cy="259045"/>
    <xdr:sp macro="" textlink="">
      <xdr:nvSpPr>
        <xdr:cNvPr id="856" name="テキスト ボックス 855"/>
        <xdr:cNvSpPr txBox="1"/>
      </xdr:nvSpPr>
      <xdr:spPr>
        <a:xfrm>
          <a:off x="21056111" y="1306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34299</xdr:rowOff>
    </xdr:from>
    <xdr:to>
      <xdr:col>107</xdr:col>
      <xdr:colOff>50800</xdr:colOff>
      <xdr:row>75</xdr:row>
      <xdr:rowOff>168537</xdr:rowOff>
    </xdr:to>
    <xdr:cxnSp macro="">
      <xdr:nvCxnSpPr>
        <xdr:cNvPr id="857" name="直線コネクタ 856"/>
        <xdr:cNvCxnSpPr/>
      </xdr:nvCxnSpPr>
      <xdr:spPr>
        <a:xfrm flipV="1">
          <a:off x="19545300" y="12893049"/>
          <a:ext cx="889000" cy="13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120087</xdr:rowOff>
    </xdr:from>
    <xdr:to>
      <xdr:col>107</xdr:col>
      <xdr:colOff>101600</xdr:colOff>
      <xdr:row>76</xdr:row>
      <xdr:rowOff>50237</xdr:rowOff>
    </xdr:to>
    <xdr:sp macro="" textlink="">
      <xdr:nvSpPr>
        <xdr:cNvPr id="858" name="フローチャート: 判断 857"/>
        <xdr:cNvSpPr/>
      </xdr:nvSpPr>
      <xdr:spPr>
        <a:xfrm>
          <a:off x="20383500" y="129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41364</xdr:rowOff>
    </xdr:from>
    <xdr:ext cx="534377" cy="259045"/>
    <xdr:sp macro="" textlink="">
      <xdr:nvSpPr>
        <xdr:cNvPr id="859" name="テキスト ボックス 858"/>
        <xdr:cNvSpPr txBox="1"/>
      </xdr:nvSpPr>
      <xdr:spPr>
        <a:xfrm>
          <a:off x="20167111" y="1307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168537</xdr:rowOff>
    </xdr:from>
    <xdr:to>
      <xdr:col>102</xdr:col>
      <xdr:colOff>114300</xdr:colOff>
      <xdr:row>76</xdr:row>
      <xdr:rowOff>104299</xdr:rowOff>
    </xdr:to>
    <xdr:cxnSp macro="">
      <xdr:nvCxnSpPr>
        <xdr:cNvPr id="860" name="直線コネクタ 859"/>
        <xdr:cNvCxnSpPr/>
      </xdr:nvCxnSpPr>
      <xdr:spPr>
        <a:xfrm flipV="1">
          <a:off x="18656300" y="13027287"/>
          <a:ext cx="889000" cy="107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129542</xdr:rowOff>
    </xdr:from>
    <xdr:to>
      <xdr:col>102</xdr:col>
      <xdr:colOff>165100</xdr:colOff>
      <xdr:row>76</xdr:row>
      <xdr:rowOff>59692</xdr:rowOff>
    </xdr:to>
    <xdr:sp macro="" textlink="">
      <xdr:nvSpPr>
        <xdr:cNvPr id="861" name="フローチャート: 判断 860"/>
        <xdr:cNvSpPr/>
      </xdr:nvSpPr>
      <xdr:spPr>
        <a:xfrm>
          <a:off x="19494500" y="1298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50819</xdr:rowOff>
    </xdr:from>
    <xdr:ext cx="534377" cy="259045"/>
    <xdr:sp macro="" textlink="">
      <xdr:nvSpPr>
        <xdr:cNvPr id="862" name="テキスト ボックス 861"/>
        <xdr:cNvSpPr txBox="1"/>
      </xdr:nvSpPr>
      <xdr:spPr>
        <a:xfrm>
          <a:off x="19278111" y="1308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3158</xdr:rowOff>
    </xdr:from>
    <xdr:to>
      <xdr:col>98</xdr:col>
      <xdr:colOff>38100</xdr:colOff>
      <xdr:row>76</xdr:row>
      <xdr:rowOff>104758</xdr:rowOff>
    </xdr:to>
    <xdr:sp macro="" textlink="">
      <xdr:nvSpPr>
        <xdr:cNvPr id="863" name="フローチャート: 判断 862"/>
        <xdr:cNvSpPr/>
      </xdr:nvSpPr>
      <xdr:spPr>
        <a:xfrm>
          <a:off x="18605500" y="1303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121286</xdr:rowOff>
    </xdr:from>
    <xdr:ext cx="534377" cy="259045"/>
    <xdr:sp macro="" textlink="">
      <xdr:nvSpPr>
        <xdr:cNvPr id="864" name="テキスト ボックス 863"/>
        <xdr:cNvSpPr txBox="1"/>
      </xdr:nvSpPr>
      <xdr:spPr>
        <a:xfrm>
          <a:off x="18389111" y="1280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50185</xdr:rowOff>
    </xdr:from>
    <xdr:to>
      <xdr:col>116</xdr:col>
      <xdr:colOff>114300</xdr:colOff>
      <xdr:row>75</xdr:row>
      <xdr:rowOff>151786</xdr:rowOff>
    </xdr:to>
    <xdr:sp macro="" textlink="">
      <xdr:nvSpPr>
        <xdr:cNvPr id="870" name="楕円 869"/>
        <xdr:cNvSpPr/>
      </xdr:nvSpPr>
      <xdr:spPr>
        <a:xfrm>
          <a:off x="22110700" y="129089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73062</xdr:rowOff>
    </xdr:from>
    <xdr:ext cx="534377" cy="259045"/>
    <xdr:sp macro="" textlink="">
      <xdr:nvSpPr>
        <xdr:cNvPr id="871" name="繰出金該当値テキスト"/>
        <xdr:cNvSpPr txBox="1"/>
      </xdr:nvSpPr>
      <xdr:spPr>
        <a:xfrm>
          <a:off x="22212300" y="1276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76474</xdr:rowOff>
    </xdr:from>
    <xdr:to>
      <xdr:col>112</xdr:col>
      <xdr:colOff>38100</xdr:colOff>
      <xdr:row>76</xdr:row>
      <xdr:rowOff>6623</xdr:rowOff>
    </xdr:to>
    <xdr:sp macro="" textlink="">
      <xdr:nvSpPr>
        <xdr:cNvPr id="872" name="楕円 871"/>
        <xdr:cNvSpPr/>
      </xdr:nvSpPr>
      <xdr:spPr>
        <a:xfrm>
          <a:off x="21272500" y="1293522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23151</xdr:rowOff>
    </xdr:from>
    <xdr:ext cx="534377" cy="259045"/>
    <xdr:sp macro="" textlink="">
      <xdr:nvSpPr>
        <xdr:cNvPr id="873" name="テキスト ボックス 872"/>
        <xdr:cNvSpPr txBox="1"/>
      </xdr:nvSpPr>
      <xdr:spPr>
        <a:xfrm>
          <a:off x="21056111" y="1271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154949</xdr:rowOff>
    </xdr:from>
    <xdr:to>
      <xdr:col>107</xdr:col>
      <xdr:colOff>101600</xdr:colOff>
      <xdr:row>75</xdr:row>
      <xdr:rowOff>85099</xdr:rowOff>
    </xdr:to>
    <xdr:sp macro="" textlink="">
      <xdr:nvSpPr>
        <xdr:cNvPr id="874" name="楕円 873"/>
        <xdr:cNvSpPr/>
      </xdr:nvSpPr>
      <xdr:spPr>
        <a:xfrm>
          <a:off x="20383500" y="1284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101626</xdr:rowOff>
    </xdr:from>
    <xdr:ext cx="534377" cy="259045"/>
    <xdr:sp macro="" textlink="">
      <xdr:nvSpPr>
        <xdr:cNvPr id="875" name="テキスト ボックス 874"/>
        <xdr:cNvSpPr txBox="1"/>
      </xdr:nvSpPr>
      <xdr:spPr>
        <a:xfrm>
          <a:off x="20167111" y="12617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117736</xdr:rowOff>
    </xdr:from>
    <xdr:to>
      <xdr:col>102</xdr:col>
      <xdr:colOff>165100</xdr:colOff>
      <xdr:row>76</xdr:row>
      <xdr:rowOff>47885</xdr:rowOff>
    </xdr:to>
    <xdr:sp macro="" textlink="">
      <xdr:nvSpPr>
        <xdr:cNvPr id="876" name="楕円 875"/>
        <xdr:cNvSpPr/>
      </xdr:nvSpPr>
      <xdr:spPr>
        <a:xfrm>
          <a:off x="19494500" y="129764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64413</xdr:rowOff>
    </xdr:from>
    <xdr:ext cx="534377" cy="259045"/>
    <xdr:sp macro="" textlink="">
      <xdr:nvSpPr>
        <xdr:cNvPr id="877" name="テキスト ボックス 876"/>
        <xdr:cNvSpPr txBox="1"/>
      </xdr:nvSpPr>
      <xdr:spPr>
        <a:xfrm>
          <a:off x="19278111" y="1275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53499</xdr:rowOff>
    </xdr:from>
    <xdr:to>
      <xdr:col>98</xdr:col>
      <xdr:colOff>38100</xdr:colOff>
      <xdr:row>76</xdr:row>
      <xdr:rowOff>155099</xdr:rowOff>
    </xdr:to>
    <xdr:sp macro="" textlink="">
      <xdr:nvSpPr>
        <xdr:cNvPr id="878" name="楕円 877"/>
        <xdr:cNvSpPr/>
      </xdr:nvSpPr>
      <xdr:spPr>
        <a:xfrm>
          <a:off x="18605500" y="1308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146226</xdr:rowOff>
    </xdr:from>
    <xdr:ext cx="534377" cy="259045"/>
    <xdr:sp macro="" textlink="">
      <xdr:nvSpPr>
        <xdr:cNvPr id="879" name="テキスト ボックス 878"/>
        <xdr:cNvSpPr txBox="1"/>
      </xdr:nvSpPr>
      <xdr:spPr>
        <a:xfrm>
          <a:off x="18389111" y="1317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438,085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円となっている。人件費においては、行財政改革に取り組み、職員の削減を行ったため類似団体平均より下回っている。繰出金は、整備途中である下水道事業への繰出金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をはじめ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、国民健康保険事業特別会計、後期高齢者医療費への繰出金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も多額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ため、住民一人当たり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61,871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円で類似団体平均を上回っている。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国民健康保険税の収納率も他の町税同様に収納率向上に努める。また、補助費等</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において</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は、住民の生活交通手段であるコミュニティバスの拡充に伴う運行維持費等の増額により類似団体平均を上回り住民一人当たり</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72,853</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福岡県鞍手町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16,316
16,168
35.60
7,247,687
7,147,795
96,214
4,482,600
7,803,600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75692</xdr:rowOff>
    </xdr:from>
    <xdr:to>
      <xdr:col>24</xdr:col>
      <xdr:colOff>62865</xdr:colOff>
      <xdr:row>38</xdr:row>
      <xdr:rowOff>125984</xdr:rowOff>
    </xdr:to>
    <xdr:cxnSp macro="">
      <xdr:nvCxnSpPr>
        <xdr:cNvPr id="58" name="直線コネクタ 57"/>
        <xdr:cNvCxnSpPr/>
      </xdr:nvCxnSpPr>
      <xdr:spPr>
        <a:xfrm flipV="1">
          <a:off x="4633595" y="5219192"/>
          <a:ext cx="127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129811</xdr:rowOff>
    </xdr:from>
    <xdr:ext cx="469744" cy="259045"/>
    <xdr:sp macro="" textlink="">
      <xdr:nvSpPr>
        <xdr:cNvPr id="59" name="議会費最小値テキスト"/>
        <xdr:cNvSpPr txBox="1"/>
      </xdr:nvSpPr>
      <xdr:spPr>
        <a:xfrm>
          <a:off x="4686300" y="664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125984</xdr:rowOff>
    </xdr:from>
    <xdr:to>
      <xdr:col>24</xdr:col>
      <xdr:colOff>152400</xdr:colOff>
      <xdr:row>38</xdr:row>
      <xdr:rowOff>125984</xdr:rowOff>
    </xdr:to>
    <xdr:cxnSp macro="">
      <xdr:nvCxnSpPr>
        <xdr:cNvPr id="60" name="直線コネクタ 59"/>
        <xdr:cNvCxnSpPr/>
      </xdr:nvCxnSpPr>
      <xdr:spPr>
        <a:xfrm>
          <a:off x="4546600" y="664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22369</xdr:rowOff>
    </xdr:from>
    <xdr:ext cx="469744" cy="259045"/>
    <xdr:sp macro="" textlink="">
      <xdr:nvSpPr>
        <xdr:cNvPr id="61" name="議会費最大値テキスト"/>
        <xdr:cNvSpPr txBox="1"/>
      </xdr:nvSpPr>
      <xdr:spPr>
        <a:xfrm>
          <a:off x="4686300" y="499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75692</xdr:rowOff>
    </xdr:from>
    <xdr:to>
      <xdr:col>24</xdr:col>
      <xdr:colOff>152400</xdr:colOff>
      <xdr:row>30</xdr:row>
      <xdr:rowOff>75692</xdr:rowOff>
    </xdr:to>
    <xdr:cxnSp macro="">
      <xdr:nvCxnSpPr>
        <xdr:cNvPr id="62" name="直線コネクタ 61"/>
        <xdr:cNvCxnSpPr/>
      </xdr:nvCxnSpPr>
      <xdr:spPr>
        <a:xfrm>
          <a:off x="4546600" y="521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134801</xdr:rowOff>
    </xdr:from>
    <xdr:to>
      <xdr:col>24</xdr:col>
      <xdr:colOff>63500</xdr:colOff>
      <xdr:row>34</xdr:row>
      <xdr:rowOff>47934</xdr:rowOff>
    </xdr:to>
    <xdr:cxnSp macro="">
      <xdr:nvCxnSpPr>
        <xdr:cNvPr id="63" name="直線コネクタ 62"/>
        <xdr:cNvCxnSpPr/>
      </xdr:nvCxnSpPr>
      <xdr:spPr>
        <a:xfrm flipV="1">
          <a:off x="3797300" y="5792651"/>
          <a:ext cx="838200" cy="8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154848</xdr:rowOff>
    </xdr:from>
    <xdr:ext cx="469744" cy="259045"/>
    <xdr:sp macro="" textlink="">
      <xdr:nvSpPr>
        <xdr:cNvPr id="64" name="議会費平均値テキスト"/>
        <xdr:cNvSpPr txBox="1"/>
      </xdr:nvSpPr>
      <xdr:spPr>
        <a:xfrm>
          <a:off x="4686300" y="5812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4971</xdr:rowOff>
    </xdr:from>
    <xdr:to>
      <xdr:col>24</xdr:col>
      <xdr:colOff>114300</xdr:colOff>
      <xdr:row>34</xdr:row>
      <xdr:rowOff>106571</xdr:rowOff>
    </xdr:to>
    <xdr:sp macro="" textlink="">
      <xdr:nvSpPr>
        <xdr:cNvPr id="65" name="フローチャート: 判断 64"/>
        <xdr:cNvSpPr/>
      </xdr:nvSpPr>
      <xdr:spPr>
        <a:xfrm>
          <a:off x="45847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113901</xdr:rowOff>
    </xdr:from>
    <xdr:to>
      <xdr:col>19</xdr:col>
      <xdr:colOff>177800</xdr:colOff>
      <xdr:row>34</xdr:row>
      <xdr:rowOff>47934</xdr:rowOff>
    </xdr:to>
    <xdr:cxnSp macro="">
      <xdr:nvCxnSpPr>
        <xdr:cNvPr id="66" name="直線コネクタ 65"/>
        <xdr:cNvCxnSpPr/>
      </xdr:nvCxnSpPr>
      <xdr:spPr>
        <a:xfrm>
          <a:off x="2908300" y="5771751"/>
          <a:ext cx="889000" cy="105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10196</xdr:rowOff>
    </xdr:from>
    <xdr:to>
      <xdr:col>20</xdr:col>
      <xdr:colOff>38100</xdr:colOff>
      <xdr:row>34</xdr:row>
      <xdr:rowOff>111796</xdr:rowOff>
    </xdr:to>
    <xdr:sp macro="" textlink="">
      <xdr:nvSpPr>
        <xdr:cNvPr id="67" name="フローチャート: 判断 66"/>
        <xdr:cNvSpPr/>
      </xdr:nvSpPr>
      <xdr:spPr>
        <a:xfrm>
          <a:off x="3746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102923</xdr:rowOff>
    </xdr:from>
    <xdr:ext cx="469744" cy="259045"/>
    <xdr:sp macro="" textlink="">
      <xdr:nvSpPr>
        <xdr:cNvPr id="68" name="テキスト ボックス 67"/>
        <xdr:cNvSpPr txBox="1"/>
      </xdr:nvSpPr>
      <xdr:spPr>
        <a:xfrm>
          <a:off x="3562428" y="593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113901</xdr:rowOff>
    </xdr:from>
    <xdr:to>
      <xdr:col>15</xdr:col>
      <xdr:colOff>50800</xdr:colOff>
      <xdr:row>34</xdr:row>
      <xdr:rowOff>90061</xdr:rowOff>
    </xdr:to>
    <xdr:cxnSp macro="">
      <xdr:nvCxnSpPr>
        <xdr:cNvPr id="69" name="直線コネクタ 68"/>
        <xdr:cNvCxnSpPr/>
      </xdr:nvCxnSpPr>
      <xdr:spPr>
        <a:xfrm flipV="1">
          <a:off x="2019300" y="5771751"/>
          <a:ext cx="889000" cy="147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17707</xdr:rowOff>
    </xdr:from>
    <xdr:to>
      <xdr:col>15</xdr:col>
      <xdr:colOff>101600</xdr:colOff>
      <xdr:row>33</xdr:row>
      <xdr:rowOff>119307</xdr:rowOff>
    </xdr:to>
    <xdr:sp macro="" textlink="">
      <xdr:nvSpPr>
        <xdr:cNvPr id="70" name="フローチャート: 判断 69"/>
        <xdr:cNvSpPr/>
      </xdr:nvSpPr>
      <xdr:spPr>
        <a:xfrm>
          <a:off x="2857500" y="567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135834</xdr:rowOff>
    </xdr:from>
    <xdr:ext cx="469744" cy="259045"/>
    <xdr:sp macro="" textlink="">
      <xdr:nvSpPr>
        <xdr:cNvPr id="71" name="テキスト ボックス 70"/>
        <xdr:cNvSpPr txBox="1"/>
      </xdr:nvSpPr>
      <xdr:spPr>
        <a:xfrm>
          <a:off x="2673428" y="545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90061</xdr:rowOff>
    </xdr:from>
    <xdr:to>
      <xdr:col>10</xdr:col>
      <xdr:colOff>114300</xdr:colOff>
      <xdr:row>34</xdr:row>
      <xdr:rowOff>143619</xdr:rowOff>
    </xdr:to>
    <xdr:cxnSp macro="">
      <xdr:nvCxnSpPr>
        <xdr:cNvPr id="72" name="直線コネクタ 71"/>
        <xdr:cNvCxnSpPr/>
      </xdr:nvCxnSpPr>
      <xdr:spPr>
        <a:xfrm flipV="1">
          <a:off x="1130300" y="5919361"/>
          <a:ext cx="889000" cy="5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106861</xdr:rowOff>
    </xdr:from>
    <xdr:to>
      <xdr:col>10</xdr:col>
      <xdr:colOff>165100</xdr:colOff>
      <xdr:row>34</xdr:row>
      <xdr:rowOff>37011</xdr:rowOff>
    </xdr:to>
    <xdr:sp macro="" textlink="">
      <xdr:nvSpPr>
        <xdr:cNvPr id="73" name="フローチャート: 判断 72"/>
        <xdr:cNvSpPr/>
      </xdr:nvSpPr>
      <xdr:spPr>
        <a:xfrm>
          <a:off x="1968500" y="57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53538</xdr:rowOff>
    </xdr:from>
    <xdr:ext cx="469744" cy="259045"/>
    <xdr:sp macro="" textlink="">
      <xdr:nvSpPr>
        <xdr:cNvPr id="74" name="テキスト ボックス 73"/>
        <xdr:cNvSpPr txBox="1"/>
      </xdr:nvSpPr>
      <xdr:spPr>
        <a:xfrm>
          <a:off x="1784428" y="553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123843</xdr:rowOff>
    </xdr:from>
    <xdr:to>
      <xdr:col>6</xdr:col>
      <xdr:colOff>38100</xdr:colOff>
      <xdr:row>34</xdr:row>
      <xdr:rowOff>53993</xdr:rowOff>
    </xdr:to>
    <xdr:sp macro="" textlink="">
      <xdr:nvSpPr>
        <xdr:cNvPr id="75" name="フローチャート: 判断 74"/>
        <xdr:cNvSpPr/>
      </xdr:nvSpPr>
      <xdr:spPr>
        <a:xfrm>
          <a:off x="1079500" y="578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70520</xdr:rowOff>
    </xdr:from>
    <xdr:ext cx="469744" cy="259045"/>
    <xdr:sp macro="" textlink="">
      <xdr:nvSpPr>
        <xdr:cNvPr id="76" name="テキスト ボックス 75"/>
        <xdr:cNvSpPr txBox="1"/>
      </xdr:nvSpPr>
      <xdr:spPr>
        <a:xfrm>
          <a:off x="895428" y="555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84001</xdr:rowOff>
    </xdr:from>
    <xdr:to>
      <xdr:col>24</xdr:col>
      <xdr:colOff>114300</xdr:colOff>
      <xdr:row>34</xdr:row>
      <xdr:rowOff>14151</xdr:rowOff>
    </xdr:to>
    <xdr:sp macro="" textlink="">
      <xdr:nvSpPr>
        <xdr:cNvPr id="82" name="楕円 81"/>
        <xdr:cNvSpPr/>
      </xdr:nvSpPr>
      <xdr:spPr>
        <a:xfrm>
          <a:off x="4584700" y="574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106878</xdr:rowOff>
    </xdr:from>
    <xdr:ext cx="469744" cy="259045"/>
    <xdr:sp macro="" textlink="">
      <xdr:nvSpPr>
        <xdr:cNvPr id="83" name="議会費該当値テキスト"/>
        <xdr:cNvSpPr txBox="1"/>
      </xdr:nvSpPr>
      <xdr:spPr>
        <a:xfrm>
          <a:off x="4686300" y="5593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168584</xdr:rowOff>
    </xdr:from>
    <xdr:to>
      <xdr:col>20</xdr:col>
      <xdr:colOff>38100</xdr:colOff>
      <xdr:row>34</xdr:row>
      <xdr:rowOff>98734</xdr:rowOff>
    </xdr:to>
    <xdr:sp macro="" textlink="">
      <xdr:nvSpPr>
        <xdr:cNvPr id="84" name="楕円 83"/>
        <xdr:cNvSpPr/>
      </xdr:nvSpPr>
      <xdr:spPr>
        <a:xfrm>
          <a:off x="3746500" y="582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115261</xdr:rowOff>
    </xdr:from>
    <xdr:ext cx="469744" cy="259045"/>
    <xdr:sp macro="" textlink="">
      <xdr:nvSpPr>
        <xdr:cNvPr id="85" name="テキスト ボックス 84"/>
        <xdr:cNvSpPr txBox="1"/>
      </xdr:nvSpPr>
      <xdr:spPr>
        <a:xfrm>
          <a:off x="3562428" y="560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63101</xdr:rowOff>
    </xdr:from>
    <xdr:to>
      <xdr:col>15</xdr:col>
      <xdr:colOff>101600</xdr:colOff>
      <xdr:row>33</xdr:row>
      <xdr:rowOff>164701</xdr:rowOff>
    </xdr:to>
    <xdr:sp macro="" textlink="">
      <xdr:nvSpPr>
        <xdr:cNvPr id="86" name="楕円 85"/>
        <xdr:cNvSpPr/>
      </xdr:nvSpPr>
      <xdr:spPr>
        <a:xfrm>
          <a:off x="2857500" y="572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155828</xdr:rowOff>
    </xdr:from>
    <xdr:ext cx="469744" cy="259045"/>
    <xdr:sp macro="" textlink="">
      <xdr:nvSpPr>
        <xdr:cNvPr id="87" name="テキスト ボックス 86"/>
        <xdr:cNvSpPr txBox="1"/>
      </xdr:nvSpPr>
      <xdr:spPr>
        <a:xfrm>
          <a:off x="2673428" y="581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39261</xdr:rowOff>
    </xdr:from>
    <xdr:to>
      <xdr:col>10</xdr:col>
      <xdr:colOff>165100</xdr:colOff>
      <xdr:row>34</xdr:row>
      <xdr:rowOff>140861</xdr:rowOff>
    </xdr:to>
    <xdr:sp macro="" textlink="">
      <xdr:nvSpPr>
        <xdr:cNvPr id="88" name="楕円 87"/>
        <xdr:cNvSpPr/>
      </xdr:nvSpPr>
      <xdr:spPr>
        <a:xfrm>
          <a:off x="1968500" y="586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131988</xdr:rowOff>
    </xdr:from>
    <xdr:ext cx="469744" cy="259045"/>
    <xdr:sp macro="" textlink="">
      <xdr:nvSpPr>
        <xdr:cNvPr id="89" name="テキスト ボックス 88"/>
        <xdr:cNvSpPr txBox="1"/>
      </xdr:nvSpPr>
      <xdr:spPr>
        <a:xfrm>
          <a:off x="1784428" y="5961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92819</xdr:rowOff>
    </xdr:from>
    <xdr:to>
      <xdr:col>6</xdr:col>
      <xdr:colOff>38100</xdr:colOff>
      <xdr:row>35</xdr:row>
      <xdr:rowOff>22969</xdr:rowOff>
    </xdr:to>
    <xdr:sp macro="" textlink="">
      <xdr:nvSpPr>
        <xdr:cNvPr id="90" name="楕円 89"/>
        <xdr:cNvSpPr/>
      </xdr:nvSpPr>
      <xdr:spPr>
        <a:xfrm>
          <a:off x="1079500" y="592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14096</xdr:rowOff>
    </xdr:from>
    <xdr:ext cx="469744" cy="259045"/>
    <xdr:sp macro="" textlink="">
      <xdr:nvSpPr>
        <xdr:cNvPr id="91" name="テキスト ボックス 90"/>
        <xdr:cNvSpPr txBox="1"/>
      </xdr:nvSpPr>
      <xdr:spPr>
        <a:xfrm>
          <a:off x="895428" y="6014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169342</xdr:rowOff>
    </xdr:from>
    <xdr:to>
      <xdr:col>24</xdr:col>
      <xdr:colOff>62865</xdr:colOff>
      <xdr:row>57</xdr:row>
      <xdr:rowOff>120254</xdr:rowOff>
    </xdr:to>
    <xdr:cxnSp macro="">
      <xdr:nvCxnSpPr>
        <xdr:cNvPr id="115" name="直線コネクタ 114"/>
        <xdr:cNvCxnSpPr/>
      </xdr:nvCxnSpPr>
      <xdr:spPr>
        <a:xfrm flipV="1">
          <a:off x="4633595" y="8570392"/>
          <a:ext cx="1270" cy="1322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124081</xdr:rowOff>
    </xdr:from>
    <xdr:ext cx="534377" cy="259045"/>
    <xdr:sp macro="" textlink="">
      <xdr:nvSpPr>
        <xdr:cNvPr id="116" name="総務費最小値テキスト"/>
        <xdr:cNvSpPr txBox="1"/>
      </xdr:nvSpPr>
      <xdr:spPr>
        <a:xfrm>
          <a:off x="4686300" y="989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120254</xdr:rowOff>
    </xdr:from>
    <xdr:to>
      <xdr:col>24</xdr:col>
      <xdr:colOff>152400</xdr:colOff>
      <xdr:row>57</xdr:row>
      <xdr:rowOff>120254</xdr:rowOff>
    </xdr:to>
    <xdr:cxnSp macro="">
      <xdr:nvCxnSpPr>
        <xdr:cNvPr id="117" name="直線コネクタ 116"/>
        <xdr:cNvCxnSpPr/>
      </xdr:nvCxnSpPr>
      <xdr:spPr>
        <a:xfrm>
          <a:off x="4546600" y="989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116019</xdr:rowOff>
    </xdr:from>
    <xdr:ext cx="599010" cy="259045"/>
    <xdr:sp macro="" textlink="">
      <xdr:nvSpPr>
        <xdr:cNvPr id="118" name="総務費最大値テキスト"/>
        <xdr:cNvSpPr txBox="1"/>
      </xdr:nvSpPr>
      <xdr:spPr>
        <a:xfrm>
          <a:off x="4686300" y="834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208,610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169342</xdr:rowOff>
    </xdr:from>
    <xdr:to>
      <xdr:col>24</xdr:col>
      <xdr:colOff>152400</xdr:colOff>
      <xdr:row>49</xdr:row>
      <xdr:rowOff>169342</xdr:rowOff>
    </xdr:to>
    <xdr:cxnSp macro="">
      <xdr:nvCxnSpPr>
        <xdr:cNvPr id="119" name="直線コネクタ 118"/>
        <xdr:cNvCxnSpPr/>
      </xdr:nvCxnSpPr>
      <xdr:spPr>
        <a:xfrm>
          <a:off x="4546600" y="8570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52451</xdr:rowOff>
    </xdr:from>
    <xdr:to>
      <xdr:col>24</xdr:col>
      <xdr:colOff>63500</xdr:colOff>
      <xdr:row>56</xdr:row>
      <xdr:rowOff>120368</xdr:rowOff>
    </xdr:to>
    <xdr:cxnSp macro="">
      <xdr:nvCxnSpPr>
        <xdr:cNvPr id="120" name="直線コネクタ 119"/>
        <xdr:cNvCxnSpPr/>
      </xdr:nvCxnSpPr>
      <xdr:spPr>
        <a:xfrm flipV="1">
          <a:off x="3797300" y="9653651"/>
          <a:ext cx="838200" cy="6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72450</xdr:rowOff>
    </xdr:from>
    <xdr:ext cx="534377" cy="259045"/>
    <xdr:sp macro="" textlink="">
      <xdr:nvSpPr>
        <xdr:cNvPr id="121" name="総務費平均値テキスト"/>
        <xdr:cNvSpPr txBox="1"/>
      </xdr:nvSpPr>
      <xdr:spPr>
        <a:xfrm>
          <a:off x="4686300" y="9330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49573</xdr:rowOff>
    </xdr:from>
    <xdr:to>
      <xdr:col>24</xdr:col>
      <xdr:colOff>114300</xdr:colOff>
      <xdr:row>55</xdr:row>
      <xdr:rowOff>151173</xdr:rowOff>
    </xdr:to>
    <xdr:sp macro="" textlink="">
      <xdr:nvSpPr>
        <xdr:cNvPr id="122" name="フローチャート: 判断 121"/>
        <xdr:cNvSpPr/>
      </xdr:nvSpPr>
      <xdr:spPr>
        <a:xfrm>
          <a:off x="4584700" y="947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120368</xdr:rowOff>
    </xdr:from>
    <xdr:to>
      <xdr:col>19</xdr:col>
      <xdr:colOff>177800</xdr:colOff>
      <xdr:row>56</xdr:row>
      <xdr:rowOff>149591</xdr:rowOff>
    </xdr:to>
    <xdr:cxnSp macro="">
      <xdr:nvCxnSpPr>
        <xdr:cNvPr id="123" name="直線コネクタ 122"/>
        <xdr:cNvCxnSpPr/>
      </xdr:nvCxnSpPr>
      <xdr:spPr>
        <a:xfrm flipV="1">
          <a:off x="2908300" y="9721568"/>
          <a:ext cx="889000" cy="29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59989</xdr:rowOff>
    </xdr:from>
    <xdr:to>
      <xdr:col>20</xdr:col>
      <xdr:colOff>38100</xdr:colOff>
      <xdr:row>55</xdr:row>
      <xdr:rowOff>161589</xdr:rowOff>
    </xdr:to>
    <xdr:sp macro="" textlink="">
      <xdr:nvSpPr>
        <xdr:cNvPr id="124" name="フローチャート: 判断 123"/>
        <xdr:cNvSpPr/>
      </xdr:nvSpPr>
      <xdr:spPr>
        <a:xfrm>
          <a:off x="3746500" y="948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6666</xdr:rowOff>
    </xdr:from>
    <xdr:ext cx="534377" cy="259045"/>
    <xdr:sp macro="" textlink="">
      <xdr:nvSpPr>
        <xdr:cNvPr id="125" name="テキスト ボックス 124"/>
        <xdr:cNvSpPr txBox="1"/>
      </xdr:nvSpPr>
      <xdr:spPr>
        <a:xfrm>
          <a:off x="3530111" y="926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149591</xdr:rowOff>
    </xdr:from>
    <xdr:to>
      <xdr:col>15</xdr:col>
      <xdr:colOff>50800</xdr:colOff>
      <xdr:row>57</xdr:row>
      <xdr:rowOff>1016</xdr:rowOff>
    </xdr:to>
    <xdr:cxnSp macro="">
      <xdr:nvCxnSpPr>
        <xdr:cNvPr id="126" name="直線コネクタ 125"/>
        <xdr:cNvCxnSpPr/>
      </xdr:nvCxnSpPr>
      <xdr:spPr>
        <a:xfrm flipV="1">
          <a:off x="2019300" y="9750791"/>
          <a:ext cx="889000" cy="2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72784</xdr:rowOff>
    </xdr:from>
    <xdr:to>
      <xdr:col>15</xdr:col>
      <xdr:colOff>101600</xdr:colOff>
      <xdr:row>56</xdr:row>
      <xdr:rowOff>2934</xdr:rowOff>
    </xdr:to>
    <xdr:sp macro="" textlink="">
      <xdr:nvSpPr>
        <xdr:cNvPr id="127" name="フローチャート: 判断 126"/>
        <xdr:cNvSpPr/>
      </xdr:nvSpPr>
      <xdr:spPr>
        <a:xfrm>
          <a:off x="2857500" y="950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19461</xdr:rowOff>
    </xdr:from>
    <xdr:ext cx="534377" cy="259045"/>
    <xdr:sp macro="" textlink="">
      <xdr:nvSpPr>
        <xdr:cNvPr id="128" name="テキスト ボックス 127"/>
        <xdr:cNvSpPr txBox="1"/>
      </xdr:nvSpPr>
      <xdr:spPr>
        <a:xfrm>
          <a:off x="2641111" y="927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46004</xdr:rowOff>
    </xdr:from>
    <xdr:to>
      <xdr:col>10</xdr:col>
      <xdr:colOff>114300</xdr:colOff>
      <xdr:row>57</xdr:row>
      <xdr:rowOff>1016</xdr:rowOff>
    </xdr:to>
    <xdr:cxnSp macro="">
      <xdr:nvCxnSpPr>
        <xdr:cNvPr id="129" name="直線コネクタ 128"/>
        <xdr:cNvCxnSpPr/>
      </xdr:nvCxnSpPr>
      <xdr:spPr>
        <a:xfrm>
          <a:off x="1130300" y="9647204"/>
          <a:ext cx="889000" cy="126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76936</xdr:rowOff>
    </xdr:from>
    <xdr:to>
      <xdr:col>10</xdr:col>
      <xdr:colOff>165100</xdr:colOff>
      <xdr:row>56</xdr:row>
      <xdr:rowOff>7086</xdr:rowOff>
    </xdr:to>
    <xdr:sp macro="" textlink="">
      <xdr:nvSpPr>
        <xdr:cNvPr id="130" name="フローチャート: 判断 129"/>
        <xdr:cNvSpPr/>
      </xdr:nvSpPr>
      <xdr:spPr>
        <a:xfrm>
          <a:off x="1968500" y="950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23613</xdr:rowOff>
    </xdr:from>
    <xdr:ext cx="534377" cy="259045"/>
    <xdr:sp macro="" textlink="">
      <xdr:nvSpPr>
        <xdr:cNvPr id="131" name="テキスト ボックス 130"/>
        <xdr:cNvSpPr txBox="1"/>
      </xdr:nvSpPr>
      <xdr:spPr>
        <a:xfrm>
          <a:off x="1752111" y="928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87971</xdr:rowOff>
    </xdr:from>
    <xdr:to>
      <xdr:col>6</xdr:col>
      <xdr:colOff>38100</xdr:colOff>
      <xdr:row>56</xdr:row>
      <xdr:rowOff>18121</xdr:rowOff>
    </xdr:to>
    <xdr:sp macro="" textlink="">
      <xdr:nvSpPr>
        <xdr:cNvPr id="132" name="フローチャート: 判断 131"/>
        <xdr:cNvSpPr/>
      </xdr:nvSpPr>
      <xdr:spPr>
        <a:xfrm>
          <a:off x="1079500" y="951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34648</xdr:rowOff>
    </xdr:from>
    <xdr:ext cx="534377" cy="259045"/>
    <xdr:sp macro="" textlink="">
      <xdr:nvSpPr>
        <xdr:cNvPr id="133" name="テキスト ボックス 132"/>
        <xdr:cNvSpPr txBox="1"/>
      </xdr:nvSpPr>
      <xdr:spPr>
        <a:xfrm>
          <a:off x="863111" y="929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1651</xdr:rowOff>
    </xdr:from>
    <xdr:to>
      <xdr:col>24</xdr:col>
      <xdr:colOff>114300</xdr:colOff>
      <xdr:row>56</xdr:row>
      <xdr:rowOff>103251</xdr:rowOff>
    </xdr:to>
    <xdr:sp macro="" textlink="">
      <xdr:nvSpPr>
        <xdr:cNvPr id="139" name="楕円 138"/>
        <xdr:cNvSpPr/>
      </xdr:nvSpPr>
      <xdr:spPr>
        <a:xfrm>
          <a:off x="4584700" y="960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151528</xdr:rowOff>
    </xdr:from>
    <xdr:ext cx="534377" cy="259045"/>
    <xdr:sp macro="" textlink="">
      <xdr:nvSpPr>
        <xdr:cNvPr id="140" name="総務費該当値テキスト"/>
        <xdr:cNvSpPr txBox="1"/>
      </xdr:nvSpPr>
      <xdr:spPr>
        <a:xfrm>
          <a:off x="4686300" y="958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69568</xdr:rowOff>
    </xdr:from>
    <xdr:to>
      <xdr:col>20</xdr:col>
      <xdr:colOff>38100</xdr:colOff>
      <xdr:row>56</xdr:row>
      <xdr:rowOff>171168</xdr:rowOff>
    </xdr:to>
    <xdr:sp macro="" textlink="">
      <xdr:nvSpPr>
        <xdr:cNvPr id="141" name="楕円 140"/>
        <xdr:cNvSpPr/>
      </xdr:nvSpPr>
      <xdr:spPr>
        <a:xfrm>
          <a:off x="3746500" y="967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162295</xdr:rowOff>
    </xdr:from>
    <xdr:ext cx="534377" cy="259045"/>
    <xdr:sp macro="" textlink="">
      <xdr:nvSpPr>
        <xdr:cNvPr id="142" name="テキスト ボックス 141"/>
        <xdr:cNvSpPr txBox="1"/>
      </xdr:nvSpPr>
      <xdr:spPr>
        <a:xfrm>
          <a:off x="3530111" y="976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98791</xdr:rowOff>
    </xdr:from>
    <xdr:to>
      <xdr:col>15</xdr:col>
      <xdr:colOff>101600</xdr:colOff>
      <xdr:row>57</xdr:row>
      <xdr:rowOff>28941</xdr:rowOff>
    </xdr:to>
    <xdr:sp macro="" textlink="">
      <xdr:nvSpPr>
        <xdr:cNvPr id="143" name="楕円 142"/>
        <xdr:cNvSpPr/>
      </xdr:nvSpPr>
      <xdr:spPr>
        <a:xfrm>
          <a:off x="2857500" y="969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20068</xdr:rowOff>
    </xdr:from>
    <xdr:ext cx="534377" cy="259045"/>
    <xdr:sp macro="" textlink="">
      <xdr:nvSpPr>
        <xdr:cNvPr id="144" name="テキスト ボックス 143"/>
        <xdr:cNvSpPr txBox="1"/>
      </xdr:nvSpPr>
      <xdr:spPr>
        <a:xfrm>
          <a:off x="2641111" y="979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121666</xdr:rowOff>
    </xdr:from>
    <xdr:to>
      <xdr:col>10</xdr:col>
      <xdr:colOff>165100</xdr:colOff>
      <xdr:row>57</xdr:row>
      <xdr:rowOff>51816</xdr:rowOff>
    </xdr:to>
    <xdr:sp macro="" textlink="">
      <xdr:nvSpPr>
        <xdr:cNvPr id="145" name="楕円 144"/>
        <xdr:cNvSpPr/>
      </xdr:nvSpPr>
      <xdr:spPr>
        <a:xfrm>
          <a:off x="1968500" y="972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42943</xdr:rowOff>
    </xdr:from>
    <xdr:ext cx="534377" cy="259045"/>
    <xdr:sp macro="" textlink="">
      <xdr:nvSpPr>
        <xdr:cNvPr id="146" name="テキスト ボックス 145"/>
        <xdr:cNvSpPr txBox="1"/>
      </xdr:nvSpPr>
      <xdr:spPr>
        <a:xfrm>
          <a:off x="1752111" y="9815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166654</xdr:rowOff>
    </xdr:from>
    <xdr:to>
      <xdr:col>6</xdr:col>
      <xdr:colOff>38100</xdr:colOff>
      <xdr:row>56</xdr:row>
      <xdr:rowOff>96804</xdr:rowOff>
    </xdr:to>
    <xdr:sp macro="" textlink="">
      <xdr:nvSpPr>
        <xdr:cNvPr id="147" name="楕円 146"/>
        <xdr:cNvSpPr/>
      </xdr:nvSpPr>
      <xdr:spPr>
        <a:xfrm>
          <a:off x="1079500" y="959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87931</xdr:rowOff>
    </xdr:from>
    <xdr:ext cx="534377" cy="259045"/>
    <xdr:sp macro="" textlink="">
      <xdr:nvSpPr>
        <xdr:cNvPr id="148" name="テキスト ボックス 147"/>
        <xdr:cNvSpPr txBox="1"/>
      </xdr:nvSpPr>
      <xdr:spPr>
        <a:xfrm>
          <a:off x="863111" y="968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127660</xdr:rowOff>
    </xdr:from>
    <xdr:to>
      <xdr:col>24</xdr:col>
      <xdr:colOff>62865</xdr:colOff>
      <xdr:row>79</xdr:row>
      <xdr:rowOff>59386</xdr:rowOff>
    </xdr:to>
    <xdr:cxnSp macro="">
      <xdr:nvCxnSpPr>
        <xdr:cNvPr id="175" name="直線コネクタ 174"/>
        <xdr:cNvCxnSpPr/>
      </xdr:nvCxnSpPr>
      <xdr:spPr>
        <a:xfrm flipV="1">
          <a:off x="4633595" y="12129160"/>
          <a:ext cx="1270" cy="1474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63213</xdr:rowOff>
    </xdr:from>
    <xdr:ext cx="534377" cy="259045"/>
    <xdr:sp macro="" textlink="">
      <xdr:nvSpPr>
        <xdr:cNvPr id="176" name="民生費最小値テキスト"/>
        <xdr:cNvSpPr txBox="1"/>
      </xdr:nvSpPr>
      <xdr:spPr>
        <a:xfrm>
          <a:off x="4686300" y="1360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59386</xdr:rowOff>
    </xdr:from>
    <xdr:to>
      <xdr:col>24</xdr:col>
      <xdr:colOff>152400</xdr:colOff>
      <xdr:row>79</xdr:row>
      <xdr:rowOff>59386</xdr:rowOff>
    </xdr:to>
    <xdr:cxnSp macro="">
      <xdr:nvCxnSpPr>
        <xdr:cNvPr id="177" name="直線コネクタ 176"/>
        <xdr:cNvCxnSpPr/>
      </xdr:nvCxnSpPr>
      <xdr:spPr>
        <a:xfrm>
          <a:off x="4546600" y="1360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74337</xdr:rowOff>
    </xdr:from>
    <xdr:ext cx="599010" cy="259045"/>
    <xdr:sp macro="" textlink="">
      <xdr:nvSpPr>
        <xdr:cNvPr id="178" name="民生費最大値テキスト"/>
        <xdr:cNvSpPr txBox="1"/>
      </xdr:nvSpPr>
      <xdr:spPr>
        <a:xfrm>
          <a:off x="4686300" y="11904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127660</xdr:rowOff>
    </xdr:from>
    <xdr:to>
      <xdr:col>24</xdr:col>
      <xdr:colOff>152400</xdr:colOff>
      <xdr:row>70</xdr:row>
      <xdr:rowOff>127660</xdr:rowOff>
    </xdr:to>
    <xdr:cxnSp macro="">
      <xdr:nvCxnSpPr>
        <xdr:cNvPr id="179" name="直線コネクタ 178"/>
        <xdr:cNvCxnSpPr/>
      </xdr:nvCxnSpPr>
      <xdr:spPr>
        <a:xfrm>
          <a:off x="4546600" y="1212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52974</xdr:rowOff>
    </xdr:from>
    <xdr:to>
      <xdr:col>24</xdr:col>
      <xdr:colOff>63500</xdr:colOff>
      <xdr:row>75</xdr:row>
      <xdr:rowOff>110733</xdr:rowOff>
    </xdr:to>
    <xdr:cxnSp macro="">
      <xdr:nvCxnSpPr>
        <xdr:cNvPr id="180" name="直線コネクタ 179"/>
        <xdr:cNvCxnSpPr/>
      </xdr:nvCxnSpPr>
      <xdr:spPr>
        <a:xfrm flipV="1">
          <a:off x="3797300" y="12911724"/>
          <a:ext cx="838200" cy="5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147086</xdr:rowOff>
    </xdr:from>
    <xdr:ext cx="599010" cy="259045"/>
    <xdr:sp macro="" textlink="">
      <xdr:nvSpPr>
        <xdr:cNvPr id="181" name="民生費平均値テキスト"/>
        <xdr:cNvSpPr txBox="1"/>
      </xdr:nvSpPr>
      <xdr:spPr>
        <a:xfrm>
          <a:off x="4686300" y="13005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168659</xdr:rowOff>
    </xdr:from>
    <xdr:to>
      <xdr:col>24</xdr:col>
      <xdr:colOff>114300</xdr:colOff>
      <xdr:row>76</xdr:row>
      <xdr:rowOff>98809</xdr:rowOff>
    </xdr:to>
    <xdr:sp macro="" textlink="">
      <xdr:nvSpPr>
        <xdr:cNvPr id="182" name="フローチャート: 判断 181"/>
        <xdr:cNvSpPr/>
      </xdr:nvSpPr>
      <xdr:spPr>
        <a:xfrm>
          <a:off x="45847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110733</xdr:rowOff>
    </xdr:from>
    <xdr:to>
      <xdr:col>19</xdr:col>
      <xdr:colOff>177800</xdr:colOff>
      <xdr:row>76</xdr:row>
      <xdr:rowOff>14917</xdr:rowOff>
    </xdr:to>
    <xdr:cxnSp macro="">
      <xdr:nvCxnSpPr>
        <xdr:cNvPr id="183" name="直線コネクタ 182"/>
        <xdr:cNvCxnSpPr/>
      </xdr:nvCxnSpPr>
      <xdr:spPr>
        <a:xfrm flipV="1">
          <a:off x="2908300" y="12969483"/>
          <a:ext cx="889000" cy="7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10272</xdr:rowOff>
    </xdr:from>
    <xdr:to>
      <xdr:col>20</xdr:col>
      <xdr:colOff>38100</xdr:colOff>
      <xdr:row>76</xdr:row>
      <xdr:rowOff>111872</xdr:rowOff>
    </xdr:to>
    <xdr:sp macro="" textlink="">
      <xdr:nvSpPr>
        <xdr:cNvPr id="184" name="フローチャート: 判断 183"/>
        <xdr:cNvSpPr/>
      </xdr:nvSpPr>
      <xdr:spPr>
        <a:xfrm>
          <a:off x="3746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102999</xdr:rowOff>
    </xdr:from>
    <xdr:ext cx="599010" cy="259045"/>
    <xdr:sp macro="" textlink="">
      <xdr:nvSpPr>
        <xdr:cNvPr id="185" name="テキスト ボックス 184"/>
        <xdr:cNvSpPr txBox="1"/>
      </xdr:nvSpPr>
      <xdr:spPr>
        <a:xfrm>
          <a:off x="3497795" y="131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14917</xdr:rowOff>
    </xdr:from>
    <xdr:to>
      <xdr:col>15</xdr:col>
      <xdr:colOff>50800</xdr:colOff>
      <xdr:row>76</xdr:row>
      <xdr:rowOff>72665</xdr:rowOff>
    </xdr:to>
    <xdr:cxnSp macro="">
      <xdr:nvCxnSpPr>
        <xdr:cNvPr id="186" name="直線コネクタ 185"/>
        <xdr:cNvCxnSpPr/>
      </xdr:nvCxnSpPr>
      <xdr:spPr>
        <a:xfrm flipV="1">
          <a:off x="2019300" y="13045117"/>
          <a:ext cx="889000" cy="5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113371</xdr:rowOff>
    </xdr:from>
    <xdr:to>
      <xdr:col>15</xdr:col>
      <xdr:colOff>101600</xdr:colOff>
      <xdr:row>77</xdr:row>
      <xdr:rowOff>43521</xdr:rowOff>
    </xdr:to>
    <xdr:sp macro="" textlink="">
      <xdr:nvSpPr>
        <xdr:cNvPr id="187" name="フローチャート: 判断 186"/>
        <xdr:cNvSpPr/>
      </xdr:nvSpPr>
      <xdr:spPr>
        <a:xfrm>
          <a:off x="28575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34648</xdr:rowOff>
    </xdr:from>
    <xdr:ext cx="599010" cy="259045"/>
    <xdr:sp macro="" textlink="">
      <xdr:nvSpPr>
        <xdr:cNvPr id="188" name="テキスト ボックス 187"/>
        <xdr:cNvSpPr txBox="1"/>
      </xdr:nvSpPr>
      <xdr:spPr>
        <a:xfrm>
          <a:off x="2608795" y="1323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72665</xdr:rowOff>
    </xdr:from>
    <xdr:to>
      <xdr:col>10</xdr:col>
      <xdr:colOff>114300</xdr:colOff>
      <xdr:row>77</xdr:row>
      <xdr:rowOff>45365</xdr:rowOff>
    </xdr:to>
    <xdr:cxnSp macro="">
      <xdr:nvCxnSpPr>
        <xdr:cNvPr id="189" name="直線コネクタ 188"/>
        <xdr:cNvCxnSpPr/>
      </xdr:nvCxnSpPr>
      <xdr:spPr>
        <a:xfrm flipV="1">
          <a:off x="1130300" y="13102865"/>
          <a:ext cx="889000" cy="14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63351</xdr:rowOff>
    </xdr:from>
    <xdr:to>
      <xdr:col>10</xdr:col>
      <xdr:colOff>165100</xdr:colOff>
      <xdr:row>76</xdr:row>
      <xdr:rowOff>164951</xdr:rowOff>
    </xdr:to>
    <xdr:sp macro="" textlink="">
      <xdr:nvSpPr>
        <xdr:cNvPr id="190" name="フローチャート: 判断 189"/>
        <xdr:cNvSpPr/>
      </xdr:nvSpPr>
      <xdr:spPr>
        <a:xfrm>
          <a:off x="1968500" y="1309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156078</xdr:rowOff>
    </xdr:from>
    <xdr:ext cx="599010" cy="259045"/>
    <xdr:sp macro="" textlink="">
      <xdr:nvSpPr>
        <xdr:cNvPr id="191" name="テキスト ボックス 190"/>
        <xdr:cNvSpPr txBox="1"/>
      </xdr:nvSpPr>
      <xdr:spPr>
        <a:xfrm>
          <a:off x="1719795" y="1318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44345</xdr:rowOff>
    </xdr:from>
    <xdr:to>
      <xdr:col>6</xdr:col>
      <xdr:colOff>38100</xdr:colOff>
      <xdr:row>77</xdr:row>
      <xdr:rowOff>145945</xdr:rowOff>
    </xdr:to>
    <xdr:sp macro="" textlink="">
      <xdr:nvSpPr>
        <xdr:cNvPr id="192" name="フローチャート: 判断 191"/>
        <xdr:cNvSpPr/>
      </xdr:nvSpPr>
      <xdr:spPr>
        <a:xfrm>
          <a:off x="1079500" y="1324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137072</xdr:rowOff>
    </xdr:from>
    <xdr:ext cx="599010" cy="259045"/>
    <xdr:sp macro="" textlink="">
      <xdr:nvSpPr>
        <xdr:cNvPr id="193" name="テキスト ボックス 192"/>
        <xdr:cNvSpPr txBox="1"/>
      </xdr:nvSpPr>
      <xdr:spPr>
        <a:xfrm>
          <a:off x="830795" y="13338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2174</xdr:rowOff>
    </xdr:from>
    <xdr:to>
      <xdr:col>24</xdr:col>
      <xdr:colOff>114300</xdr:colOff>
      <xdr:row>75</xdr:row>
      <xdr:rowOff>103774</xdr:rowOff>
    </xdr:to>
    <xdr:sp macro="" textlink="">
      <xdr:nvSpPr>
        <xdr:cNvPr id="199" name="楕円 198"/>
        <xdr:cNvSpPr/>
      </xdr:nvSpPr>
      <xdr:spPr>
        <a:xfrm>
          <a:off x="4584700" y="1286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25051</xdr:rowOff>
    </xdr:from>
    <xdr:ext cx="599010" cy="259045"/>
    <xdr:sp macro="" textlink="">
      <xdr:nvSpPr>
        <xdr:cNvPr id="200" name="民生費該当値テキスト"/>
        <xdr:cNvSpPr txBox="1"/>
      </xdr:nvSpPr>
      <xdr:spPr>
        <a:xfrm>
          <a:off x="4686300" y="12712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59933</xdr:rowOff>
    </xdr:from>
    <xdr:to>
      <xdr:col>20</xdr:col>
      <xdr:colOff>38100</xdr:colOff>
      <xdr:row>75</xdr:row>
      <xdr:rowOff>161533</xdr:rowOff>
    </xdr:to>
    <xdr:sp macro="" textlink="">
      <xdr:nvSpPr>
        <xdr:cNvPr id="201" name="楕円 200"/>
        <xdr:cNvSpPr/>
      </xdr:nvSpPr>
      <xdr:spPr>
        <a:xfrm>
          <a:off x="3746500" y="1291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6610</xdr:rowOff>
    </xdr:from>
    <xdr:ext cx="599010" cy="259045"/>
    <xdr:sp macro="" textlink="">
      <xdr:nvSpPr>
        <xdr:cNvPr id="202" name="テキスト ボックス 201"/>
        <xdr:cNvSpPr txBox="1"/>
      </xdr:nvSpPr>
      <xdr:spPr>
        <a:xfrm>
          <a:off x="3497795" y="1269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135567</xdr:rowOff>
    </xdr:from>
    <xdr:to>
      <xdr:col>15</xdr:col>
      <xdr:colOff>101600</xdr:colOff>
      <xdr:row>76</xdr:row>
      <xdr:rowOff>65717</xdr:rowOff>
    </xdr:to>
    <xdr:sp macro="" textlink="">
      <xdr:nvSpPr>
        <xdr:cNvPr id="203" name="楕円 202"/>
        <xdr:cNvSpPr/>
      </xdr:nvSpPr>
      <xdr:spPr>
        <a:xfrm>
          <a:off x="2857500" y="1299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82244</xdr:rowOff>
    </xdr:from>
    <xdr:ext cx="599010" cy="259045"/>
    <xdr:sp macro="" textlink="">
      <xdr:nvSpPr>
        <xdr:cNvPr id="204" name="テキスト ボックス 203"/>
        <xdr:cNvSpPr txBox="1"/>
      </xdr:nvSpPr>
      <xdr:spPr>
        <a:xfrm>
          <a:off x="2608795" y="12769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21865</xdr:rowOff>
    </xdr:from>
    <xdr:to>
      <xdr:col>10</xdr:col>
      <xdr:colOff>165100</xdr:colOff>
      <xdr:row>76</xdr:row>
      <xdr:rowOff>123465</xdr:rowOff>
    </xdr:to>
    <xdr:sp macro="" textlink="">
      <xdr:nvSpPr>
        <xdr:cNvPr id="205" name="楕円 204"/>
        <xdr:cNvSpPr/>
      </xdr:nvSpPr>
      <xdr:spPr>
        <a:xfrm>
          <a:off x="1968500" y="1305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139993</xdr:rowOff>
    </xdr:from>
    <xdr:ext cx="599010" cy="259045"/>
    <xdr:sp macro="" textlink="">
      <xdr:nvSpPr>
        <xdr:cNvPr id="206" name="テキスト ボックス 205"/>
        <xdr:cNvSpPr txBox="1"/>
      </xdr:nvSpPr>
      <xdr:spPr>
        <a:xfrm>
          <a:off x="1719795" y="12827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166015</xdr:rowOff>
    </xdr:from>
    <xdr:to>
      <xdr:col>6</xdr:col>
      <xdr:colOff>38100</xdr:colOff>
      <xdr:row>77</xdr:row>
      <xdr:rowOff>96165</xdr:rowOff>
    </xdr:to>
    <xdr:sp macro="" textlink="">
      <xdr:nvSpPr>
        <xdr:cNvPr id="207" name="楕円 206"/>
        <xdr:cNvSpPr/>
      </xdr:nvSpPr>
      <xdr:spPr>
        <a:xfrm>
          <a:off x="1079500" y="1319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112692</xdr:rowOff>
    </xdr:from>
    <xdr:ext cx="599010" cy="259045"/>
    <xdr:sp macro="" textlink="">
      <xdr:nvSpPr>
        <xdr:cNvPr id="208" name="テキスト ボックス 207"/>
        <xdr:cNvSpPr txBox="1"/>
      </xdr:nvSpPr>
      <xdr:spPr>
        <a:xfrm>
          <a:off x="830795" y="1297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20" name="テキスト ボックス 219"/>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91951</xdr:rowOff>
    </xdr:from>
    <xdr:to>
      <xdr:col>24</xdr:col>
      <xdr:colOff>62865</xdr:colOff>
      <xdr:row>97</xdr:row>
      <xdr:rowOff>83756</xdr:rowOff>
    </xdr:to>
    <xdr:cxnSp macro="">
      <xdr:nvCxnSpPr>
        <xdr:cNvPr id="228" name="直線コネクタ 227"/>
        <xdr:cNvCxnSpPr/>
      </xdr:nvCxnSpPr>
      <xdr:spPr>
        <a:xfrm flipV="1">
          <a:off x="4633595" y="15522451"/>
          <a:ext cx="1270" cy="1191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87583</xdr:rowOff>
    </xdr:from>
    <xdr:ext cx="534377" cy="259045"/>
    <xdr:sp macro="" textlink="">
      <xdr:nvSpPr>
        <xdr:cNvPr id="229" name="衛生費最小値テキスト"/>
        <xdr:cNvSpPr txBox="1"/>
      </xdr:nvSpPr>
      <xdr:spPr>
        <a:xfrm>
          <a:off x="4686300" y="1671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83756</xdr:rowOff>
    </xdr:from>
    <xdr:to>
      <xdr:col>24</xdr:col>
      <xdr:colOff>152400</xdr:colOff>
      <xdr:row>97</xdr:row>
      <xdr:rowOff>83756</xdr:rowOff>
    </xdr:to>
    <xdr:cxnSp macro="">
      <xdr:nvCxnSpPr>
        <xdr:cNvPr id="230" name="直線コネクタ 229"/>
        <xdr:cNvCxnSpPr/>
      </xdr:nvCxnSpPr>
      <xdr:spPr>
        <a:xfrm>
          <a:off x="4546600" y="16714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38628</xdr:rowOff>
    </xdr:from>
    <xdr:ext cx="599010" cy="259045"/>
    <xdr:sp macro="" textlink="">
      <xdr:nvSpPr>
        <xdr:cNvPr id="231" name="衛生費最大値テキスト"/>
        <xdr:cNvSpPr txBox="1"/>
      </xdr:nvSpPr>
      <xdr:spPr>
        <a:xfrm>
          <a:off x="4686300" y="15297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228,355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91951</xdr:rowOff>
    </xdr:from>
    <xdr:to>
      <xdr:col>24</xdr:col>
      <xdr:colOff>152400</xdr:colOff>
      <xdr:row>90</xdr:row>
      <xdr:rowOff>91951</xdr:rowOff>
    </xdr:to>
    <xdr:cxnSp macro="">
      <xdr:nvCxnSpPr>
        <xdr:cNvPr id="232" name="直線コネクタ 231"/>
        <xdr:cNvCxnSpPr/>
      </xdr:nvCxnSpPr>
      <xdr:spPr>
        <a:xfrm>
          <a:off x="4546600" y="15522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22366</xdr:rowOff>
    </xdr:from>
    <xdr:to>
      <xdr:col>24</xdr:col>
      <xdr:colOff>63500</xdr:colOff>
      <xdr:row>96</xdr:row>
      <xdr:rowOff>37641</xdr:rowOff>
    </xdr:to>
    <xdr:cxnSp macro="">
      <xdr:nvCxnSpPr>
        <xdr:cNvPr id="233" name="直線コネクタ 232"/>
        <xdr:cNvCxnSpPr/>
      </xdr:nvCxnSpPr>
      <xdr:spPr>
        <a:xfrm>
          <a:off x="3797300" y="16481566"/>
          <a:ext cx="838200" cy="1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22441</xdr:rowOff>
    </xdr:from>
    <xdr:ext cx="534377" cy="259045"/>
    <xdr:sp macro="" textlink="">
      <xdr:nvSpPr>
        <xdr:cNvPr id="234" name="衛生費平均値テキスト"/>
        <xdr:cNvSpPr txBox="1"/>
      </xdr:nvSpPr>
      <xdr:spPr>
        <a:xfrm>
          <a:off x="4686300" y="164816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44014</xdr:rowOff>
    </xdr:from>
    <xdr:to>
      <xdr:col>24</xdr:col>
      <xdr:colOff>114300</xdr:colOff>
      <xdr:row>96</xdr:row>
      <xdr:rowOff>145614</xdr:rowOff>
    </xdr:to>
    <xdr:sp macro="" textlink="">
      <xdr:nvSpPr>
        <xdr:cNvPr id="235" name="フローチャート: 判断 234"/>
        <xdr:cNvSpPr/>
      </xdr:nvSpPr>
      <xdr:spPr>
        <a:xfrm>
          <a:off x="4584700" y="165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17016</xdr:rowOff>
    </xdr:from>
    <xdr:to>
      <xdr:col>19</xdr:col>
      <xdr:colOff>177800</xdr:colOff>
      <xdr:row>96</xdr:row>
      <xdr:rowOff>22366</xdr:rowOff>
    </xdr:to>
    <xdr:cxnSp macro="">
      <xdr:nvCxnSpPr>
        <xdr:cNvPr id="236" name="直線コネクタ 235"/>
        <xdr:cNvCxnSpPr/>
      </xdr:nvCxnSpPr>
      <xdr:spPr>
        <a:xfrm>
          <a:off x="2908300" y="16476216"/>
          <a:ext cx="889000" cy="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37230</xdr:rowOff>
    </xdr:from>
    <xdr:to>
      <xdr:col>20</xdr:col>
      <xdr:colOff>38100</xdr:colOff>
      <xdr:row>96</xdr:row>
      <xdr:rowOff>138830</xdr:rowOff>
    </xdr:to>
    <xdr:sp macro="" textlink="">
      <xdr:nvSpPr>
        <xdr:cNvPr id="237" name="フローチャート: 判断 236"/>
        <xdr:cNvSpPr/>
      </xdr:nvSpPr>
      <xdr:spPr>
        <a:xfrm>
          <a:off x="3746500" y="1649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129957</xdr:rowOff>
    </xdr:from>
    <xdr:ext cx="534377" cy="259045"/>
    <xdr:sp macro="" textlink="">
      <xdr:nvSpPr>
        <xdr:cNvPr id="238" name="テキスト ボックス 237"/>
        <xdr:cNvSpPr txBox="1"/>
      </xdr:nvSpPr>
      <xdr:spPr>
        <a:xfrm>
          <a:off x="3530111" y="1658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17016</xdr:rowOff>
    </xdr:from>
    <xdr:to>
      <xdr:col>15</xdr:col>
      <xdr:colOff>50800</xdr:colOff>
      <xdr:row>96</xdr:row>
      <xdr:rowOff>26995</xdr:rowOff>
    </xdr:to>
    <xdr:cxnSp macro="">
      <xdr:nvCxnSpPr>
        <xdr:cNvPr id="239" name="直線コネクタ 238"/>
        <xdr:cNvCxnSpPr/>
      </xdr:nvCxnSpPr>
      <xdr:spPr>
        <a:xfrm flipV="1">
          <a:off x="2019300" y="16476216"/>
          <a:ext cx="889000" cy="9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68920</xdr:rowOff>
    </xdr:from>
    <xdr:to>
      <xdr:col>15</xdr:col>
      <xdr:colOff>101600</xdr:colOff>
      <xdr:row>96</xdr:row>
      <xdr:rowOff>170520</xdr:rowOff>
    </xdr:to>
    <xdr:sp macro="" textlink="">
      <xdr:nvSpPr>
        <xdr:cNvPr id="240" name="フローチャート: 判断 239"/>
        <xdr:cNvSpPr/>
      </xdr:nvSpPr>
      <xdr:spPr>
        <a:xfrm>
          <a:off x="2857500" y="1652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161647</xdr:rowOff>
    </xdr:from>
    <xdr:ext cx="534377" cy="259045"/>
    <xdr:sp macro="" textlink="">
      <xdr:nvSpPr>
        <xdr:cNvPr id="241" name="テキスト ボックス 240"/>
        <xdr:cNvSpPr txBox="1"/>
      </xdr:nvSpPr>
      <xdr:spPr>
        <a:xfrm>
          <a:off x="2641111" y="1662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8821</xdr:rowOff>
    </xdr:from>
    <xdr:to>
      <xdr:col>10</xdr:col>
      <xdr:colOff>114300</xdr:colOff>
      <xdr:row>96</xdr:row>
      <xdr:rowOff>26995</xdr:rowOff>
    </xdr:to>
    <xdr:cxnSp macro="">
      <xdr:nvCxnSpPr>
        <xdr:cNvPr id="242" name="直線コネクタ 241"/>
        <xdr:cNvCxnSpPr/>
      </xdr:nvCxnSpPr>
      <xdr:spPr>
        <a:xfrm>
          <a:off x="1130300" y="16468021"/>
          <a:ext cx="889000" cy="1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80167</xdr:rowOff>
    </xdr:from>
    <xdr:to>
      <xdr:col>10</xdr:col>
      <xdr:colOff>165100</xdr:colOff>
      <xdr:row>97</xdr:row>
      <xdr:rowOff>10317</xdr:rowOff>
    </xdr:to>
    <xdr:sp macro="" textlink="">
      <xdr:nvSpPr>
        <xdr:cNvPr id="243" name="フローチャート: 判断 242"/>
        <xdr:cNvSpPr/>
      </xdr:nvSpPr>
      <xdr:spPr>
        <a:xfrm>
          <a:off x="1968500" y="16539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1444</xdr:rowOff>
    </xdr:from>
    <xdr:ext cx="534377" cy="259045"/>
    <xdr:sp macro="" textlink="">
      <xdr:nvSpPr>
        <xdr:cNvPr id="244" name="テキスト ボックス 243"/>
        <xdr:cNvSpPr txBox="1"/>
      </xdr:nvSpPr>
      <xdr:spPr>
        <a:xfrm>
          <a:off x="1752111" y="1663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71024</xdr:rowOff>
    </xdr:from>
    <xdr:to>
      <xdr:col>6</xdr:col>
      <xdr:colOff>38100</xdr:colOff>
      <xdr:row>97</xdr:row>
      <xdr:rowOff>1174</xdr:rowOff>
    </xdr:to>
    <xdr:sp macro="" textlink="">
      <xdr:nvSpPr>
        <xdr:cNvPr id="245" name="フローチャート: 判断 244"/>
        <xdr:cNvSpPr/>
      </xdr:nvSpPr>
      <xdr:spPr>
        <a:xfrm>
          <a:off x="1079500" y="1653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163751</xdr:rowOff>
    </xdr:from>
    <xdr:ext cx="534377" cy="259045"/>
    <xdr:sp macro="" textlink="">
      <xdr:nvSpPr>
        <xdr:cNvPr id="246" name="テキスト ボックス 245"/>
        <xdr:cNvSpPr txBox="1"/>
      </xdr:nvSpPr>
      <xdr:spPr>
        <a:xfrm>
          <a:off x="863111" y="1662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158291</xdr:rowOff>
    </xdr:from>
    <xdr:to>
      <xdr:col>24</xdr:col>
      <xdr:colOff>114300</xdr:colOff>
      <xdr:row>96</xdr:row>
      <xdr:rowOff>88441</xdr:rowOff>
    </xdr:to>
    <xdr:sp macro="" textlink="">
      <xdr:nvSpPr>
        <xdr:cNvPr id="252" name="楕円 251"/>
        <xdr:cNvSpPr/>
      </xdr:nvSpPr>
      <xdr:spPr>
        <a:xfrm>
          <a:off x="4584700" y="1644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9718</xdr:rowOff>
    </xdr:from>
    <xdr:ext cx="534377" cy="259045"/>
    <xdr:sp macro="" textlink="">
      <xdr:nvSpPr>
        <xdr:cNvPr id="253" name="衛生費該当値テキスト"/>
        <xdr:cNvSpPr txBox="1"/>
      </xdr:nvSpPr>
      <xdr:spPr>
        <a:xfrm>
          <a:off x="4686300" y="1629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143016</xdr:rowOff>
    </xdr:from>
    <xdr:to>
      <xdr:col>20</xdr:col>
      <xdr:colOff>38100</xdr:colOff>
      <xdr:row>96</xdr:row>
      <xdr:rowOff>73166</xdr:rowOff>
    </xdr:to>
    <xdr:sp macro="" textlink="">
      <xdr:nvSpPr>
        <xdr:cNvPr id="254" name="楕円 253"/>
        <xdr:cNvSpPr/>
      </xdr:nvSpPr>
      <xdr:spPr>
        <a:xfrm>
          <a:off x="3746500" y="1643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89693</xdr:rowOff>
    </xdr:from>
    <xdr:ext cx="534377" cy="259045"/>
    <xdr:sp macro="" textlink="">
      <xdr:nvSpPr>
        <xdr:cNvPr id="255" name="テキスト ボックス 254"/>
        <xdr:cNvSpPr txBox="1"/>
      </xdr:nvSpPr>
      <xdr:spPr>
        <a:xfrm>
          <a:off x="3530111" y="1620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137666</xdr:rowOff>
    </xdr:from>
    <xdr:to>
      <xdr:col>15</xdr:col>
      <xdr:colOff>101600</xdr:colOff>
      <xdr:row>96</xdr:row>
      <xdr:rowOff>67816</xdr:rowOff>
    </xdr:to>
    <xdr:sp macro="" textlink="">
      <xdr:nvSpPr>
        <xdr:cNvPr id="256" name="楕円 255"/>
        <xdr:cNvSpPr/>
      </xdr:nvSpPr>
      <xdr:spPr>
        <a:xfrm>
          <a:off x="2857500" y="1642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84343</xdr:rowOff>
    </xdr:from>
    <xdr:ext cx="534377" cy="259045"/>
    <xdr:sp macro="" textlink="">
      <xdr:nvSpPr>
        <xdr:cNvPr id="257" name="テキスト ボックス 256"/>
        <xdr:cNvSpPr txBox="1"/>
      </xdr:nvSpPr>
      <xdr:spPr>
        <a:xfrm>
          <a:off x="2641111" y="1620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147645</xdr:rowOff>
    </xdr:from>
    <xdr:to>
      <xdr:col>10</xdr:col>
      <xdr:colOff>165100</xdr:colOff>
      <xdr:row>96</xdr:row>
      <xdr:rowOff>77795</xdr:rowOff>
    </xdr:to>
    <xdr:sp macro="" textlink="">
      <xdr:nvSpPr>
        <xdr:cNvPr id="258" name="楕円 257"/>
        <xdr:cNvSpPr/>
      </xdr:nvSpPr>
      <xdr:spPr>
        <a:xfrm>
          <a:off x="1968500" y="1643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94322</xdr:rowOff>
    </xdr:from>
    <xdr:ext cx="534377" cy="259045"/>
    <xdr:sp macro="" textlink="">
      <xdr:nvSpPr>
        <xdr:cNvPr id="259" name="テキスト ボックス 258"/>
        <xdr:cNvSpPr txBox="1"/>
      </xdr:nvSpPr>
      <xdr:spPr>
        <a:xfrm>
          <a:off x="1752111" y="1621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129471</xdr:rowOff>
    </xdr:from>
    <xdr:to>
      <xdr:col>6</xdr:col>
      <xdr:colOff>38100</xdr:colOff>
      <xdr:row>96</xdr:row>
      <xdr:rowOff>59621</xdr:rowOff>
    </xdr:to>
    <xdr:sp macro="" textlink="">
      <xdr:nvSpPr>
        <xdr:cNvPr id="260" name="楕円 259"/>
        <xdr:cNvSpPr/>
      </xdr:nvSpPr>
      <xdr:spPr>
        <a:xfrm>
          <a:off x="1079500" y="1641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76148</xdr:rowOff>
    </xdr:from>
    <xdr:ext cx="534377" cy="259045"/>
    <xdr:sp macro="" textlink="">
      <xdr:nvSpPr>
        <xdr:cNvPr id="261" name="テキスト ボックス 260"/>
        <xdr:cNvSpPr txBox="1"/>
      </xdr:nvSpPr>
      <xdr:spPr>
        <a:xfrm>
          <a:off x="863111" y="1619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23114</xdr:rowOff>
    </xdr:from>
    <xdr:to>
      <xdr:col>54</xdr:col>
      <xdr:colOff>189865</xdr:colOff>
      <xdr:row>39</xdr:row>
      <xdr:rowOff>98878</xdr:rowOff>
    </xdr:to>
    <xdr:cxnSp macro="">
      <xdr:nvCxnSpPr>
        <xdr:cNvPr id="287" name="直線コネクタ 286"/>
        <xdr:cNvCxnSpPr/>
      </xdr:nvCxnSpPr>
      <xdr:spPr>
        <a:xfrm flipV="1">
          <a:off x="10475595" y="5166614"/>
          <a:ext cx="1270" cy="161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141241</xdr:rowOff>
    </xdr:from>
    <xdr:ext cx="469744" cy="259045"/>
    <xdr:sp macro="" textlink="">
      <xdr:nvSpPr>
        <xdr:cNvPr id="290" name="労働費最大値テキスト"/>
        <xdr:cNvSpPr txBox="1"/>
      </xdr:nvSpPr>
      <xdr:spPr>
        <a:xfrm>
          <a:off x="10528300" y="494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23114</xdr:rowOff>
    </xdr:from>
    <xdr:to>
      <xdr:col>55</xdr:col>
      <xdr:colOff>88900</xdr:colOff>
      <xdr:row>30</xdr:row>
      <xdr:rowOff>23114</xdr:rowOff>
    </xdr:to>
    <xdr:cxnSp macro="">
      <xdr:nvCxnSpPr>
        <xdr:cNvPr id="291" name="直線コネクタ 290"/>
        <xdr:cNvCxnSpPr/>
      </xdr:nvCxnSpPr>
      <xdr:spPr>
        <a:xfrm>
          <a:off x="10388600" y="516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72753</xdr:rowOff>
    </xdr:from>
    <xdr:to>
      <xdr:col>55</xdr:col>
      <xdr:colOff>0</xdr:colOff>
      <xdr:row>39</xdr:row>
      <xdr:rowOff>98878</xdr:rowOff>
    </xdr:to>
    <xdr:cxnSp macro="">
      <xdr:nvCxnSpPr>
        <xdr:cNvPr id="292" name="直線コネクタ 291"/>
        <xdr:cNvCxnSpPr/>
      </xdr:nvCxnSpPr>
      <xdr:spPr>
        <a:xfrm>
          <a:off x="9639300" y="6587853"/>
          <a:ext cx="838200" cy="197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81732</xdr:rowOff>
    </xdr:from>
    <xdr:ext cx="378565" cy="259045"/>
    <xdr:sp macro="" textlink="">
      <xdr:nvSpPr>
        <xdr:cNvPr id="293" name="労働費平均値テキスト"/>
        <xdr:cNvSpPr txBox="1"/>
      </xdr:nvSpPr>
      <xdr:spPr>
        <a:xfrm>
          <a:off x="10528300" y="64253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58855</xdr:rowOff>
    </xdr:from>
    <xdr:to>
      <xdr:col>55</xdr:col>
      <xdr:colOff>50800</xdr:colOff>
      <xdr:row>38</xdr:row>
      <xdr:rowOff>160455</xdr:rowOff>
    </xdr:to>
    <xdr:sp macro="" textlink="">
      <xdr:nvSpPr>
        <xdr:cNvPr id="294" name="フローチャート: 判断 293"/>
        <xdr:cNvSpPr/>
      </xdr:nvSpPr>
      <xdr:spPr>
        <a:xfrm>
          <a:off x="10426700" y="657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20828</xdr:rowOff>
    </xdr:from>
    <xdr:to>
      <xdr:col>50</xdr:col>
      <xdr:colOff>114300</xdr:colOff>
      <xdr:row>38</xdr:row>
      <xdr:rowOff>72753</xdr:rowOff>
    </xdr:to>
    <xdr:cxnSp macro="">
      <xdr:nvCxnSpPr>
        <xdr:cNvPr id="295" name="直線コネクタ 294"/>
        <xdr:cNvCxnSpPr/>
      </xdr:nvCxnSpPr>
      <xdr:spPr>
        <a:xfrm>
          <a:off x="8750300" y="6364478"/>
          <a:ext cx="889000" cy="22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51018</xdr:rowOff>
    </xdr:from>
    <xdr:to>
      <xdr:col>50</xdr:col>
      <xdr:colOff>165100</xdr:colOff>
      <xdr:row>38</xdr:row>
      <xdr:rowOff>152618</xdr:rowOff>
    </xdr:to>
    <xdr:sp macro="" textlink="">
      <xdr:nvSpPr>
        <xdr:cNvPr id="296" name="フローチャート: 判断 295"/>
        <xdr:cNvSpPr/>
      </xdr:nvSpPr>
      <xdr:spPr>
        <a:xfrm>
          <a:off x="9588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143745</xdr:rowOff>
    </xdr:from>
    <xdr:ext cx="378565" cy="259045"/>
    <xdr:sp macro="" textlink="">
      <xdr:nvSpPr>
        <xdr:cNvPr id="297" name="テキスト ボックス 296"/>
        <xdr:cNvSpPr txBox="1"/>
      </xdr:nvSpPr>
      <xdr:spPr>
        <a:xfrm>
          <a:off x="9450017" y="6658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20828</xdr:rowOff>
    </xdr:from>
    <xdr:to>
      <xdr:col>45</xdr:col>
      <xdr:colOff>177800</xdr:colOff>
      <xdr:row>37</xdr:row>
      <xdr:rowOff>35524</xdr:rowOff>
    </xdr:to>
    <xdr:cxnSp macro="">
      <xdr:nvCxnSpPr>
        <xdr:cNvPr id="298" name="直線コネクタ 297"/>
        <xdr:cNvCxnSpPr/>
      </xdr:nvCxnSpPr>
      <xdr:spPr>
        <a:xfrm flipV="1">
          <a:off x="7861300" y="6364478"/>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1705</xdr:rowOff>
    </xdr:from>
    <xdr:to>
      <xdr:col>46</xdr:col>
      <xdr:colOff>38100</xdr:colOff>
      <xdr:row>38</xdr:row>
      <xdr:rowOff>103305</xdr:rowOff>
    </xdr:to>
    <xdr:sp macro="" textlink="">
      <xdr:nvSpPr>
        <xdr:cNvPr id="299" name="フローチャート: 判断 298"/>
        <xdr:cNvSpPr/>
      </xdr:nvSpPr>
      <xdr:spPr>
        <a:xfrm>
          <a:off x="86995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94432</xdr:rowOff>
    </xdr:from>
    <xdr:ext cx="378565" cy="259045"/>
    <xdr:sp macro="" textlink="">
      <xdr:nvSpPr>
        <xdr:cNvPr id="300" name="テキスト ボックス 299"/>
        <xdr:cNvSpPr txBox="1"/>
      </xdr:nvSpPr>
      <xdr:spPr>
        <a:xfrm>
          <a:off x="8561017" y="6609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35524</xdr:rowOff>
    </xdr:from>
    <xdr:to>
      <xdr:col>41</xdr:col>
      <xdr:colOff>50800</xdr:colOff>
      <xdr:row>37</xdr:row>
      <xdr:rowOff>104430</xdr:rowOff>
    </xdr:to>
    <xdr:cxnSp macro="">
      <xdr:nvCxnSpPr>
        <xdr:cNvPr id="301" name="直線コネクタ 300"/>
        <xdr:cNvCxnSpPr/>
      </xdr:nvCxnSpPr>
      <xdr:spPr>
        <a:xfrm flipV="1">
          <a:off x="6972300" y="6379174"/>
          <a:ext cx="889000" cy="68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108494</xdr:rowOff>
    </xdr:from>
    <xdr:to>
      <xdr:col>41</xdr:col>
      <xdr:colOff>101600</xdr:colOff>
      <xdr:row>37</xdr:row>
      <xdr:rowOff>38644</xdr:rowOff>
    </xdr:to>
    <xdr:sp macro="" textlink="">
      <xdr:nvSpPr>
        <xdr:cNvPr id="302" name="フローチャート: 判断 301"/>
        <xdr:cNvSpPr/>
      </xdr:nvSpPr>
      <xdr:spPr>
        <a:xfrm>
          <a:off x="7810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55171</xdr:rowOff>
    </xdr:from>
    <xdr:ext cx="469744" cy="259045"/>
    <xdr:sp macro="" textlink="">
      <xdr:nvSpPr>
        <xdr:cNvPr id="303" name="テキスト ボックス 302"/>
        <xdr:cNvSpPr txBox="1"/>
      </xdr:nvSpPr>
      <xdr:spPr>
        <a:xfrm>
          <a:off x="7626428"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145397</xdr:rowOff>
    </xdr:from>
    <xdr:to>
      <xdr:col>36</xdr:col>
      <xdr:colOff>165100</xdr:colOff>
      <xdr:row>36</xdr:row>
      <xdr:rowOff>75547</xdr:rowOff>
    </xdr:to>
    <xdr:sp macro="" textlink="">
      <xdr:nvSpPr>
        <xdr:cNvPr id="304" name="フローチャート: 判断 303"/>
        <xdr:cNvSpPr/>
      </xdr:nvSpPr>
      <xdr:spPr>
        <a:xfrm>
          <a:off x="6921500" y="614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92074</xdr:rowOff>
    </xdr:from>
    <xdr:ext cx="469744" cy="259045"/>
    <xdr:sp macro="" textlink="">
      <xdr:nvSpPr>
        <xdr:cNvPr id="305" name="テキスト ボックス 304"/>
        <xdr:cNvSpPr txBox="1"/>
      </xdr:nvSpPr>
      <xdr:spPr>
        <a:xfrm>
          <a:off x="6737428" y="592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1" name="楕円 310"/>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2"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21953</xdr:rowOff>
    </xdr:from>
    <xdr:to>
      <xdr:col>50</xdr:col>
      <xdr:colOff>165100</xdr:colOff>
      <xdr:row>38</xdr:row>
      <xdr:rowOff>123553</xdr:rowOff>
    </xdr:to>
    <xdr:sp macro="" textlink="">
      <xdr:nvSpPr>
        <xdr:cNvPr id="313" name="楕円 312"/>
        <xdr:cNvSpPr/>
      </xdr:nvSpPr>
      <xdr:spPr>
        <a:xfrm>
          <a:off x="9588500" y="653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140080</xdr:rowOff>
    </xdr:from>
    <xdr:ext cx="378565" cy="259045"/>
    <xdr:sp macro="" textlink="">
      <xdr:nvSpPr>
        <xdr:cNvPr id="314" name="テキスト ボックス 313"/>
        <xdr:cNvSpPr txBox="1"/>
      </xdr:nvSpPr>
      <xdr:spPr>
        <a:xfrm>
          <a:off x="9450017" y="6312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141478</xdr:rowOff>
    </xdr:from>
    <xdr:to>
      <xdr:col>46</xdr:col>
      <xdr:colOff>38100</xdr:colOff>
      <xdr:row>37</xdr:row>
      <xdr:rowOff>71628</xdr:rowOff>
    </xdr:to>
    <xdr:sp macro="" textlink="">
      <xdr:nvSpPr>
        <xdr:cNvPr id="315" name="楕円 314"/>
        <xdr:cNvSpPr/>
      </xdr:nvSpPr>
      <xdr:spPr>
        <a:xfrm>
          <a:off x="8699500" y="631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88155</xdr:rowOff>
    </xdr:from>
    <xdr:ext cx="469744" cy="259045"/>
    <xdr:sp macro="" textlink="">
      <xdr:nvSpPr>
        <xdr:cNvPr id="316" name="テキスト ボックス 315"/>
        <xdr:cNvSpPr txBox="1"/>
      </xdr:nvSpPr>
      <xdr:spPr>
        <a:xfrm>
          <a:off x="8515428" y="6088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156174</xdr:rowOff>
    </xdr:from>
    <xdr:to>
      <xdr:col>41</xdr:col>
      <xdr:colOff>101600</xdr:colOff>
      <xdr:row>37</xdr:row>
      <xdr:rowOff>86324</xdr:rowOff>
    </xdr:to>
    <xdr:sp macro="" textlink="">
      <xdr:nvSpPr>
        <xdr:cNvPr id="317" name="楕円 316"/>
        <xdr:cNvSpPr/>
      </xdr:nvSpPr>
      <xdr:spPr>
        <a:xfrm>
          <a:off x="7810500" y="632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77451</xdr:rowOff>
    </xdr:from>
    <xdr:ext cx="469744" cy="259045"/>
    <xdr:sp macro="" textlink="">
      <xdr:nvSpPr>
        <xdr:cNvPr id="318" name="テキスト ボックス 317"/>
        <xdr:cNvSpPr txBox="1"/>
      </xdr:nvSpPr>
      <xdr:spPr>
        <a:xfrm>
          <a:off x="7626428" y="642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53630</xdr:rowOff>
    </xdr:from>
    <xdr:to>
      <xdr:col>36</xdr:col>
      <xdr:colOff>165100</xdr:colOff>
      <xdr:row>37</xdr:row>
      <xdr:rowOff>155230</xdr:rowOff>
    </xdr:to>
    <xdr:sp macro="" textlink="">
      <xdr:nvSpPr>
        <xdr:cNvPr id="319" name="楕円 318"/>
        <xdr:cNvSpPr/>
      </xdr:nvSpPr>
      <xdr:spPr>
        <a:xfrm>
          <a:off x="6921500" y="639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146357</xdr:rowOff>
    </xdr:from>
    <xdr:ext cx="469744" cy="259045"/>
    <xdr:sp macro="" textlink="">
      <xdr:nvSpPr>
        <xdr:cNvPr id="320" name="テキスト ボックス 319"/>
        <xdr:cNvSpPr txBox="1"/>
      </xdr:nvSpPr>
      <xdr:spPr>
        <a:xfrm>
          <a:off x="6737428" y="64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114344</xdr:rowOff>
    </xdr:from>
    <xdr:to>
      <xdr:col>54</xdr:col>
      <xdr:colOff>189865</xdr:colOff>
      <xdr:row>59</xdr:row>
      <xdr:rowOff>23476</xdr:rowOff>
    </xdr:to>
    <xdr:cxnSp macro="">
      <xdr:nvCxnSpPr>
        <xdr:cNvPr id="344" name="直線コネクタ 343"/>
        <xdr:cNvCxnSpPr/>
      </xdr:nvCxnSpPr>
      <xdr:spPr>
        <a:xfrm flipV="1">
          <a:off x="10475595" y="8686844"/>
          <a:ext cx="1270" cy="1452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27303</xdr:rowOff>
    </xdr:from>
    <xdr:ext cx="469744" cy="259045"/>
    <xdr:sp macro="" textlink="">
      <xdr:nvSpPr>
        <xdr:cNvPr id="345" name="農林水産業費最小値テキスト"/>
        <xdr:cNvSpPr txBox="1"/>
      </xdr:nvSpPr>
      <xdr:spPr>
        <a:xfrm>
          <a:off x="10528300" y="1014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23476</xdr:rowOff>
    </xdr:from>
    <xdr:to>
      <xdr:col>55</xdr:col>
      <xdr:colOff>88900</xdr:colOff>
      <xdr:row>59</xdr:row>
      <xdr:rowOff>23476</xdr:rowOff>
    </xdr:to>
    <xdr:cxnSp macro="">
      <xdr:nvCxnSpPr>
        <xdr:cNvPr id="346" name="直線コネクタ 345"/>
        <xdr:cNvCxnSpPr/>
      </xdr:nvCxnSpPr>
      <xdr:spPr>
        <a:xfrm>
          <a:off x="10388600" y="10139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61021</xdr:rowOff>
    </xdr:from>
    <xdr:ext cx="534377" cy="259045"/>
    <xdr:sp macro="" textlink="">
      <xdr:nvSpPr>
        <xdr:cNvPr id="347" name="農林水産業費最大値テキスト"/>
        <xdr:cNvSpPr txBox="1"/>
      </xdr:nvSpPr>
      <xdr:spPr>
        <a:xfrm>
          <a:off x="10528300" y="846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77,331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114344</xdr:rowOff>
    </xdr:from>
    <xdr:to>
      <xdr:col>55</xdr:col>
      <xdr:colOff>88900</xdr:colOff>
      <xdr:row>50</xdr:row>
      <xdr:rowOff>114344</xdr:rowOff>
    </xdr:to>
    <xdr:cxnSp macro="">
      <xdr:nvCxnSpPr>
        <xdr:cNvPr id="348" name="直線コネクタ 347"/>
        <xdr:cNvCxnSpPr/>
      </xdr:nvCxnSpPr>
      <xdr:spPr>
        <a:xfrm>
          <a:off x="10388600" y="868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12312</xdr:rowOff>
    </xdr:from>
    <xdr:to>
      <xdr:col>55</xdr:col>
      <xdr:colOff>0</xdr:colOff>
      <xdr:row>57</xdr:row>
      <xdr:rowOff>119697</xdr:rowOff>
    </xdr:to>
    <xdr:cxnSp macro="">
      <xdr:nvCxnSpPr>
        <xdr:cNvPr id="349" name="直線コネクタ 348"/>
        <xdr:cNvCxnSpPr/>
      </xdr:nvCxnSpPr>
      <xdr:spPr>
        <a:xfrm flipV="1">
          <a:off x="9639300" y="9784962"/>
          <a:ext cx="838200" cy="107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138066</xdr:rowOff>
    </xdr:from>
    <xdr:ext cx="534377" cy="259045"/>
    <xdr:sp macro="" textlink="">
      <xdr:nvSpPr>
        <xdr:cNvPr id="350" name="農林水産業費平均値テキスト"/>
        <xdr:cNvSpPr txBox="1"/>
      </xdr:nvSpPr>
      <xdr:spPr>
        <a:xfrm>
          <a:off x="10528300" y="9567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115189</xdr:rowOff>
    </xdr:from>
    <xdr:to>
      <xdr:col>55</xdr:col>
      <xdr:colOff>50800</xdr:colOff>
      <xdr:row>57</xdr:row>
      <xdr:rowOff>45339</xdr:rowOff>
    </xdr:to>
    <xdr:sp macro="" textlink="">
      <xdr:nvSpPr>
        <xdr:cNvPr id="351" name="フローチャート: 判断 350"/>
        <xdr:cNvSpPr/>
      </xdr:nvSpPr>
      <xdr:spPr>
        <a:xfrm>
          <a:off x="104267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75216</xdr:rowOff>
    </xdr:from>
    <xdr:to>
      <xdr:col>50</xdr:col>
      <xdr:colOff>114300</xdr:colOff>
      <xdr:row>57</xdr:row>
      <xdr:rowOff>119697</xdr:rowOff>
    </xdr:to>
    <xdr:cxnSp macro="">
      <xdr:nvCxnSpPr>
        <xdr:cNvPr id="352" name="直線コネクタ 351"/>
        <xdr:cNvCxnSpPr/>
      </xdr:nvCxnSpPr>
      <xdr:spPr>
        <a:xfrm>
          <a:off x="8750300" y="9504966"/>
          <a:ext cx="889000" cy="38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96634</xdr:rowOff>
    </xdr:from>
    <xdr:to>
      <xdr:col>50</xdr:col>
      <xdr:colOff>165100</xdr:colOff>
      <xdr:row>57</xdr:row>
      <xdr:rowOff>26784</xdr:rowOff>
    </xdr:to>
    <xdr:sp macro="" textlink="">
      <xdr:nvSpPr>
        <xdr:cNvPr id="353" name="フローチャート: 判断 352"/>
        <xdr:cNvSpPr/>
      </xdr:nvSpPr>
      <xdr:spPr>
        <a:xfrm>
          <a:off x="9588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43311</xdr:rowOff>
    </xdr:from>
    <xdr:ext cx="534377" cy="259045"/>
    <xdr:sp macro="" textlink="">
      <xdr:nvSpPr>
        <xdr:cNvPr id="354" name="テキスト ボックス 353"/>
        <xdr:cNvSpPr txBox="1"/>
      </xdr:nvSpPr>
      <xdr:spPr>
        <a:xfrm>
          <a:off x="9372111" y="947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75216</xdr:rowOff>
    </xdr:from>
    <xdr:to>
      <xdr:col>45</xdr:col>
      <xdr:colOff>177800</xdr:colOff>
      <xdr:row>56</xdr:row>
      <xdr:rowOff>25705</xdr:rowOff>
    </xdr:to>
    <xdr:cxnSp macro="">
      <xdr:nvCxnSpPr>
        <xdr:cNvPr id="355" name="直線コネクタ 354"/>
        <xdr:cNvCxnSpPr/>
      </xdr:nvCxnSpPr>
      <xdr:spPr>
        <a:xfrm flipV="1">
          <a:off x="7861300" y="9504966"/>
          <a:ext cx="889000" cy="12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90957</xdr:rowOff>
    </xdr:from>
    <xdr:to>
      <xdr:col>46</xdr:col>
      <xdr:colOff>38100</xdr:colOff>
      <xdr:row>57</xdr:row>
      <xdr:rowOff>21107</xdr:rowOff>
    </xdr:to>
    <xdr:sp macro="" textlink="">
      <xdr:nvSpPr>
        <xdr:cNvPr id="356" name="フローチャート: 判断 355"/>
        <xdr:cNvSpPr/>
      </xdr:nvSpPr>
      <xdr:spPr>
        <a:xfrm>
          <a:off x="8699500" y="969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12234</xdr:rowOff>
    </xdr:from>
    <xdr:ext cx="534377" cy="259045"/>
    <xdr:sp macro="" textlink="">
      <xdr:nvSpPr>
        <xdr:cNvPr id="357" name="テキスト ボックス 356"/>
        <xdr:cNvSpPr txBox="1"/>
      </xdr:nvSpPr>
      <xdr:spPr>
        <a:xfrm>
          <a:off x="8483111" y="978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25705</xdr:rowOff>
    </xdr:from>
    <xdr:to>
      <xdr:col>41</xdr:col>
      <xdr:colOff>50800</xdr:colOff>
      <xdr:row>57</xdr:row>
      <xdr:rowOff>147358</xdr:rowOff>
    </xdr:to>
    <xdr:cxnSp macro="">
      <xdr:nvCxnSpPr>
        <xdr:cNvPr id="358" name="直線コネクタ 357"/>
        <xdr:cNvCxnSpPr/>
      </xdr:nvCxnSpPr>
      <xdr:spPr>
        <a:xfrm flipV="1">
          <a:off x="6972300" y="9626905"/>
          <a:ext cx="889000" cy="29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68250</xdr:rowOff>
    </xdr:from>
    <xdr:to>
      <xdr:col>41</xdr:col>
      <xdr:colOff>101600</xdr:colOff>
      <xdr:row>56</xdr:row>
      <xdr:rowOff>169850</xdr:rowOff>
    </xdr:to>
    <xdr:sp macro="" textlink="">
      <xdr:nvSpPr>
        <xdr:cNvPr id="359" name="フローチャート: 判断 358"/>
        <xdr:cNvSpPr/>
      </xdr:nvSpPr>
      <xdr:spPr>
        <a:xfrm>
          <a:off x="7810500" y="96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160977</xdr:rowOff>
    </xdr:from>
    <xdr:ext cx="534377" cy="259045"/>
    <xdr:sp macro="" textlink="">
      <xdr:nvSpPr>
        <xdr:cNvPr id="360" name="テキスト ボックス 359"/>
        <xdr:cNvSpPr txBox="1"/>
      </xdr:nvSpPr>
      <xdr:spPr>
        <a:xfrm>
          <a:off x="7594111" y="976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76403</xdr:rowOff>
    </xdr:from>
    <xdr:to>
      <xdr:col>36</xdr:col>
      <xdr:colOff>165100</xdr:colOff>
      <xdr:row>57</xdr:row>
      <xdr:rowOff>6553</xdr:rowOff>
    </xdr:to>
    <xdr:sp macro="" textlink="">
      <xdr:nvSpPr>
        <xdr:cNvPr id="361" name="フローチャート: 判断 360"/>
        <xdr:cNvSpPr/>
      </xdr:nvSpPr>
      <xdr:spPr>
        <a:xfrm>
          <a:off x="6921500" y="967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23080</xdr:rowOff>
    </xdr:from>
    <xdr:ext cx="534377" cy="259045"/>
    <xdr:sp macro="" textlink="">
      <xdr:nvSpPr>
        <xdr:cNvPr id="362" name="テキスト ボックス 361"/>
        <xdr:cNvSpPr txBox="1"/>
      </xdr:nvSpPr>
      <xdr:spPr>
        <a:xfrm>
          <a:off x="6705111" y="945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132962</xdr:rowOff>
    </xdr:from>
    <xdr:to>
      <xdr:col>55</xdr:col>
      <xdr:colOff>50800</xdr:colOff>
      <xdr:row>57</xdr:row>
      <xdr:rowOff>63112</xdr:rowOff>
    </xdr:to>
    <xdr:sp macro="" textlink="">
      <xdr:nvSpPr>
        <xdr:cNvPr id="368" name="楕円 367"/>
        <xdr:cNvSpPr/>
      </xdr:nvSpPr>
      <xdr:spPr>
        <a:xfrm>
          <a:off x="10426700" y="973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111389</xdr:rowOff>
    </xdr:from>
    <xdr:ext cx="534377" cy="259045"/>
    <xdr:sp macro="" textlink="">
      <xdr:nvSpPr>
        <xdr:cNvPr id="369" name="農林水産業費該当値テキスト"/>
        <xdr:cNvSpPr txBox="1"/>
      </xdr:nvSpPr>
      <xdr:spPr>
        <a:xfrm>
          <a:off x="10528300" y="971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68897</xdr:rowOff>
    </xdr:from>
    <xdr:to>
      <xdr:col>50</xdr:col>
      <xdr:colOff>165100</xdr:colOff>
      <xdr:row>57</xdr:row>
      <xdr:rowOff>170497</xdr:rowOff>
    </xdr:to>
    <xdr:sp macro="" textlink="">
      <xdr:nvSpPr>
        <xdr:cNvPr id="370" name="楕円 369"/>
        <xdr:cNvSpPr/>
      </xdr:nvSpPr>
      <xdr:spPr>
        <a:xfrm>
          <a:off x="9588500" y="984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161624</xdr:rowOff>
    </xdr:from>
    <xdr:ext cx="534377" cy="259045"/>
    <xdr:sp macro="" textlink="">
      <xdr:nvSpPr>
        <xdr:cNvPr id="371" name="テキスト ボックス 370"/>
        <xdr:cNvSpPr txBox="1"/>
      </xdr:nvSpPr>
      <xdr:spPr>
        <a:xfrm>
          <a:off x="9372111" y="993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24416</xdr:rowOff>
    </xdr:from>
    <xdr:to>
      <xdr:col>46</xdr:col>
      <xdr:colOff>38100</xdr:colOff>
      <xdr:row>55</xdr:row>
      <xdr:rowOff>126016</xdr:rowOff>
    </xdr:to>
    <xdr:sp macro="" textlink="">
      <xdr:nvSpPr>
        <xdr:cNvPr id="372" name="楕円 371"/>
        <xdr:cNvSpPr/>
      </xdr:nvSpPr>
      <xdr:spPr>
        <a:xfrm>
          <a:off x="8699500" y="945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142543</xdr:rowOff>
    </xdr:from>
    <xdr:ext cx="534377" cy="259045"/>
    <xdr:sp macro="" textlink="">
      <xdr:nvSpPr>
        <xdr:cNvPr id="373" name="テキスト ボックス 372"/>
        <xdr:cNvSpPr txBox="1"/>
      </xdr:nvSpPr>
      <xdr:spPr>
        <a:xfrm>
          <a:off x="8483111" y="922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146355</xdr:rowOff>
    </xdr:from>
    <xdr:to>
      <xdr:col>41</xdr:col>
      <xdr:colOff>101600</xdr:colOff>
      <xdr:row>56</xdr:row>
      <xdr:rowOff>76505</xdr:rowOff>
    </xdr:to>
    <xdr:sp macro="" textlink="">
      <xdr:nvSpPr>
        <xdr:cNvPr id="374" name="楕円 373"/>
        <xdr:cNvSpPr/>
      </xdr:nvSpPr>
      <xdr:spPr>
        <a:xfrm>
          <a:off x="7810500" y="957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93032</xdr:rowOff>
    </xdr:from>
    <xdr:ext cx="534377" cy="259045"/>
    <xdr:sp macro="" textlink="">
      <xdr:nvSpPr>
        <xdr:cNvPr id="375" name="テキスト ボックス 374"/>
        <xdr:cNvSpPr txBox="1"/>
      </xdr:nvSpPr>
      <xdr:spPr>
        <a:xfrm>
          <a:off x="7594111" y="935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96558</xdr:rowOff>
    </xdr:from>
    <xdr:to>
      <xdr:col>36</xdr:col>
      <xdr:colOff>165100</xdr:colOff>
      <xdr:row>58</xdr:row>
      <xdr:rowOff>26708</xdr:rowOff>
    </xdr:to>
    <xdr:sp macro="" textlink="">
      <xdr:nvSpPr>
        <xdr:cNvPr id="376" name="楕円 375"/>
        <xdr:cNvSpPr/>
      </xdr:nvSpPr>
      <xdr:spPr>
        <a:xfrm>
          <a:off x="6921500" y="986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17835</xdr:rowOff>
    </xdr:from>
    <xdr:ext cx="534377" cy="259045"/>
    <xdr:sp macro="" textlink="">
      <xdr:nvSpPr>
        <xdr:cNvPr id="377" name="テキスト ボックス 376"/>
        <xdr:cNvSpPr txBox="1"/>
      </xdr:nvSpPr>
      <xdr:spPr>
        <a:xfrm>
          <a:off x="6705111" y="996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1092</xdr:rowOff>
    </xdr:from>
    <xdr:to>
      <xdr:col>54</xdr:col>
      <xdr:colOff>189865</xdr:colOff>
      <xdr:row>79</xdr:row>
      <xdr:rowOff>36373</xdr:rowOff>
    </xdr:to>
    <xdr:cxnSp macro="">
      <xdr:nvCxnSpPr>
        <xdr:cNvPr id="401" name="直線コネクタ 400"/>
        <xdr:cNvCxnSpPr/>
      </xdr:nvCxnSpPr>
      <xdr:spPr>
        <a:xfrm flipV="1">
          <a:off x="10475595" y="12002592"/>
          <a:ext cx="1270" cy="1578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40200</xdr:rowOff>
    </xdr:from>
    <xdr:ext cx="378565" cy="259045"/>
    <xdr:sp macro="" textlink="">
      <xdr:nvSpPr>
        <xdr:cNvPr id="402" name="商工費最小値テキスト"/>
        <xdr:cNvSpPr txBox="1"/>
      </xdr:nvSpPr>
      <xdr:spPr>
        <a:xfrm>
          <a:off x="10528300" y="13584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36373</xdr:rowOff>
    </xdr:from>
    <xdr:to>
      <xdr:col>55</xdr:col>
      <xdr:colOff>88900</xdr:colOff>
      <xdr:row>79</xdr:row>
      <xdr:rowOff>36373</xdr:rowOff>
    </xdr:to>
    <xdr:cxnSp macro="">
      <xdr:nvCxnSpPr>
        <xdr:cNvPr id="403" name="直線コネクタ 402"/>
        <xdr:cNvCxnSpPr/>
      </xdr:nvCxnSpPr>
      <xdr:spPr>
        <a:xfrm>
          <a:off x="10388600" y="1358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119219</xdr:rowOff>
    </xdr:from>
    <xdr:ext cx="534377" cy="259045"/>
    <xdr:sp macro="" textlink="">
      <xdr:nvSpPr>
        <xdr:cNvPr id="404" name="商工費最大値テキスト"/>
        <xdr:cNvSpPr txBox="1"/>
      </xdr:nvSpPr>
      <xdr:spPr>
        <a:xfrm>
          <a:off x="10528300" y="1177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41,638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1092</xdr:rowOff>
    </xdr:from>
    <xdr:to>
      <xdr:col>55</xdr:col>
      <xdr:colOff>88900</xdr:colOff>
      <xdr:row>70</xdr:row>
      <xdr:rowOff>1092</xdr:rowOff>
    </xdr:to>
    <xdr:cxnSp macro="">
      <xdr:nvCxnSpPr>
        <xdr:cNvPr id="405" name="直線コネクタ 404"/>
        <xdr:cNvCxnSpPr/>
      </xdr:nvCxnSpPr>
      <xdr:spPr>
        <a:xfrm>
          <a:off x="10388600" y="1200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66129</xdr:rowOff>
    </xdr:from>
    <xdr:to>
      <xdr:col>55</xdr:col>
      <xdr:colOff>0</xdr:colOff>
      <xdr:row>78</xdr:row>
      <xdr:rowOff>106438</xdr:rowOff>
    </xdr:to>
    <xdr:cxnSp macro="">
      <xdr:nvCxnSpPr>
        <xdr:cNvPr id="406" name="直線コネクタ 405"/>
        <xdr:cNvCxnSpPr/>
      </xdr:nvCxnSpPr>
      <xdr:spPr>
        <a:xfrm>
          <a:off x="9639300" y="13439229"/>
          <a:ext cx="838200" cy="4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76954</xdr:rowOff>
    </xdr:from>
    <xdr:ext cx="534377" cy="259045"/>
    <xdr:sp macro="" textlink="">
      <xdr:nvSpPr>
        <xdr:cNvPr id="407" name="商工費平均値テキスト"/>
        <xdr:cNvSpPr txBox="1"/>
      </xdr:nvSpPr>
      <xdr:spPr>
        <a:xfrm>
          <a:off x="10528300" y="12935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54077</xdr:rowOff>
    </xdr:from>
    <xdr:to>
      <xdr:col>55</xdr:col>
      <xdr:colOff>50800</xdr:colOff>
      <xdr:row>76</xdr:row>
      <xdr:rowOff>155677</xdr:rowOff>
    </xdr:to>
    <xdr:sp macro="" textlink="">
      <xdr:nvSpPr>
        <xdr:cNvPr id="408" name="フローチャート: 判断 407"/>
        <xdr:cNvSpPr/>
      </xdr:nvSpPr>
      <xdr:spPr>
        <a:xfrm>
          <a:off x="10426700" y="1308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134786</xdr:rowOff>
    </xdr:from>
    <xdr:to>
      <xdr:col>50</xdr:col>
      <xdr:colOff>114300</xdr:colOff>
      <xdr:row>78</xdr:row>
      <xdr:rowOff>66129</xdr:rowOff>
    </xdr:to>
    <xdr:cxnSp macro="">
      <xdr:nvCxnSpPr>
        <xdr:cNvPr id="409" name="直線コネクタ 408"/>
        <xdr:cNvCxnSpPr/>
      </xdr:nvCxnSpPr>
      <xdr:spPr>
        <a:xfrm>
          <a:off x="8750300" y="13164986"/>
          <a:ext cx="889000" cy="274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49733</xdr:rowOff>
    </xdr:from>
    <xdr:to>
      <xdr:col>50</xdr:col>
      <xdr:colOff>165100</xdr:colOff>
      <xdr:row>76</xdr:row>
      <xdr:rowOff>151333</xdr:rowOff>
    </xdr:to>
    <xdr:sp macro="" textlink="">
      <xdr:nvSpPr>
        <xdr:cNvPr id="410" name="フローチャート: 判断 409"/>
        <xdr:cNvSpPr/>
      </xdr:nvSpPr>
      <xdr:spPr>
        <a:xfrm>
          <a:off x="9588500" y="1307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167860</xdr:rowOff>
    </xdr:from>
    <xdr:ext cx="534377" cy="259045"/>
    <xdr:sp macro="" textlink="">
      <xdr:nvSpPr>
        <xdr:cNvPr id="411" name="テキスト ボックス 410"/>
        <xdr:cNvSpPr txBox="1"/>
      </xdr:nvSpPr>
      <xdr:spPr>
        <a:xfrm>
          <a:off x="9372111" y="1285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134786</xdr:rowOff>
    </xdr:from>
    <xdr:to>
      <xdr:col>45</xdr:col>
      <xdr:colOff>177800</xdr:colOff>
      <xdr:row>77</xdr:row>
      <xdr:rowOff>91542</xdr:rowOff>
    </xdr:to>
    <xdr:cxnSp macro="">
      <xdr:nvCxnSpPr>
        <xdr:cNvPr id="412" name="直線コネクタ 411"/>
        <xdr:cNvCxnSpPr/>
      </xdr:nvCxnSpPr>
      <xdr:spPr>
        <a:xfrm flipV="1">
          <a:off x="7861300" y="13164986"/>
          <a:ext cx="889000" cy="12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93396</xdr:rowOff>
    </xdr:from>
    <xdr:to>
      <xdr:col>46</xdr:col>
      <xdr:colOff>38100</xdr:colOff>
      <xdr:row>77</xdr:row>
      <xdr:rowOff>23546</xdr:rowOff>
    </xdr:to>
    <xdr:sp macro="" textlink="">
      <xdr:nvSpPr>
        <xdr:cNvPr id="413" name="フローチャート: 判断 412"/>
        <xdr:cNvSpPr/>
      </xdr:nvSpPr>
      <xdr:spPr>
        <a:xfrm>
          <a:off x="8699500" y="131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14673</xdr:rowOff>
    </xdr:from>
    <xdr:ext cx="534377" cy="259045"/>
    <xdr:sp macro="" textlink="">
      <xdr:nvSpPr>
        <xdr:cNvPr id="414" name="テキスト ボックス 413"/>
        <xdr:cNvSpPr txBox="1"/>
      </xdr:nvSpPr>
      <xdr:spPr>
        <a:xfrm>
          <a:off x="8483111" y="1321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91542</xdr:rowOff>
    </xdr:from>
    <xdr:to>
      <xdr:col>41</xdr:col>
      <xdr:colOff>50800</xdr:colOff>
      <xdr:row>78</xdr:row>
      <xdr:rowOff>92036</xdr:rowOff>
    </xdr:to>
    <xdr:cxnSp macro="">
      <xdr:nvCxnSpPr>
        <xdr:cNvPr id="415" name="直線コネクタ 414"/>
        <xdr:cNvCxnSpPr/>
      </xdr:nvCxnSpPr>
      <xdr:spPr>
        <a:xfrm flipV="1">
          <a:off x="6972300" y="13293192"/>
          <a:ext cx="889000" cy="17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155347</xdr:rowOff>
    </xdr:from>
    <xdr:to>
      <xdr:col>41</xdr:col>
      <xdr:colOff>101600</xdr:colOff>
      <xdr:row>77</xdr:row>
      <xdr:rowOff>85497</xdr:rowOff>
    </xdr:to>
    <xdr:sp macro="" textlink="">
      <xdr:nvSpPr>
        <xdr:cNvPr id="416" name="フローチャート: 判断 415"/>
        <xdr:cNvSpPr/>
      </xdr:nvSpPr>
      <xdr:spPr>
        <a:xfrm>
          <a:off x="7810500" y="13185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102023</xdr:rowOff>
    </xdr:from>
    <xdr:ext cx="469744" cy="259045"/>
    <xdr:sp macro="" textlink="">
      <xdr:nvSpPr>
        <xdr:cNvPr id="417" name="テキスト ボックス 416"/>
        <xdr:cNvSpPr txBox="1"/>
      </xdr:nvSpPr>
      <xdr:spPr>
        <a:xfrm>
          <a:off x="7626428" y="1296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162013</xdr:rowOff>
    </xdr:from>
    <xdr:to>
      <xdr:col>36</xdr:col>
      <xdr:colOff>165100</xdr:colOff>
      <xdr:row>77</xdr:row>
      <xdr:rowOff>92163</xdr:rowOff>
    </xdr:to>
    <xdr:sp macro="" textlink="">
      <xdr:nvSpPr>
        <xdr:cNvPr id="418" name="フローチャート: 判断 417"/>
        <xdr:cNvSpPr/>
      </xdr:nvSpPr>
      <xdr:spPr>
        <a:xfrm>
          <a:off x="6921500" y="1319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108691</xdr:rowOff>
    </xdr:from>
    <xdr:ext cx="469744" cy="259045"/>
    <xdr:sp macro="" textlink="">
      <xdr:nvSpPr>
        <xdr:cNvPr id="419" name="テキスト ボックス 418"/>
        <xdr:cNvSpPr txBox="1"/>
      </xdr:nvSpPr>
      <xdr:spPr>
        <a:xfrm>
          <a:off x="6737428" y="1296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55638</xdr:rowOff>
    </xdr:from>
    <xdr:to>
      <xdr:col>55</xdr:col>
      <xdr:colOff>50800</xdr:colOff>
      <xdr:row>78</xdr:row>
      <xdr:rowOff>157238</xdr:rowOff>
    </xdr:to>
    <xdr:sp macro="" textlink="">
      <xdr:nvSpPr>
        <xdr:cNvPr id="425" name="楕円 424"/>
        <xdr:cNvSpPr/>
      </xdr:nvSpPr>
      <xdr:spPr>
        <a:xfrm>
          <a:off x="10426700" y="1342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142015</xdr:rowOff>
    </xdr:from>
    <xdr:ext cx="469744" cy="259045"/>
    <xdr:sp macro="" textlink="">
      <xdr:nvSpPr>
        <xdr:cNvPr id="426" name="商工費該当値テキスト"/>
        <xdr:cNvSpPr txBox="1"/>
      </xdr:nvSpPr>
      <xdr:spPr>
        <a:xfrm>
          <a:off x="10528300" y="13343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15329</xdr:rowOff>
    </xdr:from>
    <xdr:to>
      <xdr:col>50</xdr:col>
      <xdr:colOff>165100</xdr:colOff>
      <xdr:row>78</xdr:row>
      <xdr:rowOff>116929</xdr:rowOff>
    </xdr:to>
    <xdr:sp macro="" textlink="">
      <xdr:nvSpPr>
        <xdr:cNvPr id="427" name="楕円 426"/>
        <xdr:cNvSpPr/>
      </xdr:nvSpPr>
      <xdr:spPr>
        <a:xfrm>
          <a:off x="9588500" y="1338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108056</xdr:rowOff>
    </xdr:from>
    <xdr:ext cx="469744" cy="259045"/>
    <xdr:sp macro="" textlink="">
      <xdr:nvSpPr>
        <xdr:cNvPr id="428" name="テキスト ボックス 427"/>
        <xdr:cNvSpPr txBox="1"/>
      </xdr:nvSpPr>
      <xdr:spPr>
        <a:xfrm>
          <a:off x="9404428" y="1348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83986</xdr:rowOff>
    </xdr:from>
    <xdr:to>
      <xdr:col>46</xdr:col>
      <xdr:colOff>38100</xdr:colOff>
      <xdr:row>77</xdr:row>
      <xdr:rowOff>14136</xdr:rowOff>
    </xdr:to>
    <xdr:sp macro="" textlink="">
      <xdr:nvSpPr>
        <xdr:cNvPr id="429" name="楕円 428"/>
        <xdr:cNvSpPr/>
      </xdr:nvSpPr>
      <xdr:spPr>
        <a:xfrm>
          <a:off x="8699500" y="1311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30662</xdr:rowOff>
    </xdr:from>
    <xdr:ext cx="534377" cy="259045"/>
    <xdr:sp macro="" textlink="">
      <xdr:nvSpPr>
        <xdr:cNvPr id="430" name="テキスト ボックス 429"/>
        <xdr:cNvSpPr txBox="1"/>
      </xdr:nvSpPr>
      <xdr:spPr>
        <a:xfrm>
          <a:off x="8483111" y="1288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40742</xdr:rowOff>
    </xdr:from>
    <xdr:to>
      <xdr:col>41</xdr:col>
      <xdr:colOff>101600</xdr:colOff>
      <xdr:row>77</xdr:row>
      <xdr:rowOff>142342</xdr:rowOff>
    </xdr:to>
    <xdr:sp macro="" textlink="">
      <xdr:nvSpPr>
        <xdr:cNvPr id="431" name="楕円 430"/>
        <xdr:cNvSpPr/>
      </xdr:nvSpPr>
      <xdr:spPr>
        <a:xfrm>
          <a:off x="7810500" y="132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133469</xdr:rowOff>
    </xdr:from>
    <xdr:ext cx="469744" cy="259045"/>
    <xdr:sp macro="" textlink="">
      <xdr:nvSpPr>
        <xdr:cNvPr id="432" name="テキスト ボックス 431"/>
        <xdr:cNvSpPr txBox="1"/>
      </xdr:nvSpPr>
      <xdr:spPr>
        <a:xfrm>
          <a:off x="7626428" y="13335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41236</xdr:rowOff>
    </xdr:from>
    <xdr:to>
      <xdr:col>36</xdr:col>
      <xdr:colOff>165100</xdr:colOff>
      <xdr:row>78</xdr:row>
      <xdr:rowOff>142836</xdr:rowOff>
    </xdr:to>
    <xdr:sp macro="" textlink="">
      <xdr:nvSpPr>
        <xdr:cNvPr id="433" name="楕円 432"/>
        <xdr:cNvSpPr/>
      </xdr:nvSpPr>
      <xdr:spPr>
        <a:xfrm>
          <a:off x="6921500" y="1341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133963</xdr:rowOff>
    </xdr:from>
    <xdr:ext cx="469744" cy="259045"/>
    <xdr:sp macro="" textlink="">
      <xdr:nvSpPr>
        <xdr:cNvPr id="434" name="テキスト ボックス 433"/>
        <xdr:cNvSpPr txBox="1"/>
      </xdr:nvSpPr>
      <xdr:spPr>
        <a:xfrm>
          <a:off x="6737428" y="1350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150194</xdr:rowOff>
    </xdr:from>
    <xdr:to>
      <xdr:col>54</xdr:col>
      <xdr:colOff>189865</xdr:colOff>
      <xdr:row>98</xdr:row>
      <xdr:rowOff>87046</xdr:rowOff>
    </xdr:to>
    <xdr:cxnSp macro="">
      <xdr:nvCxnSpPr>
        <xdr:cNvPr id="460" name="直線コネクタ 459"/>
        <xdr:cNvCxnSpPr/>
      </xdr:nvCxnSpPr>
      <xdr:spPr>
        <a:xfrm flipV="1">
          <a:off x="10475595" y="15580694"/>
          <a:ext cx="1270" cy="1308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90873</xdr:rowOff>
    </xdr:from>
    <xdr:ext cx="534377" cy="259045"/>
    <xdr:sp macro="" textlink="">
      <xdr:nvSpPr>
        <xdr:cNvPr id="461" name="土木費最小値テキスト"/>
        <xdr:cNvSpPr txBox="1"/>
      </xdr:nvSpPr>
      <xdr:spPr>
        <a:xfrm>
          <a:off x="10528300" y="1689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87046</xdr:rowOff>
    </xdr:from>
    <xdr:to>
      <xdr:col>55</xdr:col>
      <xdr:colOff>88900</xdr:colOff>
      <xdr:row>98</xdr:row>
      <xdr:rowOff>87046</xdr:rowOff>
    </xdr:to>
    <xdr:cxnSp macro="">
      <xdr:nvCxnSpPr>
        <xdr:cNvPr id="462" name="直線コネクタ 461"/>
        <xdr:cNvCxnSpPr/>
      </xdr:nvCxnSpPr>
      <xdr:spPr>
        <a:xfrm>
          <a:off x="10388600" y="16889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96871</xdr:rowOff>
    </xdr:from>
    <xdr:ext cx="599010" cy="259045"/>
    <xdr:sp macro="" textlink="">
      <xdr:nvSpPr>
        <xdr:cNvPr id="463" name="土木費最大値テキスト"/>
        <xdr:cNvSpPr txBox="1"/>
      </xdr:nvSpPr>
      <xdr:spPr>
        <a:xfrm>
          <a:off x="10528300" y="15355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150194</xdr:rowOff>
    </xdr:from>
    <xdr:to>
      <xdr:col>55</xdr:col>
      <xdr:colOff>88900</xdr:colOff>
      <xdr:row>90</xdr:row>
      <xdr:rowOff>150194</xdr:rowOff>
    </xdr:to>
    <xdr:cxnSp macro="">
      <xdr:nvCxnSpPr>
        <xdr:cNvPr id="464" name="直線コネクタ 463"/>
        <xdr:cNvCxnSpPr/>
      </xdr:nvCxnSpPr>
      <xdr:spPr>
        <a:xfrm>
          <a:off x="10388600" y="1558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111713</xdr:rowOff>
    </xdr:from>
    <xdr:to>
      <xdr:col>55</xdr:col>
      <xdr:colOff>0</xdr:colOff>
      <xdr:row>97</xdr:row>
      <xdr:rowOff>113378</xdr:rowOff>
    </xdr:to>
    <xdr:cxnSp macro="">
      <xdr:nvCxnSpPr>
        <xdr:cNvPr id="465" name="直線コネクタ 464"/>
        <xdr:cNvCxnSpPr/>
      </xdr:nvCxnSpPr>
      <xdr:spPr>
        <a:xfrm flipV="1">
          <a:off x="9639300" y="16742363"/>
          <a:ext cx="838200" cy="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144304</xdr:rowOff>
    </xdr:from>
    <xdr:ext cx="534377" cy="259045"/>
    <xdr:sp macro="" textlink="">
      <xdr:nvSpPr>
        <xdr:cNvPr id="466" name="土木費平均値テキスト"/>
        <xdr:cNvSpPr txBox="1"/>
      </xdr:nvSpPr>
      <xdr:spPr>
        <a:xfrm>
          <a:off x="10528300" y="16260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121427</xdr:rowOff>
    </xdr:from>
    <xdr:to>
      <xdr:col>55</xdr:col>
      <xdr:colOff>50800</xdr:colOff>
      <xdr:row>96</xdr:row>
      <xdr:rowOff>51577</xdr:rowOff>
    </xdr:to>
    <xdr:sp macro="" textlink="">
      <xdr:nvSpPr>
        <xdr:cNvPr id="467" name="フローチャート: 判断 466"/>
        <xdr:cNvSpPr/>
      </xdr:nvSpPr>
      <xdr:spPr>
        <a:xfrm>
          <a:off x="10426700" y="16409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36406</xdr:rowOff>
    </xdr:from>
    <xdr:to>
      <xdr:col>50</xdr:col>
      <xdr:colOff>114300</xdr:colOff>
      <xdr:row>97</xdr:row>
      <xdr:rowOff>113378</xdr:rowOff>
    </xdr:to>
    <xdr:cxnSp macro="">
      <xdr:nvCxnSpPr>
        <xdr:cNvPr id="468" name="直線コネクタ 467"/>
        <xdr:cNvCxnSpPr/>
      </xdr:nvCxnSpPr>
      <xdr:spPr>
        <a:xfrm>
          <a:off x="8750300" y="16667056"/>
          <a:ext cx="889000" cy="7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136438</xdr:rowOff>
    </xdr:from>
    <xdr:to>
      <xdr:col>50</xdr:col>
      <xdr:colOff>165100</xdr:colOff>
      <xdr:row>96</xdr:row>
      <xdr:rowOff>66588</xdr:rowOff>
    </xdr:to>
    <xdr:sp macro="" textlink="">
      <xdr:nvSpPr>
        <xdr:cNvPr id="469" name="フローチャート: 判断 468"/>
        <xdr:cNvSpPr/>
      </xdr:nvSpPr>
      <xdr:spPr>
        <a:xfrm>
          <a:off x="9588500" y="1642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83115</xdr:rowOff>
    </xdr:from>
    <xdr:ext cx="534377" cy="259045"/>
    <xdr:sp macro="" textlink="">
      <xdr:nvSpPr>
        <xdr:cNvPr id="470" name="テキスト ボックス 469"/>
        <xdr:cNvSpPr txBox="1"/>
      </xdr:nvSpPr>
      <xdr:spPr>
        <a:xfrm>
          <a:off x="9372111" y="1619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110015</xdr:rowOff>
    </xdr:from>
    <xdr:to>
      <xdr:col>45</xdr:col>
      <xdr:colOff>177800</xdr:colOff>
      <xdr:row>97</xdr:row>
      <xdr:rowOff>36406</xdr:rowOff>
    </xdr:to>
    <xdr:cxnSp macro="">
      <xdr:nvCxnSpPr>
        <xdr:cNvPr id="471" name="直線コネクタ 470"/>
        <xdr:cNvCxnSpPr/>
      </xdr:nvCxnSpPr>
      <xdr:spPr>
        <a:xfrm>
          <a:off x="7861300" y="16054865"/>
          <a:ext cx="889000" cy="61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27341</xdr:rowOff>
    </xdr:from>
    <xdr:to>
      <xdr:col>46</xdr:col>
      <xdr:colOff>38100</xdr:colOff>
      <xdr:row>96</xdr:row>
      <xdr:rowOff>128941</xdr:rowOff>
    </xdr:to>
    <xdr:sp macro="" textlink="">
      <xdr:nvSpPr>
        <xdr:cNvPr id="472" name="フローチャート: 判断 471"/>
        <xdr:cNvSpPr/>
      </xdr:nvSpPr>
      <xdr:spPr>
        <a:xfrm>
          <a:off x="8699500" y="1648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145468</xdr:rowOff>
    </xdr:from>
    <xdr:ext cx="534377" cy="259045"/>
    <xdr:sp macro="" textlink="">
      <xdr:nvSpPr>
        <xdr:cNvPr id="473" name="テキスト ボックス 472"/>
        <xdr:cNvSpPr txBox="1"/>
      </xdr:nvSpPr>
      <xdr:spPr>
        <a:xfrm>
          <a:off x="8483111" y="1626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110015</xdr:rowOff>
    </xdr:from>
    <xdr:to>
      <xdr:col>41</xdr:col>
      <xdr:colOff>50800</xdr:colOff>
      <xdr:row>95</xdr:row>
      <xdr:rowOff>146548</xdr:rowOff>
    </xdr:to>
    <xdr:cxnSp macro="">
      <xdr:nvCxnSpPr>
        <xdr:cNvPr id="474" name="直線コネクタ 473"/>
        <xdr:cNvCxnSpPr/>
      </xdr:nvCxnSpPr>
      <xdr:spPr>
        <a:xfrm flipV="1">
          <a:off x="6972300" y="16054865"/>
          <a:ext cx="889000" cy="37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68968</xdr:rowOff>
    </xdr:from>
    <xdr:to>
      <xdr:col>41</xdr:col>
      <xdr:colOff>101600</xdr:colOff>
      <xdr:row>95</xdr:row>
      <xdr:rowOff>170568</xdr:rowOff>
    </xdr:to>
    <xdr:sp macro="" textlink="">
      <xdr:nvSpPr>
        <xdr:cNvPr id="475" name="フローチャート: 判断 474"/>
        <xdr:cNvSpPr/>
      </xdr:nvSpPr>
      <xdr:spPr>
        <a:xfrm>
          <a:off x="7810500" y="16356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161695</xdr:rowOff>
    </xdr:from>
    <xdr:ext cx="534377" cy="259045"/>
    <xdr:sp macro="" textlink="">
      <xdr:nvSpPr>
        <xdr:cNvPr id="476" name="テキスト ボックス 475"/>
        <xdr:cNvSpPr txBox="1"/>
      </xdr:nvSpPr>
      <xdr:spPr>
        <a:xfrm>
          <a:off x="7594111" y="1644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155259</xdr:rowOff>
    </xdr:from>
    <xdr:to>
      <xdr:col>36</xdr:col>
      <xdr:colOff>165100</xdr:colOff>
      <xdr:row>96</xdr:row>
      <xdr:rowOff>85409</xdr:rowOff>
    </xdr:to>
    <xdr:sp macro="" textlink="">
      <xdr:nvSpPr>
        <xdr:cNvPr id="477" name="フローチャート: 判断 476"/>
        <xdr:cNvSpPr/>
      </xdr:nvSpPr>
      <xdr:spPr>
        <a:xfrm>
          <a:off x="6921500" y="16443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76536</xdr:rowOff>
    </xdr:from>
    <xdr:ext cx="534377" cy="259045"/>
    <xdr:sp macro="" textlink="">
      <xdr:nvSpPr>
        <xdr:cNvPr id="478" name="テキスト ボックス 477"/>
        <xdr:cNvSpPr txBox="1"/>
      </xdr:nvSpPr>
      <xdr:spPr>
        <a:xfrm>
          <a:off x="6705111" y="1653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60913</xdr:rowOff>
    </xdr:from>
    <xdr:to>
      <xdr:col>55</xdr:col>
      <xdr:colOff>50800</xdr:colOff>
      <xdr:row>97</xdr:row>
      <xdr:rowOff>162513</xdr:rowOff>
    </xdr:to>
    <xdr:sp macro="" textlink="">
      <xdr:nvSpPr>
        <xdr:cNvPr id="484" name="楕円 483"/>
        <xdr:cNvSpPr/>
      </xdr:nvSpPr>
      <xdr:spPr>
        <a:xfrm>
          <a:off x="10426700" y="1669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39340</xdr:rowOff>
    </xdr:from>
    <xdr:ext cx="534377" cy="259045"/>
    <xdr:sp macro="" textlink="">
      <xdr:nvSpPr>
        <xdr:cNvPr id="485" name="土木費該当値テキスト"/>
        <xdr:cNvSpPr txBox="1"/>
      </xdr:nvSpPr>
      <xdr:spPr>
        <a:xfrm>
          <a:off x="10528300" y="1666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62578</xdr:rowOff>
    </xdr:from>
    <xdr:to>
      <xdr:col>50</xdr:col>
      <xdr:colOff>165100</xdr:colOff>
      <xdr:row>97</xdr:row>
      <xdr:rowOff>164178</xdr:rowOff>
    </xdr:to>
    <xdr:sp macro="" textlink="">
      <xdr:nvSpPr>
        <xdr:cNvPr id="486" name="楕円 485"/>
        <xdr:cNvSpPr/>
      </xdr:nvSpPr>
      <xdr:spPr>
        <a:xfrm>
          <a:off x="9588500" y="1669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155305</xdr:rowOff>
    </xdr:from>
    <xdr:ext cx="534377" cy="259045"/>
    <xdr:sp macro="" textlink="">
      <xdr:nvSpPr>
        <xdr:cNvPr id="487" name="テキスト ボックス 486"/>
        <xdr:cNvSpPr txBox="1"/>
      </xdr:nvSpPr>
      <xdr:spPr>
        <a:xfrm>
          <a:off x="9372111" y="1678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157056</xdr:rowOff>
    </xdr:from>
    <xdr:to>
      <xdr:col>46</xdr:col>
      <xdr:colOff>38100</xdr:colOff>
      <xdr:row>97</xdr:row>
      <xdr:rowOff>87206</xdr:rowOff>
    </xdr:to>
    <xdr:sp macro="" textlink="">
      <xdr:nvSpPr>
        <xdr:cNvPr id="488" name="楕円 487"/>
        <xdr:cNvSpPr/>
      </xdr:nvSpPr>
      <xdr:spPr>
        <a:xfrm>
          <a:off x="8699500" y="1661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78333</xdr:rowOff>
    </xdr:from>
    <xdr:ext cx="534377" cy="259045"/>
    <xdr:sp macro="" textlink="">
      <xdr:nvSpPr>
        <xdr:cNvPr id="489" name="テキスト ボックス 488"/>
        <xdr:cNvSpPr txBox="1"/>
      </xdr:nvSpPr>
      <xdr:spPr>
        <a:xfrm>
          <a:off x="8483111" y="16708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59215</xdr:rowOff>
    </xdr:from>
    <xdr:to>
      <xdr:col>41</xdr:col>
      <xdr:colOff>101600</xdr:colOff>
      <xdr:row>93</xdr:row>
      <xdr:rowOff>160815</xdr:rowOff>
    </xdr:to>
    <xdr:sp macro="" textlink="">
      <xdr:nvSpPr>
        <xdr:cNvPr id="490" name="楕円 489"/>
        <xdr:cNvSpPr/>
      </xdr:nvSpPr>
      <xdr:spPr>
        <a:xfrm>
          <a:off x="7810500" y="1600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5892</xdr:rowOff>
    </xdr:from>
    <xdr:ext cx="534377" cy="259045"/>
    <xdr:sp macro="" textlink="">
      <xdr:nvSpPr>
        <xdr:cNvPr id="491" name="テキスト ボックス 490"/>
        <xdr:cNvSpPr txBox="1"/>
      </xdr:nvSpPr>
      <xdr:spPr>
        <a:xfrm>
          <a:off x="7594111" y="15779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95748</xdr:rowOff>
    </xdr:from>
    <xdr:to>
      <xdr:col>36</xdr:col>
      <xdr:colOff>165100</xdr:colOff>
      <xdr:row>96</xdr:row>
      <xdr:rowOff>25898</xdr:rowOff>
    </xdr:to>
    <xdr:sp macro="" textlink="">
      <xdr:nvSpPr>
        <xdr:cNvPr id="492" name="楕円 491"/>
        <xdr:cNvSpPr/>
      </xdr:nvSpPr>
      <xdr:spPr>
        <a:xfrm>
          <a:off x="6921500" y="1638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42425</xdr:rowOff>
    </xdr:from>
    <xdr:ext cx="534377" cy="259045"/>
    <xdr:sp macro="" textlink="">
      <xdr:nvSpPr>
        <xdr:cNvPr id="493" name="テキスト ボックス 492"/>
        <xdr:cNvSpPr txBox="1"/>
      </xdr:nvSpPr>
      <xdr:spPr>
        <a:xfrm>
          <a:off x="6705111" y="1615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44736</xdr:rowOff>
    </xdr:from>
    <xdr:to>
      <xdr:col>85</xdr:col>
      <xdr:colOff>126364</xdr:colOff>
      <xdr:row>37</xdr:row>
      <xdr:rowOff>163570</xdr:rowOff>
    </xdr:to>
    <xdr:cxnSp macro="">
      <xdr:nvCxnSpPr>
        <xdr:cNvPr id="517" name="直線コネクタ 516"/>
        <xdr:cNvCxnSpPr/>
      </xdr:nvCxnSpPr>
      <xdr:spPr>
        <a:xfrm flipV="1">
          <a:off x="16317595" y="5359686"/>
          <a:ext cx="1269" cy="114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167397</xdr:rowOff>
    </xdr:from>
    <xdr:ext cx="534377" cy="259045"/>
    <xdr:sp macro="" textlink="">
      <xdr:nvSpPr>
        <xdr:cNvPr id="518" name="消防費最小値テキスト"/>
        <xdr:cNvSpPr txBox="1"/>
      </xdr:nvSpPr>
      <xdr:spPr>
        <a:xfrm>
          <a:off x="16370300" y="651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163570</xdr:rowOff>
    </xdr:from>
    <xdr:to>
      <xdr:col>86</xdr:col>
      <xdr:colOff>25400</xdr:colOff>
      <xdr:row>37</xdr:row>
      <xdr:rowOff>163570</xdr:rowOff>
    </xdr:to>
    <xdr:cxnSp macro="">
      <xdr:nvCxnSpPr>
        <xdr:cNvPr id="519" name="直線コネクタ 518"/>
        <xdr:cNvCxnSpPr/>
      </xdr:nvCxnSpPr>
      <xdr:spPr>
        <a:xfrm>
          <a:off x="16230600" y="650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162863</xdr:rowOff>
    </xdr:from>
    <xdr:ext cx="534377" cy="259045"/>
    <xdr:sp macro="" textlink="">
      <xdr:nvSpPr>
        <xdr:cNvPr id="520" name="消防費最大値テキスト"/>
        <xdr:cNvSpPr txBox="1"/>
      </xdr:nvSpPr>
      <xdr:spPr>
        <a:xfrm>
          <a:off x="16370300" y="513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71,985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44736</xdr:rowOff>
    </xdr:from>
    <xdr:to>
      <xdr:col>86</xdr:col>
      <xdr:colOff>25400</xdr:colOff>
      <xdr:row>31</xdr:row>
      <xdr:rowOff>44736</xdr:rowOff>
    </xdr:to>
    <xdr:cxnSp macro="">
      <xdr:nvCxnSpPr>
        <xdr:cNvPr id="521" name="直線コネクタ 520"/>
        <xdr:cNvCxnSpPr/>
      </xdr:nvCxnSpPr>
      <xdr:spPr>
        <a:xfrm>
          <a:off x="16230600" y="535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39383</xdr:rowOff>
    </xdr:from>
    <xdr:to>
      <xdr:col>85</xdr:col>
      <xdr:colOff>127000</xdr:colOff>
      <xdr:row>37</xdr:row>
      <xdr:rowOff>50374</xdr:rowOff>
    </xdr:to>
    <xdr:cxnSp macro="">
      <xdr:nvCxnSpPr>
        <xdr:cNvPr id="522" name="直線コネクタ 521"/>
        <xdr:cNvCxnSpPr/>
      </xdr:nvCxnSpPr>
      <xdr:spPr>
        <a:xfrm>
          <a:off x="15481300" y="6383033"/>
          <a:ext cx="838200" cy="1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79201</xdr:rowOff>
    </xdr:from>
    <xdr:ext cx="534377" cy="259045"/>
    <xdr:sp macro="" textlink="">
      <xdr:nvSpPr>
        <xdr:cNvPr id="523" name="消防費平均値テキスト"/>
        <xdr:cNvSpPr txBox="1"/>
      </xdr:nvSpPr>
      <xdr:spPr>
        <a:xfrm>
          <a:off x="16370300" y="6079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56324</xdr:rowOff>
    </xdr:from>
    <xdr:to>
      <xdr:col>85</xdr:col>
      <xdr:colOff>177800</xdr:colOff>
      <xdr:row>36</xdr:row>
      <xdr:rowOff>157924</xdr:rowOff>
    </xdr:to>
    <xdr:sp macro="" textlink="">
      <xdr:nvSpPr>
        <xdr:cNvPr id="524" name="フローチャート: 判断 523"/>
        <xdr:cNvSpPr/>
      </xdr:nvSpPr>
      <xdr:spPr>
        <a:xfrm>
          <a:off x="162687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5836</xdr:rowOff>
    </xdr:from>
    <xdr:to>
      <xdr:col>81</xdr:col>
      <xdr:colOff>50800</xdr:colOff>
      <xdr:row>37</xdr:row>
      <xdr:rowOff>39383</xdr:rowOff>
    </xdr:to>
    <xdr:cxnSp macro="">
      <xdr:nvCxnSpPr>
        <xdr:cNvPr id="525" name="直線コネクタ 524"/>
        <xdr:cNvCxnSpPr/>
      </xdr:nvCxnSpPr>
      <xdr:spPr>
        <a:xfrm>
          <a:off x="14592300" y="6349486"/>
          <a:ext cx="889000" cy="33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83871</xdr:rowOff>
    </xdr:from>
    <xdr:to>
      <xdr:col>81</xdr:col>
      <xdr:colOff>101600</xdr:colOff>
      <xdr:row>37</xdr:row>
      <xdr:rowOff>14021</xdr:rowOff>
    </xdr:to>
    <xdr:sp macro="" textlink="">
      <xdr:nvSpPr>
        <xdr:cNvPr id="526" name="フローチャート: 判断 525"/>
        <xdr:cNvSpPr/>
      </xdr:nvSpPr>
      <xdr:spPr>
        <a:xfrm>
          <a:off x="154305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30548</xdr:rowOff>
    </xdr:from>
    <xdr:ext cx="534377" cy="259045"/>
    <xdr:sp macro="" textlink="">
      <xdr:nvSpPr>
        <xdr:cNvPr id="527" name="テキスト ボックス 526"/>
        <xdr:cNvSpPr txBox="1"/>
      </xdr:nvSpPr>
      <xdr:spPr>
        <a:xfrm>
          <a:off x="15214111" y="603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113449</xdr:rowOff>
    </xdr:from>
    <xdr:to>
      <xdr:col>76</xdr:col>
      <xdr:colOff>114300</xdr:colOff>
      <xdr:row>37</xdr:row>
      <xdr:rowOff>5836</xdr:rowOff>
    </xdr:to>
    <xdr:cxnSp macro="">
      <xdr:nvCxnSpPr>
        <xdr:cNvPr id="528" name="直線コネクタ 527"/>
        <xdr:cNvCxnSpPr/>
      </xdr:nvCxnSpPr>
      <xdr:spPr>
        <a:xfrm>
          <a:off x="13703300" y="6285649"/>
          <a:ext cx="889000" cy="6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60287</xdr:rowOff>
    </xdr:from>
    <xdr:to>
      <xdr:col>76</xdr:col>
      <xdr:colOff>165100</xdr:colOff>
      <xdr:row>36</xdr:row>
      <xdr:rowOff>161887</xdr:rowOff>
    </xdr:to>
    <xdr:sp macro="" textlink="">
      <xdr:nvSpPr>
        <xdr:cNvPr id="529" name="フローチャート: 判断 528"/>
        <xdr:cNvSpPr/>
      </xdr:nvSpPr>
      <xdr:spPr>
        <a:xfrm>
          <a:off x="145415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6964</xdr:rowOff>
    </xdr:from>
    <xdr:ext cx="534377" cy="259045"/>
    <xdr:sp macro="" textlink="">
      <xdr:nvSpPr>
        <xdr:cNvPr id="530" name="テキスト ボックス 529"/>
        <xdr:cNvSpPr txBox="1"/>
      </xdr:nvSpPr>
      <xdr:spPr>
        <a:xfrm>
          <a:off x="14325111" y="6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113449</xdr:rowOff>
    </xdr:from>
    <xdr:to>
      <xdr:col>71</xdr:col>
      <xdr:colOff>177800</xdr:colOff>
      <xdr:row>37</xdr:row>
      <xdr:rowOff>9208</xdr:rowOff>
    </xdr:to>
    <xdr:cxnSp macro="">
      <xdr:nvCxnSpPr>
        <xdr:cNvPr id="531" name="直線コネクタ 530"/>
        <xdr:cNvCxnSpPr/>
      </xdr:nvCxnSpPr>
      <xdr:spPr>
        <a:xfrm flipV="1">
          <a:off x="12814300" y="6285649"/>
          <a:ext cx="889000" cy="67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54858</xdr:rowOff>
    </xdr:from>
    <xdr:to>
      <xdr:col>72</xdr:col>
      <xdr:colOff>38100</xdr:colOff>
      <xdr:row>36</xdr:row>
      <xdr:rowOff>156458</xdr:rowOff>
    </xdr:to>
    <xdr:sp macro="" textlink="">
      <xdr:nvSpPr>
        <xdr:cNvPr id="532" name="フローチャート: 判断 531"/>
        <xdr:cNvSpPr/>
      </xdr:nvSpPr>
      <xdr:spPr>
        <a:xfrm>
          <a:off x="13652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1535</xdr:rowOff>
    </xdr:from>
    <xdr:ext cx="534377" cy="259045"/>
    <xdr:sp macro="" textlink="">
      <xdr:nvSpPr>
        <xdr:cNvPr id="533" name="テキスト ボックス 532"/>
        <xdr:cNvSpPr txBox="1"/>
      </xdr:nvSpPr>
      <xdr:spPr>
        <a:xfrm>
          <a:off x="13436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74251</xdr:rowOff>
    </xdr:from>
    <xdr:to>
      <xdr:col>67</xdr:col>
      <xdr:colOff>101600</xdr:colOff>
      <xdr:row>37</xdr:row>
      <xdr:rowOff>4401</xdr:rowOff>
    </xdr:to>
    <xdr:sp macro="" textlink="">
      <xdr:nvSpPr>
        <xdr:cNvPr id="534" name="フローチャート: 判断 533"/>
        <xdr:cNvSpPr/>
      </xdr:nvSpPr>
      <xdr:spPr>
        <a:xfrm>
          <a:off x="12763500" y="624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20928</xdr:rowOff>
    </xdr:from>
    <xdr:ext cx="534377" cy="259045"/>
    <xdr:sp macro="" textlink="">
      <xdr:nvSpPr>
        <xdr:cNvPr id="535" name="テキスト ボックス 534"/>
        <xdr:cNvSpPr txBox="1"/>
      </xdr:nvSpPr>
      <xdr:spPr>
        <a:xfrm>
          <a:off x="12547111" y="602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171024</xdr:rowOff>
    </xdr:from>
    <xdr:to>
      <xdr:col>85</xdr:col>
      <xdr:colOff>177800</xdr:colOff>
      <xdr:row>37</xdr:row>
      <xdr:rowOff>101174</xdr:rowOff>
    </xdr:to>
    <xdr:sp macro="" textlink="">
      <xdr:nvSpPr>
        <xdr:cNvPr id="541" name="楕円 540"/>
        <xdr:cNvSpPr/>
      </xdr:nvSpPr>
      <xdr:spPr>
        <a:xfrm>
          <a:off x="16268700" y="634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85951</xdr:rowOff>
    </xdr:from>
    <xdr:ext cx="534377" cy="259045"/>
    <xdr:sp macro="" textlink="">
      <xdr:nvSpPr>
        <xdr:cNvPr id="542" name="消防費該当値テキスト"/>
        <xdr:cNvSpPr txBox="1"/>
      </xdr:nvSpPr>
      <xdr:spPr>
        <a:xfrm>
          <a:off x="16370300" y="625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160033</xdr:rowOff>
    </xdr:from>
    <xdr:to>
      <xdr:col>81</xdr:col>
      <xdr:colOff>101600</xdr:colOff>
      <xdr:row>37</xdr:row>
      <xdr:rowOff>90183</xdr:rowOff>
    </xdr:to>
    <xdr:sp macro="" textlink="">
      <xdr:nvSpPr>
        <xdr:cNvPr id="543" name="楕円 542"/>
        <xdr:cNvSpPr/>
      </xdr:nvSpPr>
      <xdr:spPr>
        <a:xfrm>
          <a:off x="15430500" y="633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81310</xdr:rowOff>
    </xdr:from>
    <xdr:ext cx="534377" cy="259045"/>
    <xdr:sp macro="" textlink="">
      <xdr:nvSpPr>
        <xdr:cNvPr id="544" name="テキスト ボックス 543"/>
        <xdr:cNvSpPr txBox="1"/>
      </xdr:nvSpPr>
      <xdr:spPr>
        <a:xfrm>
          <a:off x="15214111" y="642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126486</xdr:rowOff>
    </xdr:from>
    <xdr:to>
      <xdr:col>76</xdr:col>
      <xdr:colOff>165100</xdr:colOff>
      <xdr:row>37</xdr:row>
      <xdr:rowOff>56636</xdr:rowOff>
    </xdr:to>
    <xdr:sp macro="" textlink="">
      <xdr:nvSpPr>
        <xdr:cNvPr id="545" name="楕円 544"/>
        <xdr:cNvSpPr/>
      </xdr:nvSpPr>
      <xdr:spPr>
        <a:xfrm>
          <a:off x="14541500" y="629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47763</xdr:rowOff>
    </xdr:from>
    <xdr:ext cx="534377" cy="259045"/>
    <xdr:sp macro="" textlink="">
      <xdr:nvSpPr>
        <xdr:cNvPr id="546" name="テキスト ボックス 545"/>
        <xdr:cNvSpPr txBox="1"/>
      </xdr:nvSpPr>
      <xdr:spPr>
        <a:xfrm>
          <a:off x="14325111" y="639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62649</xdr:rowOff>
    </xdr:from>
    <xdr:to>
      <xdr:col>72</xdr:col>
      <xdr:colOff>38100</xdr:colOff>
      <xdr:row>36</xdr:row>
      <xdr:rowOff>164249</xdr:rowOff>
    </xdr:to>
    <xdr:sp macro="" textlink="">
      <xdr:nvSpPr>
        <xdr:cNvPr id="547" name="楕円 546"/>
        <xdr:cNvSpPr/>
      </xdr:nvSpPr>
      <xdr:spPr>
        <a:xfrm>
          <a:off x="13652500" y="6234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155376</xdr:rowOff>
    </xdr:from>
    <xdr:ext cx="534377" cy="259045"/>
    <xdr:sp macro="" textlink="">
      <xdr:nvSpPr>
        <xdr:cNvPr id="548" name="テキスト ボックス 547"/>
        <xdr:cNvSpPr txBox="1"/>
      </xdr:nvSpPr>
      <xdr:spPr>
        <a:xfrm>
          <a:off x="13436111" y="632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129858</xdr:rowOff>
    </xdr:from>
    <xdr:to>
      <xdr:col>67</xdr:col>
      <xdr:colOff>101600</xdr:colOff>
      <xdr:row>37</xdr:row>
      <xdr:rowOff>60008</xdr:rowOff>
    </xdr:to>
    <xdr:sp macro="" textlink="">
      <xdr:nvSpPr>
        <xdr:cNvPr id="549" name="楕円 548"/>
        <xdr:cNvSpPr/>
      </xdr:nvSpPr>
      <xdr:spPr>
        <a:xfrm>
          <a:off x="12763500" y="630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51135</xdr:rowOff>
    </xdr:from>
    <xdr:ext cx="534377" cy="259045"/>
    <xdr:sp macro="" textlink="">
      <xdr:nvSpPr>
        <xdr:cNvPr id="550" name="テキスト ボックス 549"/>
        <xdr:cNvSpPr txBox="1"/>
      </xdr:nvSpPr>
      <xdr:spPr>
        <a:xfrm>
          <a:off x="12547111" y="639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3" name="テキスト ボックス 56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7" name="テキスト ボックス 56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9" name="テキスト ボックス 56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1" name="テキスト ボックス 57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34125</xdr:rowOff>
    </xdr:from>
    <xdr:to>
      <xdr:col>85</xdr:col>
      <xdr:colOff>126364</xdr:colOff>
      <xdr:row>59</xdr:row>
      <xdr:rowOff>97384</xdr:rowOff>
    </xdr:to>
    <xdr:cxnSp macro="">
      <xdr:nvCxnSpPr>
        <xdr:cNvPr id="575" name="直線コネクタ 574"/>
        <xdr:cNvCxnSpPr/>
      </xdr:nvCxnSpPr>
      <xdr:spPr>
        <a:xfrm flipV="1">
          <a:off x="16317595" y="8949525"/>
          <a:ext cx="1269" cy="1263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101211</xdr:rowOff>
    </xdr:from>
    <xdr:ext cx="534377" cy="259045"/>
    <xdr:sp macro="" textlink="">
      <xdr:nvSpPr>
        <xdr:cNvPr id="576" name="教育費最小値テキスト"/>
        <xdr:cNvSpPr txBox="1"/>
      </xdr:nvSpPr>
      <xdr:spPr>
        <a:xfrm>
          <a:off x="16370300" y="1021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97384</xdr:rowOff>
    </xdr:from>
    <xdr:to>
      <xdr:col>86</xdr:col>
      <xdr:colOff>25400</xdr:colOff>
      <xdr:row>59</xdr:row>
      <xdr:rowOff>97384</xdr:rowOff>
    </xdr:to>
    <xdr:cxnSp macro="">
      <xdr:nvCxnSpPr>
        <xdr:cNvPr id="577" name="直線コネクタ 576"/>
        <xdr:cNvCxnSpPr/>
      </xdr:nvCxnSpPr>
      <xdr:spPr>
        <a:xfrm>
          <a:off x="16230600" y="10212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152252</xdr:rowOff>
    </xdr:from>
    <xdr:ext cx="599010" cy="259045"/>
    <xdr:sp macro="" textlink="">
      <xdr:nvSpPr>
        <xdr:cNvPr id="578" name="教育費最大値テキスト"/>
        <xdr:cNvSpPr txBox="1"/>
      </xdr:nvSpPr>
      <xdr:spPr>
        <a:xfrm>
          <a:off x="16370300" y="8724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34125</xdr:rowOff>
    </xdr:from>
    <xdr:to>
      <xdr:col>86</xdr:col>
      <xdr:colOff>25400</xdr:colOff>
      <xdr:row>52</xdr:row>
      <xdr:rowOff>34125</xdr:rowOff>
    </xdr:to>
    <xdr:cxnSp macro="">
      <xdr:nvCxnSpPr>
        <xdr:cNvPr id="579" name="直線コネクタ 578"/>
        <xdr:cNvCxnSpPr/>
      </xdr:nvCxnSpPr>
      <xdr:spPr>
        <a:xfrm>
          <a:off x="16230600" y="8949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170294</xdr:rowOff>
    </xdr:from>
    <xdr:to>
      <xdr:col>85</xdr:col>
      <xdr:colOff>127000</xdr:colOff>
      <xdr:row>59</xdr:row>
      <xdr:rowOff>8458</xdr:rowOff>
    </xdr:to>
    <xdr:cxnSp macro="">
      <xdr:nvCxnSpPr>
        <xdr:cNvPr id="580" name="直線コネクタ 579"/>
        <xdr:cNvCxnSpPr/>
      </xdr:nvCxnSpPr>
      <xdr:spPr>
        <a:xfrm flipV="1">
          <a:off x="15481300" y="10114394"/>
          <a:ext cx="838200" cy="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20096</xdr:rowOff>
    </xdr:from>
    <xdr:ext cx="534377" cy="259045"/>
    <xdr:sp macro="" textlink="">
      <xdr:nvSpPr>
        <xdr:cNvPr id="581" name="教育費平均値テキスト"/>
        <xdr:cNvSpPr txBox="1"/>
      </xdr:nvSpPr>
      <xdr:spPr>
        <a:xfrm>
          <a:off x="16370300" y="9621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168669</xdr:rowOff>
    </xdr:from>
    <xdr:to>
      <xdr:col>85</xdr:col>
      <xdr:colOff>177800</xdr:colOff>
      <xdr:row>57</xdr:row>
      <xdr:rowOff>98819</xdr:rowOff>
    </xdr:to>
    <xdr:sp macro="" textlink="">
      <xdr:nvSpPr>
        <xdr:cNvPr id="582" name="フローチャート: 判断 581"/>
        <xdr:cNvSpPr/>
      </xdr:nvSpPr>
      <xdr:spPr>
        <a:xfrm>
          <a:off x="16268700" y="976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59461</xdr:rowOff>
    </xdr:from>
    <xdr:to>
      <xdr:col>81</xdr:col>
      <xdr:colOff>50800</xdr:colOff>
      <xdr:row>59</xdr:row>
      <xdr:rowOff>8458</xdr:rowOff>
    </xdr:to>
    <xdr:cxnSp macro="">
      <xdr:nvCxnSpPr>
        <xdr:cNvPr id="583" name="直線コネクタ 582"/>
        <xdr:cNvCxnSpPr/>
      </xdr:nvCxnSpPr>
      <xdr:spPr>
        <a:xfrm>
          <a:off x="14592300" y="10003561"/>
          <a:ext cx="889000" cy="12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24892</xdr:rowOff>
    </xdr:from>
    <xdr:to>
      <xdr:col>81</xdr:col>
      <xdr:colOff>101600</xdr:colOff>
      <xdr:row>57</xdr:row>
      <xdr:rowOff>126492</xdr:rowOff>
    </xdr:to>
    <xdr:sp macro="" textlink="">
      <xdr:nvSpPr>
        <xdr:cNvPr id="584" name="フローチャート: 判断 583"/>
        <xdr:cNvSpPr/>
      </xdr:nvSpPr>
      <xdr:spPr>
        <a:xfrm>
          <a:off x="15430500" y="979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143019</xdr:rowOff>
    </xdr:from>
    <xdr:ext cx="534377" cy="259045"/>
    <xdr:sp macro="" textlink="">
      <xdr:nvSpPr>
        <xdr:cNvPr id="585" name="テキスト ボックス 584"/>
        <xdr:cNvSpPr txBox="1"/>
      </xdr:nvSpPr>
      <xdr:spPr>
        <a:xfrm>
          <a:off x="15214111" y="9572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46419</xdr:rowOff>
    </xdr:from>
    <xdr:to>
      <xdr:col>76</xdr:col>
      <xdr:colOff>114300</xdr:colOff>
      <xdr:row>58</xdr:row>
      <xdr:rowOff>59461</xdr:rowOff>
    </xdr:to>
    <xdr:cxnSp macro="">
      <xdr:nvCxnSpPr>
        <xdr:cNvPr id="586" name="直線コネクタ 585"/>
        <xdr:cNvCxnSpPr/>
      </xdr:nvCxnSpPr>
      <xdr:spPr>
        <a:xfrm>
          <a:off x="13703300" y="8618919"/>
          <a:ext cx="889000" cy="138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128181</xdr:rowOff>
    </xdr:from>
    <xdr:to>
      <xdr:col>76</xdr:col>
      <xdr:colOff>165100</xdr:colOff>
      <xdr:row>57</xdr:row>
      <xdr:rowOff>58331</xdr:rowOff>
    </xdr:to>
    <xdr:sp macro="" textlink="">
      <xdr:nvSpPr>
        <xdr:cNvPr id="587" name="フローチャート: 判断 586"/>
        <xdr:cNvSpPr/>
      </xdr:nvSpPr>
      <xdr:spPr>
        <a:xfrm>
          <a:off x="14541500" y="972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74858</xdr:rowOff>
    </xdr:from>
    <xdr:ext cx="534377" cy="259045"/>
    <xdr:sp macro="" textlink="">
      <xdr:nvSpPr>
        <xdr:cNvPr id="588" name="テキスト ボックス 587"/>
        <xdr:cNvSpPr txBox="1"/>
      </xdr:nvSpPr>
      <xdr:spPr>
        <a:xfrm>
          <a:off x="14325111" y="950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46419</xdr:rowOff>
    </xdr:from>
    <xdr:to>
      <xdr:col>71</xdr:col>
      <xdr:colOff>177800</xdr:colOff>
      <xdr:row>59</xdr:row>
      <xdr:rowOff>36119</xdr:rowOff>
    </xdr:to>
    <xdr:cxnSp macro="">
      <xdr:nvCxnSpPr>
        <xdr:cNvPr id="589" name="直線コネクタ 588"/>
        <xdr:cNvCxnSpPr/>
      </xdr:nvCxnSpPr>
      <xdr:spPr>
        <a:xfrm flipV="1">
          <a:off x="12814300" y="8618919"/>
          <a:ext cx="889000" cy="1532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131369</xdr:rowOff>
    </xdr:from>
    <xdr:to>
      <xdr:col>72</xdr:col>
      <xdr:colOff>38100</xdr:colOff>
      <xdr:row>57</xdr:row>
      <xdr:rowOff>61519</xdr:rowOff>
    </xdr:to>
    <xdr:sp macro="" textlink="">
      <xdr:nvSpPr>
        <xdr:cNvPr id="590" name="フローチャート: 判断 589"/>
        <xdr:cNvSpPr/>
      </xdr:nvSpPr>
      <xdr:spPr>
        <a:xfrm>
          <a:off x="13652500" y="973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52646</xdr:rowOff>
    </xdr:from>
    <xdr:ext cx="534377" cy="259045"/>
    <xdr:sp macro="" textlink="">
      <xdr:nvSpPr>
        <xdr:cNvPr id="591" name="テキスト ボックス 590"/>
        <xdr:cNvSpPr txBox="1"/>
      </xdr:nvSpPr>
      <xdr:spPr>
        <a:xfrm>
          <a:off x="13436111" y="982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20803</xdr:rowOff>
    </xdr:from>
    <xdr:to>
      <xdr:col>67</xdr:col>
      <xdr:colOff>101600</xdr:colOff>
      <xdr:row>57</xdr:row>
      <xdr:rowOff>122403</xdr:rowOff>
    </xdr:to>
    <xdr:sp macro="" textlink="">
      <xdr:nvSpPr>
        <xdr:cNvPr id="592" name="フローチャート: 判断 591"/>
        <xdr:cNvSpPr/>
      </xdr:nvSpPr>
      <xdr:spPr>
        <a:xfrm>
          <a:off x="12763500" y="979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138930</xdr:rowOff>
    </xdr:from>
    <xdr:ext cx="534377" cy="259045"/>
    <xdr:sp macro="" textlink="">
      <xdr:nvSpPr>
        <xdr:cNvPr id="593" name="テキスト ボックス 592"/>
        <xdr:cNvSpPr txBox="1"/>
      </xdr:nvSpPr>
      <xdr:spPr>
        <a:xfrm>
          <a:off x="12547111" y="956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119494</xdr:rowOff>
    </xdr:from>
    <xdr:to>
      <xdr:col>85</xdr:col>
      <xdr:colOff>177800</xdr:colOff>
      <xdr:row>59</xdr:row>
      <xdr:rowOff>49644</xdr:rowOff>
    </xdr:to>
    <xdr:sp macro="" textlink="">
      <xdr:nvSpPr>
        <xdr:cNvPr id="599" name="楕円 598"/>
        <xdr:cNvSpPr/>
      </xdr:nvSpPr>
      <xdr:spPr>
        <a:xfrm>
          <a:off x="16268700" y="1006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34421</xdr:rowOff>
    </xdr:from>
    <xdr:ext cx="534377" cy="259045"/>
    <xdr:sp macro="" textlink="">
      <xdr:nvSpPr>
        <xdr:cNvPr id="600" name="教育費該当値テキスト"/>
        <xdr:cNvSpPr txBox="1"/>
      </xdr:nvSpPr>
      <xdr:spPr>
        <a:xfrm>
          <a:off x="16370300" y="997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129108</xdr:rowOff>
    </xdr:from>
    <xdr:to>
      <xdr:col>81</xdr:col>
      <xdr:colOff>101600</xdr:colOff>
      <xdr:row>59</xdr:row>
      <xdr:rowOff>59258</xdr:rowOff>
    </xdr:to>
    <xdr:sp macro="" textlink="">
      <xdr:nvSpPr>
        <xdr:cNvPr id="601" name="楕円 600"/>
        <xdr:cNvSpPr/>
      </xdr:nvSpPr>
      <xdr:spPr>
        <a:xfrm>
          <a:off x="15430500" y="1007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50385</xdr:rowOff>
    </xdr:from>
    <xdr:ext cx="534377" cy="259045"/>
    <xdr:sp macro="" textlink="">
      <xdr:nvSpPr>
        <xdr:cNvPr id="602" name="テキスト ボックス 601"/>
        <xdr:cNvSpPr txBox="1"/>
      </xdr:nvSpPr>
      <xdr:spPr>
        <a:xfrm>
          <a:off x="15214111" y="1016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8661</xdr:rowOff>
    </xdr:from>
    <xdr:to>
      <xdr:col>76</xdr:col>
      <xdr:colOff>165100</xdr:colOff>
      <xdr:row>58</xdr:row>
      <xdr:rowOff>110261</xdr:rowOff>
    </xdr:to>
    <xdr:sp macro="" textlink="">
      <xdr:nvSpPr>
        <xdr:cNvPr id="603" name="楕円 602"/>
        <xdr:cNvSpPr/>
      </xdr:nvSpPr>
      <xdr:spPr>
        <a:xfrm>
          <a:off x="14541500" y="995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101388</xdr:rowOff>
    </xdr:from>
    <xdr:ext cx="534377" cy="259045"/>
    <xdr:sp macro="" textlink="">
      <xdr:nvSpPr>
        <xdr:cNvPr id="604" name="テキスト ボックス 603"/>
        <xdr:cNvSpPr txBox="1"/>
      </xdr:nvSpPr>
      <xdr:spPr>
        <a:xfrm>
          <a:off x="14325111" y="10045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49</xdr:row>
      <xdr:rowOff>167069</xdr:rowOff>
    </xdr:from>
    <xdr:to>
      <xdr:col>72</xdr:col>
      <xdr:colOff>38100</xdr:colOff>
      <xdr:row>50</xdr:row>
      <xdr:rowOff>97219</xdr:rowOff>
    </xdr:to>
    <xdr:sp macro="" textlink="">
      <xdr:nvSpPr>
        <xdr:cNvPr id="605" name="楕円 604"/>
        <xdr:cNvSpPr/>
      </xdr:nvSpPr>
      <xdr:spPr>
        <a:xfrm>
          <a:off x="13652500" y="856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48</xdr:row>
      <xdr:rowOff>113746</xdr:rowOff>
    </xdr:from>
    <xdr:ext cx="599010" cy="259045"/>
    <xdr:sp macro="" textlink="">
      <xdr:nvSpPr>
        <xdr:cNvPr id="606" name="テキスト ボックス 605"/>
        <xdr:cNvSpPr txBox="1"/>
      </xdr:nvSpPr>
      <xdr:spPr>
        <a:xfrm>
          <a:off x="13403795" y="8343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156769</xdr:rowOff>
    </xdr:from>
    <xdr:to>
      <xdr:col>67</xdr:col>
      <xdr:colOff>101600</xdr:colOff>
      <xdr:row>59</xdr:row>
      <xdr:rowOff>86919</xdr:rowOff>
    </xdr:to>
    <xdr:sp macro="" textlink="">
      <xdr:nvSpPr>
        <xdr:cNvPr id="607" name="楕円 606"/>
        <xdr:cNvSpPr/>
      </xdr:nvSpPr>
      <xdr:spPr>
        <a:xfrm>
          <a:off x="12763500" y="1010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78046</xdr:rowOff>
    </xdr:from>
    <xdr:ext cx="534377" cy="259045"/>
    <xdr:sp macro="" textlink="">
      <xdr:nvSpPr>
        <xdr:cNvPr id="608" name="テキスト ボックス 607"/>
        <xdr:cNvSpPr txBox="1"/>
      </xdr:nvSpPr>
      <xdr:spPr>
        <a:xfrm>
          <a:off x="12547111" y="1019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9" name="直線コネクタ 61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0" name="テキスト ボックス 619"/>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3" name="直線コネクタ 622"/>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4" name="テキスト ボックス 623"/>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48551</xdr:rowOff>
    </xdr:from>
    <xdr:to>
      <xdr:col>85</xdr:col>
      <xdr:colOff>126364</xdr:colOff>
      <xdr:row>78</xdr:row>
      <xdr:rowOff>25400</xdr:rowOff>
    </xdr:to>
    <xdr:cxnSp macro="">
      <xdr:nvCxnSpPr>
        <xdr:cNvPr id="628" name="直線コネクタ 627"/>
        <xdr:cNvCxnSpPr/>
      </xdr:nvCxnSpPr>
      <xdr:spPr>
        <a:xfrm flipV="1">
          <a:off x="16317595" y="12221501"/>
          <a:ext cx="1269" cy="1176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70614</xdr:rowOff>
    </xdr:from>
    <xdr:ext cx="249299" cy="259045"/>
    <xdr:sp macro="" textlink="">
      <xdr:nvSpPr>
        <xdr:cNvPr id="629" name="災害復旧費最小値テキスト"/>
        <xdr:cNvSpPr txBox="1"/>
      </xdr:nvSpPr>
      <xdr:spPr>
        <a:xfrm>
          <a:off x="16370300" y="134437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0" name="直線コネクタ 629"/>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166678</xdr:rowOff>
    </xdr:from>
    <xdr:ext cx="599010" cy="259045"/>
    <xdr:sp macro="" textlink="">
      <xdr:nvSpPr>
        <xdr:cNvPr id="631" name="災害復旧費最大値テキスト"/>
        <xdr:cNvSpPr txBox="1"/>
      </xdr:nvSpPr>
      <xdr:spPr>
        <a:xfrm>
          <a:off x="16370300" y="11996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48551</xdr:rowOff>
    </xdr:from>
    <xdr:to>
      <xdr:col>86</xdr:col>
      <xdr:colOff>25400</xdr:colOff>
      <xdr:row>71</xdr:row>
      <xdr:rowOff>48551</xdr:rowOff>
    </xdr:to>
    <xdr:cxnSp macro="">
      <xdr:nvCxnSpPr>
        <xdr:cNvPr id="632" name="直線コネクタ 631"/>
        <xdr:cNvCxnSpPr/>
      </xdr:nvCxnSpPr>
      <xdr:spPr>
        <a:xfrm>
          <a:off x="16230600" y="12221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25400</xdr:rowOff>
    </xdr:from>
    <xdr:to>
      <xdr:col>85</xdr:col>
      <xdr:colOff>127000</xdr:colOff>
      <xdr:row>78</xdr:row>
      <xdr:rowOff>25400</xdr:rowOff>
    </xdr:to>
    <xdr:cxnSp macro="">
      <xdr:nvCxnSpPr>
        <xdr:cNvPr id="633" name="直線コネクタ 632"/>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159514</xdr:rowOff>
    </xdr:from>
    <xdr:ext cx="469744" cy="259045"/>
    <xdr:sp macro="" textlink="">
      <xdr:nvSpPr>
        <xdr:cNvPr id="634" name="災害復旧費平均値テキスト"/>
        <xdr:cNvSpPr txBox="1"/>
      </xdr:nvSpPr>
      <xdr:spPr>
        <a:xfrm>
          <a:off x="16370300" y="131897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136637</xdr:rowOff>
    </xdr:from>
    <xdr:to>
      <xdr:col>85</xdr:col>
      <xdr:colOff>177800</xdr:colOff>
      <xdr:row>78</xdr:row>
      <xdr:rowOff>66787</xdr:rowOff>
    </xdr:to>
    <xdr:sp macro="" textlink="">
      <xdr:nvSpPr>
        <xdr:cNvPr id="635" name="フローチャート: 判断 634"/>
        <xdr:cNvSpPr/>
      </xdr:nvSpPr>
      <xdr:spPr>
        <a:xfrm>
          <a:off x="162687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25400</xdr:rowOff>
    </xdr:from>
    <xdr:to>
      <xdr:col>81</xdr:col>
      <xdr:colOff>50800</xdr:colOff>
      <xdr:row>78</xdr:row>
      <xdr:rowOff>25400</xdr:rowOff>
    </xdr:to>
    <xdr:cxnSp macro="">
      <xdr:nvCxnSpPr>
        <xdr:cNvPr id="636" name="直線コネクタ 635"/>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130756</xdr:rowOff>
    </xdr:from>
    <xdr:to>
      <xdr:col>81</xdr:col>
      <xdr:colOff>101600</xdr:colOff>
      <xdr:row>78</xdr:row>
      <xdr:rowOff>60906</xdr:rowOff>
    </xdr:to>
    <xdr:sp macro="" textlink="">
      <xdr:nvSpPr>
        <xdr:cNvPr id="637" name="フローチャート: 判断 636"/>
        <xdr:cNvSpPr/>
      </xdr:nvSpPr>
      <xdr:spPr>
        <a:xfrm>
          <a:off x="15430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77433</xdr:rowOff>
    </xdr:from>
    <xdr:ext cx="469744" cy="259045"/>
    <xdr:sp macro="" textlink="">
      <xdr:nvSpPr>
        <xdr:cNvPr id="638" name="テキスト ボックス 637"/>
        <xdr:cNvSpPr txBox="1"/>
      </xdr:nvSpPr>
      <xdr:spPr>
        <a:xfrm>
          <a:off x="15246428" y="1310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39" name="直線コネクタ 638"/>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136866</xdr:rowOff>
    </xdr:from>
    <xdr:to>
      <xdr:col>76</xdr:col>
      <xdr:colOff>165100</xdr:colOff>
      <xdr:row>78</xdr:row>
      <xdr:rowOff>67016</xdr:rowOff>
    </xdr:to>
    <xdr:sp macro="" textlink="">
      <xdr:nvSpPr>
        <xdr:cNvPr id="640" name="フローチャート: 判断 639"/>
        <xdr:cNvSpPr/>
      </xdr:nvSpPr>
      <xdr:spPr>
        <a:xfrm>
          <a:off x="14541500" y="1333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83543</xdr:rowOff>
    </xdr:from>
    <xdr:ext cx="469744" cy="259045"/>
    <xdr:sp macro="" textlink="">
      <xdr:nvSpPr>
        <xdr:cNvPr id="641" name="テキスト ボックス 640"/>
        <xdr:cNvSpPr txBox="1"/>
      </xdr:nvSpPr>
      <xdr:spPr>
        <a:xfrm>
          <a:off x="14357428" y="1311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15861</xdr:rowOff>
    </xdr:from>
    <xdr:to>
      <xdr:col>71</xdr:col>
      <xdr:colOff>177800</xdr:colOff>
      <xdr:row>78</xdr:row>
      <xdr:rowOff>25400</xdr:rowOff>
    </xdr:to>
    <xdr:cxnSp macro="">
      <xdr:nvCxnSpPr>
        <xdr:cNvPr id="642" name="直線コネクタ 641"/>
        <xdr:cNvCxnSpPr/>
      </xdr:nvCxnSpPr>
      <xdr:spPr>
        <a:xfrm>
          <a:off x="12814300" y="13388961"/>
          <a:ext cx="889000" cy="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125876</xdr:rowOff>
    </xdr:from>
    <xdr:to>
      <xdr:col>72</xdr:col>
      <xdr:colOff>38100</xdr:colOff>
      <xdr:row>78</xdr:row>
      <xdr:rowOff>56026</xdr:rowOff>
    </xdr:to>
    <xdr:sp macro="" textlink="">
      <xdr:nvSpPr>
        <xdr:cNvPr id="643" name="フローチャート: 判断 642"/>
        <xdr:cNvSpPr/>
      </xdr:nvSpPr>
      <xdr:spPr>
        <a:xfrm>
          <a:off x="13652500" y="1332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72553</xdr:rowOff>
    </xdr:from>
    <xdr:ext cx="469744" cy="259045"/>
    <xdr:sp macro="" textlink="">
      <xdr:nvSpPr>
        <xdr:cNvPr id="644" name="テキスト ボックス 643"/>
        <xdr:cNvSpPr txBox="1"/>
      </xdr:nvSpPr>
      <xdr:spPr>
        <a:xfrm>
          <a:off x="13468428" y="1310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126944</xdr:rowOff>
    </xdr:from>
    <xdr:to>
      <xdr:col>67</xdr:col>
      <xdr:colOff>101600</xdr:colOff>
      <xdr:row>78</xdr:row>
      <xdr:rowOff>57094</xdr:rowOff>
    </xdr:to>
    <xdr:sp macro="" textlink="">
      <xdr:nvSpPr>
        <xdr:cNvPr id="645" name="フローチャート: 判断 644"/>
        <xdr:cNvSpPr/>
      </xdr:nvSpPr>
      <xdr:spPr>
        <a:xfrm>
          <a:off x="12763500" y="1332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73621</xdr:rowOff>
    </xdr:from>
    <xdr:ext cx="469744" cy="259045"/>
    <xdr:sp macro="" textlink="">
      <xdr:nvSpPr>
        <xdr:cNvPr id="646" name="テキスト ボックス 645"/>
        <xdr:cNvSpPr txBox="1"/>
      </xdr:nvSpPr>
      <xdr:spPr>
        <a:xfrm>
          <a:off x="12579428" y="1310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52" name="楕円 651"/>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115064</xdr:rowOff>
    </xdr:from>
    <xdr:ext cx="249299" cy="259045"/>
    <xdr:sp macro="" textlink="">
      <xdr:nvSpPr>
        <xdr:cNvPr id="653" name="災害復旧費該当値テキスト"/>
        <xdr:cNvSpPr txBox="1"/>
      </xdr:nvSpPr>
      <xdr:spPr>
        <a:xfrm>
          <a:off x="16370300" y="133167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54" name="楕円 653"/>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55" name="テキスト ボックス 654"/>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6" name="楕円 655"/>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7" name="テキスト ボックス 656"/>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8" name="楕円 657"/>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9" name="テキスト ボックス 658"/>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136511</xdr:rowOff>
    </xdr:from>
    <xdr:to>
      <xdr:col>67</xdr:col>
      <xdr:colOff>101600</xdr:colOff>
      <xdr:row>78</xdr:row>
      <xdr:rowOff>66661</xdr:rowOff>
    </xdr:to>
    <xdr:sp macro="" textlink="">
      <xdr:nvSpPr>
        <xdr:cNvPr id="660" name="楕円 659"/>
        <xdr:cNvSpPr/>
      </xdr:nvSpPr>
      <xdr:spPr>
        <a:xfrm>
          <a:off x="12763500" y="1333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57788</xdr:rowOff>
    </xdr:from>
    <xdr:ext cx="469744" cy="259045"/>
    <xdr:sp macro="" textlink="">
      <xdr:nvSpPr>
        <xdr:cNvPr id="661" name="テキスト ボックス 660"/>
        <xdr:cNvSpPr txBox="1"/>
      </xdr:nvSpPr>
      <xdr:spPr>
        <a:xfrm>
          <a:off x="12579428" y="1343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5" name="テキスト ボックス 674"/>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39737</xdr:rowOff>
    </xdr:from>
    <xdr:to>
      <xdr:col>85</xdr:col>
      <xdr:colOff>126364</xdr:colOff>
      <xdr:row>98</xdr:row>
      <xdr:rowOff>97720</xdr:rowOff>
    </xdr:to>
    <xdr:cxnSp macro="">
      <xdr:nvCxnSpPr>
        <xdr:cNvPr id="683" name="直線コネクタ 682"/>
        <xdr:cNvCxnSpPr/>
      </xdr:nvCxnSpPr>
      <xdr:spPr>
        <a:xfrm flipV="1">
          <a:off x="16317595" y="15470237"/>
          <a:ext cx="1269" cy="1429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101547</xdr:rowOff>
    </xdr:from>
    <xdr:ext cx="469744" cy="259045"/>
    <xdr:sp macro="" textlink="">
      <xdr:nvSpPr>
        <xdr:cNvPr id="684" name="公債費最小値テキスト"/>
        <xdr:cNvSpPr txBox="1"/>
      </xdr:nvSpPr>
      <xdr:spPr>
        <a:xfrm>
          <a:off x="16370300" y="16903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97720</xdr:rowOff>
    </xdr:from>
    <xdr:to>
      <xdr:col>86</xdr:col>
      <xdr:colOff>25400</xdr:colOff>
      <xdr:row>98</xdr:row>
      <xdr:rowOff>97720</xdr:rowOff>
    </xdr:to>
    <xdr:cxnSp macro="">
      <xdr:nvCxnSpPr>
        <xdr:cNvPr id="685" name="直線コネクタ 684"/>
        <xdr:cNvCxnSpPr/>
      </xdr:nvCxnSpPr>
      <xdr:spPr>
        <a:xfrm>
          <a:off x="16230600" y="1689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157864</xdr:rowOff>
    </xdr:from>
    <xdr:ext cx="599010" cy="259045"/>
    <xdr:sp macro="" textlink="">
      <xdr:nvSpPr>
        <xdr:cNvPr id="686" name="公債費最大値テキスト"/>
        <xdr:cNvSpPr txBox="1"/>
      </xdr:nvSpPr>
      <xdr:spPr>
        <a:xfrm>
          <a:off x="16370300" y="15245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160,932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39737</xdr:rowOff>
    </xdr:from>
    <xdr:to>
      <xdr:col>86</xdr:col>
      <xdr:colOff>25400</xdr:colOff>
      <xdr:row>90</xdr:row>
      <xdr:rowOff>39737</xdr:rowOff>
    </xdr:to>
    <xdr:cxnSp macro="">
      <xdr:nvCxnSpPr>
        <xdr:cNvPr id="687" name="直線コネクタ 686"/>
        <xdr:cNvCxnSpPr/>
      </xdr:nvCxnSpPr>
      <xdr:spPr>
        <a:xfrm>
          <a:off x="16230600" y="15470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58693</xdr:rowOff>
    </xdr:from>
    <xdr:to>
      <xdr:col>85</xdr:col>
      <xdr:colOff>127000</xdr:colOff>
      <xdr:row>96</xdr:row>
      <xdr:rowOff>87351</xdr:rowOff>
    </xdr:to>
    <xdr:cxnSp macro="">
      <xdr:nvCxnSpPr>
        <xdr:cNvPr id="688" name="直線コネクタ 687"/>
        <xdr:cNvCxnSpPr/>
      </xdr:nvCxnSpPr>
      <xdr:spPr>
        <a:xfrm flipV="1">
          <a:off x="15481300" y="16517893"/>
          <a:ext cx="838200" cy="2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157497</xdr:rowOff>
    </xdr:from>
    <xdr:ext cx="534377" cy="259045"/>
    <xdr:sp macro="" textlink="">
      <xdr:nvSpPr>
        <xdr:cNvPr id="689" name="公債費平均値テキスト"/>
        <xdr:cNvSpPr txBox="1"/>
      </xdr:nvSpPr>
      <xdr:spPr>
        <a:xfrm>
          <a:off x="16370300" y="16273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134620</xdr:rowOff>
    </xdr:from>
    <xdr:to>
      <xdr:col>85</xdr:col>
      <xdr:colOff>177800</xdr:colOff>
      <xdr:row>96</xdr:row>
      <xdr:rowOff>64770</xdr:rowOff>
    </xdr:to>
    <xdr:sp macro="" textlink="">
      <xdr:nvSpPr>
        <xdr:cNvPr id="690" name="フローチャート: 判断 689"/>
        <xdr:cNvSpPr/>
      </xdr:nvSpPr>
      <xdr:spPr>
        <a:xfrm>
          <a:off x="16268700" y="16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87351</xdr:rowOff>
    </xdr:from>
    <xdr:to>
      <xdr:col>81</xdr:col>
      <xdr:colOff>50800</xdr:colOff>
      <xdr:row>96</xdr:row>
      <xdr:rowOff>130026</xdr:rowOff>
    </xdr:to>
    <xdr:cxnSp macro="">
      <xdr:nvCxnSpPr>
        <xdr:cNvPr id="691" name="直線コネクタ 690"/>
        <xdr:cNvCxnSpPr/>
      </xdr:nvCxnSpPr>
      <xdr:spPr>
        <a:xfrm flipV="1">
          <a:off x="14592300" y="16546551"/>
          <a:ext cx="889000" cy="4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142008</xdr:rowOff>
    </xdr:from>
    <xdr:to>
      <xdr:col>81</xdr:col>
      <xdr:colOff>101600</xdr:colOff>
      <xdr:row>96</xdr:row>
      <xdr:rowOff>72158</xdr:rowOff>
    </xdr:to>
    <xdr:sp macro="" textlink="">
      <xdr:nvSpPr>
        <xdr:cNvPr id="692" name="フローチャート: 判断 691"/>
        <xdr:cNvSpPr/>
      </xdr:nvSpPr>
      <xdr:spPr>
        <a:xfrm>
          <a:off x="15430500" y="1642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88685</xdr:rowOff>
    </xdr:from>
    <xdr:ext cx="534377" cy="259045"/>
    <xdr:sp macro="" textlink="">
      <xdr:nvSpPr>
        <xdr:cNvPr id="693" name="テキスト ボックス 692"/>
        <xdr:cNvSpPr txBox="1"/>
      </xdr:nvSpPr>
      <xdr:spPr>
        <a:xfrm>
          <a:off x="15214111" y="1620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130026</xdr:rowOff>
    </xdr:from>
    <xdr:to>
      <xdr:col>76</xdr:col>
      <xdr:colOff>114300</xdr:colOff>
      <xdr:row>96</xdr:row>
      <xdr:rowOff>138832</xdr:rowOff>
    </xdr:to>
    <xdr:cxnSp macro="">
      <xdr:nvCxnSpPr>
        <xdr:cNvPr id="694" name="直線コネクタ 693"/>
        <xdr:cNvCxnSpPr/>
      </xdr:nvCxnSpPr>
      <xdr:spPr>
        <a:xfrm flipV="1">
          <a:off x="13703300" y="16589226"/>
          <a:ext cx="889000" cy="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150101</xdr:rowOff>
    </xdr:from>
    <xdr:to>
      <xdr:col>76</xdr:col>
      <xdr:colOff>165100</xdr:colOff>
      <xdr:row>96</xdr:row>
      <xdr:rowOff>80251</xdr:rowOff>
    </xdr:to>
    <xdr:sp macro="" textlink="">
      <xdr:nvSpPr>
        <xdr:cNvPr id="695" name="フローチャート: 判断 694"/>
        <xdr:cNvSpPr/>
      </xdr:nvSpPr>
      <xdr:spPr>
        <a:xfrm>
          <a:off x="14541500" y="1643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96778</xdr:rowOff>
    </xdr:from>
    <xdr:ext cx="534377" cy="259045"/>
    <xdr:sp macro="" textlink="">
      <xdr:nvSpPr>
        <xdr:cNvPr id="696" name="テキスト ボックス 695"/>
        <xdr:cNvSpPr txBox="1"/>
      </xdr:nvSpPr>
      <xdr:spPr>
        <a:xfrm>
          <a:off x="14325111" y="1621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138832</xdr:rowOff>
    </xdr:from>
    <xdr:to>
      <xdr:col>71</xdr:col>
      <xdr:colOff>177800</xdr:colOff>
      <xdr:row>96</xdr:row>
      <xdr:rowOff>139928</xdr:rowOff>
    </xdr:to>
    <xdr:cxnSp macro="">
      <xdr:nvCxnSpPr>
        <xdr:cNvPr id="697" name="直線コネクタ 696"/>
        <xdr:cNvCxnSpPr/>
      </xdr:nvCxnSpPr>
      <xdr:spPr>
        <a:xfrm flipV="1">
          <a:off x="12814300" y="16598032"/>
          <a:ext cx="889000" cy="1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103037</xdr:rowOff>
    </xdr:from>
    <xdr:to>
      <xdr:col>72</xdr:col>
      <xdr:colOff>38100</xdr:colOff>
      <xdr:row>96</xdr:row>
      <xdr:rowOff>33187</xdr:rowOff>
    </xdr:to>
    <xdr:sp macro="" textlink="">
      <xdr:nvSpPr>
        <xdr:cNvPr id="698" name="フローチャート: 判断 697"/>
        <xdr:cNvSpPr/>
      </xdr:nvSpPr>
      <xdr:spPr>
        <a:xfrm>
          <a:off x="13652500" y="16390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49714</xdr:rowOff>
    </xdr:from>
    <xdr:ext cx="534377" cy="259045"/>
    <xdr:sp macro="" textlink="">
      <xdr:nvSpPr>
        <xdr:cNvPr id="699" name="テキスト ボックス 698"/>
        <xdr:cNvSpPr txBox="1"/>
      </xdr:nvSpPr>
      <xdr:spPr>
        <a:xfrm>
          <a:off x="13436111" y="1616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82719</xdr:rowOff>
    </xdr:from>
    <xdr:to>
      <xdr:col>67</xdr:col>
      <xdr:colOff>101600</xdr:colOff>
      <xdr:row>96</xdr:row>
      <xdr:rowOff>12869</xdr:rowOff>
    </xdr:to>
    <xdr:sp macro="" textlink="">
      <xdr:nvSpPr>
        <xdr:cNvPr id="700" name="フローチャート: 判断 699"/>
        <xdr:cNvSpPr/>
      </xdr:nvSpPr>
      <xdr:spPr>
        <a:xfrm>
          <a:off x="12763500" y="1637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29396</xdr:rowOff>
    </xdr:from>
    <xdr:ext cx="534377" cy="259045"/>
    <xdr:sp macro="" textlink="">
      <xdr:nvSpPr>
        <xdr:cNvPr id="701" name="テキスト ボックス 700"/>
        <xdr:cNvSpPr txBox="1"/>
      </xdr:nvSpPr>
      <xdr:spPr>
        <a:xfrm>
          <a:off x="12547111" y="1614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7893</xdr:rowOff>
    </xdr:from>
    <xdr:to>
      <xdr:col>85</xdr:col>
      <xdr:colOff>177800</xdr:colOff>
      <xdr:row>96</xdr:row>
      <xdr:rowOff>109493</xdr:rowOff>
    </xdr:to>
    <xdr:sp macro="" textlink="">
      <xdr:nvSpPr>
        <xdr:cNvPr id="707" name="楕円 706"/>
        <xdr:cNvSpPr/>
      </xdr:nvSpPr>
      <xdr:spPr>
        <a:xfrm>
          <a:off x="16268700" y="1646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157770</xdr:rowOff>
    </xdr:from>
    <xdr:ext cx="534377" cy="259045"/>
    <xdr:sp macro="" textlink="">
      <xdr:nvSpPr>
        <xdr:cNvPr id="708" name="公債費該当値テキスト"/>
        <xdr:cNvSpPr txBox="1"/>
      </xdr:nvSpPr>
      <xdr:spPr>
        <a:xfrm>
          <a:off x="16370300" y="1644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36551</xdr:rowOff>
    </xdr:from>
    <xdr:to>
      <xdr:col>81</xdr:col>
      <xdr:colOff>101600</xdr:colOff>
      <xdr:row>96</xdr:row>
      <xdr:rowOff>138151</xdr:rowOff>
    </xdr:to>
    <xdr:sp macro="" textlink="">
      <xdr:nvSpPr>
        <xdr:cNvPr id="709" name="楕円 708"/>
        <xdr:cNvSpPr/>
      </xdr:nvSpPr>
      <xdr:spPr>
        <a:xfrm>
          <a:off x="15430500" y="1649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129278</xdr:rowOff>
    </xdr:from>
    <xdr:ext cx="534377" cy="259045"/>
    <xdr:sp macro="" textlink="">
      <xdr:nvSpPr>
        <xdr:cNvPr id="710" name="テキスト ボックス 709"/>
        <xdr:cNvSpPr txBox="1"/>
      </xdr:nvSpPr>
      <xdr:spPr>
        <a:xfrm>
          <a:off x="15214111" y="1658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79226</xdr:rowOff>
    </xdr:from>
    <xdr:to>
      <xdr:col>76</xdr:col>
      <xdr:colOff>165100</xdr:colOff>
      <xdr:row>97</xdr:row>
      <xdr:rowOff>9376</xdr:rowOff>
    </xdr:to>
    <xdr:sp macro="" textlink="">
      <xdr:nvSpPr>
        <xdr:cNvPr id="711" name="楕円 710"/>
        <xdr:cNvSpPr/>
      </xdr:nvSpPr>
      <xdr:spPr>
        <a:xfrm>
          <a:off x="14541500" y="1653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503</xdr:rowOff>
    </xdr:from>
    <xdr:ext cx="534377" cy="259045"/>
    <xdr:sp macro="" textlink="">
      <xdr:nvSpPr>
        <xdr:cNvPr id="712" name="テキスト ボックス 711"/>
        <xdr:cNvSpPr txBox="1"/>
      </xdr:nvSpPr>
      <xdr:spPr>
        <a:xfrm>
          <a:off x="14325111" y="1663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88032</xdr:rowOff>
    </xdr:from>
    <xdr:to>
      <xdr:col>72</xdr:col>
      <xdr:colOff>38100</xdr:colOff>
      <xdr:row>97</xdr:row>
      <xdr:rowOff>18182</xdr:rowOff>
    </xdr:to>
    <xdr:sp macro="" textlink="">
      <xdr:nvSpPr>
        <xdr:cNvPr id="713" name="楕円 712"/>
        <xdr:cNvSpPr/>
      </xdr:nvSpPr>
      <xdr:spPr>
        <a:xfrm>
          <a:off x="13652500" y="165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9309</xdr:rowOff>
    </xdr:from>
    <xdr:ext cx="534377" cy="259045"/>
    <xdr:sp macro="" textlink="">
      <xdr:nvSpPr>
        <xdr:cNvPr id="714" name="テキスト ボックス 713"/>
        <xdr:cNvSpPr txBox="1"/>
      </xdr:nvSpPr>
      <xdr:spPr>
        <a:xfrm>
          <a:off x="13436111" y="1663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89128</xdr:rowOff>
    </xdr:from>
    <xdr:to>
      <xdr:col>67</xdr:col>
      <xdr:colOff>101600</xdr:colOff>
      <xdr:row>97</xdr:row>
      <xdr:rowOff>19278</xdr:rowOff>
    </xdr:to>
    <xdr:sp macro="" textlink="">
      <xdr:nvSpPr>
        <xdr:cNvPr id="715" name="楕円 714"/>
        <xdr:cNvSpPr/>
      </xdr:nvSpPr>
      <xdr:spPr>
        <a:xfrm>
          <a:off x="12763500" y="1654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10405</xdr:rowOff>
    </xdr:from>
    <xdr:ext cx="534377" cy="259045"/>
    <xdr:sp macro="" textlink="">
      <xdr:nvSpPr>
        <xdr:cNvPr id="716" name="テキスト ボックス 715"/>
        <xdr:cNvSpPr txBox="1"/>
      </xdr:nvSpPr>
      <xdr:spPr>
        <a:xfrm>
          <a:off x="12547111" y="1664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0" name="テキスト ボックス 729"/>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2" name="テキスト ボックス 731"/>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4" name="テキスト ボックス 733"/>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6" name="テキスト ボックス 735"/>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103124</xdr:rowOff>
    </xdr:from>
    <xdr:to>
      <xdr:col>116</xdr:col>
      <xdr:colOff>62864</xdr:colOff>
      <xdr:row>38</xdr:row>
      <xdr:rowOff>139700</xdr:rowOff>
    </xdr:to>
    <xdr:cxnSp macro="">
      <xdr:nvCxnSpPr>
        <xdr:cNvPr id="738" name="直線コネクタ 737"/>
        <xdr:cNvCxnSpPr/>
      </xdr:nvCxnSpPr>
      <xdr:spPr>
        <a:xfrm flipV="1">
          <a:off x="22159595" y="5589524"/>
          <a:ext cx="1269"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39" name="諸支出金最小値テキスト"/>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49801</xdr:rowOff>
    </xdr:from>
    <xdr:ext cx="378565" cy="259045"/>
    <xdr:sp macro="" textlink="">
      <xdr:nvSpPr>
        <xdr:cNvPr id="741" name="諸支出金最大値テキスト"/>
        <xdr:cNvSpPr txBox="1"/>
      </xdr:nvSpPr>
      <xdr:spPr>
        <a:xfrm>
          <a:off x="22212300" y="5364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103124</xdr:rowOff>
    </xdr:from>
    <xdr:to>
      <xdr:col>116</xdr:col>
      <xdr:colOff>152400</xdr:colOff>
      <xdr:row>32</xdr:row>
      <xdr:rowOff>103124</xdr:rowOff>
    </xdr:to>
    <xdr:cxnSp macro="">
      <xdr:nvCxnSpPr>
        <xdr:cNvPr id="742" name="直線コネクタ 741"/>
        <xdr:cNvCxnSpPr/>
      </xdr:nvCxnSpPr>
      <xdr:spPr>
        <a:xfrm>
          <a:off x="22072600" y="558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249299" cy="259045"/>
    <xdr:sp macro="" textlink="">
      <xdr:nvSpPr>
        <xdr:cNvPr id="744" name="諸支出金平均値テキスト"/>
        <xdr:cNvSpPr txBox="1"/>
      </xdr:nvSpPr>
      <xdr:spPr>
        <a:xfrm>
          <a:off x="22212300" y="6423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5" name="フローチャート: 判断 744"/>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66040</xdr:rowOff>
    </xdr:from>
    <xdr:to>
      <xdr:col>112</xdr:col>
      <xdr:colOff>38100</xdr:colOff>
      <xdr:row>38</xdr:row>
      <xdr:rowOff>167640</xdr:rowOff>
    </xdr:to>
    <xdr:sp macro="" textlink="">
      <xdr:nvSpPr>
        <xdr:cNvPr id="747" name="フローチャート: 判断 746"/>
        <xdr:cNvSpPr/>
      </xdr:nvSpPr>
      <xdr:spPr>
        <a:xfrm>
          <a:off x="21272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12717</xdr:rowOff>
    </xdr:from>
    <xdr:ext cx="249299" cy="259045"/>
    <xdr:sp macro="" textlink="">
      <xdr:nvSpPr>
        <xdr:cNvPr id="748" name="テキスト ボックス 747"/>
        <xdr:cNvSpPr txBox="1"/>
      </xdr:nvSpPr>
      <xdr:spPr>
        <a:xfrm>
          <a:off x="21198650" y="63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6604</xdr:rowOff>
    </xdr:from>
    <xdr:to>
      <xdr:col>107</xdr:col>
      <xdr:colOff>101600</xdr:colOff>
      <xdr:row>38</xdr:row>
      <xdr:rowOff>108204</xdr:rowOff>
    </xdr:to>
    <xdr:sp macro="" textlink="">
      <xdr:nvSpPr>
        <xdr:cNvPr id="750" name="フローチャート: 判断 749"/>
        <xdr:cNvSpPr/>
      </xdr:nvSpPr>
      <xdr:spPr>
        <a:xfrm>
          <a:off x="20383500" y="6521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124731</xdr:rowOff>
    </xdr:from>
    <xdr:ext cx="313932" cy="259045"/>
    <xdr:sp macro="" textlink="">
      <xdr:nvSpPr>
        <xdr:cNvPr id="751" name="テキスト ボックス 750"/>
        <xdr:cNvSpPr txBox="1"/>
      </xdr:nvSpPr>
      <xdr:spPr>
        <a:xfrm>
          <a:off x="20277333" y="62969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32</xdr:row>
      <xdr:rowOff>120904</xdr:rowOff>
    </xdr:from>
    <xdr:to>
      <xdr:col>102</xdr:col>
      <xdr:colOff>165100</xdr:colOff>
      <xdr:row>33</xdr:row>
      <xdr:rowOff>51054</xdr:rowOff>
    </xdr:to>
    <xdr:sp macro="" textlink="">
      <xdr:nvSpPr>
        <xdr:cNvPr id="753" name="フローチャート: 判断 752"/>
        <xdr:cNvSpPr/>
      </xdr:nvSpPr>
      <xdr:spPr>
        <a:xfrm>
          <a:off x="19494500" y="560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31</xdr:row>
      <xdr:rowOff>67581</xdr:rowOff>
    </xdr:from>
    <xdr:ext cx="378565" cy="259045"/>
    <xdr:sp macro="" textlink="">
      <xdr:nvSpPr>
        <xdr:cNvPr id="754" name="テキスト ボックス 753"/>
        <xdr:cNvSpPr txBox="1"/>
      </xdr:nvSpPr>
      <xdr:spPr>
        <a:xfrm>
          <a:off x="19356017" y="5382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56896</xdr:rowOff>
    </xdr:from>
    <xdr:to>
      <xdr:col>98</xdr:col>
      <xdr:colOff>38100</xdr:colOff>
      <xdr:row>36</xdr:row>
      <xdr:rowOff>158496</xdr:rowOff>
    </xdr:to>
    <xdr:sp macro="" textlink="">
      <xdr:nvSpPr>
        <xdr:cNvPr id="755" name="フローチャート: 判断 754"/>
        <xdr:cNvSpPr/>
      </xdr:nvSpPr>
      <xdr:spPr>
        <a:xfrm>
          <a:off x="18605500" y="6229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35</xdr:row>
      <xdr:rowOff>3573</xdr:rowOff>
    </xdr:from>
    <xdr:ext cx="313932" cy="259045"/>
    <xdr:sp macro="" textlink="">
      <xdr:nvSpPr>
        <xdr:cNvPr id="756" name="テキスト ボックス 755"/>
        <xdr:cNvSpPr txBox="1"/>
      </xdr:nvSpPr>
      <xdr:spPr>
        <a:xfrm>
          <a:off x="18499333" y="6004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63" name="諸支出金該当値テキスト"/>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地方独立行政法人くらて病院への運営費負担金に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衛生費は類似団体平均を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上回って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年度では住民一人当たり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57,858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公債費については、</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類似団体平均より下回ってはいるが、今後は新中学校整備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に係る起債の償還金が増額となる見込みである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福岡県鞍手町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ついては、庁舎等建設事業関連経費として基本計画策定費や公共施設等整備基金への建設準備財源の積立てなどにより、実質単年度収支は赤字となったが、財政調整基金の取崩しにより実質収支は黒字となっ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今後は過疎対策事業債の償還金の増額、老朽化した公共施設の維持管理費の増額が見込まれる。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町税をはじめ歳入の確保に努めるとともに、経常経費の削減など安定的な財政運営に努める必要がある。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福岡県鞍手町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国民健康保険事業特別会計は、歳出において前年度と比較して被保険者数が減小し、それに伴い保険給付費も減少した。歳入において概算交付される交付金が前年と比較して増加したことから黒字となった。今後も医療費の抑制に取り組むとともに、国民健康保険税の収納率の向上に努める。</a:t>
          </a:r>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他の会計</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においては</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赤字は生じ</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ておらず</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、今後も適正な財政運営、企業経営に努める。</a:t>
          </a:r>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7247687</v>
      </c>
      <c r="BO4" s="441"/>
      <c r="BP4" s="441"/>
      <c r="BQ4" s="441"/>
      <c r="BR4" s="441"/>
      <c r="BS4" s="441"/>
      <c r="BT4" s="441"/>
      <c r="BU4" s="442"/>
      <c r="BV4" s="440">
        <v>7016358</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2.1</v>
      </c>
      <c r="CU4" s="622"/>
      <c r="CV4" s="622"/>
      <c r="CW4" s="622"/>
      <c r="CX4" s="622"/>
      <c r="CY4" s="622"/>
      <c r="CZ4" s="622"/>
      <c r="DA4" s="623"/>
      <c r="DB4" s="621">
        <v>2.1</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7147795</v>
      </c>
      <c r="BO5" s="446"/>
      <c r="BP5" s="446"/>
      <c r="BQ5" s="446"/>
      <c r="BR5" s="446"/>
      <c r="BS5" s="446"/>
      <c r="BT5" s="446"/>
      <c r="BU5" s="447"/>
      <c r="BV5" s="445">
        <v>6922137</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98.3</v>
      </c>
      <c r="CU5" s="416"/>
      <c r="CV5" s="416"/>
      <c r="CW5" s="416"/>
      <c r="CX5" s="416"/>
      <c r="CY5" s="416"/>
      <c r="CZ5" s="416"/>
      <c r="DA5" s="417"/>
      <c r="DB5" s="415">
        <v>95.5</v>
      </c>
      <c r="DC5" s="416"/>
      <c r="DD5" s="416"/>
      <c r="DE5" s="416"/>
      <c r="DF5" s="416"/>
      <c r="DG5" s="416"/>
      <c r="DH5" s="416"/>
      <c r="DI5" s="417"/>
      <c r="DJ5" s="165"/>
      <c r="DK5" s="165"/>
      <c r="DL5" s="165"/>
      <c r="DM5" s="165"/>
      <c r="DN5" s="165"/>
      <c r="DO5" s="165"/>
    </row>
    <row r="6" spans="1:119" ht="18.75" customHeight="1">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96</v>
      </c>
      <c r="AV6" s="503"/>
      <c r="AW6" s="503"/>
      <c r="AX6" s="503"/>
      <c r="AY6" s="425" t="s">
        <v>97</v>
      </c>
      <c r="AZ6" s="426"/>
      <c r="BA6" s="426"/>
      <c r="BB6" s="426"/>
      <c r="BC6" s="426"/>
      <c r="BD6" s="426"/>
      <c r="BE6" s="426"/>
      <c r="BF6" s="426"/>
      <c r="BG6" s="426"/>
      <c r="BH6" s="426"/>
      <c r="BI6" s="426"/>
      <c r="BJ6" s="426"/>
      <c r="BK6" s="426"/>
      <c r="BL6" s="426"/>
      <c r="BM6" s="427"/>
      <c r="BN6" s="445">
        <v>99892</v>
      </c>
      <c r="BO6" s="446"/>
      <c r="BP6" s="446"/>
      <c r="BQ6" s="446"/>
      <c r="BR6" s="446"/>
      <c r="BS6" s="446"/>
      <c r="BT6" s="446"/>
      <c r="BU6" s="447"/>
      <c r="BV6" s="445">
        <v>94221</v>
      </c>
      <c r="BW6" s="446"/>
      <c r="BX6" s="446"/>
      <c r="BY6" s="446"/>
      <c r="BZ6" s="446"/>
      <c r="CA6" s="446"/>
      <c r="CB6" s="446"/>
      <c r="CC6" s="447"/>
      <c r="CD6" s="454" t="s">
        <v>98</v>
      </c>
      <c r="CE6" s="455"/>
      <c r="CF6" s="455"/>
      <c r="CG6" s="455"/>
      <c r="CH6" s="455"/>
      <c r="CI6" s="455"/>
      <c r="CJ6" s="455"/>
      <c r="CK6" s="455"/>
      <c r="CL6" s="455"/>
      <c r="CM6" s="455"/>
      <c r="CN6" s="455"/>
      <c r="CO6" s="455"/>
      <c r="CP6" s="455"/>
      <c r="CQ6" s="455"/>
      <c r="CR6" s="455"/>
      <c r="CS6" s="456"/>
      <c r="CT6" s="595">
        <v>103.8</v>
      </c>
      <c r="CU6" s="596"/>
      <c r="CV6" s="596"/>
      <c r="CW6" s="596"/>
      <c r="CX6" s="596"/>
      <c r="CY6" s="596"/>
      <c r="CZ6" s="596"/>
      <c r="DA6" s="597"/>
      <c r="DB6" s="595">
        <v>100.7</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99</v>
      </c>
      <c r="AN7" s="419"/>
      <c r="AO7" s="419"/>
      <c r="AP7" s="419"/>
      <c r="AQ7" s="419"/>
      <c r="AR7" s="419"/>
      <c r="AS7" s="419"/>
      <c r="AT7" s="420"/>
      <c r="AU7" s="502" t="s">
        <v>100</v>
      </c>
      <c r="AV7" s="503"/>
      <c r="AW7" s="503"/>
      <c r="AX7" s="503"/>
      <c r="AY7" s="425" t="s">
        <v>101</v>
      </c>
      <c r="AZ7" s="426"/>
      <c r="BA7" s="426"/>
      <c r="BB7" s="426"/>
      <c r="BC7" s="426"/>
      <c r="BD7" s="426"/>
      <c r="BE7" s="426"/>
      <c r="BF7" s="426"/>
      <c r="BG7" s="426"/>
      <c r="BH7" s="426"/>
      <c r="BI7" s="426"/>
      <c r="BJ7" s="426"/>
      <c r="BK7" s="426"/>
      <c r="BL7" s="426"/>
      <c r="BM7" s="427"/>
      <c r="BN7" s="445">
        <v>3678</v>
      </c>
      <c r="BO7" s="446"/>
      <c r="BP7" s="446"/>
      <c r="BQ7" s="446"/>
      <c r="BR7" s="446"/>
      <c r="BS7" s="446"/>
      <c r="BT7" s="446"/>
      <c r="BU7" s="447"/>
      <c r="BV7" s="445">
        <v>60</v>
      </c>
      <c r="BW7" s="446"/>
      <c r="BX7" s="446"/>
      <c r="BY7" s="446"/>
      <c r="BZ7" s="446"/>
      <c r="CA7" s="446"/>
      <c r="CB7" s="446"/>
      <c r="CC7" s="447"/>
      <c r="CD7" s="454" t="s">
        <v>102</v>
      </c>
      <c r="CE7" s="455"/>
      <c r="CF7" s="455"/>
      <c r="CG7" s="455"/>
      <c r="CH7" s="455"/>
      <c r="CI7" s="455"/>
      <c r="CJ7" s="455"/>
      <c r="CK7" s="455"/>
      <c r="CL7" s="455"/>
      <c r="CM7" s="455"/>
      <c r="CN7" s="455"/>
      <c r="CO7" s="455"/>
      <c r="CP7" s="455"/>
      <c r="CQ7" s="455"/>
      <c r="CR7" s="455"/>
      <c r="CS7" s="456"/>
      <c r="CT7" s="445">
        <v>4482600</v>
      </c>
      <c r="CU7" s="446"/>
      <c r="CV7" s="446"/>
      <c r="CW7" s="446"/>
      <c r="CX7" s="446"/>
      <c r="CY7" s="446"/>
      <c r="CZ7" s="446"/>
      <c r="DA7" s="447"/>
      <c r="DB7" s="445">
        <v>4436600</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103</v>
      </c>
      <c r="AN8" s="419"/>
      <c r="AO8" s="419"/>
      <c r="AP8" s="419"/>
      <c r="AQ8" s="419"/>
      <c r="AR8" s="419"/>
      <c r="AS8" s="419"/>
      <c r="AT8" s="420"/>
      <c r="AU8" s="502" t="s">
        <v>88</v>
      </c>
      <c r="AV8" s="503"/>
      <c r="AW8" s="503"/>
      <c r="AX8" s="503"/>
      <c r="AY8" s="425" t="s">
        <v>104</v>
      </c>
      <c r="AZ8" s="426"/>
      <c r="BA8" s="426"/>
      <c r="BB8" s="426"/>
      <c r="BC8" s="426"/>
      <c r="BD8" s="426"/>
      <c r="BE8" s="426"/>
      <c r="BF8" s="426"/>
      <c r="BG8" s="426"/>
      <c r="BH8" s="426"/>
      <c r="BI8" s="426"/>
      <c r="BJ8" s="426"/>
      <c r="BK8" s="426"/>
      <c r="BL8" s="426"/>
      <c r="BM8" s="427"/>
      <c r="BN8" s="445">
        <v>96214</v>
      </c>
      <c r="BO8" s="446"/>
      <c r="BP8" s="446"/>
      <c r="BQ8" s="446"/>
      <c r="BR8" s="446"/>
      <c r="BS8" s="446"/>
      <c r="BT8" s="446"/>
      <c r="BU8" s="447"/>
      <c r="BV8" s="445">
        <v>94161</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0.47</v>
      </c>
      <c r="CU8" s="559"/>
      <c r="CV8" s="559"/>
      <c r="CW8" s="559"/>
      <c r="CX8" s="559"/>
      <c r="CY8" s="559"/>
      <c r="CZ8" s="559"/>
      <c r="DA8" s="560"/>
      <c r="DB8" s="558">
        <v>0.46</v>
      </c>
      <c r="DC8" s="559"/>
      <c r="DD8" s="559"/>
      <c r="DE8" s="559"/>
      <c r="DF8" s="559"/>
      <c r="DG8" s="559"/>
      <c r="DH8" s="559"/>
      <c r="DI8" s="560"/>
      <c r="DJ8" s="165"/>
      <c r="DK8" s="165"/>
      <c r="DL8" s="165"/>
      <c r="DM8" s="165"/>
      <c r="DN8" s="165"/>
      <c r="DO8" s="165"/>
    </row>
    <row r="9" spans="1:119" ht="18.75" customHeight="1" thickBot="1">
      <c r="A9" s="166"/>
      <c r="B9" s="584" t="s">
        <v>106</v>
      </c>
      <c r="C9" s="585"/>
      <c r="D9" s="585"/>
      <c r="E9" s="585"/>
      <c r="F9" s="585"/>
      <c r="G9" s="585"/>
      <c r="H9" s="585"/>
      <c r="I9" s="585"/>
      <c r="J9" s="585"/>
      <c r="K9" s="508"/>
      <c r="L9" s="586" t="s">
        <v>107</v>
      </c>
      <c r="M9" s="587"/>
      <c r="N9" s="587"/>
      <c r="O9" s="587"/>
      <c r="P9" s="587"/>
      <c r="Q9" s="588"/>
      <c r="R9" s="589">
        <v>16007</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88</v>
      </c>
      <c r="AV9" s="503"/>
      <c r="AW9" s="503"/>
      <c r="AX9" s="503"/>
      <c r="AY9" s="425" t="s">
        <v>110</v>
      </c>
      <c r="AZ9" s="426"/>
      <c r="BA9" s="426"/>
      <c r="BB9" s="426"/>
      <c r="BC9" s="426"/>
      <c r="BD9" s="426"/>
      <c r="BE9" s="426"/>
      <c r="BF9" s="426"/>
      <c r="BG9" s="426"/>
      <c r="BH9" s="426"/>
      <c r="BI9" s="426"/>
      <c r="BJ9" s="426"/>
      <c r="BK9" s="426"/>
      <c r="BL9" s="426"/>
      <c r="BM9" s="427"/>
      <c r="BN9" s="445">
        <v>2053</v>
      </c>
      <c r="BO9" s="446"/>
      <c r="BP9" s="446"/>
      <c r="BQ9" s="446"/>
      <c r="BR9" s="446"/>
      <c r="BS9" s="446"/>
      <c r="BT9" s="446"/>
      <c r="BU9" s="447"/>
      <c r="BV9" s="445">
        <v>3052</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12.6</v>
      </c>
      <c r="CU9" s="416"/>
      <c r="CV9" s="416"/>
      <c r="CW9" s="416"/>
      <c r="CX9" s="416"/>
      <c r="CY9" s="416"/>
      <c r="CZ9" s="416"/>
      <c r="DA9" s="417"/>
      <c r="DB9" s="415">
        <v>12.6</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112</v>
      </c>
      <c r="M10" s="419"/>
      <c r="N10" s="419"/>
      <c r="O10" s="419"/>
      <c r="P10" s="419"/>
      <c r="Q10" s="420"/>
      <c r="R10" s="421">
        <v>17088</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114</v>
      </c>
      <c r="AV10" s="503"/>
      <c r="AW10" s="503"/>
      <c r="AX10" s="503"/>
      <c r="AY10" s="425" t="s">
        <v>115</v>
      </c>
      <c r="AZ10" s="426"/>
      <c r="BA10" s="426"/>
      <c r="BB10" s="426"/>
      <c r="BC10" s="426"/>
      <c r="BD10" s="426"/>
      <c r="BE10" s="426"/>
      <c r="BF10" s="426"/>
      <c r="BG10" s="426"/>
      <c r="BH10" s="426"/>
      <c r="BI10" s="426"/>
      <c r="BJ10" s="426"/>
      <c r="BK10" s="426"/>
      <c r="BL10" s="426"/>
      <c r="BM10" s="427"/>
      <c r="BN10" s="445">
        <v>917</v>
      </c>
      <c r="BO10" s="446"/>
      <c r="BP10" s="446"/>
      <c r="BQ10" s="446"/>
      <c r="BR10" s="446"/>
      <c r="BS10" s="446"/>
      <c r="BT10" s="446"/>
      <c r="BU10" s="447"/>
      <c r="BV10" s="445">
        <v>1341</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88</v>
      </c>
      <c r="AV11" s="503"/>
      <c r="AW11" s="503"/>
      <c r="AX11" s="503"/>
      <c r="AY11" s="425" t="s">
        <v>120</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123</v>
      </c>
      <c r="DC11" s="559"/>
      <c r="DD11" s="559"/>
      <c r="DE11" s="559"/>
      <c r="DF11" s="559"/>
      <c r="DG11" s="559"/>
      <c r="DH11" s="559"/>
      <c r="DI11" s="560"/>
      <c r="DJ11" s="165"/>
      <c r="DK11" s="165"/>
      <c r="DL11" s="165"/>
      <c r="DM11" s="165"/>
      <c r="DN11" s="165"/>
      <c r="DO11" s="165"/>
    </row>
    <row r="12" spans="1:119" ht="18.75" customHeight="1">
      <c r="A12" s="166"/>
      <c r="B12" s="561" t="s">
        <v>124</v>
      </c>
      <c r="C12" s="562"/>
      <c r="D12" s="562"/>
      <c r="E12" s="562"/>
      <c r="F12" s="562"/>
      <c r="G12" s="562"/>
      <c r="H12" s="562"/>
      <c r="I12" s="562"/>
      <c r="J12" s="562"/>
      <c r="K12" s="563"/>
      <c r="L12" s="570" t="s">
        <v>125</v>
      </c>
      <c r="M12" s="571"/>
      <c r="N12" s="571"/>
      <c r="O12" s="571"/>
      <c r="P12" s="571"/>
      <c r="Q12" s="572"/>
      <c r="R12" s="573">
        <v>16316</v>
      </c>
      <c r="S12" s="574"/>
      <c r="T12" s="574"/>
      <c r="U12" s="574"/>
      <c r="V12" s="575"/>
      <c r="W12" s="576" t="s">
        <v>1</v>
      </c>
      <c r="X12" s="503"/>
      <c r="Y12" s="503"/>
      <c r="Z12" s="503"/>
      <c r="AA12" s="503"/>
      <c r="AB12" s="577"/>
      <c r="AC12" s="502" t="s">
        <v>126</v>
      </c>
      <c r="AD12" s="503"/>
      <c r="AE12" s="503"/>
      <c r="AF12" s="503"/>
      <c r="AG12" s="577"/>
      <c r="AH12" s="502" t="s">
        <v>127</v>
      </c>
      <c r="AI12" s="503"/>
      <c r="AJ12" s="503"/>
      <c r="AK12" s="503"/>
      <c r="AL12" s="578"/>
      <c r="AM12" s="514" t="s">
        <v>128</v>
      </c>
      <c r="AN12" s="419"/>
      <c r="AO12" s="419"/>
      <c r="AP12" s="419"/>
      <c r="AQ12" s="419"/>
      <c r="AR12" s="419"/>
      <c r="AS12" s="419"/>
      <c r="AT12" s="420"/>
      <c r="AU12" s="502" t="s">
        <v>129</v>
      </c>
      <c r="AV12" s="503"/>
      <c r="AW12" s="503"/>
      <c r="AX12" s="503"/>
      <c r="AY12" s="425" t="s">
        <v>130</v>
      </c>
      <c r="AZ12" s="426"/>
      <c r="BA12" s="426"/>
      <c r="BB12" s="426"/>
      <c r="BC12" s="426"/>
      <c r="BD12" s="426"/>
      <c r="BE12" s="426"/>
      <c r="BF12" s="426"/>
      <c r="BG12" s="426"/>
      <c r="BH12" s="426"/>
      <c r="BI12" s="426"/>
      <c r="BJ12" s="426"/>
      <c r="BK12" s="426"/>
      <c r="BL12" s="426"/>
      <c r="BM12" s="427"/>
      <c r="BN12" s="445">
        <v>216106</v>
      </c>
      <c r="BO12" s="446"/>
      <c r="BP12" s="446"/>
      <c r="BQ12" s="446"/>
      <c r="BR12" s="446"/>
      <c r="BS12" s="446"/>
      <c r="BT12" s="446"/>
      <c r="BU12" s="447"/>
      <c r="BV12" s="445">
        <v>0</v>
      </c>
      <c r="BW12" s="446"/>
      <c r="BX12" s="446"/>
      <c r="BY12" s="446"/>
      <c r="BZ12" s="446"/>
      <c r="CA12" s="446"/>
      <c r="CB12" s="446"/>
      <c r="CC12" s="447"/>
      <c r="CD12" s="454" t="s">
        <v>131</v>
      </c>
      <c r="CE12" s="455"/>
      <c r="CF12" s="455"/>
      <c r="CG12" s="455"/>
      <c r="CH12" s="455"/>
      <c r="CI12" s="455"/>
      <c r="CJ12" s="455"/>
      <c r="CK12" s="455"/>
      <c r="CL12" s="455"/>
      <c r="CM12" s="455"/>
      <c r="CN12" s="455"/>
      <c r="CO12" s="455"/>
      <c r="CP12" s="455"/>
      <c r="CQ12" s="455"/>
      <c r="CR12" s="455"/>
      <c r="CS12" s="456"/>
      <c r="CT12" s="558" t="s">
        <v>122</v>
      </c>
      <c r="CU12" s="559"/>
      <c r="CV12" s="559"/>
      <c r="CW12" s="559"/>
      <c r="CX12" s="559"/>
      <c r="CY12" s="559"/>
      <c r="CZ12" s="559"/>
      <c r="DA12" s="560"/>
      <c r="DB12" s="558" t="s">
        <v>132</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133</v>
      </c>
      <c r="N13" s="546"/>
      <c r="O13" s="546"/>
      <c r="P13" s="546"/>
      <c r="Q13" s="547"/>
      <c r="R13" s="548">
        <v>16168</v>
      </c>
      <c r="S13" s="549"/>
      <c r="T13" s="549"/>
      <c r="U13" s="549"/>
      <c r="V13" s="550"/>
      <c r="W13" s="536" t="s">
        <v>134</v>
      </c>
      <c r="X13" s="458"/>
      <c r="Y13" s="458"/>
      <c r="Z13" s="458"/>
      <c r="AA13" s="458"/>
      <c r="AB13" s="459"/>
      <c r="AC13" s="421">
        <v>310</v>
      </c>
      <c r="AD13" s="422"/>
      <c r="AE13" s="422"/>
      <c r="AF13" s="422"/>
      <c r="AG13" s="423"/>
      <c r="AH13" s="421">
        <v>304</v>
      </c>
      <c r="AI13" s="422"/>
      <c r="AJ13" s="422"/>
      <c r="AK13" s="422"/>
      <c r="AL13" s="424"/>
      <c r="AM13" s="514" t="s">
        <v>135</v>
      </c>
      <c r="AN13" s="419"/>
      <c r="AO13" s="419"/>
      <c r="AP13" s="419"/>
      <c r="AQ13" s="419"/>
      <c r="AR13" s="419"/>
      <c r="AS13" s="419"/>
      <c r="AT13" s="420"/>
      <c r="AU13" s="502" t="s">
        <v>114</v>
      </c>
      <c r="AV13" s="503"/>
      <c r="AW13" s="503"/>
      <c r="AX13" s="503"/>
      <c r="AY13" s="425" t="s">
        <v>136</v>
      </c>
      <c r="AZ13" s="426"/>
      <c r="BA13" s="426"/>
      <c r="BB13" s="426"/>
      <c r="BC13" s="426"/>
      <c r="BD13" s="426"/>
      <c r="BE13" s="426"/>
      <c r="BF13" s="426"/>
      <c r="BG13" s="426"/>
      <c r="BH13" s="426"/>
      <c r="BI13" s="426"/>
      <c r="BJ13" s="426"/>
      <c r="BK13" s="426"/>
      <c r="BL13" s="426"/>
      <c r="BM13" s="427"/>
      <c r="BN13" s="445">
        <v>-213136</v>
      </c>
      <c r="BO13" s="446"/>
      <c r="BP13" s="446"/>
      <c r="BQ13" s="446"/>
      <c r="BR13" s="446"/>
      <c r="BS13" s="446"/>
      <c r="BT13" s="446"/>
      <c r="BU13" s="447"/>
      <c r="BV13" s="445">
        <v>4393</v>
      </c>
      <c r="BW13" s="446"/>
      <c r="BX13" s="446"/>
      <c r="BY13" s="446"/>
      <c r="BZ13" s="446"/>
      <c r="CA13" s="446"/>
      <c r="CB13" s="446"/>
      <c r="CC13" s="447"/>
      <c r="CD13" s="454" t="s">
        <v>137</v>
      </c>
      <c r="CE13" s="455"/>
      <c r="CF13" s="455"/>
      <c r="CG13" s="455"/>
      <c r="CH13" s="455"/>
      <c r="CI13" s="455"/>
      <c r="CJ13" s="455"/>
      <c r="CK13" s="455"/>
      <c r="CL13" s="455"/>
      <c r="CM13" s="455"/>
      <c r="CN13" s="455"/>
      <c r="CO13" s="455"/>
      <c r="CP13" s="455"/>
      <c r="CQ13" s="455"/>
      <c r="CR13" s="455"/>
      <c r="CS13" s="456"/>
      <c r="CT13" s="415">
        <v>8.5</v>
      </c>
      <c r="CU13" s="416"/>
      <c r="CV13" s="416"/>
      <c r="CW13" s="416"/>
      <c r="CX13" s="416"/>
      <c r="CY13" s="416"/>
      <c r="CZ13" s="416"/>
      <c r="DA13" s="417"/>
      <c r="DB13" s="415">
        <v>8.3000000000000007</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138</v>
      </c>
      <c r="M14" s="579"/>
      <c r="N14" s="579"/>
      <c r="O14" s="579"/>
      <c r="P14" s="579"/>
      <c r="Q14" s="580"/>
      <c r="R14" s="548">
        <v>16527</v>
      </c>
      <c r="S14" s="549"/>
      <c r="T14" s="549"/>
      <c r="U14" s="549"/>
      <c r="V14" s="550"/>
      <c r="W14" s="551"/>
      <c r="X14" s="461"/>
      <c r="Y14" s="461"/>
      <c r="Z14" s="461"/>
      <c r="AA14" s="461"/>
      <c r="AB14" s="462"/>
      <c r="AC14" s="541">
        <v>4.4000000000000004</v>
      </c>
      <c r="AD14" s="542"/>
      <c r="AE14" s="542"/>
      <c r="AF14" s="542"/>
      <c r="AG14" s="543"/>
      <c r="AH14" s="541">
        <v>4.2</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139</v>
      </c>
      <c r="CE14" s="452"/>
      <c r="CF14" s="452"/>
      <c r="CG14" s="452"/>
      <c r="CH14" s="452"/>
      <c r="CI14" s="452"/>
      <c r="CJ14" s="452"/>
      <c r="CK14" s="452"/>
      <c r="CL14" s="452"/>
      <c r="CM14" s="452"/>
      <c r="CN14" s="452"/>
      <c r="CO14" s="452"/>
      <c r="CP14" s="452"/>
      <c r="CQ14" s="452"/>
      <c r="CR14" s="452"/>
      <c r="CS14" s="453"/>
      <c r="CT14" s="552" t="s">
        <v>132</v>
      </c>
      <c r="CU14" s="553"/>
      <c r="CV14" s="553"/>
      <c r="CW14" s="553"/>
      <c r="CX14" s="553"/>
      <c r="CY14" s="553"/>
      <c r="CZ14" s="553"/>
      <c r="DA14" s="554"/>
      <c r="DB14" s="552" t="s">
        <v>123</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133</v>
      </c>
      <c r="N15" s="546"/>
      <c r="O15" s="546"/>
      <c r="P15" s="546"/>
      <c r="Q15" s="547"/>
      <c r="R15" s="548">
        <v>16393</v>
      </c>
      <c r="S15" s="549"/>
      <c r="T15" s="549"/>
      <c r="U15" s="549"/>
      <c r="V15" s="550"/>
      <c r="W15" s="536" t="s">
        <v>140</v>
      </c>
      <c r="X15" s="458"/>
      <c r="Y15" s="458"/>
      <c r="Z15" s="458"/>
      <c r="AA15" s="458"/>
      <c r="AB15" s="459"/>
      <c r="AC15" s="421">
        <v>2412</v>
      </c>
      <c r="AD15" s="422"/>
      <c r="AE15" s="422"/>
      <c r="AF15" s="422"/>
      <c r="AG15" s="423"/>
      <c r="AH15" s="421">
        <v>2520</v>
      </c>
      <c r="AI15" s="422"/>
      <c r="AJ15" s="422"/>
      <c r="AK15" s="422"/>
      <c r="AL15" s="424"/>
      <c r="AM15" s="514"/>
      <c r="AN15" s="419"/>
      <c r="AO15" s="419"/>
      <c r="AP15" s="419"/>
      <c r="AQ15" s="419"/>
      <c r="AR15" s="419"/>
      <c r="AS15" s="419"/>
      <c r="AT15" s="420"/>
      <c r="AU15" s="502"/>
      <c r="AV15" s="503"/>
      <c r="AW15" s="503"/>
      <c r="AX15" s="503"/>
      <c r="AY15" s="437" t="s">
        <v>141</v>
      </c>
      <c r="AZ15" s="438"/>
      <c r="BA15" s="438"/>
      <c r="BB15" s="438"/>
      <c r="BC15" s="438"/>
      <c r="BD15" s="438"/>
      <c r="BE15" s="438"/>
      <c r="BF15" s="438"/>
      <c r="BG15" s="438"/>
      <c r="BH15" s="438"/>
      <c r="BI15" s="438"/>
      <c r="BJ15" s="438"/>
      <c r="BK15" s="438"/>
      <c r="BL15" s="438"/>
      <c r="BM15" s="439"/>
      <c r="BN15" s="440">
        <v>1828100</v>
      </c>
      <c r="BO15" s="441"/>
      <c r="BP15" s="441"/>
      <c r="BQ15" s="441"/>
      <c r="BR15" s="441"/>
      <c r="BS15" s="441"/>
      <c r="BT15" s="441"/>
      <c r="BU15" s="442"/>
      <c r="BV15" s="440">
        <v>1750397</v>
      </c>
      <c r="BW15" s="441"/>
      <c r="BX15" s="441"/>
      <c r="BY15" s="441"/>
      <c r="BZ15" s="441"/>
      <c r="CA15" s="441"/>
      <c r="CB15" s="441"/>
      <c r="CC15" s="442"/>
      <c r="CD15" s="555" t="s">
        <v>142</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143</v>
      </c>
      <c r="M16" s="539"/>
      <c r="N16" s="539"/>
      <c r="O16" s="539"/>
      <c r="P16" s="539"/>
      <c r="Q16" s="540"/>
      <c r="R16" s="533" t="s">
        <v>144</v>
      </c>
      <c r="S16" s="534"/>
      <c r="T16" s="534"/>
      <c r="U16" s="534"/>
      <c r="V16" s="535"/>
      <c r="W16" s="551"/>
      <c r="X16" s="461"/>
      <c r="Y16" s="461"/>
      <c r="Z16" s="461"/>
      <c r="AA16" s="461"/>
      <c r="AB16" s="462"/>
      <c r="AC16" s="541">
        <v>34.299999999999997</v>
      </c>
      <c r="AD16" s="542"/>
      <c r="AE16" s="542"/>
      <c r="AF16" s="542"/>
      <c r="AG16" s="543"/>
      <c r="AH16" s="541">
        <v>34.799999999999997</v>
      </c>
      <c r="AI16" s="542"/>
      <c r="AJ16" s="542"/>
      <c r="AK16" s="542"/>
      <c r="AL16" s="544"/>
      <c r="AM16" s="514"/>
      <c r="AN16" s="419"/>
      <c r="AO16" s="419"/>
      <c r="AP16" s="419"/>
      <c r="AQ16" s="419"/>
      <c r="AR16" s="419"/>
      <c r="AS16" s="419"/>
      <c r="AT16" s="420"/>
      <c r="AU16" s="502"/>
      <c r="AV16" s="503"/>
      <c r="AW16" s="503"/>
      <c r="AX16" s="503"/>
      <c r="AY16" s="425" t="s">
        <v>145</v>
      </c>
      <c r="AZ16" s="426"/>
      <c r="BA16" s="426"/>
      <c r="BB16" s="426"/>
      <c r="BC16" s="426"/>
      <c r="BD16" s="426"/>
      <c r="BE16" s="426"/>
      <c r="BF16" s="426"/>
      <c r="BG16" s="426"/>
      <c r="BH16" s="426"/>
      <c r="BI16" s="426"/>
      <c r="BJ16" s="426"/>
      <c r="BK16" s="426"/>
      <c r="BL16" s="426"/>
      <c r="BM16" s="427"/>
      <c r="BN16" s="445">
        <v>3745802</v>
      </c>
      <c r="BO16" s="446"/>
      <c r="BP16" s="446"/>
      <c r="BQ16" s="446"/>
      <c r="BR16" s="446"/>
      <c r="BS16" s="446"/>
      <c r="BT16" s="446"/>
      <c r="BU16" s="447"/>
      <c r="BV16" s="445">
        <v>3744840</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146</v>
      </c>
      <c r="N17" s="531"/>
      <c r="O17" s="531"/>
      <c r="P17" s="531"/>
      <c r="Q17" s="532"/>
      <c r="R17" s="533" t="s">
        <v>147</v>
      </c>
      <c r="S17" s="534"/>
      <c r="T17" s="534"/>
      <c r="U17" s="534"/>
      <c r="V17" s="535"/>
      <c r="W17" s="536" t="s">
        <v>148</v>
      </c>
      <c r="X17" s="458"/>
      <c r="Y17" s="458"/>
      <c r="Z17" s="458"/>
      <c r="AA17" s="458"/>
      <c r="AB17" s="459"/>
      <c r="AC17" s="421">
        <v>4303</v>
      </c>
      <c r="AD17" s="422"/>
      <c r="AE17" s="422"/>
      <c r="AF17" s="422"/>
      <c r="AG17" s="423"/>
      <c r="AH17" s="421">
        <v>4416</v>
      </c>
      <c r="AI17" s="422"/>
      <c r="AJ17" s="422"/>
      <c r="AK17" s="422"/>
      <c r="AL17" s="424"/>
      <c r="AM17" s="514"/>
      <c r="AN17" s="419"/>
      <c r="AO17" s="419"/>
      <c r="AP17" s="419"/>
      <c r="AQ17" s="419"/>
      <c r="AR17" s="419"/>
      <c r="AS17" s="419"/>
      <c r="AT17" s="420"/>
      <c r="AU17" s="502"/>
      <c r="AV17" s="503"/>
      <c r="AW17" s="503"/>
      <c r="AX17" s="503"/>
      <c r="AY17" s="425" t="s">
        <v>149</v>
      </c>
      <c r="AZ17" s="426"/>
      <c r="BA17" s="426"/>
      <c r="BB17" s="426"/>
      <c r="BC17" s="426"/>
      <c r="BD17" s="426"/>
      <c r="BE17" s="426"/>
      <c r="BF17" s="426"/>
      <c r="BG17" s="426"/>
      <c r="BH17" s="426"/>
      <c r="BI17" s="426"/>
      <c r="BJ17" s="426"/>
      <c r="BK17" s="426"/>
      <c r="BL17" s="426"/>
      <c r="BM17" s="427"/>
      <c r="BN17" s="445">
        <v>2324777</v>
      </c>
      <c r="BO17" s="446"/>
      <c r="BP17" s="446"/>
      <c r="BQ17" s="446"/>
      <c r="BR17" s="446"/>
      <c r="BS17" s="446"/>
      <c r="BT17" s="446"/>
      <c r="BU17" s="447"/>
      <c r="BV17" s="445">
        <v>2215746</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150</v>
      </c>
      <c r="C18" s="508"/>
      <c r="D18" s="508"/>
      <c r="E18" s="509"/>
      <c r="F18" s="509"/>
      <c r="G18" s="509"/>
      <c r="H18" s="509"/>
      <c r="I18" s="509"/>
      <c r="J18" s="509"/>
      <c r="K18" s="509"/>
      <c r="L18" s="510">
        <v>35.6</v>
      </c>
      <c r="M18" s="510"/>
      <c r="N18" s="510"/>
      <c r="O18" s="510"/>
      <c r="P18" s="510"/>
      <c r="Q18" s="510"/>
      <c r="R18" s="511"/>
      <c r="S18" s="511"/>
      <c r="T18" s="511"/>
      <c r="U18" s="511"/>
      <c r="V18" s="512"/>
      <c r="W18" s="526"/>
      <c r="X18" s="527"/>
      <c r="Y18" s="527"/>
      <c r="Z18" s="527"/>
      <c r="AA18" s="527"/>
      <c r="AB18" s="537"/>
      <c r="AC18" s="409">
        <v>61.3</v>
      </c>
      <c r="AD18" s="410"/>
      <c r="AE18" s="410"/>
      <c r="AF18" s="410"/>
      <c r="AG18" s="513"/>
      <c r="AH18" s="409">
        <v>61</v>
      </c>
      <c r="AI18" s="410"/>
      <c r="AJ18" s="410"/>
      <c r="AK18" s="410"/>
      <c r="AL18" s="411"/>
      <c r="AM18" s="514"/>
      <c r="AN18" s="419"/>
      <c r="AO18" s="419"/>
      <c r="AP18" s="419"/>
      <c r="AQ18" s="419"/>
      <c r="AR18" s="419"/>
      <c r="AS18" s="419"/>
      <c r="AT18" s="420"/>
      <c r="AU18" s="502"/>
      <c r="AV18" s="503"/>
      <c r="AW18" s="503"/>
      <c r="AX18" s="503"/>
      <c r="AY18" s="425" t="s">
        <v>151</v>
      </c>
      <c r="AZ18" s="426"/>
      <c r="BA18" s="426"/>
      <c r="BB18" s="426"/>
      <c r="BC18" s="426"/>
      <c r="BD18" s="426"/>
      <c r="BE18" s="426"/>
      <c r="BF18" s="426"/>
      <c r="BG18" s="426"/>
      <c r="BH18" s="426"/>
      <c r="BI18" s="426"/>
      <c r="BJ18" s="426"/>
      <c r="BK18" s="426"/>
      <c r="BL18" s="426"/>
      <c r="BM18" s="427"/>
      <c r="BN18" s="445">
        <v>4400245</v>
      </c>
      <c r="BO18" s="446"/>
      <c r="BP18" s="446"/>
      <c r="BQ18" s="446"/>
      <c r="BR18" s="446"/>
      <c r="BS18" s="446"/>
      <c r="BT18" s="446"/>
      <c r="BU18" s="447"/>
      <c r="BV18" s="445">
        <v>4270540</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152</v>
      </c>
      <c r="C19" s="508"/>
      <c r="D19" s="508"/>
      <c r="E19" s="509"/>
      <c r="F19" s="509"/>
      <c r="G19" s="509"/>
      <c r="H19" s="509"/>
      <c r="I19" s="509"/>
      <c r="J19" s="509"/>
      <c r="K19" s="509"/>
      <c r="L19" s="515">
        <v>450</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153</v>
      </c>
      <c r="AZ19" s="426"/>
      <c r="BA19" s="426"/>
      <c r="BB19" s="426"/>
      <c r="BC19" s="426"/>
      <c r="BD19" s="426"/>
      <c r="BE19" s="426"/>
      <c r="BF19" s="426"/>
      <c r="BG19" s="426"/>
      <c r="BH19" s="426"/>
      <c r="BI19" s="426"/>
      <c r="BJ19" s="426"/>
      <c r="BK19" s="426"/>
      <c r="BL19" s="426"/>
      <c r="BM19" s="427"/>
      <c r="BN19" s="445">
        <v>5269773</v>
      </c>
      <c r="BO19" s="446"/>
      <c r="BP19" s="446"/>
      <c r="BQ19" s="446"/>
      <c r="BR19" s="446"/>
      <c r="BS19" s="446"/>
      <c r="BT19" s="446"/>
      <c r="BU19" s="447"/>
      <c r="BV19" s="445">
        <v>5064543</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154</v>
      </c>
      <c r="C20" s="508"/>
      <c r="D20" s="508"/>
      <c r="E20" s="509"/>
      <c r="F20" s="509"/>
      <c r="G20" s="509"/>
      <c r="H20" s="509"/>
      <c r="I20" s="509"/>
      <c r="J20" s="509"/>
      <c r="K20" s="509"/>
      <c r="L20" s="515">
        <v>6393</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155</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156</v>
      </c>
      <c r="C22" s="475"/>
      <c r="D22" s="476"/>
      <c r="E22" s="483" t="s">
        <v>1</v>
      </c>
      <c r="F22" s="458"/>
      <c r="G22" s="458"/>
      <c r="H22" s="458"/>
      <c r="I22" s="458"/>
      <c r="J22" s="458"/>
      <c r="K22" s="459"/>
      <c r="L22" s="483" t="s">
        <v>157</v>
      </c>
      <c r="M22" s="458"/>
      <c r="N22" s="458"/>
      <c r="O22" s="458"/>
      <c r="P22" s="459"/>
      <c r="Q22" s="468" t="s">
        <v>158</v>
      </c>
      <c r="R22" s="469"/>
      <c r="S22" s="469"/>
      <c r="T22" s="469"/>
      <c r="U22" s="469"/>
      <c r="V22" s="484"/>
      <c r="W22" s="486" t="s">
        <v>159</v>
      </c>
      <c r="X22" s="475"/>
      <c r="Y22" s="476"/>
      <c r="Z22" s="483" t="s">
        <v>1</v>
      </c>
      <c r="AA22" s="458"/>
      <c r="AB22" s="458"/>
      <c r="AC22" s="458"/>
      <c r="AD22" s="458"/>
      <c r="AE22" s="458"/>
      <c r="AF22" s="458"/>
      <c r="AG22" s="459"/>
      <c r="AH22" s="457" t="s">
        <v>160</v>
      </c>
      <c r="AI22" s="458"/>
      <c r="AJ22" s="458"/>
      <c r="AK22" s="458"/>
      <c r="AL22" s="459"/>
      <c r="AM22" s="457" t="s">
        <v>161</v>
      </c>
      <c r="AN22" s="463"/>
      <c r="AO22" s="463"/>
      <c r="AP22" s="463"/>
      <c r="AQ22" s="463"/>
      <c r="AR22" s="464"/>
      <c r="AS22" s="468" t="s">
        <v>158</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162</v>
      </c>
      <c r="AZ23" s="438"/>
      <c r="BA23" s="438"/>
      <c r="BB23" s="438"/>
      <c r="BC23" s="438"/>
      <c r="BD23" s="438"/>
      <c r="BE23" s="438"/>
      <c r="BF23" s="438"/>
      <c r="BG23" s="438"/>
      <c r="BH23" s="438"/>
      <c r="BI23" s="438"/>
      <c r="BJ23" s="438"/>
      <c r="BK23" s="438"/>
      <c r="BL23" s="438"/>
      <c r="BM23" s="439"/>
      <c r="BN23" s="445">
        <v>7803600</v>
      </c>
      <c r="BO23" s="446"/>
      <c r="BP23" s="446"/>
      <c r="BQ23" s="446"/>
      <c r="BR23" s="446"/>
      <c r="BS23" s="446"/>
      <c r="BT23" s="446"/>
      <c r="BU23" s="447"/>
      <c r="BV23" s="445">
        <v>8095004</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163</v>
      </c>
      <c r="F24" s="419"/>
      <c r="G24" s="419"/>
      <c r="H24" s="419"/>
      <c r="I24" s="419"/>
      <c r="J24" s="419"/>
      <c r="K24" s="420"/>
      <c r="L24" s="421">
        <v>1</v>
      </c>
      <c r="M24" s="422"/>
      <c r="N24" s="422"/>
      <c r="O24" s="422"/>
      <c r="P24" s="423"/>
      <c r="Q24" s="421">
        <v>6980</v>
      </c>
      <c r="R24" s="422"/>
      <c r="S24" s="422"/>
      <c r="T24" s="422"/>
      <c r="U24" s="422"/>
      <c r="V24" s="423"/>
      <c r="W24" s="487"/>
      <c r="X24" s="478"/>
      <c r="Y24" s="479"/>
      <c r="Z24" s="418" t="s">
        <v>164</v>
      </c>
      <c r="AA24" s="419"/>
      <c r="AB24" s="419"/>
      <c r="AC24" s="419"/>
      <c r="AD24" s="419"/>
      <c r="AE24" s="419"/>
      <c r="AF24" s="419"/>
      <c r="AG24" s="420"/>
      <c r="AH24" s="421">
        <v>110</v>
      </c>
      <c r="AI24" s="422"/>
      <c r="AJ24" s="422"/>
      <c r="AK24" s="422"/>
      <c r="AL24" s="423"/>
      <c r="AM24" s="421">
        <v>347050</v>
      </c>
      <c r="AN24" s="422"/>
      <c r="AO24" s="422"/>
      <c r="AP24" s="422"/>
      <c r="AQ24" s="422"/>
      <c r="AR24" s="423"/>
      <c r="AS24" s="421">
        <v>3155</v>
      </c>
      <c r="AT24" s="422"/>
      <c r="AU24" s="422"/>
      <c r="AV24" s="422"/>
      <c r="AW24" s="422"/>
      <c r="AX24" s="424"/>
      <c r="AY24" s="412" t="s">
        <v>165</v>
      </c>
      <c r="AZ24" s="413"/>
      <c r="BA24" s="413"/>
      <c r="BB24" s="413"/>
      <c r="BC24" s="413"/>
      <c r="BD24" s="413"/>
      <c r="BE24" s="413"/>
      <c r="BF24" s="413"/>
      <c r="BG24" s="413"/>
      <c r="BH24" s="413"/>
      <c r="BI24" s="413"/>
      <c r="BJ24" s="413"/>
      <c r="BK24" s="413"/>
      <c r="BL24" s="413"/>
      <c r="BM24" s="414"/>
      <c r="BN24" s="445">
        <v>7402247</v>
      </c>
      <c r="BO24" s="446"/>
      <c r="BP24" s="446"/>
      <c r="BQ24" s="446"/>
      <c r="BR24" s="446"/>
      <c r="BS24" s="446"/>
      <c r="BT24" s="446"/>
      <c r="BU24" s="447"/>
      <c r="BV24" s="445">
        <v>7626200</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166</v>
      </c>
      <c r="F25" s="419"/>
      <c r="G25" s="419"/>
      <c r="H25" s="419"/>
      <c r="I25" s="419"/>
      <c r="J25" s="419"/>
      <c r="K25" s="420"/>
      <c r="L25" s="421">
        <v>1</v>
      </c>
      <c r="M25" s="422"/>
      <c r="N25" s="422"/>
      <c r="O25" s="422"/>
      <c r="P25" s="423"/>
      <c r="Q25" s="421">
        <v>6100</v>
      </c>
      <c r="R25" s="422"/>
      <c r="S25" s="422"/>
      <c r="T25" s="422"/>
      <c r="U25" s="422"/>
      <c r="V25" s="423"/>
      <c r="W25" s="487"/>
      <c r="X25" s="478"/>
      <c r="Y25" s="479"/>
      <c r="Z25" s="418" t="s">
        <v>167</v>
      </c>
      <c r="AA25" s="419"/>
      <c r="AB25" s="419"/>
      <c r="AC25" s="419"/>
      <c r="AD25" s="419"/>
      <c r="AE25" s="419"/>
      <c r="AF25" s="419"/>
      <c r="AG25" s="420"/>
      <c r="AH25" s="421" t="s">
        <v>122</v>
      </c>
      <c r="AI25" s="422"/>
      <c r="AJ25" s="422"/>
      <c r="AK25" s="422"/>
      <c r="AL25" s="423"/>
      <c r="AM25" s="421" t="s">
        <v>132</v>
      </c>
      <c r="AN25" s="422"/>
      <c r="AO25" s="422"/>
      <c r="AP25" s="422"/>
      <c r="AQ25" s="422"/>
      <c r="AR25" s="423"/>
      <c r="AS25" s="421" t="s">
        <v>132</v>
      </c>
      <c r="AT25" s="422"/>
      <c r="AU25" s="422"/>
      <c r="AV25" s="422"/>
      <c r="AW25" s="422"/>
      <c r="AX25" s="424"/>
      <c r="AY25" s="437" t="s">
        <v>168</v>
      </c>
      <c r="AZ25" s="438"/>
      <c r="BA25" s="438"/>
      <c r="BB25" s="438"/>
      <c r="BC25" s="438"/>
      <c r="BD25" s="438"/>
      <c r="BE25" s="438"/>
      <c r="BF25" s="438"/>
      <c r="BG25" s="438"/>
      <c r="BH25" s="438"/>
      <c r="BI25" s="438"/>
      <c r="BJ25" s="438"/>
      <c r="BK25" s="438"/>
      <c r="BL25" s="438"/>
      <c r="BM25" s="439"/>
      <c r="BN25" s="440">
        <v>435063</v>
      </c>
      <c r="BO25" s="441"/>
      <c r="BP25" s="441"/>
      <c r="BQ25" s="441"/>
      <c r="BR25" s="441"/>
      <c r="BS25" s="441"/>
      <c r="BT25" s="441"/>
      <c r="BU25" s="442"/>
      <c r="BV25" s="440">
        <v>451504</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169</v>
      </c>
      <c r="F26" s="419"/>
      <c r="G26" s="419"/>
      <c r="H26" s="419"/>
      <c r="I26" s="419"/>
      <c r="J26" s="419"/>
      <c r="K26" s="420"/>
      <c r="L26" s="421">
        <v>1</v>
      </c>
      <c r="M26" s="422"/>
      <c r="N26" s="422"/>
      <c r="O26" s="422"/>
      <c r="P26" s="423"/>
      <c r="Q26" s="421">
        <v>5580</v>
      </c>
      <c r="R26" s="422"/>
      <c r="S26" s="422"/>
      <c r="T26" s="422"/>
      <c r="U26" s="422"/>
      <c r="V26" s="423"/>
      <c r="W26" s="487"/>
      <c r="X26" s="478"/>
      <c r="Y26" s="479"/>
      <c r="Z26" s="418" t="s">
        <v>170</v>
      </c>
      <c r="AA26" s="500"/>
      <c r="AB26" s="500"/>
      <c r="AC26" s="500"/>
      <c r="AD26" s="500"/>
      <c r="AE26" s="500"/>
      <c r="AF26" s="500"/>
      <c r="AG26" s="501"/>
      <c r="AH26" s="421">
        <v>1</v>
      </c>
      <c r="AI26" s="422"/>
      <c r="AJ26" s="422"/>
      <c r="AK26" s="422"/>
      <c r="AL26" s="423"/>
      <c r="AM26" s="421" t="s">
        <v>171</v>
      </c>
      <c r="AN26" s="422"/>
      <c r="AO26" s="422"/>
      <c r="AP26" s="422"/>
      <c r="AQ26" s="422"/>
      <c r="AR26" s="423"/>
      <c r="AS26" s="421" t="s">
        <v>172</v>
      </c>
      <c r="AT26" s="422"/>
      <c r="AU26" s="422"/>
      <c r="AV26" s="422"/>
      <c r="AW26" s="422"/>
      <c r="AX26" s="424"/>
      <c r="AY26" s="454" t="s">
        <v>173</v>
      </c>
      <c r="AZ26" s="455"/>
      <c r="BA26" s="455"/>
      <c r="BB26" s="455"/>
      <c r="BC26" s="455"/>
      <c r="BD26" s="455"/>
      <c r="BE26" s="455"/>
      <c r="BF26" s="455"/>
      <c r="BG26" s="455"/>
      <c r="BH26" s="455"/>
      <c r="BI26" s="455"/>
      <c r="BJ26" s="455"/>
      <c r="BK26" s="455"/>
      <c r="BL26" s="455"/>
      <c r="BM26" s="456"/>
      <c r="BN26" s="445" t="s">
        <v>122</v>
      </c>
      <c r="BO26" s="446"/>
      <c r="BP26" s="446"/>
      <c r="BQ26" s="446"/>
      <c r="BR26" s="446"/>
      <c r="BS26" s="446"/>
      <c r="BT26" s="446"/>
      <c r="BU26" s="447"/>
      <c r="BV26" s="445" t="s">
        <v>132</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174</v>
      </c>
      <c r="F27" s="419"/>
      <c r="G27" s="419"/>
      <c r="H27" s="419"/>
      <c r="I27" s="419"/>
      <c r="J27" s="419"/>
      <c r="K27" s="420"/>
      <c r="L27" s="421">
        <v>1</v>
      </c>
      <c r="M27" s="422"/>
      <c r="N27" s="422"/>
      <c r="O27" s="422"/>
      <c r="P27" s="423"/>
      <c r="Q27" s="421">
        <v>3080</v>
      </c>
      <c r="R27" s="422"/>
      <c r="S27" s="422"/>
      <c r="T27" s="422"/>
      <c r="U27" s="422"/>
      <c r="V27" s="423"/>
      <c r="W27" s="487"/>
      <c r="X27" s="478"/>
      <c r="Y27" s="479"/>
      <c r="Z27" s="418" t="s">
        <v>175</v>
      </c>
      <c r="AA27" s="419"/>
      <c r="AB27" s="419"/>
      <c r="AC27" s="419"/>
      <c r="AD27" s="419"/>
      <c r="AE27" s="419"/>
      <c r="AF27" s="419"/>
      <c r="AG27" s="420"/>
      <c r="AH27" s="421">
        <v>1</v>
      </c>
      <c r="AI27" s="422"/>
      <c r="AJ27" s="422"/>
      <c r="AK27" s="422"/>
      <c r="AL27" s="423"/>
      <c r="AM27" s="421" t="s">
        <v>172</v>
      </c>
      <c r="AN27" s="422"/>
      <c r="AO27" s="422"/>
      <c r="AP27" s="422"/>
      <c r="AQ27" s="422"/>
      <c r="AR27" s="423"/>
      <c r="AS27" s="421" t="s">
        <v>172</v>
      </c>
      <c r="AT27" s="422"/>
      <c r="AU27" s="422"/>
      <c r="AV27" s="422"/>
      <c r="AW27" s="422"/>
      <c r="AX27" s="424"/>
      <c r="AY27" s="451" t="s">
        <v>176</v>
      </c>
      <c r="AZ27" s="452"/>
      <c r="BA27" s="452"/>
      <c r="BB27" s="452"/>
      <c r="BC27" s="452"/>
      <c r="BD27" s="452"/>
      <c r="BE27" s="452"/>
      <c r="BF27" s="452"/>
      <c r="BG27" s="452"/>
      <c r="BH27" s="452"/>
      <c r="BI27" s="452"/>
      <c r="BJ27" s="452"/>
      <c r="BK27" s="452"/>
      <c r="BL27" s="452"/>
      <c r="BM27" s="453"/>
      <c r="BN27" s="448">
        <v>798</v>
      </c>
      <c r="BO27" s="449"/>
      <c r="BP27" s="449"/>
      <c r="BQ27" s="449"/>
      <c r="BR27" s="449"/>
      <c r="BS27" s="449"/>
      <c r="BT27" s="449"/>
      <c r="BU27" s="450"/>
      <c r="BV27" s="448">
        <v>797</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177</v>
      </c>
      <c r="F28" s="419"/>
      <c r="G28" s="419"/>
      <c r="H28" s="419"/>
      <c r="I28" s="419"/>
      <c r="J28" s="419"/>
      <c r="K28" s="420"/>
      <c r="L28" s="421">
        <v>1</v>
      </c>
      <c r="M28" s="422"/>
      <c r="N28" s="422"/>
      <c r="O28" s="422"/>
      <c r="P28" s="423"/>
      <c r="Q28" s="421">
        <v>2580</v>
      </c>
      <c r="R28" s="422"/>
      <c r="S28" s="422"/>
      <c r="T28" s="422"/>
      <c r="U28" s="422"/>
      <c r="V28" s="423"/>
      <c r="W28" s="487"/>
      <c r="X28" s="478"/>
      <c r="Y28" s="479"/>
      <c r="Z28" s="418" t="s">
        <v>178</v>
      </c>
      <c r="AA28" s="419"/>
      <c r="AB28" s="419"/>
      <c r="AC28" s="419"/>
      <c r="AD28" s="419"/>
      <c r="AE28" s="419"/>
      <c r="AF28" s="419"/>
      <c r="AG28" s="420"/>
      <c r="AH28" s="421" t="s">
        <v>132</v>
      </c>
      <c r="AI28" s="422"/>
      <c r="AJ28" s="422"/>
      <c r="AK28" s="422"/>
      <c r="AL28" s="423"/>
      <c r="AM28" s="421" t="s">
        <v>132</v>
      </c>
      <c r="AN28" s="422"/>
      <c r="AO28" s="422"/>
      <c r="AP28" s="422"/>
      <c r="AQ28" s="422"/>
      <c r="AR28" s="423"/>
      <c r="AS28" s="421" t="s">
        <v>122</v>
      </c>
      <c r="AT28" s="422"/>
      <c r="AU28" s="422"/>
      <c r="AV28" s="422"/>
      <c r="AW28" s="422"/>
      <c r="AX28" s="424"/>
      <c r="AY28" s="428" t="s">
        <v>179</v>
      </c>
      <c r="AZ28" s="429"/>
      <c r="BA28" s="429"/>
      <c r="BB28" s="430"/>
      <c r="BC28" s="437" t="s">
        <v>42</v>
      </c>
      <c r="BD28" s="438"/>
      <c r="BE28" s="438"/>
      <c r="BF28" s="438"/>
      <c r="BG28" s="438"/>
      <c r="BH28" s="438"/>
      <c r="BI28" s="438"/>
      <c r="BJ28" s="438"/>
      <c r="BK28" s="438"/>
      <c r="BL28" s="438"/>
      <c r="BM28" s="439"/>
      <c r="BN28" s="440">
        <v>1256890</v>
      </c>
      <c r="BO28" s="441"/>
      <c r="BP28" s="441"/>
      <c r="BQ28" s="441"/>
      <c r="BR28" s="441"/>
      <c r="BS28" s="441"/>
      <c r="BT28" s="441"/>
      <c r="BU28" s="442"/>
      <c r="BV28" s="440">
        <v>1472079</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180</v>
      </c>
      <c r="F29" s="419"/>
      <c r="G29" s="419"/>
      <c r="H29" s="419"/>
      <c r="I29" s="419"/>
      <c r="J29" s="419"/>
      <c r="K29" s="420"/>
      <c r="L29" s="421">
        <v>11</v>
      </c>
      <c r="M29" s="422"/>
      <c r="N29" s="422"/>
      <c r="O29" s="422"/>
      <c r="P29" s="423"/>
      <c r="Q29" s="421">
        <v>2430</v>
      </c>
      <c r="R29" s="422"/>
      <c r="S29" s="422"/>
      <c r="T29" s="422"/>
      <c r="U29" s="422"/>
      <c r="V29" s="423"/>
      <c r="W29" s="488"/>
      <c r="X29" s="489"/>
      <c r="Y29" s="490"/>
      <c r="Z29" s="418" t="s">
        <v>181</v>
      </c>
      <c r="AA29" s="419"/>
      <c r="AB29" s="419"/>
      <c r="AC29" s="419"/>
      <c r="AD29" s="419"/>
      <c r="AE29" s="419"/>
      <c r="AF29" s="419"/>
      <c r="AG29" s="420"/>
      <c r="AH29" s="421">
        <v>111</v>
      </c>
      <c r="AI29" s="422"/>
      <c r="AJ29" s="422"/>
      <c r="AK29" s="422"/>
      <c r="AL29" s="423"/>
      <c r="AM29" s="421">
        <v>350949</v>
      </c>
      <c r="AN29" s="422"/>
      <c r="AO29" s="422"/>
      <c r="AP29" s="422"/>
      <c r="AQ29" s="422"/>
      <c r="AR29" s="423"/>
      <c r="AS29" s="421">
        <v>3162</v>
      </c>
      <c r="AT29" s="422"/>
      <c r="AU29" s="422"/>
      <c r="AV29" s="422"/>
      <c r="AW29" s="422"/>
      <c r="AX29" s="424"/>
      <c r="AY29" s="431"/>
      <c r="AZ29" s="432"/>
      <c r="BA29" s="432"/>
      <c r="BB29" s="433"/>
      <c r="BC29" s="425" t="s">
        <v>182</v>
      </c>
      <c r="BD29" s="426"/>
      <c r="BE29" s="426"/>
      <c r="BF29" s="426"/>
      <c r="BG29" s="426"/>
      <c r="BH29" s="426"/>
      <c r="BI29" s="426"/>
      <c r="BJ29" s="426"/>
      <c r="BK29" s="426"/>
      <c r="BL29" s="426"/>
      <c r="BM29" s="427"/>
      <c r="BN29" s="445">
        <v>623477</v>
      </c>
      <c r="BO29" s="446"/>
      <c r="BP29" s="446"/>
      <c r="BQ29" s="446"/>
      <c r="BR29" s="446"/>
      <c r="BS29" s="446"/>
      <c r="BT29" s="446"/>
      <c r="BU29" s="447"/>
      <c r="BV29" s="445">
        <v>669418</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183</v>
      </c>
      <c r="X30" s="498"/>
      <c r="Y30" s="498"/>
      <c r="Z30" s="498"/>
      <c r="AA30" s="498"/>
      <c r="AB30" s="498"/>
      <c r="AC30" s="498"/>
      <c r="AD30" s="498"/>
      <c r="AE30" s="498"/>
      <c r="AF30" s="498"/>
      <c r="AG30" s="499"/>
      <c r="AH30" s="409">
        <v>94.3</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5071283</v>
      </c>
      <c r="BO30" s="449"/>
      <c r="BP30" s="449"/>
      <c r="BQ30" s="449"/>
      <c r="BR30" s="449"/>
      <c r="BS30" s="449"/>
      <c r="BT30" s="449"/>
      <c r="BU30" s="450"/>
      <c r="BV30" s="448">
        <v>4867124</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190</v>
      </c>
      <c r="D33" s="408"/>
      <c r="E33" s="407" t="s">
        <v>191</v>
      </c>
      <c r="F33" s="407"/>
      <c r="G33" s="407"/>
      <c r="H33" s="407"/>
      <c r="I33" s="407"/>
      <c r="J33" s="407"/>
      <c r="K33" s="407"/>
      <c r="L33" s="407"/>
      <c r="M33" s="407"/>
      <c r="N33" s="407"/>
      <c r="O33" s="407"/>
      <c r="P33" s="407"/>
      <c r="Q33" s="407"/>
      <c r="R33" s="407"/>
      <c r="S33" s="407"/>
      <c r="T33" s="195"/>
      <c r="U33" s="408" t="s">
        <v>192</v>
      </c>
      <c r="V33" s="408"/>
      <c r="W33" s="407" t="s">
        <v>191</v>
      </c>
      <c r="X33" s="407"/>
      <c r="Y33" s="407"/>
      <c r="Z33" s="407"/>
      <c r="AA33" s="407"/>
      <c r="AB33" s="407"/>
      <c r="AC33" s="407"/>
      <c r="AD33" s="407"/>
      <c r="AE33" s="407"/>
      <c r="AF33" s="407"/>
      <c r="AG33" s="407"/>
      <c r="AH33" s="407"/>
      <c r="AI33" s="407"/>
      <c r="AJ33" s="407"/>
      <c r="AK33" s="407"/>
      <c r="AL33" s="195"/>
      <c r="AM33" s="408" t="s">
        <v>190</v>
      </c>
      <c r="AN33" s="408"/>
      <c r="AO33" s="407" t="s">
        <v>191</v>
      </c>
      <c r="AP33" s="407"/>
      <c r="AQ33" s="407"/>
      <c r="AR33" s="407"/>
      <c r="AS33" s="407"/>
      <c r="AT33" s="407"/>
      <c r="AU33" s="407"/>
      <c r="AV33" s="407"/>
      <c r="AW33" s="407"/>
      <c r="AX33" s="407"/>
      <c r="AY33" s="407"/>
      <c r="AZ33" s="407"/>
      <c r="BA33" s="407"/>
      <c r="BB33" s="407"/>
      <c r="BC33" s="407"/>
      <c r="BD33" s="196"/>
      <c r="BE33" s="407" t="s">
        <v>193</v>
      </c>
      <c r="BF33" s="407"/>
      <c r="BG33" s="407" t="s">
        <v>194</v>
      </c>
      <c r="BH33" s="407"/>
      <c r="BI33" s="407"/>
      <c r="BJ33" s="407"/>
      <c r="BK33" s="407"/>
      <c r="BL33" s="407"/>
      <c r="BM33" s="407"/>
      <c r="BN33" s="407"/>
      <c r="BO33" s="407"/>
      <c r="BP33" s="407"/>
      <c r="BQ33" s="407"/>
      <c r="BR33" s="407"/>
      <c r="BS33" s="407"/>
      <c r="BT33" s="407"/>
      <c r="BU33" s="407"/>
      <c r="BV33" s="196"/>
      <c r="BW33" s="408" t="s">
        <v>193</v>
      </c>
      <c r="BX33" s="408"/>
      <c r="BY33" s="407" t="s">
        <v>195</v>
      </c>
      <c r="BZ33" s="407"/>
      <c r="CA33" s="407"/>
      <c r="CB33" s="407"/>
      <c r="CC33" s="407"/>
      <c r="CD33" s="407"/>
      <c r="CE33" s="407"/>
      <c r="CF33" s="407"/>
      <c r="CG33" s="407"/>
      <c r="CH33" s="407"/>
      <c r="CI33" s="407"/>
      <c r="CJ33" s="407"/>
      <c r="CK33" s="407"/>
      <c r="CL33" s="407"/>
      <c r="CM33" s="407"/>
      <c r="CN33" s="195"/>
      <c r="CO33" s="408" t="s">
        <v>196</v>
      </c>
      <c r="CP33" s="408"/>
      <c r="CQ33" s="407" t="s">
        <v>197</v>
      </c>
      <c r="CR33" s="407"/>
      <c r="CS33" s="407"/>
      <c r="CT33" s="407"/>
      <c r="CU33" s="407"/>
      <c r="CV33" s="407"/>
      <c r="CW33" s="407"/>
      <c r="CX33" s="407"/>
      <c r="CY33" s="407"/>
      <c r="CZ33" s="407"/>
      <c r="DA33" s="407"/>
      <c r="DB33" s="407"/>
      <c r="DC33" s="407"/>
      <c r="DD33" s="407"/>
      <c r="DE33" s="407"/>
      <c r="DF33" s="195"/>
      <c r="DG33" s="406" t="s">
        <v>198</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6</v>
      </c>
      <c r="V34" s="404"/>
      <c r="W34" s="403" t="str">
        <f>IF('各会計、関係団体の財政状況及び健全化判断比率'!B28="","",'各会計、関係団体の財政状況及び健全化判断比率'!B28)</f>
        <v>国民健康保険事業特別会計</v>
      </c>
      <c r="X34" s="403"/>
      <c r="Y34" s="403"/>
      <c r="Z34" s="403"/>
      <c r="AA34" s="403"/>
      <c r="AB34" s="403"/>
      <c r="AC34" s="403"/>
      <c r="AD34" s="403"/>
      <c r="AE34" s="403"/>
      <c r="AF34" s="403"/>
      <c r="AG34" s="403"/>
      <c r="AH34" s="403"/>
      <c r="AI34" s="403"/>
      <c r="AJ34" s="403"/>
      <c r="AK34" s="403"/>
      <c r="AL34" s="193"/>
      <c r="AM34" s="404">
        <f>IF(AO34="","",MAX(C34:D43,U34:V43)+1)</f>
        <v>8</v>
      </c>
      <c r="AN34" s="404"/>
      <c r="AO34" s="403" t="str">
        <f>IF('各会計、関係団体の財政状況及び健全化判断比率'!B30="","",'各会計、関係団体の財政状況及び健全化判断比率'!B30)</f>
        <v>鞍手町水道事業会計</v>
      </c>
      <c r="AP34" s="403"/>
      <c r="AQ34" s="403"/>
      <c r="AR34" s="403"/>
      <c r="AS34" s="403"/>
      <c r="AT34" s="403"/>
      <c r="AU34" s="403"/>
      <c r="AV34" s="403"/>
      <c r="AW34" s="403"/>
      <c r="AX34" s="403"/>
      <c r="AY34" s="403"/>
      <c r="AZ34" s="403"/>
      <c r="BA34" s="403"/>
      <c r="BB34" s="403"/>
      <c r="BC34" s="403"/>
      <c r="BD34" s="193"/>
      <c r="BE34" s="404">
        <f>IF(BG34="","",MAX(C34:D43,U34:V43,AM34:AN43)+1)</f>
        <v>9</v>
      </c>
      <c r="BF34" s="404"/>
      <c r="BG34" s="403" t="str">
        <f>IF('各会計、関係団体の財政状況及び健全化判断比率'!B31="","",'各会計、関係団体の財政状況及び健全化判断比率'!B31)</f>
        <v>鞍手町流域関連公共下水道事業特別会計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10</v>
      </c>
      <c r="BX34" s="404"/>
      <c r="BY34" s="403" t="str">
        <f>IF('各会計、関係団体の財政状況及び健全化判断比率'!B68="","",'各会計、関係団体の財政状況及び健全化判断比率'!B68)</f>
        <v>福岡県後期高齢者医療広域連合(一般会計)</v>
      </c>
      <c r="BZ34" s="403"/>
      <c r="CA34" s="403"/>
      <c r="CB34" s="403"/>
      <c r="CC34" s="403"/>
      <c r="CD34" s="403"/>
      <c r="CE34" s="403"/>
      <c r="CF34" s="403"/>
      <c r="CG34" s="403"/>
      <c r="CH34" s="403"/>
      <c r="CI34" s="403"/>
      <c r="CJ34" s="403"/>
      <c r="CK34" s="403"/>
      <c r="CL34" s="403"/>
      <c r="CM34" s="403"/>
      <c r="CN34" s="193"/>
      <c r="CO34" s="404">
        <f>IF(CQ34="","",MAX(C34:D43,U34:V43,AM34:AN43,BE34:BF43,BW34:BX43)+1)</f>
        <v>20</v>
      </c>
      <c r="CP34" s="404"/>
      <c r="CQ34" s="403" t="str">
        <f>IF('各会計、関係団体の財政状況及び健全化判断比率'!BS7="","",'各会計、関係団体の財政状況及び健全化判断比率'!BS7)</f>
        <v>くらて病院</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v>
      </c>
      <c r="DH34" s="405"/>
      <c r="DI34" s="197"/>
      <c r="DJ34" s="165"/>
      <c r="DK34" s="165"/>
      <c r="DL34" s="165"/>
      <c r="DM34" s="165"/>
      <c r="DN34" s="165"/>
      <c r="DO34" s="165"/>
    </row>
    <row r="35" spans="1:119" ht="32.25" customHeight="1">
      <c r="A35" s="166"/>
      <c r="B35" s="192"/>
      <c r="C35" s="404">
        <f>IF(E35="","",C34+1)</f>
        <v>2</v>
      </c>
      <c r="D35" s="404"/>
      <c r="E35" s="403" t="str">
        <f>IF('各会計、関係団体の財政状況及び健全化判断比率'!B8="","",'各会計、関係団体の財政状況及び健全化判断比率'!B8)</f>
        <v>住宅新築資金等特別会計</v>
      </c>
      <c r="F35" s="403"/>
      <c r="G35" s="403"/>
      <c r="H35" s="403"/>
      <c r="I35" s="403"/>
      <c r="J35" s="403"/>
      <c r="K35" s="403"/>
      <c r="L35" s="403"/>
      <c r="M35" s="403"/>
      <c r="N35" s="403"/>
      <c r="O35" s="403"/>
      <c r="P35" s="403"/>
      <c r="Q35" s="403"/>
      <c r="R35" s="403"/>
      <c r="S35" s="403"/>
      <c r="T35" s="193"/>
      <c r="U35" s="404">
        <f>IF(W35="","",U34+1)</f>
        <v>7</v>
      </c>
      <c r="V35" s="404"/>
      <c r="W35" s="403" t="str">
        <f>IF('各会計、関係団体の財政状況及び健全化判断比率'!B29="","",'各会計、関係団体の財政状況及び健全化判断比率'!B29)</f>
        <v>後期高齢者医療特別会計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11</v>
      </c>
      <c r="BX35" s="404"/>
      <c r="BY35" s="403" t="str">
        <f>IF('各会計、関係団体の財政状況及び健全化判断比率'!B69="","",'各会計、関係団体の財政状況及び健全化判断比率'!B69)</f>
        <v>福岡県後期高齢者医療広域連合（後期高齢者医療特別会計)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f>IF(E36="","",C35+1)</f>
        <v>3</v>
      </c>
      <c r="D36" s="404"/>
      <c r="E36" s="403" t="str">
        <f>IF('各会計、関係団体の財政状況及び健全化判断比率'!B9="","",'各会計、関係団体の財政状況及び健全化判断比率'!B9)</f>
        <v>鞍手町かんがい施設維持管理運営費特別会計</v>
      </c>
      <c r="F36" s="403"/>
      <c r="G36" s="403"/>
      <c r="H36" s="403"/>
      <c r="I36" s="403"/>
      <c r="J36" s="403"/>
      <c r="K36" s="403"/>
      <c r="L36" s="403"/>
      <c r="M36" s="403"/>
      <c r="N36" s="403"/>
      <c r="O36" s="403"/>
      <c r="P36" s="403"/>
      <c r="Q36" s="403"/>
      <c r="R36" s="403"/>
      <c r="S36" s="403"/>
      <c r="T36" s="193"/>
      <c r="U36" s="404" t="str">
        <f t="shared" ref="U36:U43" si="4">IF(W36="","",U35+1)</f>
        <v/>
      </c>
      <c r="V36" s="404"/>
      <c r="W36" s="403"/>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12</v>
      </c>
      <c r="BX36" s="404"/>
      <c r="BY36" s="403" t="str">
        <f>IF('各会計、関係団体の財政状況及び健全化判断比率'!B70="","",'各会計、関係団体の財政状況及び健全化判断比率'!B70)</f>
        <v>福岡県介護保険広域連合(一般会計)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f>IF(E37="","",C36+1)</f>
        <v>4</v>
      </c>
      <c r="D37" s="404"/>
      <c r="E37" s="403" t="str">
        <f>IF('各会計、関係団体の財政状況及び健全化判断比率'!B10="","",'各会計、関係団体の財政状況及び健全化判断比率'!B10)</f>
        <v>鞍手町谷山池パイプライン水利施設維持管理運営費特別会計</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13</v>
      </c>
      <c r="BX37" s="404"/>
      <c r="BY37" s="403" t="str">
        <f>IF('各会計、関係団体の財政状況及び健全化判断比率'!B71="","",'各会計、関係団体の財政状況及び健全化判断比率'!B71)</f>
        <v>福岡県介護保険広域連合(介護保険事業特別会計)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f t="shared" ref="C38:C43" si="5">IF(E38="","",C37+1)</f>
        <v>5</v>
      </c>
      <c r="D38" s="404"/>
      <c r="E38" s="403" t="str">
        <f>IF('各会計、関係団体の財政状況及び健全化判断比率'!B11="","",'各会計、関係団体の財政状況及び健全化判断比率'!B11)</f>
        <v>地方独立行政法人くらて病院貸付金等特別会計</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14</v>
      </c>
      <c r="BX38" s="404"/>
      <c r="BY38" s="403" t="str">
        <f>IF('各会計、関係団体の財政状況及び健全化判断比率'!B72="","",'各会計、関係団体の財政状況及び健全化判断比率'!B72)</f>
        <v>福岡県自治振興組合(一般会計)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15</v>
      </c>
      <c r="BX39" s="404"/>
      <c r="BY39" s="403" t="str">
        <f>IF('各会計、関係団体の財政状況及び健全化判断比率'!B73="","",'各会計、関係団体の財政状況及び健全化判断比率'!B73)</f>
        <v>福岡県自治振興組合(公文書館事業特別会計)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16</v>
      </c>
      <c r="BX40" s="404"/>
      <c r="BY40" s="403" t="str">
        <f>IF('各会計、関係団体の財政状況及び健全化判断比率'!B74="","",'各会計、関係団体の財政状況及び健全化判断比率'!B74)</f>
        <v>福岡県自治会館管理組合(一般会計)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17</v>
      </c>
      <c r="BX41" s="404"/>
      <c r="BY41" s="403" t="str">
        <f>IF('各会計、関係団体の財政状況及び健全化判断比率'!B75="","",'各会計、関係団体の財政状況及び健全化判断比率'!B75)</f>
        <v>直方・鞍手広域市町村圏事務組合(一般会計)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18</v>
      </c>
      <c r="BX42" s="404"/>
      <c r="BY42" s="403" t="str">
        <f>IF('各会計、関係団体の財政状況及び健全化判断比率'!B76="","",'各会計、関係団体の財政状況及び健全化判断比率'!B76)</f>
        <v>直方・鞍手広域市町村圏事務組合(休日等急患センター事業特別会計)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19</v>
      </c>
      <c r="BX43" s="404"/>
      <c r="BY43" s="403" t="str">
        <f>IF('各会計、関係団体の財政状況及び健全化判断比率'!B77="","",'各会計、関係団体の財政状況及び健全化判断比率'!B77)</f>
        <v>直方・鞍手広域市町村圏事務組合(消防事業特別会計)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203</v>
      </c>
    </row>
    <row r="50" spans="5:5">
      <c r="E50" s="167" t="s">
        <v>204</v>
      </c>
    </row>
    <row r="51" spans="5:5">
      <c r="E51" s="167" t="s">
        <v>205</v>
      </c>
    </row>
    <row r="52" spans="5:5">
      <c r="E52" s="167" t="s">
        <v>206</v>
      </c>
    </row>
    <row r="53" spans="5:5">
      <c r="E53" s="167" t="s">
        <v>207</v>
      </c>
    </row>
    <row r="54" spans="5:5"/>
    <row r="55" spans="5:5"/>
    <row r="56" spans="5:5"/>
    <row r="57" spans="5:5" hidden="1"/>
    <row r="58" spans="5:5" hidden="1"/>
    <row r="59" spans="5:5" hidden="1"/>
  </sheetData>
  <sheetProtection algorithmName="SHA-512" hashValue="weOxQ5uBHdJKXIXy0nj03x+gH+ayWaKJ50Ca44TNE5VTgK7gG+/Xux9JQosRGjaWfvxluQjS/vCI+7SGm2ecqw==" saltValue="Sqf0QuDYz8SsVEbBniZS6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c r="A34" s="22"/>
      <c r="B34" s="31"/>
      <c r="C34" s="1224" t="s">
        <v>559</v>
      </c>
      <c r="D34" s="1224"/>
      <c r="E34" s="1225"/>
      <c r="F34" s="32">
        <v>9.9600000000000009</v>
      </c>
      <c r="G34" s="33">
        <v>10.67</v>
      </c>
      <c r="H34" s="33">
        <v>10.46</v>
      </c>
      <c r="I34" s="33">
        <v>10.6</v>
      </c>
      <c r="J34" s="34">
        <v>9.83</v>
      </c>
      <c r="K34" s="22"/>
      <c r="L34" s="22"/>
      <c r="M34" s="22"/>
      <c r="N34" s="22"/>
      <c r="O34" s="22"/>
      <c r="P34" s="22"/>
    </row>
    <row r="35" spans="1:16" ht="39" customHeight="1">
      <c r="A35" s="22"/>
      <c r="B35" s="35"/>
      <c r="C35" s="1218" t="s">
        <v>560</v>
      </c>
      <c r="D35" s="1219"/>
      <c r="E35" s="1220"/>
      <c r="F35" s="36">
        <v>2.85</v>
      </c>
      <c r="G35" s="37">
        <v>1.1100000000000001</v>
      </c>
      <c r="H35" s="37">
        <v>2.02</v>
      </c>
      <c r="I35" s="37">
        <v>2.12</v>
      </c>
      <c r="J35" s="38">
        <v>2.14</v>
      </c>
      <c r="K35" s="22"/>
      <c r="L35" s="22"/>
      <c r="M35" s="22"/>
      <c r="N35" s="22"/>
      <c r="O35" s="22"/>
      <c r="P35" s="22"/>
    </row>
    <row r="36" spans="1:16" ht="39" customHeight="1">
      <c r="A36" s="22"/>
      <c r="B36" s="35"/>
      <c r="C36" s="1218" t="s">
        <v>561</v>
      </c>
      <c r="D36" s="1219"/>
      <c r="E36" s="1220"/>
      <c r="F36" s="36" t="s">
        <v>562</v>
      </c>
      <c r="G36" s="37" t="s">
        <v>563</v>
      </c>
      <c r="H36" s="37" t="s">
        <v>564</v>
      </c>
      <c r="I36" s="37" t="s">
        <v>565</v>
      </c>
      <c r="J36" s="38">
        <v>1.65</v>
      </c>
      <c r="K36" s="22"/>
      <c r="L36" s="22"/>
      <c r="M36" s="22"/>
      <c r="N36" s="22"/>
      <c r="O36" s="22"/>
      <c r="P36" s="22"/>
    </row>
    <row r="37" spans="1:16" ht="39" customHeight="1">
      <c r="A37" s="22"/>
      <c r="B37" s="35"/>
      <c r="C37" s="1218" t="s">
        <v>566</v>
      </c>
      <c r="D37" s="1219"/>
      <c r="E37" s="1220"/>
      <c r="F37" s="36">
        <v>0.01</v>
      </c>
      <c r="G37" s="37">
        <v>0.01</v>
      </c>
      <c r="H37" s="37">
        <v>0.02</v>
      </c>
      <c r="I37" s="37">
        <v>0.03</v>
      </c>
      <c r="J37" s="38">
        <v>0.03</v>
      </c>
      <c r="K37" s="22"/>
      <c r="L37" s="22"/>
      <c r="M37" s="22"/>
      <c r="N37" s="22"/>
      <c r="O37" s="22"/>
      <c r="P37" s="22"/>
    </row>
    <row r="38" spans="1:16" ht="39" customHeight="1">
      <c r="A38" s="22"/>
      <c r="B38" s="35"/>
      <c r="C38" s="1218" t="s">
        <v>567</v>
      </c>
      <c r="D38" s="1219"/>
      <c r="E38" s="1220"/>
      <c r="F38" s="36">
        <v>0</v>
      </c>
      <c r="G38" s="37">
        <v>0</v>
      </c>
      <c r="H38" s="37">
        <v>0</v>
      </c>
      <c r="I38" s="37">
        <v>0</v>
      </c>
      <c r="J38" s="38">
        <v>0</v>
      </c>
      <c r="K38" s="22"/>
      <c r="L38" s="22"/>
      <c r="M38" s="22"/>
      <c r="N38" s="22"/>
      <c r="O38" s="22"/>
      <c r="P38" s="22"/>
    </row>
    <row r="39" spans="1:16" ht="39" customHeight="1">
      <c r="A39" s="22"/>
      <c r="B39" s="35"/>
      <c r="C39" s="1218" t="s">
        <v>568</v>
      </c>
      <c r="D39" s="1219"/>
      <c r="E39" s="1220"/>
      <c r="F39" s="36">
        <v>0</v>
      </c>
      <c r="G39" s="37">
        <v>0</v>
      </c>
      <c r="H39" s="37">
        <v>0</v>
      </c>
      <c r="I39" s="37">
        <v>0</v>
      </c>
      <c r="J39" s="38">
        <v>0</v>
      </c>
      <c r="K39" s="22"/>
      <c r="L39" s="22"/>
      <c r="M39" s="22"/>
      <c r="N39" s="22"/>
      <c r="O39" s="22"/>
      <c r="P39" s="22"/>
    </row>
    <row r="40" spans="1:16" ht="39" customHeight="1">
      <c r="A40" s="22"/>
      <c r="B40" s="35"/>
      <c r="C40" s="1218" t="s">
        <v>569</v>
      </c>
      <c r="D40" s="1219"/>
      <c r="E40" s="1220"/>
      <c r="F40" s="36">
        <v>0</v>
      </c>
      <c r="G40" s="37">
        <v>0</v>
      </c>
      <c r="H40" s="37">
        <v>0</v>
      </c>
      <c r="I40" s="37">
        <v>0</v>
      </c>
      <c r="J40" s="38">
        <v>0</v>
      </c>
      <c r="K40" s="22"/>
      <c r="L40" s="22"/>
      <c r="M40" s="22"/>
      <c r="N40" s="22"/>
      <c r="O40" s="22"/>
      <c r="P40" s="22"/>
    </row>
    <row r="41" spans="1:16" ht="39" customHeight="1">
      <c r="A41" s="22"/>
      <c r="B41" s="35"/>
      <c r="C41" s="1218" t="s">
        <v>570</v>
      </c>
      <c r="D41" s="1219"/>
      <c r="E41" s="1220"/>
      <c r="F41" s="36">
        <v>0</v>
      </c>
      <c r="G41" s="37">
        <v>0</v>
      </c>
      <c r="H41" s="37">
        <v>0</v>
      </c>
      <c r="I41" s="37">
        <v>0</v>
      </c>
      <c r="J41" s="38">
        <v>0</v>
      </c>
      <c r="K41" s="22"/>
      <c r="L41" s="22"/>
      <c r="M41" s="22"/>
      <c r="N41" s="22"/>
      <c r="O41" s="22"/>
      <c r="P41" s="22"/>
    </row>
    <row r="42" spans="1:16" ht="39" customHeight="1">
      <c r="A42" s="22"/>
      <c r="B42" s="39"/>
      <c r="C42" s="1218" t="s">
        <v>571</v>
      </c>
      <c r="D42" s="1219"/>
      <c r="E42" s="1220"/>
      <c r="F42" s="36" t="s">
        <v>510</v>
      </c>
      <c r="G42" s="37" t="s">
        <v>510</v>
      </c>
      <c r="H42" s="37" t="s">
        <v>510</v>
      </c>
      <c r="I42" s="37" t="s">
        <v>510</v>
      </c>
      <c r="J42" s="38" t="s">
        <v>510</v>
      </c>
      <c r="K42" s="22"/>
      <c r="L42" s="22"/>
      <c r="M42" s="22"/>
      <c r="N42" s="22"/>
      <c r="O42" s="22"/>
      <c r="P42" s="22"/>
    </row>
    <row r="43" spans="1:16" ht="39" customHeight="1" thickBot="1">
      <c r="A43" s="22"/>
      <c r="B43" s="40"/>
      <c r="C43" s="1221" t="s">
        <v>572</v>
      </c>
      <c r="D43" s="1222"/>
      <c r="E43" s="1223"/>
      <c r="F43" s="41">
        <v>0</v>
      </c>
      <c r="G43" s="42">
        <v>0.53</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w/5pShBr4IItCJV6CXER/2GJI0K6xpNYOOikeOufXX9gMepk9j0OJJQNWFiCy/jopja4RPMOZ9Gtvdsff3NkwA==" saltValue="w0pkNfJtZYZCjDMUzBAZO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c r="A45" s="48"/>
      <c r="B45" s="1234" t="s">
        <v>11</v>
      </c>
      <c r="C45" s="1235"/>
      <c r="D45" s="58"/>
      <c r="E45" s="1240" t="s">
        <v>12</v>
      </c>
      <c r="F45" s="1240"/>
      <c r="G45" s="1240"/>
      <c r="H45" s="1240"/>
      <c r="I45" s="1240"/>
      <c r="J45" s="1241"/>
      <c r="K45" s="59">
        <v>851</v>
      </c>
      <c r="L45" s="60">
        <v>857</v>
      </c>
      <c r="M45" s="60">
        <v>856</v>
      </c>
      <c r="N45" s="60">
        <v>933</v>
      </c>
      <c r="O45" s="61">
        <v>948</v>
      </c>
      <c r="P45" s="48"/>
      <c r="Q45" s="48"/>
      <c r="R45" s="48"/>
      <c r="S45" s="48"/>
      <c r="T45" s="48"/>
      <c r="U45" s="48"/>
    </row>
    <row r="46" spans="1:21" ht="30.75" customHeight="1">
      <c r="A46" s="48"/>
      <c r="B46" s="1236"/>
      <c r="C46" s="1237"/>
      <c r="D46" s="62"/>
      <c r="E46" s="1228" t="s">
        <v>13</v>
      </c>
      <c r="F46" s="1228"/>
      <c r="G46" s="1228"/>
      <c r="H46" s="1228"/>
      <c r="I46" s="1228"/>
      <c r="J46" s="1229"/>
      <c r="K46" s="63" t="s">
        <v>510</v>
      </c>
      <c r="L46" s="64" t="s">
        <v>510</v>
      </c>
      <c r="M46" s="64" t="s">
        <v>510</v>
      </c>
      <c r="N46" s="64" t="s">
        <v>510</v>
      </c>
      <c r="O46" s="65" t="s">
        <v>510</v>
      </c>
      <c r="P46" s="48"/>
      <c r="Q46" s="48"/>
      <c r="R46" s="48"/>
      <c r="S46" s="48"/>
      <c r="T46" s="48"/>
      <c r="U46" s="48"/>
    </row>
    <row r="47" spans="1:21" ht="30.75" customHeight="1">
      <c r="A47" s="48"/>
      <c r="B47" s="1236"/>
      <c r="C47" s="1237"/>
      <c r="D47" s="62"/>
      <c r="E47" s="1228" t="s">
        <v>14</v>
      </c>
      <c r="F47" s="1228"/>
      <c r="G47" s="1228"/>
      <c r="H47" s="1228"/>
      <c r="I47" s="1228"/>
      <c r="J47" s="1229"/>
      <c r="K47" s="63" t="s">
        <v>510</v>
      </c>
      <c r="L47" s="64" t="s">
        <v>510</v>
      </c>
      <c r="M47" s="64" t="s">
        <v>510</v>
      </c>
      <c r="N47" s="64" t="s">
        <v>510</v>
      </c>
      <c r="O47" s="65" t="s">
        <v>510</v>
      </c>
      <c r="P47" s="48"/>
      <c r="Q47" s="48"/>
      <c r="R47" s="48"/>
      <c r="S47" s="48"/>
      <c r="T47" s="48"/>
      <c r="U47" s="48"/>
    </row>
    <row r="48" spans="1:21" ht="30.75" customHeight="1">
      <c r="A48" s="48"/>
      <c r="B48" s="1236"/>
      <c r="C48" s="1237"/>
      <c r="D48" s="62"/>
      <c r="E48" s="1228" t="s">
        <v>15</v>
      </c>
      <c r="F48" s="1228"/>
      <c r="G48" s="1228"/>
      <c r="H48" s="1228"/>
      <c r="I48" s="1228"/>
      <c r="J48" s="1229"/>
      <c r="K48" s="63">
        <v>156</v>
      </c>
      <c r="L48" s="64">
        <v>177</v>
      </c>
      <c r="M48" s="64">
        <v>191</v>
      </c>
      <c r="N48" s="64">
        <v>134</v>
      </c>
      <c r="O48" s="65">
        <v>132</v>
      </c>
      <c r="P48" s="48"/>
      <c r="Q48" s="48"/>
      <c r="R48" s="48"/>
      <c r="S48" s="48"/>
      <c r="T48" s="48"/>
      <c r="U48" s="48"/>
    </row>
    <row r="49" spans="1:21" ht="30.75" customHeight="1">
      <c r="A49" s="48"/>
      <c r="B49" s="1236"/>
      <c r="C49" s="1237"/>
      <c r="D49" s="62"/>
      <c r="E49" s="1228" t="s">
        <v>16</v>
      </c>
      <c r="F49" s="1228"/>
      <c r="G49" s="1228"/>
      <c r="H49" s="1228"/>
      <c r="I49" s="1228"/>
      <c r="J49" s="1229"/>
      <c r="K49" s="63">
        <v>66</v>
      </c>
      <c r="L49" s="64">
        <v>66</v>
      </c>
      <c r="M49" s="64">
        <v>66</v>
      </c>
      <c r="N49" s="64">
        <v>53</v>
      </c>
      <c r="O49" s="65">
        <v>40</v>
      </c>
      <c r="P49" s="48"/>
      <c r="Q49" s="48"/>
      <c r="R49" s="48"/>
      <c r="S49" s="48"/>
      <c r="T49" s="48"/>
      <c r="U49" s="48"/>
    </row>
    <row r="50" spans="1:21" ht="30.75" customHeight="1">
      <c r="A50" s="48"/>
      <c r="B50" s="1236"/>
      <c r="C50" s="1237"/>
      <c r="D50" s="62"/>
      <c r="E50" s="1228" t="s">
        <v>17</v>
      </c>
      <c r="F50" s="1228"/>
      <c r="G50" s="1228"/>
      <c r="H50" s="1228"/>
      <c r="I50" s="1228"/>
      <c r="J50" s="1229"/>
      <c r="K50" s="63" t="s">
        <v>510</v>
      </c>
      <c r="L50" s="64" t="s">
        <v>510</v>
      </c>
      <c r="M50" s="64" t="s">
        <v>510</v>
      </c>
      <c r="N50" s="64" t="s">
        <v>510</v>
      </c>
      <c r="O50" s="65" t="s">
        <v>510</v>
      </c>
      <c r="P50" s="48"/>
      <c r="Q50" s="48"/>
      <c r="R50" s="48"/>
      <c r="S50" s="48"/>
      <c r="T50" s="48"/>
      <c r="U50" s="48"/>
    </row>
    <row r="51" spans="1:21" ht="30.75" customHeight="1">
      <c r="A51" s="48"/>
      <c r="B51" s="1238"/>
      <c r="C51" s="1239"/>
      <c r="D51" s="66"/>
      <c r="E51" s="1228" t="s">
        <v>18</v>
      </c>
      <c r="F51" s="1228"/>
      <c r="G51" s="1228"/>
      <c r="H51" s="1228"/>
      <c r="I51" s="1228"/>
      <c r="J51" s="1229"/>
      <c r="K51" s="63">
        <v>0</v>
      </c>
      <c r="L51" s="64">
        <v>0</v>
      </c>
      <c r="M51" s="64">
        <v>0</v>
      </c>
      <c r="N51" s="64">
        <v>0</v>
      </c>
      <c r="O51" s="65">
        <v>0</v>
      </c>
      <c r="P51" s="48"/>
      <c r="Q51" s="48"/>
      <c r="R51" s="48"/>
      <c r="S51" s="48"/>
      <c r="T51" s="48"/>
      <c r="U51" s="48"/>
    </row>
    <row r="52" spans="1:21" ht="30.75" customHeight="1">
      <c r="A52" s="48"/>
      <c r="B52" s="1226" t="s">
        <v>19</v>
      </c>
      <c r="C52" s="1227"/>
      <c r="D52" s="66"/>
      <c r="E52" s="1228" t="s">
        <v>20</v>
      </c>
      <c r="F52" s="1228"/>
      <c r="G52" s="1228"/>
      <c r="H52" s="1228"/>
      <c r="I52" s="1228"/>
      <c r="J52" s="1229"/>
      <c r="K52" s="63">
        <v>753</v>
      </c>
      <c r="L52" s="64">
        <v>794</v>
      </c>
      <c r="M52" s="64">
        <v>784</v>
      </c>
      <c r="N52" s="64">
        <v>800</v>
      </c>
      <c r="O52" s="65">
        <v>783</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320</v>
      </c>
      <c r="L53" s="69">
        <v>306</v>
      </c>
      <c r="M53" s="69">
        <v>329</v>
      </c>
      <c r="N53" s="69">
        <v>320</v>
      </c>
      <c r="O53" s="70">
        <v>337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AohiKwZvYwDvxJ5bwi3YIgHMMXNchgGLERU2CZNbGsYyjZipYfUMv6gofCbsLg+tZEov0XigL0ItehdBs6cWjA==" saltValue="1Yxf/zaB8EffmwPtMt5Ae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43" zoomScale="80" zoomScaleNormal="8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552</v>
      </c>
      <c r="J40" s="79" t="s">
        <v>553</v>
      </c>
      <c r="K40" s="79" t="s">
        <v>554</v>
      </c>
      <c r="L40" s="79" t="s">
        <v>555</v>
      </c>
      <c r="M40" s="80" t="s">
        <v>556</v>
      </c>
    </row>
    <row r="41" spans="2:13" ht="27.75" customHeight="1">
      <c r="B41" s="1254" t="s">
        <v>24</v>
      </c>
      <c r="C41" s="1255"/>
      <c r="D41" s="81"/>
      <c r="E41" s="1256" t="s">
        <v>25</v>
      </c>
      <c r="F41" s="1256"/>
      <c r="G41" s="1256"/>
      <c r="H41" s="1257"/>
      <c r="I41" s="82">
        <v>8178</v>
      </c>
      <c r="J41" s="83">
        <v>9991</v>
      </c>
      <c r="K41" s="83">
        <v>9958</v>
      </c>
      <c r="L41" s="83">
        <v>9678</v>
      </c>
      <c r="M41" s="84">
        <v>9320</v>
      </c>
    </row>
    <row r="42" spans="2:13" ht="27.75" customHeight="1">
      <c r="B42" s="1244"/>
      <c r="C42" s="1245"/>
      <c r="D42" s="85"/>
      <c r="E42" s="1248" t="s">
        <v>26</v>
      </c>
      <c r="F42" s="1248"/>
      <c r="G42" s="1248"/>
      <c r="H42" s="1249"/>
      <c r="I42" s="86" t="s">
        <v>510</v>
      </c>
      <c r="J42" s="87" t="s">
        <v>510</v>
      </c>
      <c r="K42" s="87" t="s">
        <v>510</v>
      </c>
      <c r="L42" s="87" t="s">
        <v>510</v>
      </c>
      <c r="M42" s="88" t="s">
        <v>510</v>
      </c>
    </row>
    <row r="43" spans="2:13" ht="27.75" customHeight="1">
      <c r="B43" s="1244"/>
      <c r="C43" s="1245"/>
      <c r="D43" s="85"/>
      <c r="E43" s="1248" t="s">
        <v>27</v>
      </c>
      <c r="F43" s="1248"/>
      <c r="G43" s="1248"/>
      <c r="H43" s="1249"/>
      <c r="I43" s="86">
        <v>2913</v>
      </c>
      <c r="J43" s="87">
        <v>2999</v>
      </c>
      <c r="K43" s="87">
        <v>3131</v>
      </c>
      <c r="L43" s="87">
        <v>3351</v>
      </c>
      <c r="M43" s="88">
        <v>3431</v>
      </c>
    </row>
    <row r="44" spans="2:13" ht="27.75" customHeight="1">
      <c r="B44" s="1244"/>
      <c r="C44" s="1245"/>
      <c r="D44" s="85"/>
      <c r="E44" s="1248" t="s">
        <v>28</v>
      </c>
      <c r="F44" s="1248"/>
      <c r="G44" s="1248"/>
      <c r="H44" s="1249"/>
      <c r="I44" s="86">
        <v>226</v>
      </c>
      <c r="J44" s="87">
        <v>163</v>
      </c>
      <c r="K44" s="87">
        <v>98</v>
      </c>
      <c r="L44" s="87">
        <v>46</v>
      </c>
      <c r="M44" s="88">
        <v>22</v>
      </c>
    </row>
    <row r="45" spans="2:13" ht="27.75" customHeight="1">
      <c r="B45" s="1244"/>
      <c r="C45" s="1245"/>
      <c r="D45" s="85"/>
      <c r="E45" s="1248" t="s">
        <v>29</v>
      </c>
      <c r="F45" s="1248"/>
      <c r="G45" s="1248"/>
      <c r="H45" s="1249"/>
      <c r="I45" s="86">
        <v>1170</v>
      </c>
      <c r="J45" s="87">
        <v>1108</v>
      </c>
      <c r="K45" s="87">
        <v>1030</v>
      </c>
      <c r="L45" s="87">
        <v>1058</v>
      </c>
      <c r="M45" s="88">
        <v>998</v>
      </c>
    </row>
    <row r="46" spans="2:13" ht="27.75" customHeight="1">
      <c r="B46" s="1244"/>
      <c r="C46" s="1245"/>
      <c r="D46" s="89"/>
      <c r="E46" s="1248" t="s">
        <v>30</v>
      </c>
      <c r="F46" s="1248"/>
      <c r="G46" s="1248"/>
      <c r="H46" s="1249"/>
      <c r="I46" s="86" t="s">
        <v>510</v>
      </c>
      <c r="J46" s="87" t="s">
        <v>510</v>
      </c>
      <c r="K46" s="87" t="s">
        <v>510</v>
      </c>
      <c r="L46" s="87" t="s">
        <v>510</v>
      </c>
      <c r="M46" s="88" t="s">
        <v>510</v>
      </c>
    </row>
    <row r="47" spans="2:13" ht="27.75" customHeight="1">
      <c r="B47" s="1244"/>
      <c r="C47" s="1245"/>
      <c r="D47" s="90"/>
      <c r="E47" s="1258" t="s">
        <v>31</v>
      </c>
      <c r="F47" s="1259"/>
      <c r="G47" s="1259"/>
      <c r="H47" s="1260"/>
      <c r="I47" s="86" t="s">
        <v>510</v>
      </c>
      <c r="J47" s="87" t="s">
        <v>510</v>
      </c>
      <c r="K47" s="87" t="s">
        <v>510</v>
      </c>
      <c r="L47" s="87" t="s">
        <v>510</v>
      </c>
      <c r="M47" s="88" t="s">
        <v>510</v>
      </c>
    </row>
    <row r="48" spans="2:13" ht="27.75" customHeight="1">
      <c r="B48" s="1244"/>
      <c r="C48" s="1245"/>
      <c r="D48" s="85"/>
      <c r="E48" s="1248" t="s">
        <v>32</v>
      </c>
      <c r="F48" s="1248"/>
      <c r="G48" s="1248"/>
      <c r="H48" s="1249"/>
      <c r="I48" s="86" t="s">
        <v>510</v>
      </c>
      <c r="J48" s="87" t="s">
        <v>510</v>
      </c>
      <c r="K48" s="87" t="s">
        <v>510</v>
      </c>
      <c r="L48" s="87" t="s">
        <v>510</v>
      </c>
      <c r="M48" s="88" t="s">
        <v>510</v>
      </c>
    </row>
    <row r="49" spans="2:13" ht="27.75" customHeight="1">
      <c r="B49" s="1246"/>
      <c r="C49" s="1247"/>
      <c r="D49" s="85"/>
      <c r="E49" s="1248" t="s">
        <v>33</v>
      </c>
      <c r="F49" s="1248"/>
      <c r="G49" s="1248"/>
      <c r="H49" s="1249"/>
      <c r="I49" s="86" t="s">
        <v>510</v>
      </c>
      <c r="J49" s="87" t="s">
        <v>510</v>
      </c>
      <c r="K49" s="87" t="s">
        <v>510</v>
      </c>
      <c r="L49" s="87" t="s">
        <v>510</v>
      </c>
      <c r="M49" s="88" t="s">
        <v>510</v>
      </c>
    </row>
    <row r="50" spans="2:13" ht="27.75" customHeight="1">
      <c r="B50" s="1242" t="s">
        <v>34</v>
      </c>
      <c r="C50" s="1243"/>
      <c r="D50" s="91"/>
      <c r="E50" s="1248" t="s">
        <v>35</v>
      </c>
      <c r="F50" s="1248"/>
      <c r="G50" s="1248"/>
      <c r="H50" s="1249"/>
      <c r="I50" s="86">
        <v>6573</v>
      </c>
      <c r="J50" s="87">
        <v>6632</v>
      </c>
      <c r="K50" s="87">
        <v>6960</v>
      </c>
      <c r="L50" s="87">
        <v>7025</v>
      </c>
      <c r="M50" s="88">
        <v>6968</v>
      </c>
    </row>
    <row r="51" spans="2:13" ht="27.75" customHeight="1">
      <c r="B51" s="1244"/>
      <c r="C51" s="1245"/>
      <c r="D51" s="85"/>
      <c r="E51" s="1248" t="s">
        <v>36</v>
      </c>
      <c r="F51" s="1248"/>
      <c r="G51" s="1248"/>
      <c r="H51" s="1249"/>
      <c r="I51" s="86">
        <v>1550</v>
      </c>
      <c r="J51" s="87">
        <v>1462</v>
      </c>
      <c r="K51" s="87">
        <v>1285</v>
      </c>
      <c r="L51" s="87">
        <v>1119</v>
      </c>
      <c r="M51" s="88">
        <v>958</v>
      </c>
    </row>
    <row r="52" spans="2:13" ht="27.75" customHeight="1">
      <c r="B52" s="1246"/>
      <c r="C52" s="1247"/>
      <c r="D52" s="85"/>
      <c r="E52" s="1248" t="s">
        <v>37</v>
      </c>
      <c r="F52" s="1248"/>
      <c r="G52" s="1248"/>
      <c r="H52" s="1249"/>
      <c r="I52" s="86">
        <v>6730</v>
      </c>
      <c r="J52" s="87">
        <v>8153</v>
      </c>
      <c r="K52" s="87">
        <v>8249</v>
      </c>
      <c r="L52" s="87">
        <v>8227</v>
      </c>
      <c r="M52" s="88">
        <v>8158</v>
      </c>
    </row>
    <row r="53" spans="2:13" ht="27.75" customHeight="1" thickBot="1">
      <c r="B53" s="1250" t="s">
        <v>38</v>
      </c>
      <c r="C53" s="1251"/>
      <c r="D53" s="92"/>
      <c r="E53" s="1252" t="s">
        <v>39</v>
      </c>
      <c r="F53" s="1252"/>
      <c r="G53" s="1252"/>
      <c r="H53" s="1253"/>
      <c r="I53" s="93">
        <v>-2366</v>
      </c>
      <c r="J53" s="94">
        <v>-1988</v>
      </c>
      <c r="K53" s="94">
        <v>-2277</v>
      </c>
      <c r="L53" s="94">
        <v>-2238</v>
      </c>
      <c r="M53" s="95">
        <v>-2314</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yGAXXAxFXyGIe1SoWqJP0hOWqyEfvNGNdQ5Ol1mjiBv2pLSGJQrOwsO2AhlwVHIpycbX3c/TNrfJ/5T6aKZVPQ==" saltValue="RN7ya+0YeTjiDI/0U0EoF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22"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554</v>
      </c>
      <c r="G54" s="104" t="s">
        <v>555</v>
      </c>
      <c r="H54" s="105" t="s">
        <v>556</v>
      </c>
    </row>
    <row r="55" spans="2:8" ht="52.5" customHeight="1">
      <c r="B55" s="106"/>
      <c r="C55" s="1269" t="s">
        <v>42</v>
      </c>
      <c r="D55" s="1269"/>
      <c r="E55" s="1270"/>
      <c r="F55" s="107">
        <v>1471</v>
      </c>
      <c r="G55" s="107">
        <v>1472</v>
      </c>
      <c r="H55" s="108">
        <v>1257</v>
      </c>
    </row>
    <row r="56" spans="2:8" ht="52.5" customHeight="1">
      <c r="B56" s="109"/>
      <c r="C56" s="1271" t="s">
        <v>43</v>
      </c>
      <c r="D56" s="1271"/>
      <c r="E56" s="1272"/>
      <c r="F56" s="110">
        <v>704</v>
      </c>
      <c r="G56" s="110">
        <v>669</v>
      </c>
      <c r="H56" s="111">
        <v>623</v>
      </c>
    </row>
    <row r="57" spans="2:8" ht="53.25" customHeight="1">
      <c r="B57" s="109"/>
      <c r="C57" s="1273" t="s">
        <v>44</v>
      </c>
      <c r="D57" s="1273"/>
      <c r="E57" s="1274"/>
      <c r="F57" s="112">
        <v>4770</v>
      </c>
      <c r="G57" s="112">
        <v>4867</v>
      </c>
      <c r="H57" s="113">
        <v>5071</v>
      </c>
    </row>
    <row r="58" spans="2:8" ht="45.75" customHeight="1">
      <c r="B58" s="114"/>
      <c r="C58" s="1261" t="s">
        <v>594</v>
      </c>
      <c r="D58" s="1262"/>
      <c r="E58" s="1263"/>
      <c r="F58" s="115">
        <v>3707</v>
      </c>
      <c r="G58" s="115">
        <v>3704</v>
      </c>
      <c r="H58" s="116">
        <v>3714</v>
      </c>
    </row>
    <row r="59" spans="2:8" ht="45.75" customHeight="1">
      <c r="B59" s="114"/>
      <c r="C59" s="1261" t="s">
        <v>595</v>
      </c>
      <c r="D59" s="1262"/>
      <c r="E59" s="1263"/>
      <c r="F59" s="115">
        <v>812</v>
      </c>
      <c r="G59" s="115">
        <v>811</v>
      </c>
      <c r="H59" s="116">
        <v>813</v>
      </c>
    </row>
    <row r="60" spans="2:8" ht="45.75" customHeight="1">
      <c r="B60" s="114"/>
      <c r="C60" s="1261" t="s">
        <v>596</v>
      </c>
      <c r="D60" s="1262"/>
      <c r="E60" s="1263"/>
      <c r="F60" s="115">
        <v>0</v>
      </c>
      <c r="G60" s="115">
        <v>65</v>
      </c>
      <c r="H60" s="116">
        <v>230</v>
      </c>
    </row>
    <row r="61" spans="2:8" ht="45.75" customHeight="1">
      <c r="B61" s="114"/>
      <c r="C61" s="1261" t="s">
        <v>597</v>
      </c>
      <c r="D61" s="1262"/>
      <c r="E61" s="1263"/>
      <c r="F61" s="115">
        <v>98</v>
      </c>
      <c r="G61" s="115">
        <v>127</v>
      </c>
      <c r="H61" s="116">
        <v>150</v>
      </c>
    </row>
    <row r="62" spans="2:8" ht="45.75" customHeight="1" thickBot="1">
      <c r="B62" s="117"/>
      <c r="C62" s="1264" t="s">
        <v>598</v>
      </c>
      <c r="D62" s="1265"/>
      <c r="E62" s="1266"/>
      <c r="F62" s="118">
        <v>134</v>
      </c>
      <c r="G62" s="118">
        <v>134</v>
      </c>
      <c r="H62" s="119">
        <v>135</v>
      </c>
    </row>
    <row r="63" spans="2:8" ht="52.5" customHeight="1" thickBot="1">
      <c r="B63" s="120"/>
      <c r="C63" s="1267" t="s">
        <v>45</v>
      </c>
      <c r="D63" s="1267"/>
      <c r="E63" s="1268"/>
      <c r="F63" s="121">
        <v>6944</v>
      </c>
      <c r="G63" s="121">
        <v>7009</v>
      </c>
      <c r="H63" s="122">
        <v>6952</v>
      </c>
    </row>
    <row r="64" spans="2:8" ht="15" customHeight="1"/>
    <row r="65" ht="0" hidden="1" customHeight="1"/>
    <row r="66" ht="0" hidden="1" customHeight="1"/>
  </sheetData>
  <sheetProtection algorithmName="SHA-512" hashValue="x5s+kqypxMXSDsbdUoQ//xVVu3rBwg64rgQt9rJgtZoUV3JXS+vDJt2p2dmBAXoV1EbZ41EYxCxl85WtwnJvOQ==" saltValue="IUt40SBXt+0UZfy3r7ikl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60" zoomScaleNormal="60" zoomScaleSheetLayoutView="55" workbookViewId="0">
      <selection activeCell="AN70" sqref="AN70"/>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599</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599</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600</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601</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8" t="s">
        <v>602</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603</v>
      </c>
    </row>
    <row r="50" spans="1:109">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552</v>
      </c>
      <c r="BQ50" s="1280"/>
      <c r="BR50" s="1280"/>
      <c r="BS50" s="1280"/>
      <c r="BT50" s="1280"/>
      <c r="BU50" s="1280"/>
      <c r="BV50" s="1280"/>
      <c r="BW50" s="1280"/>
      <c r="BX50" s="1280" t="s">
        <v>553</v>
      </c>
      <c r="BY50" s="1280"/>
      <c r="BZ50" s="1280"/>
      <c r="CA50" s="1280"/>
      <c r="CB50" s="1280"/>
      <c r="CC50" s="1280"/>
      <c r="CD50" s="1280"/>
      <c r="CE50" s="1280"/>
      <c r="CF50" s="1280" t="s">
        <v>554</v>
      </c>
      <c r="CG50" s="1280"/>
      <c r="CH50" s="1280"/>
      <c r="CI50" s="1280"/>
      <c r="CJ50" s="1280"/>
      <c r="CK50" s="1280"/>
      <c r="CL50" s="1280"/>
      <c r="CM50" s="1280"/>
      <c r="CN50" s="1280" t="s">
        <v>555</v>
      </c>
      <c r="CO50" s="1280"/>
      <c r="CP50" s="1280"/>
      <c r="CQ50" s="1280"/>
      <c r="CR50" s="1280"/>
      <c r="CS50" s="1280"/>
      <c r="CT50" s="1280"/>
      <c r="CU50" s="1280"/>
      <c r="CV50" s="1280" t="s">
        <v>556</v>
      </c>
      <c r="CW50" s="1280"/>
      <c r="CX50" s="1280"/>
      <c r="CY50" s="1280"/>
      <c r="CZ50" s="1280"/>
      <c r="DA50" s="1280"/>
      <c r="DB50" s="1280"/>
      <c r="DC50" s="1280"/>
    </row>
    <row r="51" spans="1:109" ht="13.5" customHeight="1">
      <c r="B51" s="374"/>
      <c r="G51" s="1283"/>
      <c r="H51" s="1283"/>
      <c r="I51" s="1297"/>
      <c r="J51" s="1297"/>
      <c r="K51" s="1282"/>
      <c r="L51" s="1282"/>
      <c r="M51" s="1282"/>
      <c r="N51" s="1282"/>
      <c r="AM51" s="383"/>
      <c r="AN51" s="1278" t="s">
        <v>604</v>
      </c>
      <c r="AO51" s="1278"/>
      <c r="AP51" s="1278"/>
      <c r="AQ51" s="1278"/>
      <c r="AR51" s="1278"/>
      <c r="AS51" s="1278"/>
      <c r="AT51" s="1278"/>
      <c r="AU51" s="1278"/>
      <c r="AV51" s="1278"/>
      <c r="AW51" s="1278"/>
      <c r="AX51" s="1278"/>
      <c r="AY51" s="1278"/>
      <c r="AZ51" s="1278"/>
      <c r="BA51" s="1278"/>
      <c r="BB51" s="1278" t="s">
        <v>605</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75"/>
      <c r="CG51" s="1275"/>
      <c r="CH51" s="1275"/>
      <c r="CI51" s="1275"/>
      <c r="CJ51" s="1275"/>
      <c r="CK51" s="1275"/>
      <c r="CL51" s="1275"/>
      <c r="CM51" s="1275"/>
      <c r="CN51" s="1275"/>
      <c r="CO51" s="1275"/>
      <c r="CP51" s="1275"/>
      <c r="CQ51" s="1275"/>
      <c r="CR51" s="1275"/>
      <c r="CS51" s="1275"/>
      <c r="CT51" s="1275"/>
      <c r="CU51" s="1275"/>
      <c r="CV51" s="1275"/>
      <c r="CW51" s="1275"/>
      <c r="CX51" s="1275"/>
      <c r="CY51" s="1275"/>
      <c r="CZ51" s="1275"/>
      <c r="DA51" s="1275"/>
      <c r="DB51" s="1275"/>
      <c r="DC51" s="1275"/>
    </row>
    <row r="52" spans="1:109">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606</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75">
        <v>70.2</v>
      </c>
      <c r="CG53" s="1275"/>
      <c r="CH53" s="1275"/>
      <c r="CI53" s="1275"/>
      <c r="CJ53" s="1275"/>
      <c r="CK53" s="1275"/>
      <c r="CL53" s="1275"/>
      <c r="CM53" s="1275"/>
      <c r="CN53" s="1275">
        <v>72</v>
      </c>
      <c r="CO53" s="1275"/>
      <c r="CP53" s="1275"/>
      <c r="CQ53" s="1275"/>
      <c r="CR53" s="1275"/>
      <c r="CS53" s="1275"/>
      <c r="CT53" s="1275"/>
      <c r="CU53" s="1275"/>
      <c r="CV53" s="1275">
        <v>73.7</v>
      </c>
      <c r="CW53" s="1275"/>
      <c r="CX53" s="1275"/>
      <c r="CY53" s="1275"/>
      <c r="CZ53" s="1275"/>
      <c r="DA53" s="1275"/>
      <c r="DB53" s="1275"/>
      <c r="DC53" s="1275"/>
    </row>
    <row r="54" spans="1:109">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c r="A55" s="382"/>
      <c r="B55" s="374"/>
      <c r="G55" s="1281"/>
      <c r="H55" s="1281"/>
      <c r="I55" s="1281"/>
      <c r="J55" s="1281"/>
      <c r="K55" s="1282"/>
      <c r="L55" s="1282"/>
      <c r="M55" s="1282"/>
      <c r="N55" s="1282"/>
      <c r="AN55" s="1280" t="s">
        <v>607</v>
      </c>
      <c r="AO55" s="1280"/>
      <c r="AP55" s="1280"/>
      <c r="AQ55" s="1280"/>
      <c r="AR55" s="1280"/>
      <c r="AS55" s="1280"/>
      <c r="AT55" s="1280"/>
      <c r="AU55" s="1280"/>
      <c r="AV55" s="1280"/>
      <c r="AW55" s="1280"/>
      <c r="AX55" s="1280"/>
      <c r="AY55" s="1280"/>
      <c r="AZ55" s="1280"/>
      <c r="BA55" s="1280"/>
      <c r="BB55" s="1278" t="s">
        <v>605</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75">
        <v>36.5</v>
      </c>
      <c r="CG55" s="1275"/>
      <c r="CH55" s="1275"/>
      <c r="CI55" s="1275"/>
      <c r="CJ55" s="1275"/>
      <c r="CK55" s="1275"/>
      <c r="CL55" s="1275"/>
      <c r="CM55" s="1275"/>
      <c r="CN55" s="1275">
        <v>32.9</v>
      </c>
      <c r="CO55" s="1275"/>
      <c r="CP55" s="1275"/>
      <c r="CQ55" s="1275"/>
      <c r="CR55" s="1275"/>
      <c r="CS55" s="1275"/>
      <c r="CT55" s="1275"/>
      <c r="CU55" s="1275"/>
      <c r="CV55" s="1275">
        <v>28.5</v>
      </c>
      <c r="CW55" s="1275"/>
      <c r="CX55" s="1275"/>
      <c r="CY55" s="1275"/>
      <c r="CZ55" s="1275"/>
      <c r="DA55" s="1275"/>
      <c r="DB55" s="1275"/>
      <c r="DC55" s="1275"/>
    </row>
    <row r="56" spans="1:109">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608</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75">
        <v>54.1</v>
      </c>
      <c r="CG57" s="1275"/>
      <c r="CH57" s="1275"/>
      <c r="CI57" s="1275"/>
      <c r="CJ57" s="1275"/>
      <c r="CK57" s="1275"/>
      <c r="CL57" s="1275"/>
      <c r="CM57" s="1275"/>
      <c r="CN57" s="1275">
        <v>57</v>
      </c>
      <c r="CO57" s="1275"/>
      <c r="CP57" s="1275"/>
      <c r="CQ57" s="1275"/>
      <c r="CR57" s="1275"/>
      <c r="CS57" s="1275"/>
      <c r="CT57" s="1275"/>
      <c r="CU57" s="1275"/>
      <c r="CV57" s="1275">
        <v>56.7</v>
      </c>
      <c r="CW57" s="1275"/>
      <c r="CX57" s="1275"/>
      <c r="CY57" s="1275"/>
      <c r="CZ57" s="1275"/>
      <c r="DA57" s="1275"/>
      <c r="DB57" s="1275"/>
      <c r="DC57" s="1275"/>
      <c r="DD57" s="387"/>
      <c r="DE57" s="386"/>
    </row>
    <row r="58" spans="1:109" s="382" customFormat="1">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609</v>
      </c>
    </row>
    <row r="64" spans="1:109">
      <c r="B64" s="374"/>
      <c r="G64" s="381"/>
      <c r="I64" s="394"/>
      <c r="J64" s="394"/>
      <c r="K64" s="394"/>
      <c r="L64" s="394"/>
      <c r="M64" s="394"/>
      <c r="N64" s="395"/>
      <c r="AM64" s="381"/>
      <c r="AN64" s="381" t="s">
        <v>601</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8" t="s">
        <v>610</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603</v>
      </c>
    </row>
    <row r="72" spans="2:107">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552</v>
      </c>
      <c r="BQ72" s="1280"/>
      <c r="BR72" s="1280"/>
      <c r="BS72" s="1280"/>
      <c r="BT72" s="1280"/>
      <c r="BU72" s="1280"/>
      <c r="BV72" s="1280"/>
      <c r="BW72" s="1280"/>
      <c r="BX72" s="1280" t="s">
        <v>553</v>
      </c>
      <c r="BY72" s="1280"/>
      <c r="BZ72" s="1280"/>
      <c r="CA72" s="1280"/>
      <c r="CB72" s="1280"/>
      <c r="CC72" s="1280"/>
      <c r="CD72" s="1280"/>
      <c r="CE72" s="1280"/>
      <c r="CF72" s="1280" t="s">
        <v>554</v>
      </c>
      <c r="CG72" s="1280"/>
      <c r="CH72" s="1280"/>
      <c r="CI72" s="1280"/>
      <c r="CJ72" s="1280"/>
      <c r="CK72" s="1280"/>
      <c r="CL72" s="1280"/>
      <c r="CM72" s="1280"/>
      <c r="CN72" s="1280" t="s">
        <v>555</v>
      </c>
      <c r="CO72" s="1280"/>
      <c r="CP72" s="1280"/>
      <c r="CQ72" s="1280"/>
      <c r="CR72" s="1280"/>
      <c r="CS72" s="1280"/>
      <c r="CT72" s="1280"/>
      <c r="CU72" s="1280"/>
      <c r="CV72" s="1280" t="s">
        <v>556</v>
      </c>
      <c r="CW72" s="1280"/>
      <c r="CX72" s="1280"/>
      <c r="CY72" s="1280"/>
      <c r="CZ72" s="1280"/>
      <c r="DA72" s="1280"/>
      <c r="DB72" s="1280"/>
      <c r="DC72" s="1280"/>
    </row>
    <row r="73" spans="2:107">
      <c r="B73" s="374"/>
      <c r="G73" s="1283"/>
      <c r="H73" s="1283"/>
      <c r="I73" s="1283"/>
      <c r="J73" s="1283"/>
      <c r="K73" s="1279"/>
      <c r="L73" s="1279"/>
      <c r="M73" s="1279"/>
      <c r="N73" s="1279"/>
      <c r="AM73" s="383"/>
      <c r="AN73" s="1278" t="s">
        <v>604</v>
      </c>
      <c r="AO73" s="1278"/>
      <c r="AP73" s="1278"/>
      <c r="AQ73" s="1278"/>
      <c r="AR73" s="1278"/>
      <c r="AS73" s="1278"/>
      <c r="AT73" s="1278"/>
      <c r="AU73" s="1278"/>
      <c r="AV73" s="1278"/>
      <c r="AW73" s="1278"/>
      <c r="AX73" s="1278"/>
      <c r="AY73" s="1278"/>
      <c r="AZ73" s="1278"/>
      <c r="BA73" s="1278"/>
      <c r="BB73" s="1278" t="s">
        <v>605</v>
      </c>
      <c r="BC73" s="1278"/>
      <c r="BD73" s="1278"/>
      <c r="BE73" s="1278"/>
      <c r="BF73" s="1278"/>
      <c r="BG73" s="1278"/>
      <c r="BH73" s="1278"/>
      <c r="BI73" s="1278"/>
      <c r="BJ73" s="1278"/>
      <c r="BK73" s="1278"/>
      <c r="BL73" s="1278"/>
      <c r="BM73" s="1278"/>
      <c r="BN73" s="1278"/>
      <c r="BO73" s="1278"/>
      <c r="BP73" s="1275"/>
      <c r="BQ73" s="1275"/>
      <c r="BR73" s="1275"/>
      <c r="BS73" s="1275"/>
      <c r="BT73" s="1275"/>
      <c r="BU73" s="1275"/>
      <c r="BV73" s="1275"/>
      <c r="BW73" s="1275"/>
      <c r="BX73" s="1275"/>
      <c r="BY73" s="1275"/>
      <c r="BZ73" s="1275"/>
      <c r="CA73" s="1275"/>
      <c r="CB73" s="1275"/>
      <c r="CC73" s="1275"/>
      <c r="CD73" s="1275"/>
      <c r="CE73" s="1275"/>
      <c r="CF73" s="1275"/>
      <c r="CG73" s="1275"/>
      <c r="CH73" s="1275"/>
      <c r="CI73" s="1275"/>
      <c r="CJ73" s="1275"/>
      <c r="CK73" s="1275"/>
      <c r="CL73" s="1275"/>
      <c r="CM73" s="1275"/>
      <c r="CN73" s="1275"/>
      <c r="CO73" s="1275"/>
      <c r="CP73" s="1275"/>
      <c r="CQ73" s="1275"/>
      <c r="CR73" s="1275"/>
      <c r="CS73" s="1275"/>
      <c r="CT73" s="1275"/>
      <c r="CU73" s="1275"/>
      <c r="CV73" s="1275"/>
      <c r="CW73" s="1275"/>
      <c r="CX73" s="1275"/>
      <c r="CY73" s="1275"/>
      <c r="CZ73" s="1275"/>
      <c r="DA73" s="1275"/>
      <c r="DB73" s="1275"/>
      <c r="DC73" s="1275"/>
    </row>
    <row r="74" spans="2:107">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611</v>
      </c>
      <c r="BC75" s="1278"/>
      <c r="BD75" s="1278"/>
      <c r="BE75" s="1278"/>
      <c r="BF75" s="1278"/>
      <c r="BG75" s="1278"/>
      <c r="BH75" s="1278"/>
      <c r="BI75" s="1278"/>
      <c r="BJ75" s="1278"/>
      <c r="BK75" s="1278"/>
      <c r="BL75" s="1278"/>
      <c r="BM75" s="1278"/>
      <c r="BN75" s="1278"/>
      <c r="BO75" s="1278"/>
      <c r="BP75" s="1275">
        <v>8.8000000000000007</v>
      </c>
      <c r="BQ75" s="1275"/>
      <c r="BR75" s="1275"/>
      <c r="BS75" s="1275"/>
      <c r="BT75" s="1275"/>
      <c r="BU75" s="1275"/>
      <c r="BV75" s="1275"/>
      <c r="BW75" s="1275"/>
      <c r="BX75" s="1275">
        <v>8.4</v>
      </c>
      <c r="BY75" s="1275"/>
      <c r="BZ75" s="1275"/>
      <c r="CA75" s="1275"/>
      <c r="CB75" s="1275"/>
      <c r="CC75" s="1275"/>
      <c r="CD75" s="1275"/>
      <c r="CE75" s="1275"/>
      <c r="CF75" s="1275">
        <v>8.3000000000000007</v>
      </c>
      <c r="CG75" s="1275"/>
      <c r="CH75" s="1275"/>
      <c r="CI75" s="1275"/>
      <c r="CJ75" s="1275"/>
      <c r="CK75" s="1275"/>
      <c r="CL75" s="1275"/>
      <c r="CM75" s="1275"/>
      <c r="CN75" s="1275">
        <v>8.3000000000000007</v>
      </c>
      <c r="CO75" s="1275"/>
      <c r="CP75" s="1275"/>
      <c r="CQ75" s="1275"/>
      <c r="CR75" s="1275"/>
      <c r="CS75" s="1275"/>
      <c r="CT75" s="1275"/>
      <c r="CU75" s="1275"/>
      <c r="CV75" s="1275">
        <v>8.5</v>
      </c>
      <c r="CW75" s="1275"/>
      <c r="CX75" s="1275"/>
      <c r="CY75" s="1275"/>
      <c r="CZ75" s="1275"/>
      <c r="DA75" s="1275"/>
      <c r="DB75" s="1275"/>
      <c r="DC75" s="1275"/>
    </row>
    <row r="76" spans="2:107">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c r="B77" s="374"/>
      <c r="G77" s="1281"/>
      <c r="H77" s="1281"/>
      <c r="I77" s="1281"/>
      <c r="J77" s="1281"/>
      <c r="K77" s="1279"/>
      <c r="L77" s="1279"/>
      <c r="M77" s="1279"/>
      <c r="N77" s="1279"/>
      <c r="AN77" s="1280" t="s">
        <v>607</v>
      </c>
      <c r="AO77" s="1280"/>
      <c r="AP77" s="1280"/>
      <c r="AQ77" s="1280"/>
      <c r="AR77" s="1280"/>
      <c r="AS77" s="1280"/>
      <c r="AT77" s="1280"/>
      <c r="AU77" s="1280"/>
      <c r="AV77" s="1280"/>
      <c r="AW77" s="1280"/>
      <c r="AX77" s="1280"/>
      <c r="AY77" s="1280"/>
      <c r="AZ77" s="1280"/>
      <c r="BA77" s="1280"/>
      <c r="BB77" s="1278" t="s">
        <v>605</v>
      </c>
      <c r="BC77" s="1278"/>
      <c r="BD77" s="1278"/>
      <c r="BE77" s="1278"/>
      <c r="BF77" s="1278"/>
      <c r="BG77" s="1278"/>
      <c r="BH77" s="1278"/>
      <c r="BI77" s="1278"/>
      <c r="BJ77" s="1278"/>
      <c r="BK77" s="1278"/>
      <c r="BL77" s="1278"/>
      <c r="BM77" s="1278"/>
      <c r="BN77" s="1278"/>
      <c r="BO77" s="1278"/>
      <c r="BP77" s="1275">
        <v>54.6</v>
      </c>
      <c r="BQ77" s="1275"/>
      <c r="BR77" s="1275"/>
      <c r="BS77" s="1275"/>
      <c r="BT77" s="1275"/>
      <c r="BU77" s="1275"/>
      <c r="BV77" s="1275"/>
      <c r="BW77" s="1275"/>
      <c r="BX77" s="1275">
        <v>48.7</v>
      </c>
      <c r="BY77" s="1275"/>
      <c r="BZ77" s="1275"/>
      <c r="CA77" s="1275"/>
      <c r="CB77" s="1275"/>
      <c r="CC77" s="1275"/>
      <c r="CD77" s="1275"/>
      <c r="CE77" s="1275"/>
      <c r="CF77" s="1275">
        <v>36.5</v>
      </c>
      <c r="CG77" s="1275"/>
      <c r="CH77" s="1275"/>
      <c r="CI77" s="1275"/>
      <c r="CJ77" s="1275"/>
      <c r="CK77" s="1275"/>
      <c r="CL77" s="1275"/>
      <c r="CM77" s="1275"/>
      <c r="CN77" s="1275">
        <v>32.9</v>
      </c>
      <c r="CO77" s="1275"/>
      <c r="CP77" s="1275"/>
      <c r="CQ77" s="1275"/>
      <c r="CR77" s="1275"/>
      <c r="CS77" s="1275"/>
      <c r="CT77" s="1275"/>
      <c r="CU77" s="1275"/>
      <c r="CV77" s="1275">
        <v>28.5</v>
      </c>
      <c r="CW77" s="1275"/>
      <c r="CX77" s="1275"/>
      <c r="CY77" s="1275"/>
      <c r="CZ77" s="1275"/>
      <c r="DA77" s="1275"/>
      <c r="DB77" s="1275"/>
      <c r="DC77" s="1275"/>
    </row>
    <row r="78" spans="2:107">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611</v>
      </c>
      <c r="BC79" s="1278"/>
      <c r="BD79" s="1278"/>
      <c r="BE79" s="1278"/>
      <c r="BF79" s="1278"/>
      <c r="BG79" s="1278"/>
      <c r="BH79" s="1278"/>
      <c r="BI79" s="1278"/>
      <c r="BJ79" s="1278"/>
      <c r="BK79" s="1278"/>
      <c r="BL79" s="1278"/>
      <c r="BM79" s="1278"/>
      <c r="BN79" s="1278"/>
      <c r="BO79" s="1278"/>
      <c r="BP79" s="1275">
        <v>11.2</v>
      </c>
      <c r="BQ79" s="1275"/>
      <c r="BR79" s="1275"/>
      <c r="BS79" s="1275"/>
      <c r="BT79" s="1275"/>
      <c r="BU79" s="1275"/>
      <c r="BV79" s="1275"/>
      <c r="BW79" s="1275"/>
      <c r="BX79" s="1275">
        <v>10.4</v>
      </c>
      <c r="BY79" s="1275"/>
      <c r="BZ79" s="1275"/>
      <c r="CA79" s="1275"/>
      <c r="CB79" s="1275"/>
      <c r="CC79" s="1275"/>
      <c r="CD79" s="1275"/>
      <c r="CE79" s="1275"/>
      <c r="CF79" s="1275">
        <v>9</v>
      </c>
      <c r="CG79" s="1275"/>
      <c r="CH79" s="1275"/>
      <c r="CI79" s="1275"/>
      <c r="CJ79" s="1275"/>
      <c r="CK79" s="1275"/>
      <c r="CL79" s="1275"/>
      <c r="CM79" s="1275"/>
      <c r="CN79" s="1275">
        <v>8.1999999999999993</v>
      </c>
      <c r="CO79" s="1275"/>
      <c r="CP79" s="1275"/>
      <c r="CQ79" s="1275"/>
      <c r="CR79" s="1275"/>
      <c r="CS79" s="1275"/>
      <c r="CT79" s="1275"/>
      <c r="CU79" s="1275"/>
      <c r="CV79" s="1275">
        <v>8</v>
      </c>
      <c r="CW79" s="1275"/>
      <c r="CX79" s="1275"/>
      <c r="CY79" s="1275"/>
      <c r="CZ79" s="1275"/>
      <c r="DA79" s="1275"/>
      <c r="DB79" s="1275"/>
      <c r="DC79" s="1275"/>
    </row>
    <row r="80" spans="2:107">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rjm+CyvJz8Wv1Sx44BLCoc8UCtU+6NJsAKHbhtQ3bM/j5jRcGEaOYJDyqnivDrm6zei+GCeKICpSlNGaNmXt3g==" saltValue="WQYpi5FqbKt3QM2OHA9Ng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election activeCell="AN70" sqref="AN70"/>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612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csgqutAtM171zyJ8xOfSnkiwaYeCsoxkVB1C7TvkJLYFH4gmR/KxXC/8hu1CD6zK9L439fLjbJBUebRizrBvaQ==" saltValue="tb5DZ7l/qtgb6j9edY/Hd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election activeCell="AN70" sqref="AN70"/>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613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bqFJE3yIWxT5ffQ2YZ//WPkWl3DQEeAnu6FY7iAitdFiaIesmfx/5tFwoaQySSV5yR9V8Cy0LUI/Y6WXITHzwQ==" saltValue="6zxvuqLQrKNvqd45xQ9no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550</v>
      </c>
      <c r="G2" s="136"/>
      <c r="H2" s="137"/>
    </row>
    <row r="3" spans="1:8">
      <c r="A3" s="133" t="s">
        <v>543</v>
      </c>
      <c r="B3" s="138"/>
      <c r="C3" s="139"/>
      <c r="D3" s="140">
        <v>44793</v>
      </c>
      <c r="E3" s="141"/>
      <c r="F3" s="142">
        <v>74444</v>
      </c>
      <c r="G3" s="143"/>
      <c r="H3" s="144"/>
    </row>
    <row r="4" spans="1:8">
      <c r="A4" s="145"/>
      <c r="B4" s="146"/>
      <c r="C4" s="147"/>
      <c r="D4" s="148">
        <v>35408</v>
      </c>
      <c r="E4" s="149"/>
      <c r="F4" s="150">
        <v>34175</v>
      </c>
      <c r="G4" s="151"/>
      <c r="H4" s="152"/>
    </row>
    <row r="5" spans="1:8">
      <c r="A5" s="133" t="s">
        <v>545</v>
      </c>
      <c r="B5" s="138"/>
      <c r="C5" s="139"/>
      <c r="D5" s="140">
        <v>207708</v>
      </c>
      <c r="E5" s="141"/>
      <c r="F5" s="142">
        <v>85205</v>
      </c>
      <c r="G5" s="143"/>
      <c r="H5" s="144"/>
    </row>
    <row r="6" spans="1:8">
      <c r="A6" s="145"/>
      <c r="B6" s="146"/>
      <c r="C6" s="147"/>
      <c r="D6" s="148">
        <v>146143</v>
      </c>
      <c r="E6" s="149"/>
      <c r="F6" s="150">
        <v>38847</v>
      </c>
      <c r="G6" s="151"/>
      <c r="H6" s="152"/>
    </row>
    <row r="7" spans="1:8">
      <c r="A7" s="133" t="s">
        <v>546</v>
      </c>
      <c r="B7" s="138"/>
      <c r="C7" s="139"/>
      <c r="D7" s="140">
        <v>32439</v>
      </c>
      <c r="E7" s="141"/>
      <c r="F7" s="142">
        <v>69469</v>
      </c>
      <c r="G7" s="143"/>
      <c r="H7" s="144"/>
    </row>
    <row r="8" spans="1:8">
      <c r="A8" s="145"/>
      <c r="B8" s="146"/>
      <c r="C8" s="147"/>
      <c r="D8" s="148">
        <v>19686</v>
      </c>
      <c r="E8" s="149"/>
      <c r="F8" s="150">
        <v>38215</v>
      </c>
      <c r="G8" s="151"/>
      <c r="H8" s="152"/>
    </row>
    <row r="9" spans="1:8">
      <c r="A9" s="133" t="s">
        <v>547</v>
      </c>
      <c r="B9" s="138"/>
      <c r="C9" s="139"/>
      <c r="D9" s="140">
        <v>22314</v>
      </c>
      <c r="E9" s="141"/>
      <c r="F9" s="142">
        <v>67293</v>
      </c>
      <c r="G9" s="143"/>
      <c r="H9" s="144"/>
    </row>
    <row r="10" spans="1:8">
      <c r="A10" s="145"/>
      <c r="B10" s="146"/>
      <c r="C10" s="147"/>
      <c r="D10" s="148">
        <v>14887</v>
      </c>
      <c r="E10" s="149"/>
      <c r="F10" s="150">
        <v>35076</v>
      </c>
      <c r="G10" s="151"/>
      <c r="H10" s="152"/>
    </row>
    <row r="11" spans="1:8">
      <c r="A11" s="133" t="s">
        <v>548</v>
      </c>
      <c r="B11" s="138"/>
      <c r="C11" s="139"/>
      <c r="D11" s="140">
        <v>20592</v>
      </c>
      <c r="E11" s="141"/>
      <c r="F11" s="142">
        <v>67343</v>
      </c>
      <c r="G11" s="143"/>
      <c r="H11" s="144"/>
    </row>
    <row r="12" spans="1:8">
      <c r="A12" s="145"/>
      <c r="B12" s="146"/>
      <c r="C12" s="153"/>
      <c r="D12" s="148">
        <v>10904</v>
      </c>
      <c r="E12" s="149"/>
      <c r="F12" s="150">
        <v>32865</v>
      </c>
      <c r="G12" s="151"/>
      <c r="H12" s="152"/>
    </row>
    <row r="13" spans="1:8">
      <c r="A13" s="133"/>
      <c r="B13" s="138"/>
      <c r="C13" s="154"/>
      <c r="D13" s="155">
        <v>65569</v>
      </c>
      <c r="E13" s="156"/>
      <c r="F13" s="157">
        <v>72751</v>
      </c>
      <c r="G13" s="158"/>
      <c r="H13" s="144"/>
    </row>
    <row r="14" spans="1:8">
      <c r="A14" s="145"/>
      <c r="B14" s="146"/>
      <c r="C14" s="147"/>
      <c r="D14" s="148">
        <v>45406</v>
      </c>
      <c r="E14" s="149"/>
      <c r="F14" s="150">
        <v>35836</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2.85</v>
      </c>
      <c r="C19" s="159">
        <f>ROUND(VALUE(SUBSTITUTE(実質収支比率等に係る経年分析!G$48,"▲","-")),2)</f>
        <v>1.66</v>
      </c>
      <c r="D19" s="159">
        <f>ROUND(VALUE(SUBSTITUTE(実質収支比率等に係る経年分析!H$48,"▲","-")),2)</f>
        <v>2.0299999999999998</v>
      </c>
      <c r="E19" s="159">
        <f>ROUND(VALUE(SUBSTITUTE(実質収支比率等に係る経年分析!I$48,"▲","-")),2)</f>
        <v>2.12</v>
      </c>
      <c r="F19" s="159">
        <f>ROUND(VALUE(SUBSTITUTE(実質収支比率等に係る経年分析!J$48,"▲","-")),2)</f>
        <v>2.15</v>
      </c>
    </row>
    <row r="20" spans="1:11">
      <c r="A20" s="159" t="s">
        <v>49</v>
      </c>
      <c r="B20" s="159">
        <f>ROUND(VALUE(SUBSTITUTE(実質収支比率等に係る経年分析!F$47,"▲","-")),2)</f>
        <v>33.07</v>
      </c>
      <c r="C20" s="159">
        <f>ROUND(VALUE(SUBSTITUTE(実質収支比率等に係る経年分析!G$47,"▲","-")),2)</f>
        <v>33.75</v>
      </c>
      <c r="D20" s="159">
        <f>ROUND(VALUE(SUBSTITUTE(実質収支比率等に係る経年分析!H$47,"▲","-")),2)</f>
        <v>32.770000000000003</v>
      </c>
      <c r="E20" s="159">
        <f>ROUND(VALUE(SUBSTITUTE(実質収支比率等に係る経年分析!I$47,"▲","-")),2)</f>
        <v>33.18</v>
      </c>
      <c r="F20" s="159">
        <f>ROUND(VALUE(SUBSTITUTE(実質収支比率等に係る経年分析!J$47,"▲","-")),2)</f>
        <v>28.04</v>
      </c>
    </row>
    <row r="21" spans="1:11">
      <c r="A21" s="159" t="s">
        <v>50</v>
      </c>
      <c r="B21" s="159">
        <f>IF(ISNUMBER(VALUE(SUBSTITUTE(実質収支比率等に係る経年分析!F$49,"▲","-"))),ROUND(VALUE(SUBSTITUTE(実質収支比率等に係る経年分析!F$49,"▲","-")),2),NA())</f>
        <v>3.89</v>
      </c>
      <c r="C21" s="159">
        <f>IF(ISNUMBER(VALUE(SUBSTITUTE(実質収支比率等に係る経年分析!G$49,"▲","-"))),ROUND(VALUE(SUBSTITUTE(実質収支比率等に係る経年分析!G$49,"▲","-")),2),NA())</f>
        <v>-1.2</v>
      </c>
      <c r="D21" s="159">
        <f>IF(ISNUMBER(VALUE(SUBSTITUTE(実質収支比率等に係る経年分析!H$49,"▲","-"))),ROUND(VALUE(SUBSTITUTE(実質収支比率等に係る経年分析!H$49,"▲","-")),2),NA())</f>
        <v>0.44</v>
      </c>
      <c r="E21" s="159">
        <f>IF(ISNUMBER(VALUE(SUBSTITUTE(実質収支比率等に係る経年分析!I$49,"▲","-"))),ROUND(VALUE(SUBSTITUTE(実質収支比率等に係る経年分析!I$49,"▲","-")),2),NA())</f>
        <v>0.1</v>
      </c>
      <c r="F21" s="159">
        <f>IF(ISNUMBER(VALUE(SUBSTITUTE(実質収支比率等に係る経年分析!J$49,"▲","-"))),ROUND(VALUE(SUBSTITUTE(実質収支比率等に係る経年分析!J$49,"▲","-")),2),NA())</f>
        <v>-4.75</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0.53</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住宅新築資金等特別会計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鞍手町かんがい施設維持管理運営費特別会計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鞍手町谷山池パイプライン水利施設維持管理運営費特別会計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c r="A32" s="160" t="str">
        <f>IF(連結実質赤字比率に係る赤字・黒字の構成分析!C$38="",NA(),連結実質赤字比率に係る赤字・黒字の構成分析!C$38)</f>
        <v>鞍手町流域関連公共下水道事業特別会計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v>
      </c>
    </row>
    <row r="33" spans="1:16">
      <c r="A33" s="160" t="str">
        <f>IF(連結実質赤字比率に係る赤字・黒字の構成分析!C$37="",NA(),連結実質赤字比率に係る赤字・黒字の構成分析!C$37)</f>
        <v>後期高齢者医療特別会計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0.01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0.02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0.03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0.03</v>
      </c>
    </row>
    <row r="34" spans="1:16">
      <c r="A34" s="160" t="str">
        <f>IF(連結実質赤字比率に係る赤字・黒字の構成分析!C$36="",NA(),連結実質赤字比率に係る赤字・黒字の構成分析!C$36)</f>
        <v>国民健康保険事業特別会計</v>
      </c>
      <c r="B34" s="160">
        <f>IF(ROUND(VALUE(SUBSTITUTE(連結実質赤字比率に係る赤字・黒字の構成分析!F$36,"▲", "-")), 2) &lt; 0, ABS(ROUND(VALUE(SUBSTITUTE(連結実質赤字比率に係る赤字・黒字の構成分析!F$36,"▲", "-")), 2)), NA())</f>
        <v>4.3600000000000003</v>
      </c>
      <c r="C34" s="160" t="e">
        <f>IF(ROUND(VALUE(SUBSTITUTE(連結実質赤字比率に係る赤字・黒字の構成分析!F$36,"▲", "-")), 2) &gt;= 0, ABS(ROUND(VALUE(SUBSTITUTE(連結実質赤字比率に係る赤字・黒字の構成分析!F$36,"▲", "-")), 2)), NA())</f>
        <v>#N/A</v>
      </c>
      <c r="D34" s="160">
        <f>IF(ROUND(VALUE(SUBSTITUTE(連結実質赤字比率に係る赤字・黒字の構成分析!G$36,"▲", "-")), 2) &lt; 0, ABS(ROUND(VALUE(SUBSTITUTE(連結実質赤字比率に係る赤字・黒字の構成分析!G$36,"▲", "-")), 2)), NA())</f>
        <v>3.34</v>
      </c>
      <c r="E34" s="160" t="e">
        <f>IF(ROUND(VALUE(SUBSTITUTE(連結実質赤字比率に係る赤字・黒字の構成分析!G$36,"▲", "-")), 2) &gt;= 0, ABS(ROUND(VALUE(SUBSTITUTE(連結実質赤字比率に係る赤字・黒字の構成分析!G$36,"▲", "-")), 2)), NA())</f>
        <v>#N/A</v>
      </c>
      <c r="F34" s="160">
        <f>IF(ROUND(VALUE(SUBSTITUTE(連結実質赤字比率に係る赤字・黒字の構成分析!H$36,"▲", "-")), 2) &lt; 0, ABS(ROUND(VALUE(SUBSTITUTE(連結実質赤字比率に係る赤字・黒字の構成分析!H$36,"▲", "-")), 2)), NA())</f>
        <v>2.2999999999999998</v>
      </c>
      <c r="G34" s="160" t="e">
        <f>IF(ROUND(VALUE(SUBSTITUTE(連結実質赤字比率に係る赤字・黒字の構成分析!H$36,"▲", "-")), 2) &gt;= 0, ABS(ROUND(VALUE(SUBSTITUTE(連結実質赤字比率に係る赤字・黒字の構成分析!H$36,"▲", "-")), 2)), NA())</f>
        <v>#N/A</v>
      </c>
      <c r="H34" s="160">
        <f>IF(ROUND(VALUE(SUBSTITUTE(連結実質赤字比率に係る赤字・黒字の構成分析!I$36,"▲", "-")), 2) &lt; 0, ABS(ROUND(VALUE(SUBSTITUTE(連結実質赤字比率に係る赤字・黒字の構成分析!I$36,"▲", "-")), 2)), NA())</f>
        <v>2.5299999999999998</v>
      </c>
      <c r="I34" s="160" t="e">
        <f>IF(ROUND(VALUE(SUBSTITUTE(連結実質赤字比率に係る赤字・黒字の構成分析!I$36,"▲", "-")), 2) &gt;= 0, ABS(ROUND(VALUE(SUBSTITUTE(連結実質赤字比率に係る赤字・黒字の構成分析!I$36,"▲", "-")), 2)), NA())</f>
        <v>#N/A</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1.65</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2.85</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1.1100000000000001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2.02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2.12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2.14</v>
      </c>
    </row>
    <row r="36" spans="1:16">
      <c r="A36" s="160" t="str">
        <f>IF(連結実質赤字比率に係る赤字・黒字の構成分析!C$34="",NA(),連結実質赤字比率に係る赤字・黒字の構成分析!C$34)</f>
        <v>鞍手町水道事業会計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9.9600000000000009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10.67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10.46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10.6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9.83</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753</v>
      </c>
      <c r="E42" s="161"/>
      <c r="F42" s="161"/>
      <c r="G42" s="161">
        <f>'実質公債費比率（分子）の構造'!L$52</f>
        <v>794</v>
      </c>
      <c r="H42" s="161"/>
      <c r="I42" s="161"/>
      <c r="J42" s="161">
        <f>'実質公債費比率（分子）の構造'!M$52</f>
        <v>784</v>
      </c>
      <c r="K42" s="161"/>
      <c r="L42" s="161"/>
      <c r="M42" s="161">
        <f>'実質公債費比率（分子）の構造'!N$52</f>
        <v>800</v>
      </c>
      <c r="N42" s="161"/>
      <c r="O42" s="161"/>
      <c r="P42" s="161">
        <f>'実質公債費比率（分子）の構造'!O$52</f>
        <v>783</v>
      </c>
    </row>
    <row r="43" spans="1:16">
      <c r="A43" s="161" t="s">
        <v>58</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60</v>
      </c>
      <c r="B45" s="161">
        <f>'実質公債費比率（分子）の構造'!K$49</f>
        <v>66</v>
      </c>
      <c r="C45" s="161"/>
      <c r="D45" s="161"/>
      <c r="E45" s="161">
        <f>'実質公債費比率（分子）の構造'!L$49</f>
        <v>66</v>
      </c>
      <c r="F45" s="161"/>
      <c r="G45" s="161"/>
      <c r="H45" s="161">
        <f>'実質公債費比率（分子）の構造'!M$49</f>
        <v>66</v>
      </c>
      <c r="I45" s="161"/>
      <c r="J45" s="161"/>
      <c r="K45" s="161">
        <f>'実質公債費比率（分子）の構造'!N$49</f>
        <v>53</v>
      </c>
      <c r="L45" s="161"/>
      <c r="M45" s="161"/>
      <c r="N45" s="161">
        <f>'実質公債費比率（分子）の構造'!O$49</f>
        <v>40</v>
      </c>
      <c r="O45" s="161"/>
      <c r="P45" s="161"/>
    </row>
    <row r="46" spans="1:16">
      <c r="A46" s="161" t="s">
        <v>61</v>
      </c>
      <c r="B46" s="161">
        <f>'実質公債費比率（分子）の構造'!K$48</f>
        <v>156</v>
      </c>
      <c r="C46" s="161"/>
      <c r="D46" s="161"/>
      <c r="E46" s="161">
        <f>'実質公債費比率（分子）の構造'!L$48</f>
        <v>177</v>
      </c>
      <c r="F46" s="161"/>
      <c r="G46" s="161"/>
      <c r="H46" s="161">
        <f>'実質公債費比率（分子）の構造'!M$48</f>
        <v>191</v>
      </c>
      <c r="I46" s="161"/>
      <c r="J46" s="161"/>
      <c r="K46" s="161">
        <f>'実質公債費比率（分子）の構造'!N$48</f>
        <v>134</v>
      </c>
      <c r="L46" s="161"/>
      <c r="M46" s="161"/>
      <c r="N46" s="161">
        <f>'実質公債費比率（分子）の構造'!O$48</f>
        <v>132</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851</v>
      </c>
      <c r="C49" s="161"/>
      <c r="D49" s="161"/>
      <c r="E49" s="161">
        <f>'実質公債費比率（分子）の構造'!L$45</f>
        <v>857</v>
      </c>
      <c r="F49" s="161"/>
      <c r="G49" s="161"/>
      <c r="H49" s="161">
        <f>'実質公債費比率（分子）の構造'!M$45</f>
        <v>856</v>
      </c>
      <c r="I49" s="161"/>
      <c r="J49" s="161"/>
      <c r="K49" s="161">
        <f>'実質公債費比率（分子）の構造'!N$45</f>
        <v>933</v>
      </c>
      <c r="L49" s="161"/>
      <c r="M49" s="161"/>
      <c r="N49" s="161">
        <f>'実質公債費比率（分子）の構造'!O$45</f>
        <v>948</v>
      </c>
      <c r="O49" s="161"/>
      <c r="P49" s="161"/>
    </row>
    <row r="50" spans="1:16">
      <c r="A50" s="161" t="s">
        <v>65</v>
      </c>
      <c r="B50" s="161" t="e">
        <f>NA()</f>
        <v>#N/A</v>
      </c>
      <c r="C50" s="161">
        <f>IF(ISNUMBER('実質公債費比率（分子）の構造'!K$53),'実質公債費比率（分子）の構造'!K$53,NA())</f>
        <v>320</v>
      </c>
      <c r="D50" s="161" t="e">
        <f>NA()</f>
        <v>#N/A</v>
      </c>
      <c r="E50" s="161" t="e">
        <f>NA()</f>
        <v>#N/A</v>
      </c>
      <c r="F50" s="161">
        <f>IF(ISNUMBER('実質公債費比率（分子）の構造'!L$53),'実質公債費比率（分子）の構造'!L$53,NA())</f>
        <v>306</v>
      </c>
      <c r="G50" s="161" t="e">
        <f>NA()</f>
        <v>#N/A</v>
      </c>
      <c r="H50" s="161" t="e">
        <f>NA()</f>
        <v>#N/A</v>
      </c>
      <c r="I50" s="161">
        <f>IF(ISNUMBER('実質公債費比率（分子）の構造'!M$53),'実質公債費比率（分子）の構造'!M$53,NA())</f>
        <v>329</v>
      </c>
      <c r="J50" s="161" t="e">
        <f>NA()</f>
        <v>#N/A</v>
      </c>
      <c r="K50" s="161" t="e">
        <f>NA()</f>
        <v>#N/A</v>
      </c>
      <c r="L50" s="161">
        <f>IF(ISNUMBER('実質公債費比率（分子）の構造'!N$53),'実質公債費比率（分子）の構造'!N$53,NA())</f>
        <v>320</v>
      </c>
      <c r="M50" s="161" t="e">
        <f>NA()</f>
        <v>#N/A</v>
      </c>
      <c r="N50" s="161" t="e">
        <f>NA()</f>
        <v>#N/A</v>
      </c>
      <c r="O50" s="161">
        <f>IF(ISNUMBER('実質公債費比率（分子）の構造'!O$53),'実質公債費比率（分子）の構造'!O$53,NA())</f>
        <v>337</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6730</v>
      </c>
      <c r="E56" s="160"/>
      <c r="F56" s="160"/>
      <c r="G56" s="160">
        <f>'将来負担比率（分子）の構造'!J$52</f>
        <v>8153</v>
      </c>
      <c r="H56" s="160"/>
      <c r="I56" s="160"/>
      <c r="J56" s="160">
        <f>'将来負担比率（分子）の構造'!K$52</f>
        <v>8249</v>
      </c>
      <c r="K56" s="160"/>
      <c r="L56" s="160"/>
      <c r="M56" s="160">
        <f>'将来負担比率（分子）の構造'!L$52</f>
        <v>8227</v>
      </c>
      <c r="N56" s="160"/>
      <c r="O56" s="160"/>
      <c r="P56" s="160">
        <f>'将来負担比率（分子）の構造'!M$52</f>
        <v>8158</v>
      </c>
    </row>
    <row r="57" spans="1:16">
      <c r="A57" s="160" t="s">
        <v>36</v>
      </c>
      <c r="B57" s="160"/>
      <c r="C57" s="160"/>
      <c r="D57" s="160">
        <f>'将来負担比率（分子）の構造'!I$51</f>
        <v>1550</v>
      </c>
      <c r="E57" s="160"/>
      <c r="F57" s="160"/>
      <c r="G57" s="160">
        <f>'将来負担比率（分子）の構造'!J$51</f>
        <v>1462</v>
      </c>
      <c r="H57" s="160"/>
      <c r="I57" s="160"/>
      <c r="J57" s="160">
        <f>'将来負担比率（分子）の構造'!K$51</f>
        <v>1285</v>
      </c>
      <c r="K57" s="160"/>
      <c r="L57" s="160"/>
      <c r="M57" s="160">
        <f>'将来負担比率（分子）の構造'!L$51</f>
        <v>1119</v>
      </c>
      <c r="N57" s="160"/>
      <c r="O57" s="160"/>
      <c r="P57" s="160">
        <f>'将来負担比率（分子）の構造'!M$51</f>
        <v>958</v>
      </c>
    </row>
    <row r="58" spans="1:16">
      <c r="A58" s="160" t="s">
        <v>35</v>
      </c>
      <c r="B58" s="160"/>
      <c r="C58" s="160"/>
      <c r="D58" s="160">
        <f>'将来負担比率（分子）の構造'!I$50</f>
        <v>6573</v>
      </c>
      <c r="E58" s="160"/>
      <c r="F58" s="160"/>
      <c r="G58" s="160">
        <f>'将来負担比率（分子）の構造'!J$50</f>
        <v>6632</v>
      </c>
      <c r="H58" s="160"/>
      <c r="I58" s="160"/>
      <c r="J58" s="160">
        <f>'将来負担比率（分子）の構造'!K$50</f>
        <v>6960</v>
      </c>
      <c r="K58" s="160"/>
      <c r="L58" s="160"/>
      <c r="M58" s="160">
        <f>'将来負担比率（分子）の構造'!L$50</f>
        <v>7025</v>
      </c>
      <c r="N58" s="160"/>
      <c r="O58" s="160"/>
      <c r="P58" s="160">
        <f>'将来負担比率（分子）の構造'!M$50</f>
        <v>6968</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1170</v>
      </c>
      <c r="C62" s="160"/>
      <c r="D62" s="160"/>
      <c r="E62" s="160">
        <f>'将来負担比率（分子）の構造'!J$45</f>
        <v>1108</v>
      </c>
      <c r="F62" s="160"/>
      <c r="G62" s="160"/>
      <c r="H62" s="160">
        <f>'将来負担比率（分子）の構造'!K$45</f>
        <v>1030</v>
      </c>
      <c r="I62" s="160"/>
      <c r="J62" s="160"/>
      <c r="K62" s="160">
        <f>'将来負担比率（分子）の構造'!L$45</f>
        <v>1058</v>
      </c>
      <c r="L62" s="160"/>
      <c r="M62" s="160"/>
      <c r="N62" s="160">
        <f>'将来負担比率（分子）の構造'!M$45</f>
        <v>998</v>
      </c>
      <c r="O62" s="160"/>
      <c r="P62" s="160"/>
    </row>
    <row r="63" spans="1:16">
      <c r="A63" s="160" t="s">
        <v>28</v>
      </c>
      <c r="B63" s="160">
        <f>'将来負担比率（分子）の構造'!I$44</f>
        <v>226</v>
      </c>
      <c r="C63" s="160"/>
      <c r="D63" s="160"/>
      <c r="E63" s="160">
        <f>'将来負担比率（分子）の構造'!J$44</f>
        <v>163</v>
      </c>
      <c r="F63" s="160"/>
      <c r="G63" s="160"/>
      <c r="H63" s="160">
        <f>'将来負担比率（分子）の構造'!K$44</f>
        <v>98</v>
      </c>
      <c r="I63" s="160"/>
      <c r="J63" s="160"/>
      <c r="K63" s="160">
        <f>'将来負担比率（分子）の構造'!L$44</f>
        <v>46</v>
      </c>
      <c r="L63" s="160"/>
      <c r="M63" s="160"/>
      <c r="N63" s="160">
        <f>'将来負担比率（分子）の構造'!M$44</f>
        <v>22</v>
      </c>
      <c r="O63" s="160"/>
      <c r="P63" s="160"/>
    </row>
    <row r="64" spans="1:16">
      <c r="A64" s="160" t="s">
        <v>27</v>
      </c>
      <c r="B64" s="160">
        <f>'将来負担比率（分子）の構造'!I$43</f>
        <v>2913</v>
      </c>
      <c r="C64" s="160"/>
      <c r="D64" s="160"/>
      <c r="E64" s="160">
        <f>'将来負担比率（分子）の構造'!J$43</f>
        <v>2999</v>
      </c>
      <c r="F64" s="160"/>
      <c r="G64" s="160"/>
      <c r="H64" s="160">
        <f>'将来負担比率（分子）の構造'!K$43</f>
        <v>3131</v>
      </c>
      <c r="I64" s="160"/>
      <c r="J64" s="160"/>
      <c r="K64" s="160">
        <f>'将来負担比率（分子）の構造'!L$43</f>
        <v>3351</v>
      </c>
      <c r="L64" s="160"/>
      <c r="M64" s="160"/>
      <c r="N64" s="160">
        <f>'将来負担比率（分子）の構造'!M$43</f>
        <v>3431</v>
      </c>
      <c r="O64" s="160"/>
      <c r="P64" s="160"/>
    </row>
    <row r="65" spans="1:16">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8178</v>
      </c>
      <c r="C66" s="160"/>
      <c r="D66" s="160"/>
      <c r="E66" s="160">
        <f>'将来負担比率（分子）の構造'!J$41</f>
        <v>9991</v>
      </c>
      <c r="F66" s="160"/>
      <c r="G66" s="160"/>
      <c r="H66" s="160">
        <f>'将来負担比率（分子）の構造'!K$41</f>
        <v>9958</v>
      </c>
      <c r="I66" s="160"/>
      <c r="J66" s="160"/>
      <c r="K66" s="160">
        <f>'将来負担比率（分子）の構造'!L$41</f>
        <v>9678</v>
      </c>
      <c r="L66" s="160"/>
      <c r="M66" s="160"/>
      <c r="N66" s="160">
        <f>'将来負担比率（分子）の構造'!M$41</f>
        <v>9320</v>
      </c>
      <c r="O66" s="160"/>
      <c r="P66" s="160"/>
    </row>
    <row r="67" spans="1:16">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1471</v>
      </c>
      <c r="C72" s="164">
        <f>基金残高に係る経年分析!G55</f>
        <v>1472</v>
      </c>
      <c r="D72" s="164">
        <f>基金残高に係る経年分析!H55</f>
        <v>1257</v>
      </c>
    </row>
    <row r="73" spans="1:16">
      <c r="A73" s="163" t="s">
        <v>72</v>
      </c>
      <c r="B73" s="164">
        <f>基金残高に係る経年分析!F56</f>
        <v>704</v>
      </c>
      <c r="C73" s="164">
        <f>基金残高に係る経年分析!G56</f>
        <v>669</v>
      </c>
      <c r="D73" s="164">
        <f>基金残高に係る経年分析!H56</f>
        <v>623</v>
      </c>
    </row>
    <row r="74" spans="1:16">
      <c r="A74" s="163" t="s">
        <v>73</v>
      </c>
      <c r="B74" s="164">
        <f>基金残高に係る経年分析!F57</f>
        <v>4770</v>
      </c>
      <c r="C74" s="164">
        <f>基金残高に係る経年分析!G57</f>
        <v>4867</v>
      </c>
      <c r="D74" s="164">
        <f>基金残高に係る経年分析!H57</f>
        <v>5071</v>
      </c>
    </row>
  </sheetData>
  <sheetProtection algorithmName="SHA-512" hashValue="OIia2f1q3CoD7VIUdBrjJtNYLf62FOqCaLVocYBi7AGe/5v+ifZS3UukB0Pjlk/kr8PuKKKtzgh7J6Idnbp9mA==" saltValue="85UQFRJ6QLKZ7pgD/ho34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208</v>
      </c>
      <c r="DI1" s="774"/>
      <c r="DJ1" s="774"/>
      <c r="DK1" s="774"/>
      <c r="DL1" s="774"/>
      <c r="DM1" s="774"/>
      <c r="DN1" s="775"/>
      <c r="DO1" s="205"/>
      <c r="DP1" s="773" t="s">
        <v>209</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211</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212</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213</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214</v>
      </c>
      <c r="S4" s="716"/>
      <c r="T4" s="716"/>
      <c r="U4" s="716"/>
      <c r="V4" s="716"/>
      <c r="W4" s="716"/>
      <c r="X4" s="716"/>
      <c r="Y4" s="717"/>
      <c r="Z4" s="715" t="s">
        <v>215</v>
      </c>
      <c r="AA4" s="716"/>
      <c r="AB4" s="716"/>
      <c r="AC4" s="717"/>
      <c r="AD4" s="715" t="s">
        <v>216</v>
      </c>
      <c r="AE4" s="716"/>
      <c r="AF4" s="716"/>
      <c r="AG4" s="716"/>
      <c r="AH4" s="716"/>
      <c r="AI4" s="716"/>
      <c r="AJ4" s="716"/>
      <c r="AK4" s="717"/>
      <c r="AL4" s="715" t="s">
        <v>215</v>
      </c>
      <c r="AM4" s="716"/>
      <c r="AN4" s="716"/>
      <c r="AO4" s="717"/>
      <c r="AP4" s="776" t="s">
        <v>217</v>
      </c>
      <c r="AQ4" s="776"/>
      <c r="AR4" s="776"/>
      <c r="AS4" s="776"/>
      <c r="AT4" s="776"/>
      <c r="AU4" s="776"/>
      <c r="AV4" s="776"/>
      <c r="AW4" s="776"/>
      <c r="AX4" s="776"/>
      <c r="AY4" s="776"/>
      <c r="AZ4" s="776"/>
      <c r="BA4" s="776"/>
      <c r="BB4" s="776"/>
      <c r="BC4" s="776"/>
      <c r="BD4" s="776"/>
      <c r="BE4" s="776"/>
      <c r="BF4" s="776"/>
      <c r="BG4" s="776" t="s">
        <v>218</v>
      </c>
      <c r="BH4" s="776"/>
      <c r="BI4" s="776"/>
      <c r="BJ4" s="776"/>
      <c r="BK4" s="776"/>
      <c r="BL4" s="776"/>
      <c r="BM4" s="776"/>
      <c r="BN4" s="776"/>
      <c r="BO4" s="776" t="s">
        <v>215</v>
      </c>
      <c r="BP4" s="776"/>
      <c r="BQ4" s="776"/>
      <c r="BR4" s="776"/>
      <c r="BS4" s="776" t="s">
        <v>219</v>
      </c>
      <c r="BT4" s="776"/>
      <c r="BU4" s="776"/>
      <c r="BV4" s="776"/>
      <c r="BW4" s="776"/>
      <c r="BX4" s="776"/>
      <c r="BY4" s="776"/>
      <c r="BZ4" s="776"/>
      <c r="CA4" s="776"/>
      <c r="CB4" s="776"/>
      <c r="CD4" s="758" t="s">
        <v>220</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221</v>
      </c>
      <c r="C5" s="741"/>
      <c r="D5" s="741"/>
      <c r="E5" s="741"/>
      <c r="F5" s="741"/>
      <c r="G5" s="741"/>
      <c r="H5" s="741"/>
      <c r="I5" s="741"/>
      <c r="J5" s="741"/>
      <c r="K5" s="741"/>
      <c r="L5" s="741"/>
      <c r="M5" s="741"/>
      <c r="N5" s="741"/>
      <c r="O5" s="741"/>
      <c r="P5" s="741"/>
      <c r="Q5" s="742"/>
      <c r="R5" s="706">
        <v>1886173</v>
      </c>
      <c r="S5" s="707"/>
      <c r="T5" s="707"/>
      <c r="U5" s="707"/>
      <c r="V5" s="707"/>
      <c r="W5" s="707"/>
      <c r="X5" s="707"/>
      <c r="Y5" s="753"/>
      <c r="Z5" s="771">
        <v>26</v>
      </c>
      <c r="AA5" s="771"/>
      <c r="AB5" s="771"/>
      <c r="AC5" s="771"/>
      <c r="AD5" s="772">
        <v>1886173</v>
      </c>
      <c r="AE5" s="772"/>
      <c r="AF5" s="772"/>
      <c r="AG5" s="772"/>
      <c r="AH5" s="772"/>
      <c r="AI5" s="772"/>
      <c r="AJ5" s="772"/>
      <c r="AK5" s="772"/>
      <c r="AL5" s="754">
        <v>44.5</v>
      </c>
      <c r="AM5" s="723"/>
      <c r="AN5" s="723"/>
      <c r="AO5" s="755"/>
      <c r="AP5" s="740" t="s">
        <v>222</v>
      </c>
      <c r="AQ5" s="741"/>
      <c r="AR5" s="741"/>
      <c r="AS5" s="741"/>
      <c r="AT5" s="741"/>
      <c r="AU5" s="741"/>
      <c r="AV5" s="741"/>
      <c r="AW5" s="741"/>
      <c r="AX5" s="741"/>
      <c r="AY5" s="741"/>
      <c r="AZ5" s="741"/>
      <c r="BA5" s="741"/>
      <c r="BB5" s="741"/>
      <c r="BC5" s="741"/>
      <c r="BD5" s="741"/>
      <c r="BE5" s="741"/>
      <c r="BF5" s="742"/>
      <c r="BG5" s="641">
        <v>1886173</v>
      </c>
      <c r="BH5" s="644"/>
      <c r="BI5" s="644"/>
      <c r="BJ5" s="644"/>
      <c r="BK5" s="644"/>
      <c r="BL5" s="644"/>
      <c r="BM5" s="644"/>
      <c r="BN5" s="645"/>
      <c r="BO5" s="703">
        <v>100</v>
      </c>
      <c r="BP5" s="703"/>
      <c r="BQ5" s="703"/>
      <c r="BR5" s="703"/>
      <c r="BS5" s="704" t="s">
        <v>223</v>
      </c>
      <c r="BT5" s="704"/>
      <c r="BU5" s="704"/>
      <c r="BV5" s="704"/>
      <c r="BW5" s="704"/>
      <c r="BX5" s="704"/>
      <c r="BY5" s="704"/>
      <c r="BZ5" s="704"/>
      <c r="CA5" s="704"/>
      <c r="CB5" s="745"/>
      <c r="CD5" s="758" t="s">
        <v>217</v>
      </c>
      <c r="CE5" s="759"/>
      <c r="CF5" s="759"/>
      <c r="CG5" s="759"/>
      <c r="CH5" s="759"/>
      <c r="CI5" s="759"/>
      <c r="CJ5" s="759"/>
      <c r="CK5" s="759"/>
      <c r="CL5" s="759"/>
      <c r="CM5" s="759"/>
      <c r="CN5" s="759"/>
      <c r="CO5" s="759"/>
      <c r="CP5" s="759"/>
      <c r="CQ5" s="760"/>
      <c r="CR5" s="758" t="s">
        <v>224</v>
      </c>
      <c r="CS5" s="759"/>
      <c r="CT5" s="759"/>
      <c r="CU5" s="759"/>
      <c r="CV5" s="759"/>
      <c r="CW5" s="759"/>
      <c r="CX5" s="759"/>
      <c r="CY5" s="760"/>
      <c r="CZ5" s="758" t="s">
        <v>215</v>
      </c>
      <c r="DA5" s="759"/>
      <c r="DB5" s="759"/>
      <c r="DC5" s="760"/>
      <c r="DD5" s="758" t="s">
        <v>225</v>
      </c>
      <c r="DE5" s="759"/>
      <c r="DF5" s="759"/>
      <c r="DG5" s="759"/>
      <c r="DH5" s="759"/>
      <c r="DI5" s="759"/>
      <c r="DJ5" s="759"/>
      <c r="DK5" s="759"/>
      <c r="DL5" s="759"/>
      <c r="DM5" s="759"/>
      <c r="DN5" s="759"/>
      <c r="DO5" s="759"/>
      <c r="DP5" s="760"/>
      <c r="DQ5" s="758" t="s">
        <v>226</v>
      </c>
      <c r="DR5" s="759"/>
      <c r="DS5" s="759"/>
      <c r="DT5" s="759"/>
      <c r="DU5" s="759"/>
      <c r="DV5" s="759"/>
      <c r="DW5" s="759"/>
      <c r="DX5" s="759"/>
      <c r="DY5" s="759"/>
      <c r="DZ5" s="759"/>
      <c r="EA5" s="759"/>
      <c r="EB5" s="759"/>
      <c r="EC5" s="760"/>
    </row>
    <row r="6" spans="2:143" ht="11.25" customHeight="1">
      <c r="B6" s="638" t="s">
        <v>227</v>
      </c>
      <c r="C6" s="639"/>
      <c r="D6" s="639"/>
      <c r="E6" s="639"/>
      <c r="F6" s="639"/>
      <c r="G6" s="639"/>
      <c r="H6" s="639"/>
      <c r="I6" s="639"/>
      <c r="J6" s="639"/>
      <c r="K6" s="639"/>
      <c r="L6" s="639"/>
      <c r="M6" s="639"/>
      <c r="N6" s="639"/>
      <c r="O6" s="639"/>
      <c r="P6" s="639"/>
      <c r="Q6" s="640"/>
      <c r="R6" s="641">
        <v>64725</v>
      </c>
      <c r="S6" s="644"/>
      <c r="T6" s="644"/>
      <c r="U6" s="644"/>
      <c r="V6" s="644"/>
      <c r="W6" s="644"/>
      <c r="X6" s="644"/>
      <c r="Y6" s="645"/>
      <c r="Z6" s="703">
        <v>0.9</v>
      </c>
      <c r="AA6" s="703"/>
      <c r="AB6" s="703"/>
      <c r="AC6" s="703"/>
      <c r="AD6" s="704">
        <v>64725</v>
      </c>
      <c r="AE6" s="704"/>
      <c r="AF6" s="704"/>
      <c r="AG6" s="704"/>
      <c r="AH6" s="704"/>
      <c r="AI6" s="704"/>
      <c r="AJ6" s="704"/>
      <c r="AK6" s="704"/>
      <c r="AL6" s="646">
        <v>1.5</v>
      </c>
      <c r="AM6" s="647"/>
      <c r="AN6" s="647"/>
      <c r="AO6" s="705"/>
      <c r="AP6" s="638" t="s">
        <v>228</v>
      </c>
      <c r="AQ6" s="639"/>
      <c r="AR6" s="639"/>
      <c r="AS6" s="639"/>
      <c r="AT6" s="639"/>
      <c r="AU6" s="639"/>
      <c r="AV6" s="639"/>
      <c r="AW6" s="639"/>
      <c r="AX6" s="639"/>
      <c r="AY6" s="639"/>
      <c r="AZ6" s="639"/>
      <c r="BA6" s="639"/>
      <c r="BB6" s="639"/>
      <c r="BC6" s="639"/>
      <c r="BD6" s="639"/>
      <c r="BE6" s="639"/>
      <c r="BF6" s="640"/>
      <c r="BG6" s="641">
        <v>1886173</v>
      </c>
      <c r="BH6" s="644"/>
      <c r="BI6" s="644"/>
      <c r="BJ6" s="644"/>
      <c r="BK6" s="644"/>
      <c r="BL6" s="644"/>
      <c r="BM6" s="644"/>
      <c r="BN6" s="645"/>
      <c r="BO6" s="703">
        <v>100</v>
      </c>
      <c r="BP6" s="703"/>
      <c r="BQ6" s="703"/>
      <c r="BR6" s="703"/>
      <c r="BS6" s="704" t="s">
        <v>122</v>
      </c>
      <c r="BT6" s="704"/>
      <c r="BU6" s="704"/>
      <c r="BV6" s="704"/>
      <c r="BW6" s="704"/>
      <c r="BX6" s="704"/>
      <c r="BY6" s="704"/>
      <c r="BZ6" s="704"/>
      <c r="CA6" s="704"/>
      <c r="CB6" s="745"/>
      <c r="CD6" s="712" t="s">
        <v>229</v>
      </c>
      <c r="CE6" s="713"/>
      <c r="CF6" s="713"/>
      <c r="CG6" s="713"/>
      <c r="CH6" s="713"/>
      <c r="CI6" s="713"/>
      <c r="CJ6" s="713"/>
      <c r="CK6" s="713"/>
      <c r="CL6" s="713"/>
      <c r="CM6" s="713"/>
      <c r="CN6" s="713"/>
      <c r="CO6" s="713"/>
      <c r="CP6" s="713"/>
      <c r="CQ6" s="714"/>
      <c r="CR6" s="641">
        <v>98551</v>
      </c>
      <c r="CS6" s="644"/>
      <c r="CT6" s="644"/>
      <c r="CU6" s="644"/>
      <c r="CV6" s="644"/>
      <c r="CW6" s="644"/>
      <c r="CX6" s="644"/>
      <c r="CY6" s="645"/>
      <c r="CZ6" s="754">
        <v>1.4</v>
      </c>
      <c r="DA6" s="723"/>
      <c r="DB6" s="723"/>
      <c r="DC6" s="757"/>
      <c r="DD6" s="649">
        <v>4440</v>
      </c>
      <c r="DE6" s="644"/>
      <c r="DF6" s="644"/>
      <c r="DG6" s="644"/>
      <c r="DH6" s="644"/>
      <c r="DI6" s="644"/>
      <c r="DJ6" s="644"/>
      <c r="DK6" s="644"/>
      <c r="DL6" s="644"/>
      <c r="DM6" s="644"/>
      <c r="DN6" s="644"/>
      <c r="DO6" s="644"/>
      <c r="DP6" s="645"/>
      <c r="DQ6" s="649">
        <v>95251</v>
      </c>
      <c r="DR6" s="644"/>
      <c r="DS6" s="644"/>
      <c r="DT6" s="644"/>
      <c r="DU6" s="644"/>
      <c r="DV6" s="644"/>
      <c r="DW6" s="644"/>
      <c r="DX6" s="644"/>
      <c r="DY6" s="644"/>
      <c r="DZ6" s="644"/>
      <c r="EA6" s="644"/>
      <c r="EB6" s="644"/>
      <c r="EC6" s="684"/>
    </row>
    <row r="7" spans="2:143" ht="11.25" customHeight="1">
      <c r="B7" s="638" t="s">
        <v>230</v>
      </c>
      <c r="C7" s="639"/>
      <c r="D7" s="639"/>
      <c r="E7" s="639"/>
      <c r="F7" s="639"/>
      <c r="G7" s="639"/>
      <c r="H7" s="639"/>
      <c r="I7" s="639"/>
      <c r="J7" s="639"/>
      <c r="K7" s="639"/>
      <c r="L7" s="639"/>
      <c r="M7" s="639"/>
      <c r="N7" s="639"/>
      <c r="O7" s="639"/>
      <c r="P7" s="639"/>
      <c r="Q7" s="640"/>
      <c r="R7" s="641">
        <v>2573</v>
      </c>
      <c r="S7" s="644"/>
      <c r="T7" s="644"/>
      <c r="U7" s="644"/>
      <c r="V7" s="644"/>
      <c r="W7" s="644"/>
      <c r="X7" s="644"/>
      <c r="Y7" s="645"/>
      <c r="Z7" s="703">
        <v>0</v>
      </c>
      <c r="AA7" s="703"/>
      <c r="AB7" s="703"/>
      <c r="AC7" s="703"/>
      <c r="AD7" s="704">
        <v>2573</v>
      </c>
      <c r="AE7" s="704"/>
      <c r="AF7" s="704"/>
      <c r="AG7" s="704"/>
      <c r="AH7" s="704"/>
      <c r="AI7" s="704"/>
      <c r="AJ7" s="704"/>
      <c r="AK7" s="704"/>
      <c r="AL7" s="646">
        <v>0.1</v>
      </c>
      <c r="AM7" s="647"/>
      <c r="AN7" s="647"/>
      <c r="AO7" s="705"/>
      <c r="AP7" s="638" t="s">
        <v>231</v>
      </c>
      <c r="AQ7" s="639"/>
      <c r="AR7" s="639"/>
      <c r="AS7" s="639"/>
      <c r="AT7" s="639"/>
      <c r="AU7" s="639"/>
      <c r="AV7" s="639"/>
      <c r="AW7" s="639"/>
      <c r="AX7" s="639"/>
      <c r="AY7" s="639"/>
      <c r="AZ7" s="639"/>
      <c r="BA7" s="639"/>
      <c r="BB7" s="639"/>
      <c r="BC7" s="639"/>
      <c r="BD7" s="639"/>
      <c r="BE7" s="639"/>
      <c r="BF7" s="640"/>
      <c r="BG7" s="641">
        <v>767747</v>
      </c>
      <c r="BH7" s="644"/>
      <c r="BI7" s="644"/>
      <c r="BJ7" s="644"/>
      <c r="BK7" s="644"/>
      <c r="BL7" s="644"/>
      <c r="BM7" s="644"/>
      <c r="BN7" s="645"/>
      <c r="BO7" s="703">
        <v>40.700000000000003</v>
      </c>
      <c r="BP7" s="703"/>
      <c r="BQ7" s="703"/>
      <c r="BR7" s="703"/>
      <c r="BS7" s="704" t="s">
        <v>122</v>
      </c>
      <c r="BT7" s="704"/>
      <c r="BU7" s="704"/>
      <c r="BV7" s="704"/>
      <c r="BW7" s="704"/>
      <c r="BX7" s="704"/>
      <c r="BY7" s="704"/>
      <c r="BZ7" s="704"/>
      <c r="CA7" s="704"/>
      <c r="CB7" s="745"/>
      <c r="CD7" s="685" t="s">
        <v>232</v>
      </c>
      <c r="CE7" s="682"/>
      <c r="CF7" s="682"/>
      <c r="CG7" s="682"/>
      <c r="CH7" s="682"/>
      <c r="CI7" s="682"/>
      <c r="CJ7" s="682"/>
      <c r="CK7" s="682"/>
      <c r="CL7" s="682"/>
      <c r="CM7" s="682"/>
      <c r="CN7" s="682"/>
      <c r="CO7" s="682"/>
      <c r="CP7" s="682"/>
      <c r="CQ7" s="683"/>
      <c r="CR7" s="641">
        <v>1084195</v>
      </c>
      <c r="CS7" s="644"/>
      <c r="CT7" s="644"/>
      <c r="CU7" s="644"/>
      <c r="CV7" s="644"/>
      <c r="CW7" s="644"/>
      <c r="CX7" s="644"/>
      <c r="CY7" s="645"/>
      <c r="CZ7" s="703">
        <v>15.2</v>
      </c>
      <c r="DA7" s="703"/>
      <c r="DB7" s="703"/>
      <c r="DC7" s="703"/>
      <c r="DD7" s="649" t="s">
        <v>223</v>
      </c>
      <c r="DE7" s="644"/>
      <c r="DF7" s="644"/>
      <c r="DG7" s="644"/>
      <c r="DH7" s="644"/>
      <c r="DI7" s="644"/>
      <c r="DJ7" s="644"/>
      <c r="DK7" s="644"/>
      <c r="DL7" s="644"/>
      <c r="DM7" s="644"/>
      <c r="DN7" s="644"/>
      <c r="DO7" s="644"/>
      <c r="DP7" s="645"/>
      <c r="DQ7" s="649">
        <v>942129</v>
      </c>
      <c r="DR7" s="644"/>
      <c r="DS7" s="644"/>
      <c r="DT7" s="644"/>
      <c r="DU7" s="644"/>
      <c r="DV7" s="644"/>
      <c r="DW7" s="644"/>
      <c r="DX7" s="644"/>
      <c r="DY7" s="644"/>
      <c r="DZ7" s="644"/>
      <c r="EA7" s="644"/>
      <c r="EB7" s="644"/>
      <c r="EC7" s="684"/>
    </row>
    <row r="8" spans="2:143" ht="11.25" customHeight="1">
      <c r="B8" s="638" t="s">
        <v>233</v>
      </c>
      <c r="C8" s="639"/>
      <c r="D8" s="639"/>
      <c r="E8" s="639"/>
      <c r="F8" s="639"/>
      <c r="G8" s="639"/>
      <c r="H8" s="639"/>
      <c r="I8" s="639"/>
      <c r="J8" s="639"/>
      <c r="K8" s="639"/>
      <c r="L8" s="639"/>
      <c r="M8" s="639"/>
      <c r="N8" s="639"/>
      <c r="O8" s="639"/>
      <c r="P8" s="639"/>
      <c r="Q8" s="640"/>
      <c r="R8" s="641">
        <v>6651</v>
      </c>
      <c r="S8" s="644"/>
      <c r="T8" s="644"/>
      <c r="U8" s="644"/>
      <c r="V8" s="644"/>
      <c r="W8" s="644"/>
      <c r="X8" s="644"/>
      <c r="Y8" s="645"/>
      <c r="Z8" s="703">
        <v>0.1</v>
      </c>
      <c r="AA8" s="703"/>
      <c r="AB8" s="703"/>
      <c r="AC8" s="703"/>
      <c r="AD8" s="704">
        <v>6651</v>
      </c>
      <c r="AE8" s="704"/>
      <c r="AF8" s="704"/>
      <c r="AG8" s="704"/>
      <c r="AH8" s="704"/>
      <c r="AI8" s="704"/>
      <c r="AJ8" s="704"/>
      <c r="AK8" s="704"/>
      <c r="AL8" s="646">
        <v>0.2</v>
      </c>
      <c r="AM8" s="647"/>
      <c r="AN8" s="647"/>
      <c r="AO8" s="705"/>
      <c r="AP8" s="638" t="s">
        <v>234</v>
      </c>
      <c r="AQ8" s="639"/>
      <c r="AR8" s="639"/>
      <c r="AS8" s="639"/>
      <c r="AT8" s="639"/>
      <c r="AU8" s="639"/>
      <c r="AV8" s="639"/>
      <c r="AW8" s="639"/>
      <c r="AX8" s="639"/>
      <c r="AY8" s="639"/>
      <c r="AZ8" s="639"/>
      <c r="BA8" s="639"/>
      <c r="BB8" s="639"/>
      <c r="BC8" s="639"/>
      <c r="BD8" s="639"/>
      <c r="BE8" s="639"/>
      <c r="BF8" s="640"/>
      <c r="BG8" s="641">
        <v>25985</v>
      </c>
      <c r="BH8" s="644"/>
      <c r="BI8" s="644"/>
      <c r="BJ8" s="644"/>
      <c r="BK8" s="644"/>
      <c r="BL8" s="644"/>
      <c r="BM8" s="644"/>
      <c r="BN8" s="645"/>
      <c r="BO8" s="703">
        <v>1.4</v>
      </c>
      <c r="BP8" s="703"/>
      <c r="BQ8" s="703"/>
      <c r="BR8" s="703"/>
      <c r="BS8" s="649" t="s">
        <v>122</v>
      </c>
      <c r="BT8" s="644"/>
      <c r="BU8" s="644"/>
      <c r="BV8" s="644"/>
      <c r="BW8" s="644"/>
      <c r="BX8" s="644"/>
      <c r="BY8" s="644"/>
      <c r="BZ8" s="644"/>
      <c r="CA8" s="644"/>
      <c r="CB8" s="684"/>
      <c r="CD8" s="685" t="s">
        <v>235</v>
      </c>
      <c r="CE8" s="682"/>
      <c r="CF8" s="682"/>
      <c r="CG8" s="682"/>
      <c r="CH8" s="682"/>
      <c r="CI8" s="682"/>
      <c r="CJ8" s="682"/>
      <c r="CK8" s="682"/>
      <c r="CL8" s="682"/>
      <c r="CM8" s="682"/>
      <c r="CN8" s="682"/>
      <c r="CO8" s="682"/>
      <c r="CP8" s="682"/>
      <c r="CQ8" s="683"/>
      <c r="CR8" s="641">
        <v>2565160</v>
      </c>
      <c r="CS8" s="644"/>
      <c r="CT8" s="644"/>
      <c r="CU8" s="644"/>
      <c r="CV8" s="644"/>
      <c r="CW8" s="644"/>
      <c r="CX8" s="644"/>
      <c r="CY8" s="645"/>
      <c r="CZ8" s="703">
        <v>35.9</v>
      </c>
      <c r="DA8" s="703"/>
      <c r="DB8" s="703"/>
      <c r="DC8" s="703"/>
      <c r="DD8" s="649" t="s">
        <v>223</v>
      </c>
      <c r="DE8" s="644"/>
      <c r="DF8" s="644"/>
      <c r="DG8" s="644"/>
      <c r="DH8" s="644"/>
      <c r="DI8" s="644"/>
      <c r="DJ8" s="644"/>
      <c r="DK8" s="644"/>
      <c r="DL8" s="644"/>
      <c r="DM8" s="644"/>
      <c r="DN8" s="644"/>
      <c r="DO8" s="644"/>
      <c r="DP8" s="645"/>
      <c r="DQ8" s="649">
        <v>1384354</v>
      </c>
      <c r="DR8" s="644"/>
      <c r="DS8" s="644"/>
      <c r="DT8" s="644"/>
      <c r="DU8" s="644"/>
      <c r="DV8" s="644"/>
      <c r="DW8" s="644"/>
      <c r="DX8" s="644"/>
      <c r="DY8" s="644"/>
      <c r="DZ8" s="644"/>
      <c r="EA8" s="644"/>
      <c r="EB8" s="644"/>
      <c r="EC8" s="684"/>
    </row>
    <row r="9" spans="2:143" ht="11.25" customHeight="1">
      <c r="B9" s="638" t="s">
        <v>236</v>
      </c>
      <c r="C9" s="639"/>
      <c r="D9" s="639"/>
      <c r="E9" s="639"/>
      <c r="F9" s="639"/>
      <c r="G9" s="639"/>
      <c r="H9" s="639"/>
      <c r="I9" s="639"/>
      <c r="J9" s="639"/>
      <c r="K9" s="639"/>
      <c r="L9" s="639"/>
      <c r="M9" s="639"/>
      <c r="N9" s="639"/>
      <c r="O9" s="639"/>
      <c r="P9" s="639"/>
      <c r="Q9" s="640"/>
      <c r="R9" s="641">
        <v>7023</v>
      </c>
      <c r="S9" s="644"/>
      <c r="T9" s="644"/>
      <c r="U9" s="644"/>
      <c r="V9" s="644"/>
      <c r="W9" s="644"/>
      <c r="X9" s="644"/>
      <c r="Y9" s="645"/>
      <c r="Z9" s="703">
        <v>0.1</v>
      </c>
      <c r="AA9" s="703"/>
      <c r="AB9" s="703"/>
      <c r="AC9" s="703"/>
      <c r="AD9" s="704">
        <v>7023</v>
      </c>
      <c r="AE9" s="704"/>
      <c r="AF9" s="704"/>
      <c r="AG9" s="704"/>
      <c r="AH9" s="704"/>
      <c r="AI9" s="704"/>
      <c r="AJ9" s="704"/>
      <c r="AK9" s="704"/>
      <c r="AL9" s="646">
        <v>0.2</v>
      </c>
      <c r="AM9" s="647"/>
      <c r="AN9" s="647"/>
      <c r="AO9" s="705"/>
      <c r="AP9" s="638" t="s">
        <v>237</v>
      </c>
      <c r="AQ9" s="639"/>
      <c r="AR9" s="639"/>
      <c r="AS9" s="639"/>
      <c r="AT9" s="639"/>
      <c r="AU9" s="639"/>
      <c r="AV9" s="639"/>
      <c r="AW9" s="639"/>
      <c r="AX9" s="639"/>
      <c r="AY9" s="639"/>
      <c r="AZ9" s="639"/>
      <c r="BA9" s="639"/>
      <c r="BB9" s="639"/>
      <c r="BC9" s="639"/>
      <c r="BD9" s="639"/>
      <c r="BE9" s="639"/>
      <c r="BF9" s="640"/>
      <c r="BG9" s="641">
        <v>551459</v>
      </c>
      <c r="BH9" s="644"/>
      <c r="BI9" s="644"/>
      <c r="BJ9" s="644"/>
      <c r="BK9" s="644"/>
      <c r="BL9" s="644"/>
      <c r="BM9" s="644"/>
      <c r="BN9" s="645"/>
      <c r="BO9" s="703">
        <v>29.2</v>
      </c>
      <c r="BP9" s="703"/>
      <c r="BQ9" s="703"/>
      <c r="BR9" s="703"/>
      <c r="BS9" s="649" t="s">
        <v>223</v>
      </c>
      <c r="BT9" s="644"/>
      <c r="BU9" s="644"/>
      <c r="BV9" s="644"/>
      <c r="BW9" s="644"/>
      <c r="BX9" s="644"/>
      <c r="BY9" s="644"/>
      <c r="BZ9" s="644"/>
      <c r="CA9" s="644"/>
      <c r="CB9" s="684"/>
      <c r="CD9" s="685" t="s">
        <v>238</v>
      </c>
      <c r="CE9" s="682"/>
      <c r="CF9" s="682"/>
      <c r="CG9" s="682"/>
      <c r="CH9" s="682"/>
      <c r="CI9" s="682"/>
      <c r="CJ9" s="682"/>
      <c r="CK9" s="682"/>
      <c r="CL9" s="682"/>
      <c r="CM9" s="682"/>
      <c r="CN9" s="682"/>
      <c r="CO9" s="682"/>
      <c r="CP9" s="682"/>
      <c r="CQ9" s="683"/>
      <c r="CR9" s="641">
        <v>944003</v>
      </c>
      <c r="CS9" s="644"/>
      <c r="CT9" s="644"/>
      <c r="CU9" s="644"/>
      <c r="CV9" s="644"/>
      <c r="CW9" s="644"/>
      <c r="CX9" s="644"/>
      <c r="CY9" s="645"/>
      <c r="CZ9" s="703">
        <v>13.2</v>
      </c>
      <c r="DA9" s="703"/>
      <c r="DB9" s="703"/>
      <c r="DC9" s="703"/>
      <c r="DD9" s="649">
        <v>10170</v>
      </c>
      <c r="DE9" s="644"/>
      <c r="DF9" s="644"/>
      <c r="DG9" s="644"/>
      <c r="DH9" s="644"/>
      <c r="DI9" s="644"/>
      <c r="DJ9" s="644"/>
      <c r="DK9" s="644"/>
      <c r="DL9" s="644"/>
      <c r="DM9" s="644"/>
      <c r="DN9" s="644"/>
      <c r="DO9" s="644"/>
      <c r="DP9" s="645"/>
      <c r="DQ9" s="649">
        <v>810841</v>
      </c>
      <c r="DR9" s="644"/>
      <c r="DS9" s="644"/>
      <c r="DT9" s="644"/>
      <c r="DU9" s="644"/>
      <c r="DV9" s="644"/>
      <c r="DW9" s="644"/>
      <c r="DX9" s="644"/>
      <c r="DY9" s="644"/>
      <c r="DZ9" s="644"/>
      <c r="EA9" s="644"/>
      <c r="EB9" s="644"/>
      <c r="EC9" s="684"/>
    </row>
    <row r="10" spans="2:143" ht="11.25" customHeight="1">
      <c r="B10" s="638" t="s">
        <v>239</v>
      </c>
      <c r="C10" s="639"/>
      <c r="D10" s="639"/>
      <c r="E10" s="639"/>
      <c r="F10" s="639"/>
      <c r="G10" s="639"/>
      <c r="H10" s="639"/>
      <c r="I10" s="639"/>
      <c r="J10" s="639"/>
      <c r="K10" s="639"/>
      <c r="L10" s="639"/>
      <c r="M10" s="639"/>
      <c r="N10" s="639"/>
      <c r="O10" s="639"/>
      <c r="P10" s="639"/>
      <c r="Q10" s="640"/>
      <c r="R10" s="641" t="s">
        <v>122</v>
      </c>
      <c r="S10" s="644"/>
      <c r="T10" s="644"/>
      <c r="U10" s="644"/>
      <c r="V10" s="644"/>
      <c r="W10" s="644"/>
      <c r="X10" s="644"/>
      <c r="Y10" s="645"/>
      <c r="Z10" s="703" t="s">
        <v>122</v>
      </c>
      <c r="AA10" s="703"/>
      <c r="AB10" s="703"/>
      <c r="AC10" s="703"/>
      <c r="AD10" s="704" t="s">
        <v>223</v>
      </c>
      <c r="AE10" s="704"/>
      <c r="AF10" s="704"/>
      <c r="AG10" s="704"/>
      <c r="AH10" s="704"/>
      <c r="AI10" s="704"/>
      <c r="AJ10" s="704"/>
      <c r="AK10" s="704"/>
      <c r="AL10" s="646" t="s">
        <v>122</v>
      </c>
      <c r="AM10" s="647"/>
      <c r="AN10" s="647"/>
      <c r="AO10" s="705"/>
      <c r="AP10" s="638" t="s">
        <v>240</v>
      </c>
      <c r="AQ10" s="639"/>
      <c r="AR10" s="639"/>
      <c r="AS10" s="639"/>
      <c r="AT10" s="639"/>
      <c r="AU10" s="639"/>
      <c r="AV10" s="639"/>
      <c r="AW10" s="639"/>
      <c r="AX10" s="639"/>
      <c r="AY10" s="639"/>
      <c r="AZ10" s="639"/>
      <c r="BA10" s="639"/>
      <c r="BB10" s="639"/>
      <c r="BC10" s="639"/>
      <c r="BD10" s="639"/>
      <c r="BE10" s="639"/>
      <c r="BF10" s="640"/>
      <c r="BG10" s="641">
        <v>47464</v>
      </c>
      <c r="BH10" s="644"/>
      <c r="BI10" s="644"/>
      <c r="BJ10" s="644"/>
      <c r="BK10" s="644"/>
      <c r="BL10" s="644"/>
      <c r="BM10" s="644"/>
      <c r="BN10" s="645"/>
      <c r="BO10" s="703">
        <v>2.5</v>
      </c>
      <c r="BP10" s="703"/>
      <c r="BQ10" s="703"/>
      <c r="BR10" s="703"/>
      <c r="BS10" s="649" t="s">
        <v>122</v>
      </c>
      <c r="BT10" s="644"/>
      <c r="BU10" s="644"/>
      <c r="BV10" s="644"/>
      <c r="BW10" s="644"/>
      <c r="BX10" s="644"/>
      <c r="BY10" s="644"/>
      <c r="BZ10" s="644"/>
      <c r="CA10" s="644"/>
      <c r="CB10" s="684"/>
      <c r="CD10" s="685" t="s">
        <v>241</v>
      </c>
      <c r="CE10" s="682"/>
      <c r="CF10" s="682"/>
      <c r="CG10" s="682"/>
      <c r="CH10" s="682"/>
      <c r="CI10" s="682"/>
      <c r="CJ10" s="682"/>
      <c r="CK10" s="682"/>
      <c r="CL10" s="682"/>
      <c r="CM10" s="682"/>
      <c r="CN10" s="682"/>
      <c r="CO10" s="682"/>
      <c r="CP10" s="682"/>
      <c r="CQ10" s="683"/>
      <c r="CR10" s="641" t="s">
        <v>223</v>
      </c>
      <c r="CS10" s="644"/>
      <c r="CT10" s="644"/>
      <c r="CU10" s="644"/>
      <c r="CV10" s="644"/>
      <c r="CW10" s="644"/>
      <c r="CX10" s="644"/>
      <c r="CY10" s="645"/>
      <c r="CZ10" s="703" t="s">
        <v>223</v>
      </c>
      <c r="DA10" s="703"/>
      <c r="DB10" s="703"/>
      <c r="DC10" s="703"/>
      <c r="DD10" s="649" t="s">
        <v>122</v>
      </c>
      <c r="DE10" s="644"/>
      <c r="DF10" s="644"/>
      <c r="DG10" s="644"/>
      <c r="DH10" s="644"/>
      <c r="DI10" s="644"/>
      <c r="DJ10" s="644"/>
      <c r="DK10" s="644"/>
      <c r="DL10" s="644"/>
      <c r="DM10" s="644"/>
      <c r="DN10" s="644"/>
      <c r="DO10" s="644"/>
      <c r="DP10" s="645"/>
      <c r="DQ10" s="649" t="s">
        <v>223</v>
      </c>
      <c r="DR10" s="644"/>
      <c r="DS10" s="644"/>
      <c r="DT10" s="644"/>
      <c r="DU10" s="644"/>
      <c r="DV10" s="644"/>
      <c r="DW10" s="644"/>
      <c r="DX10" s="644"/>
      <c r="DY10" s="644"/>
      <c r="DZ10" s="644"/>
      <c r="EA10" s="644"/>
      <c r="EB10" s="644"/>
      <c r="EC10" s="684"/>
    </row>
    <row r="11" spans="2:143" ht="11.25" customHeight="1">
      <c r="B11" s="638" t="s">
        <v>242</v>
      </c>
      <c r="C11" s="639"/>
      <c r="D11" s="639"/>
      <c r="E11" s="639"/>
      <c r="F11" s="639"/>
      <c r="G11" s="639"/>
      <c r="H11" s="639"/>
      <c r="I11" s="639"/>
      <c r="J11" s="639"/>
      <c r="K11" s="639"/>
      <c r="L11" s="639"/>
      <c r="M11" s="639"/>
      <c r="N11" s="639"/>
      <c r="O11" s="639"/>
      <c r="P11" s="639"/>
      <c r="Q11" s="640"/>
      <c r="R11" s="641" t="s">
        <v>223</v>
      </c>
      <c r="S11" s="644"/>
      <c r="T11" s="644"/>
      <c r="U11" s="644"/>
      <c r="V11" s="644"/>
      <c r="W11" s="644"/>
      <c r="X11" s="644"/>
      <c r="Y11" s="645"/>
      <c r="Z11" s="703" t="s">
        <v>223</v>
      </c>
      <c r="AA11" s="703"/>
      <c r="AB11" s="703"/>
      <c r="AC11" s="703"/>
      <c r="AD11" s="704" t="s">
        <v>122</v>
      </c>
      <c r="AE11" s="704"/>
      <c r="AF11" s="704"/>
      <c r="AG11" s="704"/>
      <c r="AH11" s="704"/>
      <c r="AI11" s="704"/>
      <c r="AJ11" s="704"/>
      <c r="AK11" s="704"/>
      <c r="AL11" s="646" t="s">
        <v>223</v>
      </c>
      <c r="AM11" s="647"/>
      <c r="AN11" s="647"/>
      <c r="AO11" s="705"/>
      <c r="AP11" s="638" t="s">
        <v>243</v>
      </c>
      <c r="AQ11" s="639"/>
      <c r="AR11" s="639"/>
      <c r="AS11" s="639"/>
      <c r="AT11" s="639"/>
      <c r="AU11" s="639"/>
      <c r="AV11" s="639"/>
      <c r="AW11" s="639"/>
      <c r="AX11" s="639"/>
      <c r="AY11" s="639"/>
      <c r="AZ11" s="639"/>
      <c r="BA11" s="639"/>
      <c r="BB11" s="639"/>
      <c r="BC11" s="639"/>
      <c r="BD11" s="639"/>
      <c r="BE11" s="639"/>
      <c r="BF11" s="640"/>
      <c r="BG11" s="641">
        <v>142839</v>
      </c>
      <c r="BH11" s="644"/>
      <c r="BI11" s="644"/>
      <c r="BJ11" s="644"/>
      <c r="BK11" s="644"/>
      <c r="BL11" s="644"/>
      <c r="BM11" s="644"/>
      <c r="BN11" s="645"/>
      <c r="BO11" s="703">
        <v>7.6</v>
      </c>
      <c r="BP11" s="703"/>
      <c r="BQ11" s="703"/>
      <c r="BR11" s="703"/>
      <c r="BS11" s="649" t="s">
        <v>122</v>
      </c>
      <c r="BT11" s="644"/>
      <c r="BU11" s="644"/>
      <c r="BV11" s="644"/>
      <c r="BW11" s="644"/>
      <c r="BX11" s="644"/>
      <c r="BY11" s="644"/>
      <c r="BZ11" s="644"/>
      <c r="CA11" s="644"/>
      <c r="CB11" s="684"/>
      <c r="CD11" s="685" t="s">
        <v>244</v>
      </c>
      <c r="CE11" s="682"/>
      <c r="CF11" s="682"/>
      <c r="CG11" s="682"/>
      <c r="CH11" s="682"/>
      <c r="CI11" s="682"/>
      <c r="CJ11" s="682"/>
      <c r="CK11" s="682"/>
      <c r="CL11" s="682"/>
      <c r="CM11" s="682"/>
      <c r="CN11" s="682"/>
      <c r="CO11" s="682"/>
      <c r="CP11" s="682"/>
      <c r="CQ11" s="683"/>
      <c r="CR11" s="641">
        <v>321209</v>
      </c>
      <c r="CS11" s="644"/>
      <c r="CT11" s="644"/>
      <c r="CU11" s="644"/>
      <c r="CV11" s="644"/>
      <c r="CW11" s="644"/>
      <c r="CX11" s="644"/>
      <c r="CY11" s="645"/>
      <c r="CZ11" s="703">
        <v>4.5</v>
      </c>
      <c r="DA11" s="703"/>
      <c r="DB11" s="703"/>
      <c r="DC11" s="703"/>
      <c r="DD11" s="649">
        <v>139283</v>
      </c>
      <c r="DE11" s="644"/>
      <c r="DF11" s="644"/>
      <c r="DG11" s="644"/>
      <c r="DH11" s="644"/>
      <c r="DI11" s="644"/>
      <c r="DJ11" s="644"/>
      <c r="DK11" s="644"/>
      <c r="DL11" s="644"/>
      <c r="DM11" s="644"/>
      <c r="DN11" s="644"/>
      <c r="DO11" s="644"/>
      <c r="DP11" s="645"/>
      <c r="DQ11" s="649">
        <v>111550</v>
      </c>
      <c r="DR11" s="644"/>
      <c r="DS11" s="644"/>
      <c r="DT11" s="644"/>
      <c r="DU11" s="644"/>
      <c r="DV11" s="644"/>
      <c r="DW11" s="644"/>
      <c r="DX11" s="644"/>
      <c r="DY11" s="644"/>
      <c r="DZ11" s="644"/>
      <c r="EA11" s="644"/>
      <c r="EB11" s="644"/>
      <c r="EC11" s="684"/>
    </row>
    <row r="12" spans="2:143" ht="11.25" customHeight="1">
      <c r="B12" s="638" t="s">
        <v>245</v>
      </c>
      <c r="C12" s="639"/>
      <c r="D12" s="639"/>
      <c r="E12" s="639"/>
      <c r="F12" s="639"/>
      <c r="G12" s="639"/>
      <c r="H12" s="639"/>
      <c r="I12" s="639"/>
      <c r="J12" s="639"/>
      <c r="K12" s="639"/>
      <c r="L12" s="639"/>
      <c r="M12" s="639"/>
      <c r="N12" s="639"/>
      <c r="O12" s="639"/>
      <c r="P12" s="639"/>
      <c r="Q12" s="640"/>
      <c r="R12" s="641">
        <v>279328</v>
      </c>
      <c r="S12" s="644"/>
      <c r="T12" s="644"/>
      <c r="U12" s="644"/>
      <c r="V12" s="644"/>
      <c r="W12" s="644"/>
      <c r="X12" s="644"/>
      <c r="Y12" s="645"/>
      <c r="Z12" s="703">
        <v>3.9</v>
      </c>
      <c r="AA12" s="703"/>
      <c r="AB12" s="703"/>
      <c r="AC12" s="703"/>
      <c r="AD12" s="704">
        <v>279328</v>
      </c>
      <c r="AE12" s="704"/>
      <c r="AF12" s="704"/>
      <c r="AG12" s="704"/>
      <c r="AH12" s="704"/>
      <c r="AI12" s="704"/>
      <c r="AJ12" s="704"/>
      <c r="AK12" s="704"/>
      <c r="AL12" s="646">
        <v>6.6</v>
      </c>
      <c r="AM12" s="647"/>
      <c r="AN12" s="647"/>
      <c r="AO12" s="705"/>
      <c r="AP12" s="638" t="s">
        <v>246</v>
      </c>
      <c r="AQ12" s="639"/>
      <c r="AR12" s="639"/>
      <c r="AS12" s="639"/>
      <c r="AT12" s="639"/>
      <c r="AU12" s="639"/>
      <c r="AV12" s="639"/>
      <c r="AW12" s="639"/>
      <c r="AX12" s="639"/>
      <c r="AY12" s="639"/>
      <c r="AZ12" s="639"/>
      <c r="BA12" s="639"/>
      <c r="BB12" s="639"/>
      <c r="BC12" s="639"/>
      <c r="BD12" s="639"/>
      <c r="BE12" s="639"/>
      <c r="BF12" s="640"/>
      <c r="BG12" s="641">
        <v>920231</v>
      </c>
      <c r="BH12" s="644"/>
      <c r="BI12" s="644"/>
      <c r="BJ12" s="644"/>
      <c r="BK12" s="644"/>
      <c r="BL12" s="644"/>
      <c r="BM12" s="644"/>
      <c r="BN12" s="645"/>
      <c r="BO12" s="703">
        <v>48.8</v>
      </c>
      <c r="BP12" s="703"/>
      <c r="BQ12" s="703"/>
      <c r="BR12" s="703"/>
      <c r="BS12" s="649" t="s">
        <v>122</v>
      </c>
      <c r="BT12" s="644"/>
      <c r="BU12" s="644"/>
      <c r="BV12" s="644"/>
      <c r="BW12" s="644"/>
      <c r="BX12" s="644"/>
      <c r="BY12" s="644"/>
      <c r="BZ12" s="644"/>
      <c r="CA12" s="644"/>
      <c r="CB12" s="684"/>
      <c r="CD12" s="685" t="s">
        <v>247</v>
      </c>
      <c r="CE12" s="682"/>
      <c r="CF12" s="682"/>
      <c r="CG12" s="682"/>
      <c r="CH12" s="682"/>
      <c r="CI12" s="682"/>
      <c r="CJ12" s="682"/>
      <c r="CK12" s="682"/>
      <c r="CL12" s="682"/>
      <c r="CM12" s="682"/>
      <c r="CN12" s="682"/>
      <c r="CO12" s="682"/>
      <c r="CP12" s="682"/>
      <c r="CQ12" s="683"/>
      <c r="CR12" s="641">
        <v>46879</v>
      </c>
      <c r="CS12" s="644"/>
      <c r="CT12" s="644"/>
      <c r="CU12" s="644"/>
      <c r="CV12" s="644"/>
      <c r="CW12" s="644"/>
      <c r="CX12" s="644"/>
      <c r="CY12" s="645"/>
      <c r="CZ12" s="703">
        <v>0.7</v>
      </c>
      <c r="DA12" s="703"/>
      <c r="DB12" s="703"/>
      <c r="DC12" s="703"/>
      <c r="DD12" s="649" t="s">
        <v>223</v>
      </c>
      <c r="DE12" s="644"/>
      <c r="DF12" s="644"/>
      <c r="DG12" s="644"/>
      <c r="DH12" s="644"/>
      <c r="DI12" s="644"/>
      <c r="DJ12" s="644"/>
      <c r="DK12" s="644"/>
      <c r="DL12" s="644"/>
      <c r="DM12" s="644"/>
      <c r="DN12" s="644"/>
      <c r="DO12" s="644"/>
      <c r="DP12" s="645"/>
      <c r="DQ12" s="649">
        <v>35220</v>
      </c>
      <c r="DR12" s="644"/>
      <c r="DS12" s="644"/>
      <c r="DT12" s="644"/>
      <c r="DU12" s="644"/>
      <c r="DV12" s="644"/>
      <c r="DW12" s="644"/>
      <c r="DX12" s="644"/>
      <c r="DY12" s="644"/>
      <c r="DZ12" s="644"/>
      <c r="EA12" s="644"/>
      <c r="EB12" s="644"/>
      <c r="EC12" s="684"/>
    </row>
    <row r="13" spans="2:143" ht="11.25" customHeight="1">
      <c r="B13" s="638" t="s">
        <v>248</v>
      </c>
      <c r="C13" s="639"/>
      <c r="D13" s="639"/>
      <c r="E13" s="639"/>
      <c r="F13" s="639"/>
      <c r="G13" s="639"/>
      <c r="H13" s="639"/>
      <c r="I13" s="639"/>
      <c r="J13" s="639"/>
      <c r="K13" s="639"/>
      <c r="L13" s="639"/>
      <c r="M13" s="639"/>
      <c r="N13" s="639"/>
      <c r="O13" s="639"/>
      <c r="P13" s="639"/>
      <c r="Q13" s="640"/>
      <c r="R13" s="641">
        <v>27197</v>
      </c>
      <c r="S13" s="644"/>
      <c r="T13" s="644"/>
      <c r="U13" s="644"/>
      <c r="V13" s="644"/>
      <c r="W13" s="644"/>
      <c r="X13" s="644"/>
      <c r="Y13" s="645"/>
      <c r="Z13" s="703">
        <v>0.4</v>
      </c>
      <c r="AA13" s="703"/>
      <c r="AB13" s="703"/>
      <c r="AC13" s="703"/>
      <c r="AD13" s="704">
        <v>27197</v>
      </c>
      <c r="AE13" s="704"/>
      <c r="AF13" s="704"/>
      <c r="AG13" s="704"/>
      <c r="AH13" s="704"/>
      <c r="AI13" s="704"/>
      <c r="AJ13" s="704"/>
      <c r="AK13" s="704"/>
      <c r="AL13" s="646">
        <v>0.6</v>
      </c>
      <c r="AM13" s="647"/>
      <c r="AN13" s="647"/>
      <c r="AO13" s="705"/>
      <c r="AP13" s="638" t="s">
        <v>249</v>
      </c>
      <c r="AQ13" s="639"/>
      <c r="AR13" s="639"/>
      <c r="AS13" s="639"/>
      <c r="AT13" s="639"/>
      <c r="AU13" s="639"/>
      <c r="AV13" s="639"/>
      <c r="AW13" s="639"/>
      <c r="AX13" s="639"/>
      <c r="AY13" s="639"/>
      <c r="AZ13" s="639"/>
      <c r="BA13" s="639"/>
      <c r="BB13" s="639"/>
      <c r="BC13" s="639"/>
      <c r="BD13" s="639"/>
      <c r="BE13" s="639"/>
      <c r="BF13" s="640"/>
      <c r="BG13" s="641">
        <v>910263</v>
      </c>
      <c r="BH13" s="644"/>
      <c r="BI13" s="644"/>
      <c r="BJ13" s="644"/>
      <c r="BK13" s="644"/>
      <c r="BL13" s="644"/>
      <c r="BM13" s="644"/>
      <c r="BN13" s="645"/>
      <c r="BO13" s="703">
        <v>48.3</v>
      </c>
      <c r="BP13" s="703"/>
      <c r="BQ13" s="703"/>
      <c r="BR13" s="703"/>
      <c r="BS13" s="649" t="s">
        <v>223</v>
      </c>
      <c r="BT13" s="644"/>
      <c r="BU13" s="644"/>
      <c r="BV13" s="644"/>
      <c r="BW13" s="644"/>
      <c r="BX13" s="644"/>
      <c r="BY13" s="644"/>
      <c r="BZ13" s="644"/>
      <c r="CA13" s="644"/>
      <c r="CB13" s="684"/>
      <c r="CD13" s="685" t="s">
        <v>250</v>
      </c>
      <c r="CE13" s="682"/>
      <c r="CF13" s="682"/>
      <c r="CG13" s="682"/>
      <c r="CH13" s="682"/>
      <c r="CI13" s="682"/>
      <c r="CJ13" s="682"/>
      <c r="CK13" s="682"/>
      <c r="CL13" s="682"/>
      <c r="CM13" s="682"/>
      <c r="CN13" s="682"/>
      <c r="CO13" s="682"/>
      <c r="CP13" s="682"/>
      <c r="CQ13" s="683"/>
      <c r="CR13" s="641">
        <v>494719</v>
      </c>
      <c r="CS13" s="644"/>
      <c r="CT13" s="644"/>
      <c r="CU13" s="644"/>
      <c r="CV13" s="644"/>
      <c r="CW13" s="644"/>
      <c r="CX13" s="644"/>
      <c r="CY13" s="645"/>
      <c r="CZ13" s="703">
        <v>6.9</v>
      </c>
      <c r="DA13" s="703"/>
      <c r="DB13" s="703"/>
      <c r="DC13" s="703"/>
      <c r="DD13" s="649">
        <v>103047</v>
      </c>
      <c r="DE13" s="644"/>
      <c r="DF13" s="644"/>
      <c r="DG13" s="644"/>
      <c r="DH13" s="644"/>
      <c r="DI13" s="644"/>
      <c r="DJ13" s="644"/>
      <c r="DK13" s="644"/>
      <c r="DL13" s="644"/>
      <c r="DM13" s="644"/>
      <c r="DN13" s="644"/>
      <c r="DO13" s="644"/>
      <c r="DP13" s="645"/>
      <c r="DQ13" s="649">
        <v>384945</v>
      </c>
      <c r="DR13" s="644"/>
      <c r="DS13" s="644"/>
      <c r="DT13" s="644"/>
      <c r="DU13" s="644"/>
      <c r="DV13" s="644"/>
      <c r="DW13" s="644"/>
      <c r="DX13" s="644"/>
      <c r="DY13" s="644"/>
      <c r="DZ13" s="644"/>
      <c r="EA13" s="644"/>
      <c r="EB13" s="644"/>
      <c r="EC13" s="684"/>
    </row>
    <row r="14" spans="2:143" ht="11.25" customHeight="1">
      <c r="B14" s="638" t="s">
        <v>251</v>
      </c>
      <c r="C14" s="639"/>
      <c r="D14" s="639"/>
      <c r="E14" s="639"/>
      <c r="F14" s="639"/>
      <c r="G14" s="639"/>
      <c r="H14" s="639"/>
      <c r="I14" s="639"/>
      <c r="J14" s="639"/>
      <c r="K14" s="639"/>
      <c r="L14" s="639"/>
      <c r="M14" s="639"/>
      <c r="N14" s="639"/>
      <c r="O14" s="639"/>
      <c r="P14" s="639"/>
      <c r="Q14" s="640"/>
      <c r="R14" s="641" t="s">
        <v>223</v>
      </c>
      <c r="S14" s="644"/>
      <c r="T14" s="644"/>
      <c r="U14" s="644"/>
      <c r="V14" s="644"/>
      <c r="W14" s="644"/>
      <c r="X14" s="644"/>
      <c r="Y14" s="645"/>
      <c r="Z14" s="703" t="s">
        <v>122</v>
      </c>
      <c r="AA14" s="703"/>
      <c r="AB14" s="703"/>
      <c r="AC14" s="703"/>
      <c r="AD14" s="704" t="s">
        <v>122</v>
      </c>
      <c r="AE14" s="704"/>
      <c r="AF14" s="704"/>
      <c r="AG14" s="704"/>
      <c r="AH14" s="704"/>
      <c r="AI14" s="704"/>
      <c r="AJ14" s="704"/>
      <c r="AK14" s="704"/>
      <c r="AL14" s="646" t="s">
        <v>223</v>
      </c>
      <c r="AM14" s="647"/>
      <c r="AN14" s="647"/>
      <c r="AO14" s="705"/>
      <c r="AP14" s="638" t="s">
        <v>252</v>
      </c>
      <c r="AQ14" s="639"/>
      <c r="AR14" s="639"/>
      <c r="AS14" s="639"/>
      <c r="AT14" s="639"/>
      <c r="AU14" s="639"/>
      <c r="AV14" s="639"/>
      <c r="AW14" s="639"/>
      <c r="AX14" s="639"/>
      <c r="AY14" s="639"/>
      <c r="AZ14" s="639"/>
      <c r="BA14" s="639"/>
      <c r="BB14" s="639"/>
      <c r="BC14" s="639"/>
      <c r="BD14" s="639"/>
      <c r="BE14" s="639"/>
      <c r="BF14" s="640"/>
      <c r="BG14" s="641">
        <v>49058</v>
      </c>
      <c r="BH14" s="644"/>
      <c r="BI14" s="644"/>
      <c r="BJ14" s="644"/>
      <c r="BK14" s="644"/>
      <c r="BL14" s="644"/>
      <c r="BM14" s="644"/>
      <c r="BN14" s="645"/>
      <c r="BO14" s="703">
        <v>2.6</v>
      </c>
      <c r="BP14" s="703"/>
      <c r="BQ14" s="703"/>
      <c r="BR14" s="703"/>
      <c r="BS14" s="649" t="s">
        <v>223</v>
      </c>
      <c r="BT14" s="644"/>
      <c r="BU14" s="644"/>
      <c r="BV14" s="644"/>
      <c r="BW14" s="644"/>
      <c r="BX14" s="644"/>
      <c r="BY14" s="644"/>
      <c r="BZ14" s="644"/>
      <c r="CA14" s="644"/>
      <c r="CB14" s="684"/>
      <c r="CD14" s="685" t="s">
        <v>253</v>
      </c>
      <c r="CE14" s="682"/>
      <c r="CF14" s="682"/>
      <c r="CG14" s="682"/>
      <c r="CH14" s="682"/>
      <c r="CI14" s="682"/>
      <c r="CJ14" s="682"/>
      <c r="CK14" s="682"/>
      <c r="CL14" s="682"/>
      <c r="CM14" s="682"/>
      <c r="CN14" s="682"/>
      <c r="CO14" s="682"/>
      <c r="CP14" s="682"/>
      <c r="CQ14" s="683"/>
      <c r="CR14" s="641">
        <v>288613</v>
      </c>
      <c r="CS14" s="644"/>
      <c r="CT14" s="644"/>
      <c r="CU14" s="644"/>
      <c r="CV14" s="644"/>
      <c r="CW14" s="644"/>
      <c r="CX14" s="644"/>
      <c r="CY14" s="645"/>
      <c r="CZ14" s="703">
        <v>4</v>
      </c>
      <c r="DA14" s="703"/>
      <c r="DB14" s="703"/>
      <c r="DC14" s="703"/>
      <c r="DD14" s="649">
        <v>12573</v>
      </c>
      <c r="DE14" s="644"/>
      <c r="DF14" s="644"/>
      <c r="DG14" s="644"/>
      <c r="DH14" s="644"/>
      <c r="DI14" s="644"/>
      <c r="DJ14" s="644"/>
      <c r="DK14" s="644"/>
      <c r="DL14" s="644"/>
      <c r="DM14" s="644"/>
      <c r="DN14" s="644"/>
      <c r="DO14" s="644"/>
      <c r="DP14" s="645"/>
      <c r="DQ14" s="649">
        <v>276299</v>
      </c>
      <c r="DR14" s="644"/>
      <c r="DS14" s="644"/>
      <c r="DT14" s="644"/>
      <c r="DU14" s="644"/>
      <c r="DV14" s="644"/>
      <c r="DW14" s="644"/>
      <c r="DX14" s="644"/>
      <c r="DY14" s="644"/>
      <c r="DZ14" s="644"/>
      <c r="EA14" s="644"/>
      <c r="EB14" s="644"/>
      <c r="EC14" s="684"/>
    </row>
    <row r="15" spans="2:143" ht="11.25" customHeight="1">
      <c r="B15" s="638" t="s">
        <v>254</v>
      </c>
      <c r="C15" s="639"/>
      <c r="D15" s="639"/>
      <c r="E15" s="639"/>
      <c r="F15" s="639"/>
      <c r="G15" s="639"/>
      <c r="H15" s="639"/>
      <c r="I15" s="639"/>
      <c r="J15" s="639"/>
      <c r="K15" s="639"/>
      <c r="L15" s="639"/>
      <c r="M15" s="639"/>
      <c r="N15" s="639"/>
      <c r="O15" s="639"/>
      <c r="P15" s="639"/>
      <c r="Q15" s="640"/>
      <c r="R15" s="641">
        <v>23751</v>
      </c>
      <c r="S15" s="644"/>
      <c r="T15" s="644"/>
      <c r="U15" s="644"/>
      <c r="V15" s="644"/>
      <c r="W15" s="644"/>
      <c r="X15" s="644"/>
      <c r="Y15" s="645"/>
      <c r="Z15" s="703">
        <v>0.3</v>
      </c>
      <c r="AA15" s="703"/>
      <c r="AB15" s="703"/>
      <c r="AC15" s="703"/>
      <c r="AD15" s="704">
        <v>23751</v>
      </c>
      <c r="AE15" s="704"/>
      <c r="AF15" s="704"/>
      <c r="AG15" s="704"/>
      <c r="AH15" s="704"/>
      <c r="AI15" s="704"/>
      <c r="AJ15" s="704"/>
      <c r="AK15" s="704"/>
      <c r="AL15" s="646">
        <v>0.6</v>
      </c>
      <c r="AM15" s="647"/>
      <c r="AN15" s="647"/>
      <c r="AO15" s="705"/>
      <c r="AP15" s="638" t="s">
        <v>255</v>
      </c>
      <c r="AQ15" s="639"/>
      <c r="AR15" s="639"/>
      <c r="AS15" s="639"/>
      <c r="AT15" s="639"/>
      <c r="AU15" s="639"/>
      <c r="AV15" s="639"/>
      <c r="AW15" s="639"/>
      <c r="AX15" s="639"/>
      <c r="AY15" s="639"/>
      <c r="AZ15" s="639"/>
      <c r="BA15" s="639"/>
      <c r="BB15" s="639"/>
      <c r="BC15" s="639"/>
      <c r="BD15" s="639"/>
      <c r="BE15" s="639"/>
      <c r="BF15" s="640"/>
      <c r="BG15" s="641">
        <v>149137</v>
      </c>
      <c r="BH15" s="644"/>
      <c r="BI15" s="644"/>
      <c r="BJ15" s="644"/>
      <c r="BK15" s="644"/>
      <c r="BL15" s="644"/>
      <c r="BM15" s="644"/>
      <c r="BN15" s="645"/>
      <c r="BO15" s="703">
        <v>7.9</v>
      </c>
      <c r="BP15" s="703"/>
      <c r="BQ15" s="703"/>
      <c r="BR15" s="703"/>
      <c r="BS15" s="649" t="s">
        <v>122</v>
      </c>
      <c r="BT15" s="644"/>
      <c r="BU15" s="644"/>
      <c r="BV15" s="644"/>
      <c r="BW15" s="644"/>
      <c r="BX15" s="644"/>
      <c r="BY15" s="644"/>
      <c r="BZ15" s="644"/>
      <c r="CA15" s="644"/>
      <c r="CB15" s="684"/>
      <c r="CD15" s="685" t="s">
        <v>256</v>
      </c>
      <c r="CE15" s="682"/>
      <c r="CF15" s="682"/>
      <c r="CG15" s="682"/>
      <c r="CH15" s="682"/>
      <c r="CI15" s="682"/>
      <c r="CJ15" s="682"/>
      <c r="CK15" s="682"/>
      <c r="CL15" s="682"/>
      <c r="CM15" s="682"/>
      <c r="CN15" s="682"/>
      <c r="CO15" s="682"/>
      <c r="CP15" s="682"/>
      <c r="CQ15" s="683"/>
      <c r="CR15" s="641">
        <v>548071</v>
      </c>
      <c r="CS15" s="644"/>
      <c r="CT15" s="644"/>
      <c r="CU15" s="644"/>
      <c r="CV15" s="644"/>
      <c r="CW15" s="644"/>
      <c r="CX15" s="644"/>
      <c r="CY15" s="645"/>
      <c r="CZ15" s="703">
        <v>7.7</v>
      </c>
      <c r="DA15" s="703"/>
      <c r="DB15" s="703"/>
      <c r="DC15" s="703"/>
      <c r="DD15" s="649">
        <v>66462</v>
      </c>
      <c r="DE15" s="644"/>
      <c r="DF15" s="644"/>
      <c r="DG15" s="644"/>
      <c r="DH15" s="644"/>
      <c r="DI15" s="644"/>
      <c r="DJ15" s="644"/>
      <c r="DK15" s="644"/>
      <c r="DL15" s="644"/>
      <c r="DM15" s="644"/>
      <c r="DN15" s="644"/>
      <c r="DO15" s="644"/>
      <c r="DP15" s="645"/>
      <c r="DQ15" s="649">
        <v>464342</v>
      </c>
      <c r="DR15" s="644"/>
      <c r="DS15" s="644"/>
      <c r="DT15" s="644"/>
      <c r="DU15" s="644"/>
      <c r="DV15" s="644"/>
      <c r="DW15" s="644"/>
      <c r="DX15" s="644"/>
      <c r="DY15" s="644"/>
      <c r="DZ15" s="644"/>
      <c r="EA15" s="644"/>
      <c r="EB15" s="644"/>
      <c r="EC15" s="684"/>
    </row>
    <row r="16" spans="2:143" ht="11.25" customHeight="1">
      <c r="B16" s="638" t="s">
        <v>257</v>
      </c>
      <c r="C16" s="639"/>
      <c r="D16" s="639"/>
      <c r="E16" s="639"/>
      <c r="F16" s="639"/>
      <c r="G16" s="639"/>
      <c r="H16" s="639"/>
      <c r="I16" s="639"/>
      <c r="J16" s="639"/>
      <c r="K16" s="639"/>
      <c r="L16" s="639"/>
      <c r="M16" s="639"/>
      <c r="N16" s="639"/>
      <c r="O16" s="639"/>
      <c r="P16" s="639"/>
      <c r="Q16" s="640"/>
      <c r="R16" s="641" t="s">
        <v>223</v>
      </c>
      <c r="S16" s="644"/>
      <c r="T16" s="644"/>
      <c r="U16" s="644"/>
      <c r="V16" s="644"/>
      <c r="W16" s="644"/>
      <c r="X16" s="644"/>
      <c r="Y16" s="645"/>
      <c r="Z16" s="703" t="s">
        <v>122</v>
      </c>
      <c r="AA16" s="703"/>
      <c r="AB16" s="703"/>
      <c r="AC16" s="703"/>
      <c r="AD16" s="704" t="s">
        <v>122</v>
      </c>
      <c r="AE16" s="704"/>
      <c r="AF16" s="704"/>
      <c r="AG16" s="704"/>
      <c r="AH16" s="704"/>
      <c r="AI16" s="704"/>
      <c r="AJ16" s="704"/>
      <c r="AK16" s="704"/>
      <c r="AL16" s="646" t="s">
        <v>122</v>
      </c>
      <c r="AM16" s="647"/>
      <c r="AN16" s="647"/>
      <c r="AO16" s="705"/>
      <c r="AP16" s="638" t="s">
        <v>258</v>
      </c>
      <c r="AQ16" s="639"/>
      <c r="AR16" s="639"/>
      <c r="AS16" s="639"/>
      <c r="AT16" s="639"/>
      <c r="AU16" s="639"/>
      <c r="AV16" s="639"/>
      <c r="AW16" s="639"/>
      <c r="AX16" s="639"/>
      <c r="AY16" s="639"/>
      <c r="AZ16" s="639"/>
      <c r="BA16" s="639"/>
      <c r="BB16" s="639"/>
      <c r="BC16" s="639"/>
      <c r="BD16" s="639"/>
      <c r="BE16" s="639"/>
      <c r="BF16" s="640"/>
      <c r="BG16" s="641" t="s">
        <v>223</v>
      </c>
      <c r="BH16" s="644"/>
      <c r="BI16" s="644"/>
      <c r="BJ16" s="644"/>
      <c r="BK16" s="644"/>
      <c r="BL16" s="644"/>
      <c r="BM16" s="644"/>
      <c r="BN16" s="645"/>
      <c r="BO16" s="703" t="s">
        <v>223</v>
      </c>
      <c r="BP16" s="703"/>
      <c r="BQ16" s="703"/>
      <c r="BR16" s="703"/>
      <c r="BS16" s="649" t="s">
        <v>122</v>
      </c>
      <c r="BT16" s="644"/>
      <c r="BU16" s="644"/>
      <c r="BV16" s="644"/>
      <c r="BW16" s="644"/>
      <c r="BX16" s="644"/>
      <c r="BY16" s="644"/>
      <c r="BZ16" s="644"/>
      <c r="CA16" s="644"/>
      <c r="CB16" s="684"/>
      <c r="CD16" s="685" t="s">
        <v>259</v>
      </c>
      <c r="CE16" s="682"/>
      <c r="CF16" s="682"/>
      <c r="CG16" s="682"/>
      <c r="CH16" s="682"/>
      <c r="CI16" s="682"/>
      <c r="CJ16" s="682"/>
      <c r="CK16" s="682"/>
      <c r="CL16" s="682"/>
      <c r="CM16" s="682"/>
      <c r="CN16" s="682"/>
      <c r="CO16" s="682"/>
      <c r="CP16" s="682"/>
      <c r="CQ16" s="683"/>
      <c r="CR16" s="641" t="s">
        <v>223</v>
      </c>
      <c r="CS16" s="644"/>
      <c r="CT16" s="644"/>
      <c r="CU16" s="644"/>
      <c r="CV16" s="644"/>
      <c r="CW16" s="644"/>
      <c r="CX16" s="644"/>
      <c r="CY16" s="645"/>
      <c r="CZ16" s="703" t="s">
        <v>223</v>
      </c>
      <c r="DA16" s="703"/>
      <c r="DB16" s="703"/>
      <c r="DC16" s="703"/>
      <c r="DD16" s="649" t="s">
        <v>122</v>
      </c>
      <c r="DE16" s="644"/>
      <c r="DF16" s="644"/>
      <c r="DG16" s="644"/>
      <c r="DH16" s="644"/>
      <c r="DI16" s="644"/>
      <c r="DJ16" s="644"/>
      <c r="DK16" s="644"/>
      <c r="DL16" s="644"/>
      <c r="DM16" s="644"/>
      <c r="DN16" s="644"/>
      <c r="DO16" s="644"/>
      <c r="DP16" s="645"/>
      <c r="DQ16" s="649" t="s">
        <v>122</v>
      </c>
      <c r="DR16" s="644"/>
      <c r="DS16" s="644"/>
      <c r="DT16" s="644"/>
      <c r="DU16" s="644"/>
      <c r="DV16" s="644"/>
      <c r="DW16" s="644"/>
      <c r="DX16" s="644"/>
      <c r="DY16" s="644"/>
      <c r="DZ16" s="644"/>
      <c r="EA16" s="644"/>
      <c r="EB16" s="644"/>
      <c r="EC16" s="684"/>
    </row>
    <row r="17" spans="2:133" ht="11.25" customHeight="1">
      <c r="B17" s="638" t="s">
        <v>260</v>
      </c>
      <c r="C17" s="639"/>
      <c r="D17" s="639"/>
      <c r="E17" s="639"/>
      <c r="F17" s="639"/>
      <c r="G17" s="639"/>
      <c r="H17" s="639"/>
      <c r="I17" s="639"/>
      <c r="J17" s="639"/>
      <c r="K17" s="639"/>
      <c r="L17" s="639"/>
      <c r="M17" s="639"/>
      <c r="N17" s="639"/>
      <c r="O17" s="639"/>
      <c r="P17" s="639"/>
      <c r="Q17" s="640"/>
      <c r="R17" s="641">
        <v>8268</v>
      </c>
      <c r="S17" s="644"/>
      <c r="T17" s="644"/>
      <c r="U17" s="644"/>
      <c r="V17" s="644"/>
      <c r="W17" s="644"/>
      <c r="X17" s="644"/>
      <c r="Y17" s="645"/>
      <c r="Z17" s="703">
        <v>0.1</v>
      </c>
      <c r="AA17" s="703"/>
      <c r="AB17" s="703"/>
      <c r="AC17" s="703"/>
      <c r="AD17" s="704">
        <v>8268</v>
      </c>
      <c r="AE17" s="704"/>
      <c r="AF17" s="704"/>
      <c r="AG17" s="704"/>
      <c r="AH17" s="704"/>
      <c r="AI17" s="704"/>
      <c r="AJ17" s="704"/>
      <c r="AK17" s="704"/>
      <c r="AL17" s="646">
        <v>0.2</v>
      </c>
      <c r="AM17" s="647"/>
      <c r="AN17" s="647"/>
      <c r="AO17" s="705"/>
      <c r="AP17" s="638" t="s">
        <v>261</v>
      </c>
      <c r="AQ17" s="639"/>
      <c r="AR17" s="639"/>
      <c r="AS17" s="639"/>
      <c r="AT17" s="639"/>
      <c r="AU17" s="639"/>
      <c r="AV17" s="639"/>
      <c r="AW17" s="639"/>
      <c r="AX17" s="639"/>
      <c r="AY17" s="639"/>
      <c r="AZ17" s="639"/>
      <c r="BA17" s="639"/>
      <c r="BB17" s="639"/>
      <c r="BC17" s="639"/>
      <c r="BD17" s="639"/>
      <c r="BE17" s="639"/>
      <c r="BF17" s="640"/>
      <c r="BG17" s="641" t="s">
        <v>122</v>
      </c>
      <c r="BH17" s="644"/>
      <c r="BI17" s="644"/>
      <c r="BJ17" s="644"/>
      <c r="BK17" s="644"/>
      <c r="BL17" s="644"/>
      <c r="BM17" s="644"/>
      <c r="BN17" s="645"/>
      <c r="BO17" s="703" t="s">
        <v>223</v>
      </c>
      <c r="BP17" s="703"/>
      <c r="BQ17" s="703"/>
      <c r="BR17" s="703"/>
      <c r="BS17" s="649" t="s">
        <v>223</v>
      </c>
      <c r="BT17" s="644"/>
      <c r="BU17" s="644"/>
      <c r="BV17" s="644"/>
      <c r="BW17" s="644"/>
      <c r="BX17" s="644"/>
      <c r="BY17" s="644"/>
      <c r="BZ17" s="644"/>
      <c r="CA17" s="644"/>
      <c r="CB17" s="684"/>
      <c r="CD17" s="685" t="s">
        <v>262</v>
      </c>
      <c r="CE17" s="682"/>
      <c r="CF17" s="682"/>
      <c r="CG17" s="682"/>
      <c r="CH17" s="682"/>
      <c r="CI17" s="682"/>
      <c r="CJ17" s="682"/>
      <c r="CK17" s="682"/>
      <c r="CL17" s="682"/>
      <c r="CM17" s="682"/>
      <c r="CN17" s="682"/>
      <c r="CO17" s="682"/>
      <c r="CP17" s="682"/>
      <c r="CQ17" s="683"/>
      <c r="CR17" s="641">
        <v>756395</v>
      </c>
      <c r="CS17" s="644"/>
      <c r="CT17" s="644"/>
      <c r="CU17" s="644"/>
      <c r="CV17" s="644"/>
      <c r="CW17" s="644"/>
      <c r="CX17" s="644"/>
      <c r="CY17" s="645"/>
      <c r="CZ17" s="703">
        <v>10.6</v>
      </c>
      <c r="DA17" s="703"/>
      <c r="DB17" s="703"/>
      <c r="DC17" s="703"/>
      <c r="DD17" s="649" t="s">
        <v>122</v>
      </c>
      <c r="DE17" s="644"/>
      <c r="DF17" s="644"/>
      <c r="DG17" s="644"/>
      <c r="DH17" s="644"/>
      <c r="DI17" s="644"/>
      <c r="DJ17" s="644"/>
      <c r="DK17" s="644"/>
      <c r="DL17" s="644"/>
      <c r="DM17" s="644"/>
      <c r="DN17" s="644"/>
      <c r="DO17" s="644"/>
      <c r="DP17" s="645"/>
      <c r="DQ17" s="649">
        <v>664950</v>
      </c>
      <c r="DR17" s="644"/>
      <c r="DS17" s="644"/>
      <c r="DT17" s="644"/>
      <c r="DU17" s="644"/>
      <c r="DV17" s="644"/>
      <c r="DW17" s="644"/>
      <c r="DX17" s="644"/>
      <c r="DY17" s="644"/>
      <c r="DZ17" s="644"/>
      <c r="EA17" s="644"/>
      <c r="EB17" s="644"/>
      <c r="EC17" s="684"/>
    </row>
    <row r="18" spans="2:133" ht="11.25" customHeight="1">
      <c r="B18" s="638" t="s">
        <v>263</v>
      </c>
      <c r="C18" s="639"/>
      <c r="D18" s="639"/>
      <c r="E18" s="639"/>
      <c r="F18" s="639"/>
      <c r="G18" s="639"/>
      <c r="H18" s="639"/>
      <c r="I18" s="639"/>
      <c r="J18" s="639"/>
      <c r="K18" s="639"/>
      <c r="L18" s="639"/>
      <c r="M18" s="639"/>
      <c r="N18" s="639"/>
      <c r="O18" s="639"/>
      <c r="P18" s="639"/>
      <c r="Q18" s="640"/>
      <c r="R18" s="641">
        <v>2263955</v>
      </c>
      <c r="S18" s="644"/>
      <c r="T18" s="644"/>
      <c r="U18" s="644"/>
      <c r="V18" s="644"/>
      <c r="W18" s="644"/>
      <c r="X18" s="644"/>
      <c r="Y18" s="645"/>
      <c r="Z18" s="703">
        <v>31.2</v>
      </c>
      <c r="AA18" s="703"/>
      <c r="AB18" s="703"/>
      <c r="AC18" s="703"/>
      <c r="AD18" s="704">
        <v>1919439</v>
      </c>
      <c r="AE18" s="704"/>
      <c r="AF18" s="704"/>
      <c r="AG18" s="704"/>
      <c r="AH18" s="704"/>
      <c r="AI18" s="704"/>
      <c r="AJ18" s="704"/>
      <c r="AK18" s="704"/>
      <c r="AL18" s="646">
        <v>45.3</v>
      </c>
      <c r="AM18" s="647"/>
      <c r="AN18" s="647"/>
      <c r="AO18" s="705"/>
      <c r="AP18" s="638" t="s">
        <v>264</v>
      </c>
      <c r="AQ18" s="639"/>
      <c r="AR18" s="639"/>
      <c r="AS18" s="639"/>
      <c r="AT18" s="639"/>
      <c r="AU18" s="639"/>
      <c r="AV18" s="639"/>
      <c r="AW18" s="639"/>
      <c r="AX18" s="639"/>
      <c r="AY18" s="639"/>
      <c r="AZ18" s="639"/>
      <c r="BA18" s="639"/>
      <c r="BB18" s="639"/>
      <c r="BC18" s="639"/>
      <c r="BD18" s="639"/>
      <c r="BE18" s="639"/>
      <c r="BF18" s="640"/>
      <c r="BG18" s="641" t="s">
        <v>122</v>
      </c>
      <c r="BH18" s="644"/>
      <c r="BI18" s="644"/>
      <c r="BJ18" s="644"/>
      <c r="BK18" s="644"/>
      <c r="BL18" s="644"/>
      <c r="BM18" s="644"/>
      <c r="BN18" s="645"/>
      <c r="BO18" s="703" t="s">
        <v>223</v>
      </c>
      <c r="BP18" s="703"/>
      <c r="BQ18" s="703"/>
      <c r="BR18" s="703"/>
      <c r="BS18" s="649" t="s">
        <v>223</v>
      </c>
      <c r="BT18" s="644"/>
      <c r="BU18" s="644"/>
      <c r="BV18" s="644"/>
      <c r="BW18" s="644"/>
      <c r="BX18" s="644"/>
      <c r="BY18" s="644"/>
      <c r="BZ18" s="644"/>
      <c r="CA18" s="644"/>
      <c r="CB18" s="684"/>
      <c r="CD18" s="685" t="s">
        <v>265</v>
      </c>
      <c r="CE18" s="682"/>
      <c r="CF18" s="682"/>
      <c r="CG18" s="682"/>
      <c r="CH18" s="682"/>
      <c r="CI18" s="682"/>
      <c r="CJ18" s="682"/>
      <c r="CK18" s="682"/>
      <c r="CL18" s="682"/>
      <c r="CM18" s="682"/>
      <c r="CN18" s="682"/>
      <c r="CO18" s="682"/>
      <c r="CP18" s="682"/>
      <c r="CQ18" s="683"/>
      <c r="CR18" s="641" t="s">
        <v>223</v>
      </c>
      <c r="CS18" s="644"/>
      <c r="CT18" s="644"/>
      <c r="CU18" s="644"/>
      <c r="CV18" s="644"/>
      <c r="CW18" s="644"/>
      <c r="CX18" s="644"/>
      <c r="CY18" s="645"/>
      <c r="CZ18" s="703" t="s">
        <v>223</v>
      </c>
      <c r="DA18" s="703"/>
      <c r="DB18" s="703"/>
      <c r="DC18" s="703"/>
      <c r="DD18" s="649" t="s">
        <v>122</v>
      </c>
      <c r="DE18" s="644"/>
      <c r="DF18" s="644"/>
      <c r="DG18" s="644"/>
      <c r="DH18" s="644"/>
      <c r="DI18" s="644"/>
      <c r="DJ18" s="644"/>
      <c r="DK18" s="644"/>
      <c r="DL18" s="644"/>
      <c r="DM18" s="644"/>
      <c r="DN18" s="644"/>
      <c r="DO18" s="644"/>
      <c r="DP18" s="645"/>
      <c r="DQ18" s="649" t="s">
        <v>223</v>
      </c>
      <c r="DR18" s="644"/>
      <c r="DS18" s="644"/>
      <c r="DT18" s="644"/>
      <c r="DU18" s="644"/>
      <c r="DV18" s="644"/>
      <c r="DW18" s="644"/>
      <c r="DX18" s="644"/>
      <c r="DY18" s="644"/>
      <c r="DZ18" s="644"/>
      <c r="EA18" s="644"/>
      <c r="EB18" s="644"/>
      <c r="EC18" s="684"/>
    </row>
    <row r="19" spans="2:133" ht="11.25" customHeight="1">
      <c r="B19" s="638" t="s">
        <v>266</v>
      </c>
      <c r="C19" s="639"/>
      <c r="D19" s="639"/>
      <c r="E19" s="639"/>
      <c r="F19" s="639"/>
      <c r="G19" s="639"/>
      <c r="H19" s="639"/>
      <c r="I19" s="639"/>
      <c r="J19" s="639"/>
      <c r="K19" s="639"/>
      <c r="L19" s="639"/>
      <c r="M19" s="639"/>
      <c r="N19" s="639"/>
      <c r="O19" s="639"/>
      <c r="P19" s="639"/>
      <c r="Q19" s="640"/>
      <c r="R19" s="641">
        <v>1919439</v>
      </c>
      <c r="S19" s="644"/>
      <c r="T19" s="644"/>
      <c r="U19" s="644"/>
      <c r="V19" s="644"/>
      <c r="W19" s="644"/>
      <c r="X19" s="644"/>
      <c r="Y19" s="645"/>
      <c r="Z19" s="703">
        <v>26.5</v>
      </c>
      <c r="AA19" s="703"/>
      <c r="AB19" s="703"/>
      <c r="AC19" s="703"/>
      <c r="AD19" s="704">
        <v>1919439</v>
      </c>
      <c r="AE19" s="704"/>
      <c r="AF19" s="704"/>
      <c r="AG19" s="704"/>
      <c r="AH19" s="704"/>
      <c r="AI19" s="704"/>
      <c r="AJ19" s="704"/>
      <c r="AK19" s="704"/>
      <c r="AL19" s="646">
        <v>45.3</v>
      </c>
      <c r="AM19" s="647"/>
      <c r="AN19" s="647"/>
      <c r="AO19" s="705"/>
      <c r="AP19" s="638" t="s">
        <v>267</v>
      </c>
      <c r="AQ19" s="639"/>
      <c r="AR19" s="639"/>
      <c r="AS19" s="639"/>
      <c r="AT19" s="639"/>
      <c r="AU19" s="639"/>
      <c r="AV19" s="639"/>
      <c r="AW19" s="639"/>
      <c r="AX19" s="639"/>
      <c r="AY19" s="639"/>
      <c r="AZ19" s="639"/>
      <c r="BA19" s="639"/>
      <c r="BB19" s="639"/>
      <c r="BC19" s="639"/>
      <c r="BD19" s="639"/>
      <c r="BE19" s="639"/>
      <c r="BF19" s="640"/>
      <c r="BG19" s="641" t="s">
        <v>223</v>
      </c>
      <c r="BH19" s="644"/>
      <c r="BI19" s="644"/>
      <c r="BJ19" s="644"/>
      <c r="BK19" s="644"/>
      <c r="BL19" s="644"/>
      <c r="BM19" s="644"/>
      <c r="BN19" s="645"/>
      <c r="BO19" s="703" t="s">
        <v>122</v>
      </c>
      <c r="BP19" s="703"/>
      <c r="BQ19" s="703"/>
      <c r="BR19" s="703"/>
      <c r="BS19" s="649" t="s">
        <v>122</v>
      </c>
      <c r="BT19" s="644"/>
      <c r="BU19" s="644"/>
      <c r="BV19" s="644"/>
      <c r="BW19" s="644"/>
      <c r="BX19" s="644"/>
      <c r="BY19" s="644"/>
      <c r="BZ19" s="644"/>
      <c r="CA19" s="644"/>
      <c r="CB19" s="684"/>
      <c r="CD19" s="685" t="s">
        <v>268</v>
      </c>
      <c r="CE19" s="682"/>
      <c r="CF19" s="682"/>
      <c r="CG19" s="682"/>
      <c r="CH19" s="682"/>
      <c r="CI19" s="682"/>
      <c r="CJ19" s="682"/>
      <c r="CK19" s="682"/>
      <c r="CL19" s="682"/>
      <c r="CM19" s="682"/>
      <c r="CN19" s="682"/>
      <c r="CO19" s="682"/>
      <c r="CP19" s="682"/>
      <c r="CQ19" s="683"/>
      <c r="CR19" s="641" t="s">
        <v>223</v>
      </c>
      <c r="CS19" s="644"/>
      <c r="CT19" s="644"/>
      <c r="CU19" s="644"/>
      <c r="CV19" s="644"/>
      <c r="CW19" s="644"/>
      <c r="CX19" s="644"/>
      <c r="CY19" s="645"/>
      <c r="CZ19" s="703" t="s">
        <v>122</v>
      </c>
      <c r="DA19" s="703"/>
      <c r="DB19" s="703"/>
      <c r="DC19" s="703"/>
      <c r="DD19" s="649" t="s">
        <v>122</v>
      </c>
      <c r="DE19" s="644"/>
      <c r="DF19" s="644"/>
      <c r="DG19" s="644"/>
      <c r="DH19" s="644"/>
      <c r="DI19" s="644"/>
      <c r="DJ19" s="644"/>
      <c r="DK19" s="644"/>
      <c r="DL19" s="644"/>
      <c r="DM19" s="644"/>
      <c r="DN19" s="644"/>
      <c r="DO19" s="644"/>
      <c r="DP19" s="645"/>
      <c r="DQ19" s="649" t="s">
        <v>122</v>
      </c>
      <c r="DR19" s="644"/>
      <c r="DS19" s="644"/>
      <c r="DT19" s="644"/>
      <c r="DU19" s="644"/>
      <c r="DV19" s="644"/>
      <c r="DW19" s="644"/>
      <c r="DX19" s="644"/>
      <c r="DY19" s="644"/>
      <c r="DZ19" s="644"/>
      <c r="EA19" s="644"/>
      <c r="EB19" s="644"/>
      <c r="EC19" s="684"/>
    </row>
    <row r="20" spans="2:133" ht="11.25" customHeight="1">
      <c r="B20" s="638" t="s">
        <v>269</v>
      </c>
      <c r="C20" s="639"/>
      <c r="D20" s="639"/>
      <c r="E20" s="639"/>
      <c r="F20" s="639"/>
      <c r="G20" s="639"/>
      <c r="H20" s="639"/>
      <c r="I20" s="639"/>
      <c r="J20" s="639"/>
      <c r="K20" s="639"/>
      <c r="L20" s="639"/>
      <c r="M20" s="639"/>
      <c r="N20" s="639"/>
      <c r="O20" s="639"/>
      <c r="P20" s="639"/>
      <c r="Q20" s="640"/>
      <c r="R20" s="641">
        <v>344516</v>
      </c>
      <c r="S20" s="644"/>
      <c r="T20" s="644"/>
      <c r="U20" s="644"/>
      <c r="V20" s="644"/>
      <c r="W20" s="644"/>
      <c r="X20" s="644"/>
      <c r="Y20" s="645"/>
      <c r="Z20" s="703">
        <v>4.8</v>
      </c>
      <c r="AA20" s="703"/>
      <c r="AB20" s="703"/>
      <c r="AC20" s="703"/>
      <c r="AD20" s="704" t="s">
        <v>223</v>
      </c>
      <c r="AE20" s="704"/>
      <c r="AF20" s="704"/>
      <c r="AG20" s="704"/>
      <c r="AH20" s="704"/>
      <c r="AI20" s="704"/>
      <c r="AJ20" s="704"/>
      <c r="AK20" s="704"/>
      <c r="AL20" s="646" t="s">
        <v>223</v>
      </c>
      <c r="AM20" s="647"/>
      <c r="AN20" s="647"/>
      <c r="AO20" s="705"/>
      <c r="AP20" s="638" t="s">
        <v>270</v>
      </c>
      <c r="AQ20" s="639"/>
      <c r="AR20" s="639"/>
      <c r="AS20" s="639"/>
      <c r="AT20" s="639"/>
      <c r="AU20" s="639"/>
      <c r="AV20" s="639"/>
      <c r="AW20" s="639"/>
      <c r="AX20" s="639"/>
      <c r="AY20" s="639"/>
      <c r="AZ20" s="639"/>
      <c r="BA20" s="639"/>
      <c r="BB20" s="639"/>
      <c r="BC20" s="639"/>
      <c r="BD20" s="639"/>
      <c r="BE20" s="639"/>
      <c r="BF20" s="640"/>
      <c r="BG20" s="641" t="s">
        <v>122</v>
      </c>
      <c r="BH20" s="644"/>
      <c r="BI20" s="644"/>
      <c r="BJ20" s="644"/>
      <c r="BK20" s="644"/>
      <c r="BL20" s="644"/>
      <c r="BM20" s="644"/>
      <c r="BN20" s="645"/>
      <c r="BO20" s="703" t="s">
        <v>223</v>
      </c>
      <c r="BP20" s="703"/>
      <c r="BQ20" s="703"/>
      <c r="BR20" s="703"/>
      <c r="BS20" s="649" t="s">
        <v>122</v>
      </c>
      <c r="BT20" s="644"/>
      <c r="BU20" s="644"/>
      <c r="BV20" s="644"/>
      <c r="BW20" s="644"/>
      <c r="BX20" s="644"/>
      <c r="BY20" s="644"/>
      <c r="BZ20" s="644"/>
      <c r="CA20" s="644"/>
      <c r="CB20" s="684"/>
      <c r="CD20" s="685" t="s">
        <v>271</v>
      </c>
      <c r="CE20" s="682"/>
      <c r="CF20" s="682"/>
      <c r="CG20" s="682"/>
      <c r="CH20" s="682"/>
      <c r="CI20" s="682"/>
      <c r="CJ20" s="682"/>
      <c r="CK20" s="682"/>
      <c r="CL20" s="682"/>
      <c r="CM20" s="682"/>
      <c r="CN20" s="682"/>
      <c r="CO20" s="682"/>
      <c r="CP20" s="682"/>
      <c r="CQ20" s="683"/>
      <c r="CR20" s="641">
        <v>7147795</v>
      </c>
      <c r="CS20" s="644"/>
      <c r="CT20" s="644"/>
      <c r="CU20" s="644"/>
      <c r="CV20" s="644"/>
      <c r="CW20" s="644"/>
      <c r="CX20" s="644"/>
      <c r="CY20" s="645"/>
      <c r="CZ20" s="703">
        <v>100</v>
      </c>
      <c r="DA20" s="703"/>
      <c r="DB20" s="703"/>
      <c r="DC20" s="703"/>
      <c r="DD20" s="649">
        <v>335975</v>
      </c>
      <c r="DE20" s="644"/>
      <c r="DF20" s="644"/>
      <c r="DG20" s="644"/>
      <c r="DH20" s="644"/>
      <c r="DI20" s="644"/>
      <c r="DJ20" s="644"/>
      <c r="DK20" s="644"/>
      <c r="DL20" s="644"/>
      <c r="DM20" s="644"/>
      <c r="DN20" s="644"/>
      <c r="DO20" s="644"/>
      <c r="DP20" s="645"/>
      <c r="DQ20" s="649">
        <v>5169881</v>
      </c>
      <c r="DR20" s="644"/>
      <c r="DS20" s="644"/>
      <c r="DT20" s="644"/>
      <c r="DU20" s="644"/>
      <c r="DV20" s="644"/>
      <c r="DW20" s="644"/>
      <c r="DX20" s="644"/>
      <c r="DY20" s="644"/>
      <c r="DZ20" s="644"/>
      <c r="EA20" s="644"/>
      <c r="EB20" s="644"/>
      <c r="EC20" s="684"/>
    </row>
    <row r="21" spans="2:133" ht="11.25" customHeight="1">
      <c r="B21" s="638" t="s">
        <v>272</v>
      </c>
      <c r="C21" s="639"/>
      <c r="D21" s="639"/>
      <c r="E21" s="639"/>
      <c r="F21" s="639"/>
      <c r="G21" s="639"/>
      <c r="H21" s="639"/>
      <c r="I21" s="639"/>
      <c r="J21" s="639"/>
      <c r="K21" s="639"/>
      <c r="L21" s="639"/>
      <c r="M21" s="639"/>
      <c r="N21" s="639"/>
      <c r="O21" s="639"/>
      <c r="P21" s="639"/>
      <c r="Q21" s="640"/>
      <c r="R21" s="641" t="s">
        <v>223</v>
      </c>
      <c r="S21" s="644"/>
      <c r="T21" s="644"/>
      <c r="U21" s="644"/>
      <c r="V21" s="644"/>
      <c r="W21" s="644"/>
      <c r="X21" s="644"/>
      <c r="Y21" s="645"/>
      <c r="Z21" s="703" t="s">
        <v>223</v>
      </c>
      <c r="AA21" s="703"/>
      <c r="AB21" s="703"/>
      <c r="AC21" s="703"/>
      <c r="AD21" s="704" t="s">
        <v>122</v>
      </c>
      <c r="AE21" s="704"/>
      <c r="AF21" s="704"/>
      <c r="AG21" s="704"/>
      <c r="AH21" s="704"/>
      <c r="AI21" s="704"/>
      <c r="AJ21" s="704"/>
      <c r="AK21" s="704"/>
      <c r="AL21" s="646" t="s">
        <v>122</v>
      </c>
      <c r="AM21" s="647"/>
      <c r="AN21" s="647"/>
      <c r="AO21" s="705"/>
      <c r="AP21" s="749" t="s">
        <v>273</v>
      </c>
      <c r="AQ21" s="756"/>
      <c r="AR21" s="756"/>
      <c r="AS21" s="756"/>
      <c r="AT21" s="756"/>
      <c r="AU21" s="756"/>
      <c r="AV21" s="756"/>
      <c r="AW21" s="756"/>
      <c r="AX21" s="756"/>
      <c r="AY21" s="756"/>
      <c r="AZ21" s="756"/>
      <c r="BA21" s="756"/>
      <c r="BB21" s="756"/>
      <c r="BC21" s="756"/>
      <c r="BD21" s="756"/>
      <c r="BE21" s="756"/>
      <c r="BF21" s="751"/>
      <c r="BG21" s="641" t="s">
        <v>122</v>
      </c>
      <c r="BH21" s="644"/>
      <c r="BI21" s="644"/>
      <c r="BJ21" s="644"/>
      <c r="BK21" s="644"/>
      <c r="BL21" s="644"/>
      <c r="BM21" s="644"/>
      <c r="BN21" s="645"/>
      <c r="BO21" s="703" t="s">
        <v>122</v>
      </c>
      <c r="BP21" s="703"/>
      <c r="BQ21" s="703"/>
      <c r="BR21" s="703"/>
      <c r="BS21" s="649" t="s">
        <v>122</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274</v>
      </c>
      <c r="C22" s="639"/>
      <c r="D22" s="639"/>
      <c r="E22" s="639"/>
      <c r="F22" s="639"/>
      <c r="G22" s="639"/>
      <c r="H22" s="639"/>
      <c r="I22" s="639"/>
      <c r="J22" s="639"/>
      <c r="K22" s="639"/>
      <c r="L22" s="639"/>
      <c r="M22" s="639"/>
      <c r="N22" s="639"/>
      <c r="O22" s="639"/>
      <c r="P22" s="639"/>
      <c r="Q22" s="640"/>
      <c r="R22" s="641">
        <v>4569644</v>
      </c>
      <c r="S22" s="644"/>
      <c r="T22" s="644"/>
      <c r="U22" s="644"/>
      <c r="V22" s="644"/>
      <c r="W22" s="644"/>
      <c r="X22" s="644"/>
      <c r="Y22" s="645"/>
      <c r="Z22" s="703">
        <v>63</v>
      </c>
      <c r="AA22" s="703"/>
      <c r="AB22" s="703"/>
      <c r="AC22" s="703"/>
      <c r="AD22" s="704">
        <v>4225128</v>
      </c>
      <c r="AE22" s="704"/>
      <c r="AF22" s="704"/>
      <c r="AG22" s="704"/>
      <c r="AH22" s="704"/>
      <c r="AI22" s="704"/>
      <c r="AJ22" s="704"/>
      <c r="AK22" s="704"/>
      <c r="AL22" s="646">
        <v>99.7</v>
      </c>
      <c r="AM22" s="647"/>
      <c r="AN22" s="647"/>
      <c r="AO22" s="705"/>
      <c r="AP22" s="749" t="s">
        <v>275</v>
      </c>
      <c r="AQ22" s="756"/>
      <c r="AR22" s="756"/>
      <c r="AS22" s="756"/>
      <c r="AT22" s="756"/>
      <c r="AU22" s="756"/>
      <c r="AV22" s="756"/>
      <c r="AW22" s="756"/>
      <c r="AX22" s="756"/>
      <c r="AY22" s="756"/>
      <c r="AZ22" s="756"/>
      <c r="BA22" s="756"/>
      <c r="BB22" s="756"/>
      <c r="BC22" s="756"/>
      <c r="BD22" s="756"/>
      <c r="BE22" s="756"/>
      <c r="BF22" s="751"/>
      <c r="BG22" s="641" t="s">
        <v>122</v>
      </c>
      <c r="BH22" s="644"/>
      <c r="BI22" s="644"/>
      <c r="BJ22" s="644"/>
      <c r="BK22" s="644"/>
      <c r="BL22" s="644"/>
      <c r="BM22" s="644"/>
      <c r="BN22" s="645"/>
      <c r="BO22" s="703" t="s">
        <v>223</v>
      </c>
      <c r="BP22" s="703"/>
      <c r="BQ22" s="703"/>
      <c r="BR22" s="703"/>
      <c r="BS22" s="649" t="s">
        <v>223</v>
      </c>
      <c r="BT22" s="644"/>
      <c r="BU22" s="644"/>
      <c r="BV22" s="644"/>
      <c r="BW22" s="644"/>
      <c r="BX22" s="644"/>
      <c r="BY22" s="644"/>
      <c r="BZ22" s="644"/>
      <c r="CA22" s="644"/>
      <c r="CB22" s="684"/>
      <c r="CD22" s="758" t="s">
        <v>276</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277</v>
      </c>
      <c r="C23" s="639"/>
      <c r="D23" s="639"/>
      <c r="E23" s="639"/>
      <c r="F23" s="639"/>
      <c r="G23" s="639"/>
      <c r="H23" s="639"/>
      <c r="I23" s="639"/>
      <c r="J23" s="639"/>
      <c r="K23" s="639"/>
      <c r="L23" s="639"/>
      <c r="M23" s="639"/>
      <c r="N23" s="639"/>
      <c r="O23" s="639"/>
      <c r="P23" s="639"/>
      <c r="Q23" s="640"/>
      <c r="R23" s="641">
        <v>2974</v>
      </c>
      <c r="S23" s="644"/>
      <c r="T23" s="644"/>
      <c r="U23" s="644"/>
      <c r="V23" s="644"/>
      <c r="W23" s="644"/>
      <c r="X23" s="644"/>
      <c r="Y23" s="645"/>
      <c r="Z23" s="703">
        <v>0</v>
      </c>
      <c r="AA23" s="703"/>
      <c r="AB23" s="703"/>
      <c r="AC23" s="703"/>
      <c r="AD23" s="704">
        <v>2974</v>
      </c>
      <c r="AE23" s="704"/>
      <c r="AF23" s="704"/>
      <c r="AG23" s="704"/>
      <c r="AH23" s="704"/>
      <c r="AI23" s="704"/>
      <c r="AJ23" s="704"/>
      <c r="AK23" s="704"/>
      <c r="AL23" s="646">
        <v>0.1</v>
      </c>
      <c r="AM23" s="647"/>
      <c r="AN23" s="647"/>
      <c r="AO23" s="705"/>
      <c r="AP23" s="749" t="s">
        <v>278</v>
      </c>
      <c r="AQ23" s="756"/>
      <c r="AR23" s="756"/>
      <c r="AS23" s="756"/>
      <c r="AT23" s="756"/>
      <c r="AU23" s="756"/>
      <c r="AV23" s="756"/>
      <c r="AW23" s="756"/>
      <c r="AX23" s="756"/>
      <c r="AY23" s="756"/>
      <c r="AZ23" s="756"/>
      <c r="BA23" s="756"/>
      <c r="BB23" s="756"/>
      <c r="BC23" s="756"/>
      <c r="BD23" s="756"/>
      <c r="BE23" s="756"/>
      <c r="BF23" s="751"/>
      <c r="BG23" s="641" t="s">
        <v>122</v>
      </c>
      <c r="BH23" s="644"/>
      <c r="BI23" s="644"/>
      <c r="BJ23" s="644"/>
      <c r="BK23" s="644"/>
      <c r="BL23" s="644"/>
      <c r="BM23" s="644"/>
      <c r="BN23" s="645"/>
      <c r="BO23" s="703" t="s">
        <v>122</v>
      </c>
      <c r="BP23" s="703"/>
      <c r="BQ23" s="703"/>
      <c r="BR23" s="703"/>
      <c r="BS23" s="649" t="s">
        <v>223</v>
      </c>
      <c r="BT23" s="644"/>
      <c r="BU23" s="644"/>
      <c r="BV23" s="644"/>
      <c r="BW23" s="644"/>
      <c r="BX23" s="644"/>
      <c r="BY23" s="644"/>
      <c r="BZ23" s="644"/>
      <c r="CA23" s="644"/>
      <c r="CB23" s="684"/>
      <c r="CD23" s="758" t="s">
        <v>217</v>
      </c>
      <c r="CE23" s="759"/>
      <c r="CF23" s="759"/>
      <c r="CG23" s="759"/>
      <c r="CH23" s="759"/>
      <c r="CI23" s="759"/>
      <c r="CJ23" s="759"/>
      <c r="CK23" s="759"/>
      <c r="CL23" s="759"/>
      <c r="CM23" s="759"/>
      <c r="CN23" s="759"/>
      <c r="CO23" s="759"/>
      <c r="CP23" s="759"/>
      <c r="CQ23" s="760"/>
      <c r="CR23" s="758" t="s">
        <v>279</v>
      </c>
      <c r="CS23" s="759"/>
      <c r="CT23" s="759"/>
      <c r="CU23" s="759"/>
      <c r="CV23" s="759"/>
      <c r="CW23" s="759"/>
      <c r="CX23" s="759"/>
      <c r="CY23" s="760"/>
      <c r="CZ23" s="758" t="s">
        <v>280</v>
      </c>
      <c r="DA23" s="759"/>
      <c r="DB23" s="759"/>
      <c r="DC23" s="760"/>
      <c r="DD23" s="758" t="s">
        <v>281</v>
      </c>
      <c r="DE23" s="759"/>
      <c r="DF23" s="759"/>
      <c r="DG23" s="759"/>
      <c r="DH23" s="759"/>
      <c r="DI23" s="759"/>
      <c r="DJ23" s="759"/>
      <c r="DK23" s="760"/>
      <c r="DL23" s="767" t="s">
        <v>282</v>
      </c>
      <c r="DM23" s="768"/>
      <c r="DN23" s="768"/>
      <c r="DO23" s="768"/>
      <c r="DP23" s="768"/>
      <c r="DQ23" s="768"/>
      <c r="DR23" s="768"/>
      <c r="DS23" s="768"/>
      <c r="DT23" s="768"/>
      <c r="DU23" s="768"/>
      <c r="DV23" s="769"/>
      <c r="DW23" s="758" t="s">
        <v>283</v>
      </c>
      <c r="DX23" s="759"/>
      <c r="DY23" s="759"/>
      <c r="DZ23" s="759"/>
      <c r="EA23" s="759"/>
      <c r="EB23" s="759"/>
      <c r="EC23" s="760"/>
    </row>
    <row r="24" spans="2:133" ht="11.25" customHeight="1">
      <c r="B24" s="638" t="s">
        <v>284</v>
      </c>
      <c r="C24" s="639"/>
      <c r="D24" s="639"/>
      <c r="E24" s="639"/>
      <c r="F24" s="639"/>
      <c r="G24" s="639"/>
      <c r="H24" s="639"/>
      <c r="I24" s="639"/>
      <c r="J24" s="639"/>
      <c r="K24" s="639"/>
      <c r="L24" s="639"/>
      <c r="M24" s="639"/>
      <c r="N24" s="639"/>
      <c r="O24" s="639"/>
      <c r="P24" s="639"/>
      <c r="Q24" s="640"/>
      <c r="R24" s="641">
        <v>89023</v>
      </c>
      <c r="S24" s="644"/>
      <c r="T24" s="644"/>
      <c r="U24" s="644"/>
      <c r="V24" s="644"/>
      <c r="W24" s="644"/>
      <c r="X24" s="644"/>
      <c r="Y24" s="645"/>
      <c r="Z24" s="703">
        <v>1.2</v>
      </c>
      <c r="AA24" s="703"/>
      <c r="AB24" s="703"/>
      <c r="AC24" s="703"/>
      <c r="AD24" s="704" t="s">
        <v>223</v>
      </c>
      <c r="AE24" s="704"/>
      <c r="AF24" s="704"/>
      <c r="AG24" s="704"/>
      <c r="AH24" s="704"/>
      <c r="AI24" s="704"/>
      <c r="AJ24" s="704"/>
      <c r="AK24" s="704"/>
      <c r="AL24" s="646" t="s">
        <v>223</v>
      </c>
      <c r="AM24" s="647"/>
      <c r="AN24" s="647"/>
      <c r="AO24" s="705"/>
      <c r="AP24" s="749" t="s">
        <v>285</v>
      </c>
      <c r="AQ24" s="756"/>
      <c r="AR24" s="756"/>
      <c r="AS24" s="756"/>
      <c r="AT24" s="756"/>
      <c r="AU24" s="756"/>
      <c r="AV24" s="756"/>
      <c r="AW24" s="756"/>
      <c r="AX24" s="756"/>
      <c r="AY24" s="756"/>
      <c r="AZ24" s="756"/>
      <c r="BA24" s="756"/>
      <c r="BB24" s="756"/>
      <c r="BC24" s="756"/>
      <c r="BD24" s="756"/>
      <c r="BE24" s="756"/>
      <c r="BF24" s="751"/>
      <c r="BG24" s="641" t="s">
        <v>122</v>
      </c>
      <c r="BH24" s="644"/>
      <c r="BI24" s="644"/>
      <c r="BJ24" s="644"/>
      <c r="BK24" s="644"/>
      <c r="BL24" s="644"/>
      <c r="BM24" s="644"/>
      <c r="BN24" s="645"/>
      <c r="BO24" s="703" t="s">
        <v>223</v>
      </c>
      <c r="BP24" s="703"/>
      <c r="BQ24" s="703"/>
      <c r="BR24" s="703"/>
      <c r="BS24" s="649" t="s">
        <v>122</v>
      </c>
      <c r="BT24" s="644"/>
      <c r="BU24" s="644"/>
      <c r="BV24" s="644"/>
      <c r="BW24" s="644"/>
      <c r="BX24" s="644"/>
      <c r="BY24" s="644"/>
      <c r="BZ24" s="644"/>
      <c r="CA24" s="644"/>
      <c r="CB24" s="684"/>
      <c r="CD24" s="712" t="s">
        <v>286</v>
      </c>
      <c r="CE24" s="713"/>
      <c r="CF24" s="713"/>
      <c r="CG24" s="713"/>
      <c r="CH24" s="713"/>
      <c r="CI24" s="713"/>
      <c r="CJ24" s="713"/>
      <c r="CK24" s="713"/>
      <c r="CL24" s="713"/>
      <c r="CM24" s="713"/>
      <c r="CN24" s="713"/>
      <c r="CO24" s="713"/>
      <c r="CP24" s="713"/>
      <c r="CQ24" s="714"/>
      <c r="CR24" s="706">
        <v>3171319</v>
      </c>
      <c r="CS24" s="707"/>
      <c r="CT24" s="707"/>
      <c r="CU24" s="707"/>
      <c r="CV24" s="707"/>
      <c r="CW24" s="707"/>
      <c r="CX24" s="707"/>
      <c r="CY24" s="753"/>
      <c r="CZ24" s="754">
        <v>44.4</v>
      </c>
      <c r="DA24" s="723"/>
      <c r="DB24" s="723"/>
      <c r="DC24" s="757"/>
      <c r="DD24" s="752">
        <v>2056152</v>
      </c>
      <c r="DE24" s="707"/>
      <c r="DF24" s="707"/>
      <c r="DG24" s="707"/>
      <c r="DH24" s="707"/>
      <c r="DI24" s="707"/>
      <c r="DJ24" s="707"/>
      <c r="DK24" s="753"/>
      <c r="DL24" s="752">
        <v>1970866</v>
      </c>
      <c r="DM24" s="707"/>
      <c r="DN24" s="707"/>
      <c r="DO24" s="707"/>
      <c r="DP24" s="707"/>
      <c r="DQ24" s="707"/>
      <c r="DR24" s="707"/>
      <c r="DS24" s="707"/>
      <c r="DT24" s="707"/>
      <c r="DU24" s="707"/>
      <c r="DV24" s="753"/>
      <c r="DW24" s="754">
        <v>44</v>
      </c>
      <c r="DX24" s="723"/>
      <c r="DY24" s="723"/>
      <c r="DZ24" s="723"/>
      <c r="EA24" s="723"/>
      <c r="EB24" s="723"/>
      <c r="EC24" s="755"/>
    </row>
    <row r="25" spans="2:133" ht="11.25" customHeight="1">
      <c r="B25" s="638" t="s">
        <v>287</v>
      </c>
      <c r="C25" s="639"/>
      <c r="D25" s="639"/>
      <c r="E25" s="639"/>
      <c r="F25" s="639"/>
      <c r="G25" s="639"/>
      <c r="H25" s="639"/>
      <c r="I25" s="639"/>
      <c r="J25" s="639"/>
      <c r="K25" s="639"/>
      <c r="L25" s="639"/>
      <c r="M25" s="639"/>
      <c r="N25" s="639"/>
      <c r="O25" s="639"/>
      <c r="P25" s="639"/>
      <c r="Q25" s="640"/>
      <c r="R25" s="641">
        <v>134404</v>
      </c>
      <c r="S25" s="644"/>
      <c r="T25" s="644"/>
      <c r="U25" s="644"/>
      <c r="V25" s="644"/>
      <c r="W25" s="644"/>
      <c r="X25" s="644"/>
      <c r="Y25" s="645"/>
      <c r="Z25" s="703">
        <v>1.9</v>
      </c>
      <c r="AA25" s="703"/>
      <c r="AB25" s="703"/>
      <c r="AC25" s="703"/>
      <c r="AD25" s="704">
        <v>6271</v>
      </c>
      <c r="AE25" s="704"/>
      <c r="AF25" s="704"/>
      <c r="AG25" s="704"/>
      <c r="AH25" s="704"/>
      <c r="AI25" s="704"/>
      <c r="AJ25" s="704"/>
      <c r="AK25" s="704"/>
      <c r="AL25" s="646">
        <v>0.1</v>
      </c>
      <c r="AM25" s="647"/>
      <c r="AN25" s="647"/>
      <c r="AO25" s="705"/>
      <c r="AP25" s="749" t="s">
        <v>288</v>
      </c>
      <c r="AQ25" s="756"/>
      <c r="AR25" s="756"/>
      <c r="AS25" s="756"/>
      <c r="AT25" s="756"/>
      <c r="AU25" s="756"/>
      <c r="AV25" s="756"/>
      <c r="AW25" s="756"/>
      <c r="AX25" s="756"/>
      <c r="AY25" s="756"/>
      <c r="AZ25" s="756"/>
      <c r="BA25" s="756"/>
      <c r="BB25" s="756"/>
      <c r="BC25" s="756"/>
      <c r="BD25" s="756"/>
      <c r="BE25" s="756"/>
      <c r="BF25" s="751"/>
      <c r="BG25" s="641" t="s">
        <v>122</v>
      </c>
      <c r="BH25" s="644"/>
      <c r="BI25" s="644"/>
      <c r="BJ25" s="644"/>
      <c r="BK25" s="644"/>
      <c r="BL25" s="644"/>
      <c r="BM25" s="644"/>
      <c r="BN25" s="645"/>
      <c r="BO25" s="703" t="s">
        <v>223</v>
      </c>
      <c r="BP25" s="703"/>
      <c r="BQ25" s="703"/>
      <c r="BR25" s="703"/>
      <c r="BS25" s="649" t="s">
        <v>122</v>
      </c>
      <c r="BT25" s="644"/>
      <c r="BU25" s="644"/>
      <c r="BV25" s="644"/>
      <c r="BW25" s="644"/>
      <c r="BX25" s="644"/>
      <c r="BY25" s="644"/>
      <c r="BZ25" s="644"/>
      <c r="CA25" s="644"/>
      <c r="CB25" s="684"/>
      <c r="CD25" s="685" t="s">
        <v>289</v>
      </c>
      <c r="CE25" s="682"/>
      <c r="CF25" s="682"/>
      <c r="CG25" s="682"/>
      <c r="CH25" s="682"/>
      <c r="CI25" s="682"/>
      <c r="CJ25" s="682"/>
      <c r="CK25" s="682"/>
      <c r="CL25" s="682"/>
      <c r="CM25" s="682"/>
      <c r="CN25" s="682"/>
      <c r="CO25" s="682"/>
      <c r="CP25" s="682"/>
      <c r="CQ25" s="683"/>
      <c r="CR25" s="641">
        <v>1095440</v>
      </c>
      <c r="CS25" s="642"/>
      <c r="CT25" s="642"/>
      <c r="CU25" s="642"/>
      <c r="CV25" s="642"/>
      <c r="CW25" s="642"/>
      <c r="CX25" s="642"/>
      <c r="CY25" s="643"/>
      <c r="CZ25" s="646">
        <v>15.3</v>
      </c>
      <c r="DA25" s="675"/>
      <c r="DB25" s="675"/>
      <c r="DC25" s="676"/>
      <c r="DD25" s="649">
        <v>981921</v>
      </c>
      <c r="DE25" s="642"/>
      <c r="DF25" s="642"/>
      <c r="DG25" s="642"/>
      <c r="DH25" s="642"/>
      <c r="DI25" s="642"/>
      <c r="DJ25" s="642"/>
      <c r="DK25" s="643"/>
      <c r="DL25" s="649">
        <v>976247</v>
      </c>
      <c r="DM25" s="642"/>
      <c r="DN25" s="642"/>
      <c r="DO25" s="642"/>
      <c r="DP25" s="642"/>
      <c r="DQ25" s="642"/>
      <c r="DR25" s="642"/>
      <c r="DS25" s="642"/>
      <c r="DT25" s="642"/>
      <c r="DU25" s="642"/>
      <c r="DV25" s="643"/>
      <c r="DW25" s="646">
        <v>21.8</v>
      </c>
      <c r="DX25" s="675"/>
      <c r="DY25" s="675"/>
      <c r="DZ25" s="675"/>
      <c r="EA25" s="675"/>
      <c r="EB25" s="675"/>
      <c r="EC25" s="677"/>
    </row>
    <row r="26" spans="2:133" ht="11.25" customHeight="1">
      <c r="B26" s="638" t="s">
        <v>290</v>
      </c>
      <c r="C26" s="639"/>
      <c r="D26" s="639"/>
      <c r="E26" s="639"/>
      <c r="F26" s="639"/>
      <c r="G26" s="639"/>
      <c r="H26" s="639"/>
      <c r="I26" s="639"/>
      <c r="J26" s="639"/>
      <c r="K26" s="639"/>
      <c r="L26" s="639"/>
      <c r="M26" s="639"/>
      <c r="N26" s="639"/>
      <c r="O26" s="639"/>
      <c r="P26" s="639"/>
      <c r="Q26" s="640"/>
      <c r="R26" s="641">
        <v>65689</v>
      </c>
      <c r="S26" s="644"/>
      <c r="T26" s="644"/>
      <c r="U26" s="644"/>
      <c r="V26" s="644"/>
      <c r="W26" s="644"/>
      <c r="X26" s="644"/>
      <c r="Y26" s="645"/>
      <c r="Z26" s="703">
        <v>0.9</v>
      </c>
      <c r="AA26" s="703"/>
      <c r="AB26" s="703"/>
      <c r="AC26" s="703"/>
      <c r="AD26" s="704" t="s">
        <v>122</v>
      </c>
      <c r="AE26" s="704"/>
      <c r="AF26" s="704"/>
      <c r="AG26" s="704"/>
      <c r="AH26" s="704"/>
      <c r="AI26" s="704"/>
      <c r="AJ26" s="704"/>
      <c r="AK26" s="704"/>
      <c r="AL26" s="646" t="s">
        <v>122</v>
      </c>
      <c r="AM26" s="647"/>
      <c r="AN26" s="647"/>
      <c r="AO26" s="705"/>
      <c r="AP26" s="749" t="s">
        <v>291</v>
      </c>
      <c r="AQ26" s="750"/>
      <c r="AR26" s="750"/>
      <c r="AS26" s="750"/>
      <c r="AT26" s="750"/>
      <c r="AU26" s="750"/>
      <c r="AV26" s="750"/>
      <c r="AW26" s="750"/>
      <c r="AX26" s="750"/>
      <c r="AY26" s="750"/>
      <c r="AZ26" s="750"/>
      <c r="BA26" s="750"/>
      <c r="BB26" s="750"/>
      <c r="BC26" s="750"/>
      <c r="BD26" s="750"/>
      <c r="BE26" s="750"/>
      <c r="BF26" s="751"/>
      <c r="BG26" s="641" t="s">
        <v>122</v>
      </c>
      <c r="BH26" s="644"/>
      <c r="BI26" s="644"/>
      <c r="BJ26" s="644"/>
      <c r="BK26" s="644"/>
      <c r="BL26" s="644"/>
      <c r="BM26" s="644"/>
      <c r="BN26" s="645"/>
      <c r="BO26" s="703" t="s">
        <v>223</v>
      </c>
      <c r="BP26" s="703"/>
      <c r="BQ26" s="703"/>
      <c r="BR26" s="703"/>
      <c r="BS26" s="649" t="s">
        <v>223</v>
      </c>
      <c r="BT26" s="644"/>
      <c r="BU26" s="644"/>
      <c r="BV26" s="644"/>
      <c r="BW26" s="644"/>
      <c r="BX26" s="644"/>
      <c r="BY26" s="644"/>
      <c r="BZ26" s="644"/>
      <c r="CA26" s="644"/>
      <c r="CB26" s="684"/>
      <c r="CD26" s="685" t="s">
        <v>292</v>
      </c>
      <c r="CE26" s="682"/>
      <c r="CF26" s="682"/>
      <c r="CG26" s="682"/>
      <c r="CH26" s="682"/>
      <c r="CI26" s="682"/>
      <c r="CJ26" s="682"/>
      <c r="CK26" s="682"/>
      <c r="CL26" s="682"/>
      <c r="CM26" s="682"/>
      <c r="CN26" s="682"/>
      <c r="CO26" s="682"/>
      <c r="CP26" s="682"/>
      <c r="CQ26" s="683"/>
      <c r="CR26" s="641">
        <v>693173</v>
      </c>
      <c r="CS26" s="644"/>
      <c r="CT26" s="644"/>
      <c r="CU26" s="644"/>
      <c r="CV26" s="644"/>
      <c r="CW26" s="644"/>
      <c r="CX26" s="644"/>
      <c r="CY26" s="645"/>
      <c r="CZ26" s="646">
        <v>9.6999999999999993</v>
      </c>
      <c r="DA26" s="675"/>
      <c r="DB26" s="675"/>
      <c r="DC26" s="676"/>
      <c r="DD26" s="649">
        <v>587996</v>
      </c>
      <c r="DE26" s="644"/>
      <c r="DF26" s="644"/>
      <c r="DG26" s="644"/>
      <c r="DH26" s="644"/>
      <c r="DI26" s="644"/>
      <c r="DJ26" s="644"/>
      <c r="DK26" s="645"/>
      <c r="DL26" s="649" t="s">
        <v>223</v>
      </c>
      <c r="DM26" s="644"/>
      <c r="DN26" s="644"/>
      <c r="DO26" s="644"/>
      <c r="DP26" s="644"/>
      <c r="DQ26" s="644"/>
      <c r="DR26" s="644"/>
      <c r="DS26" s="644"/>
      <c r="DT26" s="644"/>
      <c r="DU26" s="644"/>
      <c r="DV26" s="645"/>
      <c r="DW26" s="646" t="s">
        <v>223</v>
      </c>
      <c r="DX26" s="675"/>
      <c r="DY26" s="675"/>
      <c r="DZ26" s="675"/>
      <c r="EA26" s="675"/>
      <c r="EB26" s="675"/>
      <c r="EC26" s="677"/>
    </row>
    <row r="27" spans="2:133" ht="11.25" customHeight="1">
      <c r="B27" s="638" t="s">
        <v>293</v>
      </c>
      <c r="C27" s="639"/>
      <c r="D27" s="639"/>
      <c r="E27" s="639"/>
      <c r="F27" s="639"/>
      <c r="G27" s="639"/>
      <c r="H27" s="639"/>
      <c r="I27" s="639"/>
      <c r="J27" s="639"/>
      <c r="K27" s="639"/>
      <c r="L27" s="639"/>
      <c r="M27" s="639"/>
      <c r="N27" s="639"/>
      <c r="O27" s="639"/>
      <c r="P27" s="639"/>
      <c r="Q27" s="640"/>
      <c r="R27" s="641">
        <v>690624</v>
      </c>
      <c r="S27" s="644"/>
      <c r="T27" s="644"/>
      <c r="U27" s="644"/>
      <c r="V27" s="644"/>
      <c r="W27" s="644"/>
      <c r="X27" s="644"/>
      <c r="Y27" s="645"/>
      <c r="Z27" s="703">
        <v>9.5</v>
      </c>
      <c r="AA27" s="703"/>
      <c r="AB27" s="703"/>
      <c r="AC27" s="703"/>
      <c r="AD27" s="704" t="s">
        <v>122</v>
      </c>
      <c r="AE27" s="704"/>
      <c r="AF27" s="704"/>
      <c r="AG27" s="704"/>
      <c r="AH27" s="704"/>
      <c r="AI27" s="704"/>
      <c r="AJ27" s="704"/>
      <c r="AK27" s="704"/>
      <c r="AL27" s="646" t="s">
        <v>122</v>
      </c>
      <c r="AM27" s="647"/>
      <c r="AN27" s="647"/>
      <c r="AO27" s="705"/>
      <c r="AP27" s="638" t="s">
        <v>294</v>
      </c>
      <c r="AQ27" s="639"/>
      <c r="AR27" s="639"/>
      <c r="AS27" s="639"/>
      <c r="AT27" s="639"/>
      <c r="AU27" s="639"/>
      <c r="AV27" s="639"/>
      <c r="AW27" s="639"/>
      <c r="AX27" s="639"/>
      <c r="AY27" s="639"/>
      <c r="AZ27" s="639"/>
      <c r="BA27" s="639"/>
      <c r="BB27" s="639"/>
      <c r="BC27" s="639"/>
      <c r="BD27" s="639"/>
      <c r="BE27" s="639"/>
      <c r="BF27" s="640"/>
      <c r="BG27" s="641">
        <v>1886173</v>
      </c>
      <c r="BH27" s="644"/>
      <c r="BI27" s="644"/>
      <c r="BJ27" s="644"/>
      <c r="BK27" s="644"/>
      <c r="BL27" s="644"/>
      <c r="BM27" s="644"/>
      <c r="BN27" s="645"/>
      <c r="BO27" s="703">
        <v>100</v>
      </c>
      <c r="BP27" s="703"/>
      <c r="BQ27" s="703"/>
      <c r="BR27" s="703"/>
      <c r="BS27" s="649" t="s">
        <v>122</v>
      </c>
      <c r="BT27" s="644"/>
      <c r="BU27" s="644"/>
      <c r="BV27" s="644"/>
      <c r="BW27" s="644"/>
      <c r="BX27" s="644"/>
      <c r="BY27" s="644"/>
      <c r="BZ27" s="644"/>
      <c r="CA27" s="644"/>
      <c r="CB27" s="684"/>
      <c r="CD27" s="685" t="s">
        <v>295</v>
      </c>
      <c r="CE27" s="682"/>
      <c r="CF27" s="682"/>
      <c r="CG27" s="682"/>
      <c r="CH27" s="682"/>
      <c r="CI27" s="682"/>
      <c r="CJ27" s="682"/>
      <c r="CK27" s="682"/>
      <c r="CL27" s="682"/>
      <c r="CM27" s="682"/>
      <c r="CN27" s="682"/>
      <c r="CO27" s="682"/>
      <c r="CP27" s="682"/>
      <c r="CQ27" s="683"/>
      <c r="CR27" s="641">
        <v>1319484</v>
      </c>
      <c r="CS27" s="642"/>
      <c r="CT27" s="642"/>
      <c r="CU27" s="642"/>
      <c r="CV27" s="642"/>
      <c r="CW27" s="642"/>
      <c r="CX27" s="642"/>
      <c r="CY27" s="643"/>
      <c r="CZ27" s="646">
        <v>18.5</v>
      </c>
      <c r="DA27" s="675"/>
      <c r="DB27" s="675"/>
      <c r="DC27" s="676"/>
      <c r="DD27" s="649">
        <v>409281</v>
      </c>
      <c r="DE27" s="642"/>
      <c r="DF27" s="642"/>
      <c r="DG27" s="642"/>
      <c r="DH27" s="642"/>
      <c r="DI27" s="642"/>
      <c r="DJ27" s="642"/>
      <c r="DK27" s="643"/>
      <c r="DL27" s="649">
        <v>329669</v>
      </c>
      <c r="DM27" s="642"/>
      <c r="DN27" s="642"/>
      <c r="DO27" s="642"/>
      <c r="DP27" s="642"/>
      <c r="DQ27" s="642"/>
      <c r="DR27" s="642"/>
      <c r="DS27" s="642"/>
      <c r="DT27" s="642"/>
      <c r="DU27" s="642"/>
      <c r="DV27" s="643"/>
      <c r="DW27" s="646">
        <v>7.4</v>
      </c>
      <c r="DX27" s="675"/>
      <c r="DY27" s="675"/>
      <c r="DZ27" s="675"/>
      <c r="EA27" s="675"/>
      <c r="EB27" s="675"/>
      <c r="EC27" s="677"/>
    </row>
    <row r="28" spans="2:133" ht="11.25" customHeight="1">
      <c r="B28" s="746" t="s">
        <v>296</v>
      </c>
      <c r="C28" s="747"/>
      <c r="D28" s="747"/>
      <c r="E28" s="747"/>
      <c r="F28" s="747"/>
      <c r="G28" s="747"/>
      <c r="H28" s="747"/>
      <c r="I28" s="747"/>
      <c r="J28" s="747"/>
      <c r="K28" s="747"/>
      <c r="L28" s="747"/>
      <c r="M28" s="747"/>
      <c r="N28" s="747"/>
      <c r="O28" s="747"/>
      <c r="P28" s="747"/>
      <c r="Q28" s="748"/>
      <c r="R28" s="641" t="s">
        <v>122</v>
      </c>
      <c r="S28" s="644"/>
      <c r="T28" s="644"/>
      <c r="U28" s="644"/>
      <c r="V28" s="644"/>
      <c r="W28" s="644"/>
      <c r="X28" s="644"/>
      <c r="Y28" s="645"/>
      <c r="Z28" s="703" t="s">
        <v>122</v>
      </c>
      <c r="AA28" s="703"/>
      <c r="AB28" s="703"/>
      <c r="AC28" s="703"/>
      <c r="AD28" s="704" t="s">
        <v>122</v>
      </c>
      <c r="AE28" s="704"/>
      <c r="AF28" s="704"/>
      <c r="AG28" s="704"/>
      <c r="AH28" s="704"/>
      <c r="AI28" s="704"/>
      <c r="AJ28" s="704"/>
      <c r="AK28" s="704"/>
      <c r="AL28" s="646" t="s">
        <v>223</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297</v>
      </c>
      <c r="CE28" s="682"/>
      <c r="CF28" s="682"/>
      <c r="CG28" s="682"/>
      <c r="CH28" s="682"/>
      <c r="CI28" s="682"/>
      <c r="CJ28" s="682"/>
      <c r="CK28" s="682"/>
      <c r="CL28" s="682"/>
      <c r="CM28" s="682"/>
      <c r="CN28" s="682"/>
      <c r="CO28" s="682"/>
      <c r="CP28" s="682"/>
      <c r="CQ28" s="683"/>
      <c r="CR28" s="641">
        <v>756395</v>
      </c>
      <c r="CS28" s="644"/>
      <c r="CT28" s="644"/>
      <c r="CU28" s="644"/>
      <c r="CV28" s="644"/>
      <c r="CW28" s="644"/>
      <c r="CX28" s="644"/>
      <c r="CY28" s="645"/>
      <c r="CZ28" s="646">
        <v>10.6</v>
      </c>
      <c r="DA28" s="675"/>
      <c r="DB28" s="675"/>
      <c r="DC28" s="676"/>
      <c r="DD28" s="649">
        <v>664950</v>
      </c>
      <c r="DE28" s="644"/>
      <c r="DF28" s="644"/>
      <c r="DG28" s="644"/>
      <c r="DH28" s="644"/>
      <c r="DI28" s="644"/>
      <c r="DJ28" s="644"/>
      <c r="DK28" s="645"/>
      <c r="DL28" s="649">
        <v>664950</v>
      </c>
      <c r="DM28" s="644"/>
      <c r="DN28" s="644"/>
      <c r="DO28" s="644"/>
      <c r="DP28" s="644"/>
      <c r="DQ28" s="644"/>
      <c r="DR28" s="644"/>
      <c r="DS28" s="644"/>
      <c r="DT28" s="644"/>
      <c r="DU28" s="644"/>
      <c r="DV28" s="645"/>
      <c r="DW28" s="646">
        <v>14.9</v>
      </c>
      <c r="DX28" s="675"/>
      <c r="DY28" s="675"/>
      <c r="DZ28" s="675"/>
      <c r="EA28" s="675"/>
      <c r="EB28" s="675"/>
      <c r="EC28" s="677"/>
    </row>
    <row r="29" spans="2:133" ht="11.25" customHeight="1">
      <c r="B29" s="638" t="s">
        <v>298</v>
      </c>
      <c r="C29" s="639"/>
      <c r="D29" s="639"/>
      <c r="E29" s="639"/>
      <c r="F29" s="639"/>
      <c r="G29" s="639"/>
      <c r="H29" s="639"/>
      <c r="I29" s="639"/>
      <c r="J29" s="639"/>
      <c r="K29" s="639"/>
      <c r="L29" s="639"/>
      <c r="M29" s="639"/>
      <c r="N29" s="639"/>
      <c r="O29" s="639"/>
      <c r="P29" s="639"/>
      <c r="Q29" s="640"/>
      <c r="R29" s="641">
        <v>594452</v>
      </c>
      <c r="S29" s="644"/>
      <c r="T29" s="644"/>
      <c r="U29" s="644"/>
      <c r="V29" s="644"/>
      <c r="W29" s="644"/>
      <c r="X29" s="644"/>
      <c r="Y29" s="645"/>
      <c r="Z29" s="703">
        <v>8.1999999999999993</v>
      </c>
      <c r="AA29" s="703"/>
      <c r="AB29" s="703"/>
      <c r="AC29" s="703"/>
      <c r="AD29" s="704" t="s">
        <v>223</v>
      </c>
      <c r="AE29" s="704"/>
      <c r="AF29" s="704"/>
      <c r="AG29" s="704"/>
      <c r="AH29" s="704"/>
      <c r="AI29" s="704"/>
      <c r="AJ29" s="704"/>
      <c r="AK29" s="704"/>
      <c r="AL29" s="646" t="s">
        <v>223</v>
      </c>
      <c r="AM29" s="647"/>
      <c r="AN29" s="647"/>
      <c r="AO29" s="705"/>
      <c r="AP29" s="715" t="s">
        <v>217</v>
      </c>
      <c r="AQ29" s="716"/>
      <c r="AR29" s="716"/>
      <c r="AS29" s="716"/>
      <c r="AT29" s="716"/>
      <c r="AU29" s="716"/>
      <c r="AV29" s="716"/>
      <c r="AW29" s="716"/>
      <c r="AX29" s="716"/>
      <c r="AY29" s="716"/>
      <c r="AZ29" s="716"/>
      <c r="BA29" s="716"/>
      <c r="BB29" s="716"/>
      <c r="BC29" s="716"/>
      <c r="BD29" s="716"/>
      <c r="BE29" s="716"/>
      <c r="BF29" s="717"/>
      <c r="BG29" s="715" t="s">
        <v>299</v>
      </c>
      <c r="BH29" s="743"/>
      <c r="BI29" s="743"/>
      <c r="BJ29" s="743"/>
      <c r="BK29" s="743"/>
      <c r="BL29" s="743"/>
      <c r="BM29" s="743"/>
      <c r="BN29" s="743"/>
      <c r="BO29" s="743"/>
      <c r="BP29" s="743"/>
      <c r="BQ29" s="744"/>
      <c r="BR29" s="715" t="s">
        <v>300</v>
      </c>
      <c r="BS29" s="743"/>
      <c r="BT29" s="743"/>
      <c r="BU29" s="743"/>
      <c r="BV29" s="743"/>
      <c r="BW29" s="743"/>
      <c r="BX29" s="743"/>
      <c r="BY29" s="743"/>
      <c r="BZ29" s="743"/>
      <c r="CA29" s="743"/>
      <c r="CB29" s="744"/>
      <c r="CD29" s="725" t="s">
        <v>301</v>
      </c>
      <c r="CE29" s="726"/>
      <c r="CF29" s="685" t="s">
        <v>64</v>
      </c>
      <c r="CG29" s="682"/>
      <c r="CH29" s="682"/>
      <c r="CI29" s="682"/>
      <c r="CJ29" s="682"/>
      <c r="CK29" s="682"/>
      <c r="CL29" s="682"/>
      <c r="CM29" s="682"/>
      <c r="CN29" s="682"/>
      <c r="CO29" s="682"/>
      <c r="CP29" s="682"/>
      <c r="CQ29" s="683"/>
      <c r="CR29" s="641">
        <v>756248</v>
      </c>
      <c r="CS29" s="642"/>
      <c r="CT29" s="642"/>
      <c r="CU29" s="642"/>
      <c r="CV29" s="642"/>
      <c r="CW29" s="642"/>
      <c r="CX29" s="642"/>
      <c r="CY29" s="643"/>
      <c r="CZ29" s="646">
        <v>10.6</v>
      </c>
      <c r="DA29" s="675"/>
      <c r="DB29" s="675"/>
      <c r="DC29" s="676"/>
      <c r="DD29" s="649">
        <v>664803</v>
      </c>
      <c r="DE29" s="642"/>
      <c r="DF29" s="642"/>
      <c r="DG29" s="642"/>
      <c r="DH29" s="642"/>
      <c r="DI29" s="642"/>
      <c r="DJ29" s="642"/>
      <c r="DK29" s="643"/>
      <c r="DL29" s="649">
        <v>664803</v>
      </c>
      <c r="DM29" s="642"/>
      <c r="DN29" s="642"/>
      <c r="DO29" s="642"/>
      <c r="DP29" s="642"/>
      <c r="DQ29" s="642"/>
      <c r="DR29" s="642"/>
      <c r="DS29" s="642"/>
      <c r="DT29" s="642"/>
      <c r="DU29" s="642"/>
      <c r="DV29" s="643"/>
      <c r="DW29" s="646">
        <v>14.9</v>
      </c>
      <c r="DX29" s="675"/>
      <c r="DY29" s="675"/>
      <c r="DZ29" s="675"/>
      <c r="EA29" s="675"/>
      <c r="EB29" s="675"/>
      <c r="EC29" s="677"/>
    </row>
    <row r="30" spans="2:133" ht="11.25" customHeight="1">
      <c r="B30" s="638" t="s">
        <v>302</v>
      </c>
      <c r="C30" s="639"/>
      <c r="D30" s="639"/>
      <c r="E30" s="639"/>
      <c r="F30" s="639"/>
      <c r="G30" s="639"/>
      <c r="H30" s="639"/>
      <c r="I30" s="639"/>
      <c r="J30" s="639"/>
      <c r="K30" s="639"/>
      <c r="L30" s="639"/>
      <c r="M30" s="639"/>
      <c r="N30" s="639"/>
      <c r="O30" s="639"/>
      <c r="P30" s="639"/>
      <c r="Q30" s="640"/>
      <c r="R30" s="641">
        <v>46787</v>
      </c>
      <c r="S30" s="644"/>
      <c r="T30" s="644"/>
      <c r="U30" s="644"/>
      <c r="V30" s="644"/>
      <c r="W30" s="644"/>
      <c r="X30" s="644"/>
      <c r="Y30" s="645"/>
      <c r="Z30" s="703">
        <v>0.6</v>
      </c>
      <c r="AA30" s="703"/>
      <c r="AB30" s="703"/>
      <c r="AC30" s="703"/>
      <c r="AD30" s="704">
        <v>2871</v>
      </c>
      <c r="AE30" s="704"/>
      <c r="AF30" s="704"/>
      <c r="AG30" s="704"/>
      <c r="AH30" s="704"/>
      <c r="AI30" s="704"/>
      <c r="AJ30" s="704"/>
      <c r="AK30" s="704"/>
      <c r="AL30" s="646">
        <v>0.1</v>
      </c>
      <c r="AM30" s="647"/>
      <c r="AN30" s="647"/>
      <c r="AO30" s="705"/>
      <c r="AP30" s="731" t="s">
        <v>303</v>
      </c>
      <c r="AQ30" s="732"/>
      <c r="AR30" s="732"/>
      <c r="AS30" s="732"/>
      <c r="AT30" s="737" t="s">
        <v>304</v>
      </c>
      <c r="AU30" s="210"/>
      <c r="AV30" s="210"/>
      <c r="AW30" s="210"/>
      <c r="AX30" s="740" t="s">
        <v>181</v>
      </c>
      <c r="AY30" s="741"/>
      <c r="AZ30" s="741"/>
      <c r="BA30" s="741"/>
      <c r="BB30" s="741"/>
      <c r="BC30" s="741"/>
      <c r="BD30" s="741"/>
      <c r="BE30" s="741"/>
      <c r="BF30" s="742"/>
      <c r="BG30" s="721">
        <v>98.8</v>
      </c>
      <c r="BH30" s="722"/>
      <c r="BI30" s="722"/>
      <c r="BJ30" s="722"/>
      <c r="BK30" s="722"/>
      <c r="BL30" s="722"/>
      <c r="BM30" s="723">
        <v>95.7</v>
      </c>
      <c r="BN30" s="722"/>
      <c r="BO30" s="722"/>
      <c r="BP30" s="722"/>
      <c r="BQ30" s="724"/>
      <c r="BR30" s="721">
        <v>98.4</v>
      </c>
      <c r="BS30" s="722"/>
      <c r="BT30" s="722"/>
      <c r="BU30" s="722"/>
      <c r="BV30" s="722"/>
      <c r="BW30" s="722"/>
      <c r="BX30" s="723">
        <v>94.4</v>
      </c>
      <c r="BY30" s="722"/>
      <c r="BZ30" s="722"/>
      <c r="CA30" s="722"/>
      <c r="CB30" s="724"/>
      <c r="CD30" s="727"/>
      <c r="CE30" s="728"/>
      <c r="CF30" s="685" t="s">
        <v>305</v>
      </c>
      <c r="CG30" s="682"/>
      <c r="CH30" s="682"/>
      <c r="CI30" s="682"/>
      <c r="CJ30" s="682"/>
      <c r="CK30" s="682"/>
      <c r="CL30" s="682"/>
      <c r="CM30" s="682"/>
      <c r="CN30" s="682"/>
      <c r="CO30" s="682"/>
      <c r="CP30" s="682"/>
      <c r="CQ30" s="683"/>
      <c r="CR30" s="641">
        <v>705388</v>
      </c>
      <c r="CS30" s="644"/>
      <c r="CT30" s="644"/>
      <c r="CU30" s="644"/>
      <c r="CV30" s="644"/>
      <c r="CW30" s="644"/>
      <c r="CX30" s="644"/>
      <c r="CY30" s="645"/>
      <c r="CZ30" s="646">
        <v>9.9</v>
      </c>
      <c r="DA30" s="675"/>
      <c r="DB30" s="675"/>
      <c r="DC30" s="676"/>
      <c r="DD30" s="649">
        <v>614283</v>
      </c>
      <c r="DE30" s="644"/>
      <c r="DF30" s="644"/>
      <c r="DG30" s="644"/>
      <c r="DH30" s="644"/>
      <c r="DI30" s="644"/>
      <c r="DJ30" s="644"/>
      <c r="DK30" s="645"/>
      <c r="DL30" s="649">
        <v>614283</v>
      </c>
      <c r="DM30" s="644"/>
      <c r="DN30" s="644"/>
      <c r="DO30" s="644"/>
      <c r="DP30" s="644"/>
      <c r="DQ30" s="644"/>
      <c r="DR30" s="644"/>
      <c r="DS30" s="644"/>
      <c r="DT30" s="644"/>
      <c r="DU30" s="644"/>
      <c r="DV30" s="645"/>
      <c r="DW30" s="646">
        <v>13.7</v>
      </c>
      <c r="DX30" s="675"/>
      <c r="DY30" s="675"/>
      <c r="DZ30" s="675"/>
      <c r="EA30" s="675"/>
      <c r="EB30" s="675"/>
      <c r="EC30" s="677"/>
    </row>
    <row r="31" spans="2:133" ht="11.25" customHeight="1">
      <c r="B31" s="638" t="s">
        <v>306</v>
      </c>
      <c r="C31" s="639"/>
      <c r="D31" s="639"/>
      <c r="E31" s="639"/>
      <c r="F31" s="639"/>
      <c r="G31" s="639"/>
      <c r="H31" s="639"/>
      <c r="I31" s="639"/>
      <c r="J31" s="639"/>
      <c r="K31" s="639"/>
      <c r="L31" s="639"/>
      <c r="M31" s="639"/>
      <c r="N31" s="639"/>
      <c r="O31" s="639"/>
      <c r="P31" s="639"/>
      <c r="Q31" s="640"/>
      <c r="R31" s="641">
        <v>15775</v>
      </c>
      <c r="S31" s="644"/>
      <c r="T31" s="644"/>
      <c r="U31" s="644"/>
      <c r="V31" s="644"/>
      <c r="W31" s="644"/>
      <c r="X31" s="644"/>
      <c r="Y31" s="645"/>
      <c r="Z31" s="703">
        <v>0.2</v>
      </c>
      <c r="AA31" s="703"/>
      <c r="AB31" s="703"/>
      <c r="AC31" s="703"/>
      <c r="AD31" s="704" t="s">
        <v>223</v>
      </c>
      <c r="AE31" s="704"/>
      <c r="AF31" s="704"/>
      <c r="AG31" s="704"/>
      <c r="AH31" s="704"/>
      <c r="AI31" s="704"/>
      <c r="AJ31" s="704"/>
      <c r="AK31" s="704"/>
      <c r="AL31" s="646" t="s">
        <v>223</v>
      </c>
      <c r="AM31" s="647"/>
      <c r="AN31" s="647"/>
      <c r="AO31" s="705"/>
      <c r="AP31" s="733"/>
      <c r="AQ31" s="734"/>
      <c r="AR31" s="734"/>
      <c r="AS31" s="734"/>
      <c r="AT31" s="738"/>
      <c r="AU31" s="209" t="s">
        <v>307</v>
      </c>
      <c r="AV31" s="209"/>
      <c r="AW31" s="209"/>
      <c r="AX31" s="638" t="s">
        <v>308</v>
      </c>
      <c r="AY31" s="639"/>
      <c r="AZ31" s="639"/>
      <c r="BA31" s="639"/>
      <c r="BB31" s="639"/>
      <c r="BC31" s="639"/>
      <c r="BD31" s="639"/>
      <c r="BE31" s="639"/>
      <c r="BF31" s="640"/>
      <c r="BG31" s="719">
        <v>98.7</v>
      </c>
      <c r="BH31" s="642"/>
      <c r="BI31" s="642"/>
      <c r="BJ31" s="642"/>
      <c r="BK31" s="642"/>
      <c r="BL31" s="642"/>
      <c r="BM31" s="647">
        <v>95.6</v>
      </c>
      <c r="BN31" s="720"/>
      <c r="BO31" s="720"/>
      <c r="BP31" s="720"/>
      <c r="BQ31" s="681"/>
      <c r="BR31" s="719">
        <v>98.1</v>
      </c>
      <c r="BS31" s="642"/>
      <c r="BT31" s="642"/>
      <c r="BU31" s="642"/>
      <c r="BV31" s="642"/>
      <c r="BW31" s="642"/>
      <c r="BX31" s="647">
        <v>94.2</v>
      </c>
      <c r="BY31" s="720"/>
      <c r="BZ31" s="720"/>
      <c r="CA31" s="720"/>
      <c r="CB31" s="681"/>
      <c r="CD31" s="727"/>
      <c r="CE31" s="728"/>
      <c r="CF31" s="685" t="s">
        <v>309</v>
      </c>
      <c r="CG31" s="682"/>
      <c r="CH31" s="682"/>
      <c r="CI31" s="682"/>
      <c r="CJ31" s="682"/>
      <c r="CK31" s="682"/>
      <c r="CL31" s="682"/>
      <c r="CM31" s="682"/>
      <c r="CN31" s="682"/>
      <c r="CO31" s="682"/>
      <c r="CP31" s="682"/>
      <c r="CQ31" s="683"/>
      <c r="CR31" s="641">
        <v>50860</v>
      </c>
      <c r="CS31" s="642"/>
      <c r="CT31" s="642"/>
      <c r="CU31" s="642"/>
      <c r="CV31" s="642"/>
      <c r="CW31" s="642"/>
      <c r="CX31" s="642"/>
      <c r="CY31" s="643"/>
      <c r="CZ31" s="646">
        <v>0.7</v>
      </c>
      <c r="DA31" s="675"/>
      <c r="DB31" s="675"/>
      <c r="DC31" s="676"/>
      <c r="DD31" s="649">
        <v>50520</v>
      </c>
      <c r="DE31" s="642"/>
      <c r="DF31" s="642"/>
      <c r="DG31" s="642"/>
      <c r="DH31" s="642"/>
      <c r="DI31" s="642"/>
      <c r="DJ31" s="642"/>
      <c r="DK31" s="643"/>
      <c r="DL31" s="649">
        <v>50520</v>
      </c>
      <c r="DM31" s="642"/>
      <c r="DN31" s="642"/>
      <c r="DO31" s="642"/>
      <c r="DP31" s="642"/>
      <c r="DQ31" s="642"/>
      <c r="DR31" s="642"/>
      <c r="DS31" s="642"/>
      <c r="DT31" s="642"/>
      <c r="DU31" s="642"/>
      <c r="DV31" s="643"/>
      <c r="DW31" s="646">
        <v>1.1000000000000001</v>
      </c>
      <c r="DX31" s="675"/>
      <c r="DY31" s="675"/>
      <c r="DZ31" s="675"/>
      <c r="EA31" s="675"/>
      <c r="EB31" s="675"/>
      <c r="EC31" s="677"/>
    </row>
    <row r="32" spans="2:133" ht="11.25" customHeight="1">
      <c r="B32" s="638" t="s">
        <v>310</v>
      </c>
      <c r="C32" s="639"/>
      <c r="D32" s="639"/>
      <c r="E32" s="639"/>
      <c r="F32" s="639"/>
      <c r="G32" s="639"/>
      <c r="H32" s="639"/>
      <c r="I32" s="639"/>
      <c r="J32" s="639"/>
      <c r="K32" s="639"/>
      <c r="L32" s="639"/>
      <c r="M32" s="639"/>
      <c r="N32" s="639"/>
      <c r="O32" s="639"/>
      <c r="P32" s="639"/>
      <c r="Q32" s="640"/>
      <c r="R32" s="641">
        <v>315908</v>
      </c>
      <c r="S32" s="644"/>
      <c r="T32" s="644"/>
      <c r="U32" s="644"/>
      <c r="V32" s="644"/>
      <c r="W32" s="644"/>
      <c r="X32" s="644"/>
      <c r="Y32" s="645"/>
      <c r="Z32" s="703">
        <v>4.4000000000000004</v>
      </c>
      <c r="AA32" s="703"/>
      <c r="AB32" s="703"/>
      <c r="AC32" s="703"/>
      <c r="AD32" s="704" t="s">
        <v>223</v>
      </c>
      <c r="AE32" s="704"/>
      <c r="AF32" s="704"/>
      <c r="AG32" s="704"/>
      <c r="AH32" s="704"/>
      <c r="AI32" s="704"/>
      <c r="AJ32" s="704"/>
      <c r="AK32" s="704"/>
      <c r="AL32" s="646" t="s">
        <v>223</v>
      </c>
      <c r="AM32" s="647"/>
      <c r="AN32" s="647"/>
      <c r="AO32" s="705"/>
      <c r="AP32" s="735"/>
      <c r="AQ32" s="736"/>
      <c r="AR32" s="736"/>
      <c r="AS32" s="736"/>
      <c r="AT32" s="739"/>
      <c r="AU32" s="211"/>
      <c r="AV32" s="211"/>
      <c r="AW32" s="211"/>
      <c r="AX32" s="653" t="s">
        <v>311</v>
      </c>
      <c r="AY32" s="654"/>
      <c r="AZ32" s="654"/>
      <c r="BA32" s="654"/>
      <c r="BB32" s="654"/>
      <c r="BC32" s="654"/>
      <c r="BD32" s="654"/>
      <c r="BE32" s="654"/>
      <c r="BF32" s="655"/>
      <c r="BG32" s="718">
        <v>98.8</v>
      </c>
      <c r="BH32" s="657"/>
      <c r="BI32" s="657"/>
      <c r="BJ32" s="657"/>
      <c r="BK32" s="657"/>
      <c r="BL32" s="657"/>
      <c r="BM32" s="701">
        <v>95.4</v>
      </c>
      <c r="BN32" s="657"/>
      <c r="BO32" s="657"/>
      <c r="BP32" s="657"/>
      <c r="BQ32" s="694"/>
      <c r="BR32" s="718">
        <v>98.5</v>
      </c>
      <c r="BS32" s="657"/>
      <c r="BT32" s="657"/>
      <c r="BU32" s="657"/>
      <c r="BV32" s="657"/>
      <c r="BW32" s="657"/>
      <c r="BX32" s="701">
        <v>94.1</v>
      </c>
      <c r="BY32" s="657"/>
      <c r="BZ32" s="657"/>
      <c r="CA32" s="657"/>
      <c r="CB32" s="694"/>
      <c r="CD32" s="729"/>
      <c r="CE32" s="730"/>
      <c r="CF32" s="685" t="s">
        <v>312</v>
      </c>
      <c r="CG32" s="682"/>
      <c r="CH32" s="682"/>
      <c r="CI32" s="682"/>
      <c r="CJ32" s="682"/>
      <c r="CK32" s="682"/>
      <c r="CL32" s="682"/>
      <c r="CM32" s="682"/>
      <c r="CN32" s="682"/>
      <c r="CO32" s="682"/>
      <c r="CP32" s="682"/>
      <c r="CQ32" s="683"/>
      <c r="CR32" s="641">
        <v>147</v>
      </c>
      <c r="CS32" s="644"/>
      <c r="CT32" s="644"/>
      <c r="CU32" s="644"/>
      <c r="CV32" s="644"/>
      <c r="CW32" s="644"/>
      <c r="CX32" s="644"/>
      <c r="CY32" s="645"/>
      <c r="CZ32" s="646">
        <v>0</v>
      </c>
      <c r="DA32" s="675"/>
      <c r="DB32" s="675"/>
      <c r="DC32" s="676"/>
      <c r="DD32" s="649">
        <v>147</v>
      </c>
      <c r="DE32" s="644"/>
      <c r="DF32" s="644"/>
      <c r="DG32" s="644"/>
      <c r="DH32" s="644"/>
      <c r="DI32" s="644"/>
      <c r="DJ32" s="644"/>
      <c r="DK32" s="645"/>
      <c r="DL32" s="649">
        <v>147</v>
      </c>
      <c r="DM32" s="644"/>
      <c r="DN32" s="644"/>
      <c r="DO32" s="644"/>
      <c r="DP32" s="644"/>
      <c r="DQ32" s="644"/>
      <c r="DR32" s="644"/>
      <c r="DS32" s="644"/>
      <c r="DT32" s="644"/>
      <c r="DU32" s="644"/>
      <c r="DV32" s="645"/>
      <c r="DW32" s="646">
        <v>0</v>
      </c>
      <c r="DX32" s="675"/>
      <c r="DY32" s="675"/>
      <c r="DZ32" s="675"/>
      <c r="EA32" s="675"/>
      <c r="EB32" s="675"/>
      <c r="EC32" s="677"/>
    </row>
    <row r="33" spans="2:133" ht="11.25" customHeight="1">
      <c r="B33" s="638" t="s">
        <v>313</v>
      </c>
      <c r="C33" s="639"/>
      <c r="D33" s="639"/>
      <c r="E33" s="639"/>
      <c r="F33" s="639"/>
      <c r="G33" s="639"/>
      <c r="H33" s="639"/>
      <c r="I33" s="639"/>
      <c r="J33" s="639"/>
      <c r="K33" s="639"/>
      <c r="L33" s="639"/>
      <c r="M33" s="639"/>
      <c r="N33" s="639"/>
      <c r="O33" s="639"/>
      <c r="P33" s="639"/>
      <c r="Q33" s="640"/>
      <c r="R33" s="641">
        <v>94221</v>
      </c>
      <c r="S33" s="644"/>
      <c r="T33" s="644"/>
      <c r="U33" s="644"/>
      <c r="V33" s="644"/>
      <c r="W33" s="644"/>
      <c r="X33" s="644"/>
      <c r="Y33" s="645"/>
      <c r="Z33" s="703">
        <v>1.3</v>
      </c>
      <c r="AA33" s="703"/>
      <c r="AB33" s="703"/>
      <c r="AC33" s="703"/>
      <c r="AD33" s="704" t="s">
        <v>223</v>
      </c>
      <c r="AE33" s="704"/>
      <c r="AF33" s="704"/>
      <c r="AG33" s="704"/>
      <c r="AH33" s="704"/>
      <c r="AI33" s="704"/>
      <c r="AJ33" s="704"/>
      <c r="AK33" s="704"/>
      <c r="AL33" s="646" t="s">
        <v>122</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314</v>
      </c>
      <c r="CE33" s="682"/>
      <c r="CF33" s="682"/>
      <c r="CG33" s="682"/>
      <c r="CH33" s="682"/>
      <c r="CI33" s="682"/>
      <c r="CJ33" s="682"/>
      <c r="CK33" s="682"/>
      <c r="CL33" s="682"/>
      <c r="CM33" s="682"/>
      <c r="CN33" s="682"/>
      <c r="CO33" s="682"/>
      <c r="CP33" s="682"/>
      <c r="CQ33" s="683"/>
      <c r="CR33" s="641">
        <v>3640501</v>
      </c>
      <c r="CS33" s="642"/>
      <c r="CT33" s="642"/>
      <c r="CU33" s="642"/>
      <c r="CV33" s="642"/>
      <c r="CW33" s="642"/>
      <c r="CX33" s="642"/>
      <c r="CY33" s="643"/>
      <c r="CZ33" s="646">
        <v>50.9</v>
      </c>
      <c r="DA33" s="675"/>
      <c r="DB33" s="675"/>
      <c r="DC33" s="676"/>
      <c r="DD33" s="649">
        <v>3040674</v>
      </c>
      <c r="DE33" s="642"/>
      <c r="DF33" s="642"/>
      <c r="DG33" s="642"/>
      <c r="DH33" s="642"/>
      <c r="DI33" s="642"/>
      <c r="DJ33" s="642"/>
      <c r="DK33" s="643"/>
      <c r="DL33" s="649">
        <v>2429379</v>
      </c>
      <c r="DM33" s="642"/>
      <c r="DN33" s="642"/>
      <c r="DO33" s="642"/>
      <c r="DP33" s="642"/>
      <c r="DQ33" s="642"/>
      <c r="DR33" s="642"/>
      <c r="DS33" s="642"/>
      <c r="DT33" s="642"/>
      <c r="DU33" s="642"/>
      <c r="DV33" s="643"/>
      <c r="DW33" s="646">
        <v>54.3</v>
      </c>
      <c r="DX33" s="675"/>
      <c r="DY33" s="675"/>
      <c r="DZ33" s="675"/>
      <c r="EA33" s="675"/>
      <c r="EB33" s="675"/>
      <c r="EC33" s="677"/>
    </row>
    <row r="34" spans="2:133" ht="11.25" customHeight="1">
      <c r="B34" s="638" t="s">
        <v>315</v>
      </c>
      <c r="C34" s="639"/>
      <c r="D34" s="639"/>
      <c r="E34" s="639"/>
      <c r="F34" s="639"/>
      <c r="G34" s="639"/>
      <c r="H34" s="639"/>
      <c r="I34" s="639"/>
      <c r="J34" s="639"/>
      <c r="K34" s="639"/>
      <c r="L34" s="639"/>
      <c r="M34" s="639"/>
      <c r="N34" s="639"/>
      <c r="O34" s="639"/>
      <c r="P34" s="639"/>
      <c r="Q34" s="640"/>
      <c r="R34" s="641">
        <v>214202</v>
      </c>
      <c r="S34" s="644"/>
      <c r="T34" s="644"/>
      <c r="U34" s="644"/>
      <c r="V34" s="644"/>
      <c r="W34" s="644"/>
      <c r="X34" s="644"/>
      <c r="Y34" s="645"/>
      <c r="Z34" s="703">
        <v>3</v>
      </c>
      <c r="AA34" s="703"/>
      <c r="AB34" s="703"/>
      <c r="AC34" s="703"/>
      <c r="AD34" s="704">
        <v>200</v>
      </c>
      <c r="AE34" s="704"/>
      <c r="AF34" s="704"/>
      <c r="AG34" s="704"/>
      <c r="AH34" s="704"/>
      <c r="AI34" s="704"/>
      <c r="AJ34" s="704"/>
      <c r="AK34" s="704"/>
      <c r="AL34" s="646">
        <v>0</v>
      </c>
      <c r="AM34" s="647"/>
      <c r="AN34" s="647"/>
      <c r="AO34" s="705"/>
      <c r="AP34" s="214"/>
      <c r="AQ34" s="715" t="s">
        <v>316</v>
      </c>
      <c r="AR34" s="716"/>
      <c r="AS34" s="716"/>
      <c r="AT34" s="716"/>
      <c r="AU34" s="716"/>
      <c r="AV34" s="716"/>
      <c r="AW34" s="716"/>
      <c r="AX34" s="716"/>
      <c r="AY34" s="716"/>
      <c r="AZ34" s="716"/>
      <c r="BA34" s="716"/>
      <c r="BB34" s="716"/>
      <c r="BC34" s="716"/>
      <c r="BD34" s="716"/>
      <c r="BE34" s="716"/>
      <c r="BF34" s="717"/>
      <c r="BG34" s="715" t="s">
        <v>317</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318</v>
      </c>
      <c r="CE34" s="682"/>
      <c r="CF34" s="682"/>
      <c r="CG34" s="682"/>
      <c r="CH34" s="682"/>
      <c r="CI34" s="682"/>
      <c r="CJ34" s="682"/>
      <c r="CK34" s="682"/>
      <c r="CL34" s="682"/>
      <c r="CM34" s="682"/>
      <c r="CN34" s="682"/>
      <c r="CO34" s="682"/>
      <c r="CP34" s="682"/>
      <c r="CQ34" s="683"/>
      <c r="CR34" s="641">
        <v>1118403</v>
      </c>
      <c r="CS34" s="644"/>
      <c r="CT34" s="644"/>
      <c r="CU34" s="644"/>
      <c r="CV34" s="644"/>
      <c r="CW34" s="644"/>
      <c r="CX34" s="644"/>
      <c r="CY34" s="645"/>
      <c r="CZ34" s="646">
        <v>15.6</v>
      </c>
      <c r="DA34" s="675"/>
      <c r="DB34" s="675"/>
      <c r="DC34" s="676"/>
      <c r="DD34" s="649">
        <v>863443</v>
      </c>
      <c r="DE34" s="644"/>
      <c r="DF34" s="644"/>
      <c r="DG34" s="644"/>
      <c r="DH34" s="644"/>
      <c r="DI34" s="644"/>
      <c r="DJ34" s="644"/>
      <c r="DK34" s="645"/>
      <c r="DL34" s="649">
        <v>706415</v>
      </c>
      <c r="DM34" s="644"/>
      <c r="DN34" s="644"/>
      <c r="DO34" s="644"/>
      <c r="DP34" s="644"/>
      <c r="DQ34" s="644"/>
      <c r="DR34" s="644"/>
      <c r="DS34" s="644"/>
      <c r="DT34" s="644"/>
      <c r="DU34" s="644"/>
      <c r="DV34" s="645"/>
      <c r="DW34" s="646">
        <v>15.8</v>
      </c>
      <c r="DX34" s="675"/>
      <c r="DY34" s="675"/>
      <c r="DZ34" s="675"/>
      <c r="EA34" s="675"/>
      <c r="EB34" s="675"/>
      <c r="EC34" s="677"/>
    </row>
    <row r="35" spans="2:133" ht="11.25" customHeight="1">
      <c r="B35" s="638" t="s">
        <v>319</v>
      </c>
      <c r="C35" s="639"/>
      <c r="D35" s="639"/>
      <c r="E35" s="639"/>
      <c r="F35" s="639"/>
      <c r="G35" s="639"/>
      <c r="H35" s="639"/>
      <c r="I35" s="639"/>
      <c r="J35" s="639"/>
      <c r="K35" s="639"/>
      <c r="L35" s="639"/>
      <c r="M35" s="639"/>
      <c r="N35" s="639"/>
      <c r="O35" s="639"/>
      <c r="P35" s="639"/>
      <c r="Q35" s="640"/>
      <c r="R35" s="641">
        <v>413984</v>
      </c>
      <c r="S35" s="644"/>
      <c r="T35" s="644"/>
      <c r="U35" s="644"/>
      <c r="V35" s="644"/>
      <c r="W35" s="644"/>
      <c r="X35" s="644"/>
      <c r="Y35" s="645"/>
      <c r="Z35" s="703">
        <v>5.7</v>
      </c>
      <c r="AA35" s="703"/>
      <c r="AB35" s="703"/>
      <c r="AC35" s="703"/>
      <c r="AD35" s="704" t="s">
        <v>122</v>
      </c>
      <c r="AE35" s="704"/>
      <c r="AF35" s="704"/>
      <c r="AG35" s="704"/>
      <c r="AH35" s="704"/>
      <c r="AI35" s="704"/>
      <c r="AJ35" s="704"/>
      <c r="AK35" s="704"/>
      <c r="AL35" s="646" t="s">
        <v>122</v>
      </c>
      <c r="AM35" s="647"/>
      <c r="AN35" s="647"/>
      <c r="AO35" s="705"/>
      <c r="AP35" s="214"/>
      <c r="AQ35" s="709" t="s">
        <v>320</v>
      </c>
      <c r="AR35" s="710"/>
      <c r="AS35" s="710"/>
      <c r="AT35" s="710"/>
      <c r="AU35" s="710"/>
      <c r="AV35" s="710"/>
      <c r="AW35" s="710"/>
      <c r="AX35" s="710"/>
      <c r="AY35" s="711"/>
      <c r="AZ35" s="706">
        <v>1009491</v>
      </c>
      <c r="BA35" s="707"/>
      <c r="BB35" s="707"/>
      <c r="BC35" s="707"/>
      <c r="BD35" s="707"/>
      <c r="BE35" s="707"/>
      <c r="BF35" s="708"/>
      <c r="BG35" s="712" t="s">
        <v>321</v>
      </c>
      <c r="BH35" s="713"/>
      <c r="BI35" s="713"/>
      <c r="BJ35" s="713"/>
      <c r="BK35" s="713"/>
      <c r="BL35" s="713"/>
      <c r="BM35" s="713"/>
      <c r="BN35" s="713"/>
      <c r="BO35" s="713"/>
      <c r="BP35" s="713"/>
      <c r="BQ35" s="713"/>
      <c r="BR35" s="713"/>
      <c r="BS35" s="713"/>
      <c r="BT35" s="713"/>
      <c r="BU35" s="714"/>
      <c r="BV35" s="706">
        <v>74276</v>
      </c>
      <c r="BW35" s="707"/>
      <c r="BX35" s="707"/>
      <c r="BY35" s="707"/>
      <c r="BZ35" s="707"/>
      <c r="CA35" s="707"/>
      <c r="CB35" s="708"/>
      <c r="CD35" s="685" t="s">
        <v>322</v>
      </c>
      <c r="CE35" s="682"/>
      <c r="CF35" s="682"/>
      <c r="CG35" s="682"/>
      <c r="CH35" s="682"/>
      <c r="CI35" s="682"/>
      <c r="CJ35" s="682"/>
      <c r="CK35" s="682"/>
      <c r="CL35" s="682"/>
      <c r="CM35" s="682"/>
      <c r="CN35" s="682"/>
      <c r="CO35" s="682"/>
      <c r="CP35" s="682"/>
      <c r="CQ35" s="683"/>
      <c r="CR35" s="641">
        <v>66318</v>
      </c>
      <c r="CS35" s="642"/>
      <c r="CT35" s="642"/>
      <c r="CU35" s="642"/>
      <c r="CV35" s="642"/>
      <c r="CW35" s="642"/>
      <c r="CX35" s="642"/>
      <c r="CY35" s="643"/>
      <c r="CZ35" s="646">
        <v>0.9</v>
      </c>
      <c r="DA35" s="675"/>
      <c r="DB35" s="675"/>
      <c r="DC35" s="676"/>
      <c r="DD35" s="649">
        <v>44116</v>
      </c>
      <c r="DE35" s="642"/>
      <c r="DF35" s="642"/>
      <c r="DG35" s="642"/>
      <c r="DH35" s="642"/>
      <c r="DI35" s="642"/>
      <c r="DJ35" s="642"/>
      <c r="DK35" s="643"/>
      <c r="DL35" s="649">
        <v>44116</v>
      </c>
      <c r="DM35" s="642"/>
      <c r="DN35" s="642"/>
      <c r="DO35" s="642"/>
      <c r="DP35" s="642"/>
      <c r="DQ35" s="642"/>
      <c r="DR35" s="642"/>
      <c r="DS35" s="642"/>
      <c r="DT35" s="642"/>
      <c r="DU35" s="642"/>
      <c r="DV35" s="643"/>
      <c r="DW35" s="646">
        <v>1</v>
      </c>
      <c r="DX35" s="675"/>
      <c r="DY35" s="675"/>
      <c r="DZ35" s="675"/>
      <c r="EA35" s="675"/>
      <c r="EB35" s="675"/>
      <c r="EC35" s="677"/>
    </row>
    <row r="36" spans="2:133" ht="11.25" customHeight="1">
      <c r="B36" s="638" t="s">
        <v>323</v>
      </c>
      <c r="C36" s="639"/>
      <c r="D36" s="639"/>
      <c r="E36" s="639"/>
      <c r="F36" s="639"/>
      <c r="G36" s="639"/>
      <c r="H36" s="639"/>
      <c r="I36" s="639"/>
      <c r="J36" s="639"/>
      <c r="K36" s="639"/>
      <c r="L36" s="639"/>
      <c r="M36" s="639"/>
      <c r="N36" s="639"/>
      <c r="O36" s="639"/>
      <c r="P36" s="639"/>
      <c r="Q36" s="640"/>
      <c r="R36" s="641" t="s">
        <v>223</v>
      </c>
      <c r="S36" s="644"/>
      <c r="T36" s="644"/>
      <c r="U36" s="644"/>
      <c r="V36" s="644"/>
      <c r="W36" s="644"/>
      <c r="X36" s="644"/>
      <c r="Y36" s="645"/>
      <c r="Z36" s="703" t="s">
        <v>223</v>
      </c>
      <c r="AA36" s="703"/>
      <c r="AB36" s="703"/>
      <c r="AC36" s="703"/>
      <c r="AD36" s="704" t="s">
        <v>223</v>
      </c>
      <c r="AE36" s="704"/>
      <c r="AF36" s="704"/>
      <c r="AG36" s="704"/>
      <c r="AH36" s="704"/>
      <c r="AI36" s="704"/>
      <c r="AJ36" s="704"/>
      <c r="AK36" s="704"/>
      <c r="AL36" s="646" t="s">
        <v>122</v>
      </c>
      <c r="AM36" s="647"/>
      <c r="AN36" s="647"/>
      <c r="AO36" s="705"/>
      <c r="AQ36" s="678" t="s">
        <v>324</v>
      </c>
      <c r="AR36" s="679"/>
      <c r="AS36" s="679"/>
      <c r="AT36" s="679"/>
      <c r="AU36" s="679"/>
      <c r="AV36" s="679"/>
      <c r="AW36" s="679"/>
      <c r="AX36" s="679"/>
      <c r="AY36" s="680"/>
      <c r="AZ36" s="641">
        <v>216545</v>
      </c>
      <c r="BA36" s="644"/>
      <c r="BB36" s="644"/>
      <c r="BC36" s="644"/>
      <c r="BD36" s="642"/>
      <c r="BE36" s="642"/>
      <c r="BF36" s="681"/>
      <c r="BG36" s="685" t="s">
        <v>325</v>
      </c>
      <c r="BH36" s="682"/>
      <c r="BI36" s="682"/>
      <c r="BJ36" s="682"/>
      <c r="BK36" s="682"/>
      <c r="BL36" s="682"/>
      <c r="BM36" s="682"/>
      <c r="BN36" s="682"/>
      <c r="BO36" s="682"/>
      <c r="BP36" s="682"/>
      <c r="BQ36" s="682"/>
      <c r="BR36" s="682"/>
      <c r="BS36" s="682"/>
      <c r="BT36" s="682"/>
      <c r="BU36" s="683"/>
      <c r="BV36" s="641">
        <v>-2258</v>
      </c>
      <c r="BW36" s="644"/>
      <c r="BX36" s="644"/>
      <c r="BY36" s="644"/>
      <c r="BZ36" s="644"/>
      <c r="CA36" s="644"/>
      <c r="CB36" s="684"/>
      <c r="CD36" s="685" t="s">
        <v>326</v>
      </c>
      <c r="CE36" s="682"/>
      <c r="CF36" s="682"/>
      <c r="CG36" s="682"/>
      <c r="CH36" s="682"/>
      <c r="CI36" s="682"/>
      <c r="CJ36" s="682"/>
      <c r="CK36" s="682"/>
      <c r="CL36" s="682"/>
      <c r="CM36" s="682"/>
      <c r="CN36" s="682"/>
      <c r="CO36" s="682"/>
      <c r="CP36" s="682"/>
      <c r="CQ36" s="683"/>
      <c r="CR36" s="641">
        <v>1188674</v>
      </c>
      <c r="CS36" s="644"/>
      <c r="CT36" s="644"/>
      <c r="CU36" s="644"/>
      <c r="CV36" s="644"/>
      <c r="CW36" s="644"/>
      <c r="CX36" s="644"/>
      <c r="CY36" s="645"/>
      <c r="CZ36" s="646">
        <v>16.600000000000001</v>
      </c>
      <c r="DA36" s="675"/>
      <c r="DB36" s="675"/>
      <c r="DC36" s="676"/>
      <c r="DD36" s="649">
        <v>1082821</v>
      </c>
      <c r="DE36" s="644"/>
      <c r="DF36" s="644"/>
      <c r="DG36" s="644"/>
      <c r="DH36" s="644"/>
      <c r="DI36" s="644"/>
      <c r="DJ36" s="644"/>
      <c r="DK36" s="645"/>
      <c r="DL36" s="649">
        <v>940727</v>
      </c>
      <c r="DM36" s="644"/>
      <c r="DN36" s="644"/>
      <c r="DO36" s="644"/>
      <c r="DP36" s="644"/>
      <c r="DQ36" s="644"/>
      <c r="DR36" s="644"/>
      <c r="DS36" s="644"/>
      <c r="DT36" s="644"/>
      <c r="DU36" s="644"/>
      <c r="DV36" s="645"/>
      <c r="DW36" s="646">
        <v>21</v>
      </c>
      <c r="DX36" s="675"/>
      <c r="DY36" s="675"/>
      <c r="DZ36" s="675"/>
      <c r="EA36" s="675"/>
      <c r="EB36" s="675"/>
      <c r="EC36" s="677"/>
    </row>
    <row r="37" spans="2:133" ht="11.25" customHeight="1">
      <c r="B37" s="638" t="s">
        <v>327</v>
      </c>
      <c r="C37" s="639"/>
      <c r="D37" s="639"/>
      <c r="E37" s="639"/>
      <c r="F37" s="639"/>
      <c r="G37" s="639"/>
      <c r="H37" s="639"/>
      <c r="I37" s="639"/>
      <c r="J37" s="639"/>
      <c r="K37" s="639"/>
      <c r="L37" s="639"/>
      <c r="M37" s="639"/>
      <c r="N37" s="639"/>
      <c r="O37" s="639"/>
      <c r="P37" s="639"/>
      <c r="Q37" s="640"/>
      <c r="R37" s="641">
        <v>238384</v>
      </c>
      <c r="S37" s="644"/>
      <c r="T37" s="644"/>
      <c r="U37" s="644"/>
      <c r="V37" s="644"/>
      <c r="W37" s="644"/>
      <c r="X37" s="644"/>
      <c r="Y37" s="645"/>
      <c r="Z37" s="703">
        <v>3.3</v>
      </c>
      <c r="AA37" s="703"/>
      <c r="AB37" s="703"/>
      <c r="AC37" s="703"/>
      <c r="AD37" s="704" t="s">
        <v>223</v>
      </c>
      <c r="AE37" s="704"/>
      <c r="AF37" s="704"/>
      <c r="AG37" s="704"/>
      <c r="AH37" s="704"/>
      <c r="AI37" s="704"/>
      <c r="AJ37" s="704"/>
      <c r="AK37" s="704"/>
      <c r="AL37" s="646" t="s">
        <v>223</v>
      </c>
      <c r="AM37" s="647"/>
      <c r="AN37" s="647"/>
      <c r="AO37" s="705"/>
      <c r="AQ37" s="678" t="s">
        <v>328</v>
      </c>
      <c r="AR37" s="679"/>
      <c r="AS37" s="679"/>
      <c r="AT37" s="679"/>
      <c r="AU37" s="679"/>
      <c r="AV37" s="679"/>
      <c r="AW37" s="679"/>
      <c r="AX37" s="679"/>
      <c r="AY37" s="680"/>
      <c r="AZ37" s="641" t="s">
        <v>122</v>
      </c>
      <c r="BA37" s="644"/>
      <c r="BB37" s="644"/>
      <c r="BC37" s="644"/>
      <c r="BD37" s="642"/>
      <c r="BE37" s="642"/>
      <c r="BF37" s="681"/>
      <c r="BG37" s="685" t="s">
        <v>329</v>
      </c>
      <c r="BH37" s="682"/>
      <c r="BI37" s="682"/>
      <c r="BJ37" s="682"/>
      <c r="BK37" s="682"/>
      <c r="BL37" s="682"/>
      <c r="BM37" s="682"/>
      <c r="BN37" s="682"/>
      <c r="BO37" s="682"/>
      <c r="BP37" s="682"/>
      <c r="BQ37" s="682"/>
      <c r="BR37" s="682"/>
      <c r="BS37" s="682"/>
      <c r="BT37" s="682"/>
      <c r="BU37" s="683"/>
      <c r="BV37" s="641">
        <v>2548</v>
      </c>
      <c r="BW37" s="644"/>
      <c r="BX37" s="644"/>
      <c r="BY37" s="644"/>
      <c r="BZ37" s="644"/>
      <c r="CA37" s="644"/>
      <c r="CB37" s="684"/>
      <c r="CD37" s="685" t="s">
        <v>330</v>
      </c>
      <c r="CE37" s="682"/>
      <c r="CF37" s="682"/>
      <c r="CG37" s="682"/>
      <c r="CH37" s="682"/>
      <c r="CI37" s="682"/>
      <c r="CJ37" s="682"/>
      <c r="CK37" s="682"/>
      <c r="CL37" s="682"/>
      <c r="CM37" s="682"/>
      <c r="CN37" s="682"/>
      <c r="CO37" s="682"/>
      <c r="CP37" s="682"/>
      <c r="CQ37" s="683"/>
      <c r="CR37" s="641">
        <v>455565</v>
      </c>
      <c r="CS37" s="642"/>
      <c r="CT37" s="642"/>
      <c r="CU37" s="642"/>
      <c r="CV37" s="642"/>
      <c r="CW37" s="642"/>
      <c r="CX37" s="642"/>
      <c r="CY37" s="643"/>
      <c r="CZ37" s="646">
        <v>6.4</v>
      </c>
      <c r="DA37" s="675"/>
      <c r="DB37" s="675"/>
      <c r="DC37" s="676"/>
      <c r="DD37" s="649">
        <v>455565</v>
      </c>
      <c r="DE37" s="642"/>
      <c r="DF37" s="642"/>
      <c r="DG37" s="642"/>
      <c r="DH37" s="642"/>
      <c r="DI37" s="642"/>
      <c r="DJ37" s="642"/>
      <c r="DK37" s="643"/>
      <c r="DL37" s="649">
        <v>415142</v>
      </c>
      <c r="DM37" s="642"/>
      <c r="DN37" s="642"/>
      <c r="DO37" s="642"/>
      <c r="DP37" s="642"/>
      <c r="DQ37" s="642"/>
      <c r="DR37" s="642"/>
      <c r="DS37" s="642"/>
      <c r="DT37" s="642"/>
      <c r="DU37" s="642"/>
      <c r="DV37" s="643"/>
      <c r="DW37" s="646">
        <v>9.3000000000000007</v>
      </c>
      <c r="DX37" s="675"/>
      <c r="DY37" s="675"/>
      <c r="DZ37" s="675"/>
      <c r="EA37" s="675"/>
      <c r="EB37" s="675"/>
      <c r="EC37" s="677"/>
    </row>
    <row r="38" spans="2:133" ht="11.25" customHeight="1">
      <c r="B38" s="653" t="s">
        <v>331</v>
      </c>
      <c r="C38" s="654"/>
      <c r="D38" s="654"/>
      <c r="E38" s="654"/>
      <c r="F38" s="654"/>
      <c r="G38" s="654"/>
      <c r="H38" s="654"/>
      <c r="I38" s="654"/>
      <c r="J38" s="654"/>
      <c r="K38" s="654"/>
      <c r="L38" s="654"/>
      <c r="M38" s="654"/>
      <c r="N38" s="654"/>
      <c r="O38" s="654"/>
      <c r="P38" s="654"/>
      <c r="Q38" s="655"/>
      <c r="R38" s="656">
        <v>7247687</v>
      </c>
      <c r="S38" s="693"/>
      <c r="T38" s="693"/>
      <c r="U38" s="693"/>
      <c r="V38" s="693"/>
      <c r="W38" s="693"/>
      <c r="X38" s="693"/>
      <c r="Y38" s="698"/>
      <c r="Z38" s="699">
        <v>100</v>
      </c>
      <c r="AA38" s="699"/>
      <c r="AB38" s="699"/>
      <c r="AC38" s="699"/>
      <c r="AD38" s="700">
        <v>4237444</v>
      </c>
      <c r="AE38" s="700"/>
      <c r="AF38" s="700"/>
      <c r="AG38" s="700"/>
      <c r="AH38" s="700"/>
      <c r="AI38" s="700"/>
      <c r="AJ38" s="700"/>
      <c r="AK38" s="700"/>
      <c r="AL38" s="659">
        <v>100</v>
      </c>
      <c r="AM38" s="701"/>
      <c r="AN38" s="701"/>
      <c r="AO38" s="702"/>
      <c r="AQ38" s="678" t="s">
        <v>332</v>
      </c>
      <c r="AR38" s="679"/>
      <c r="AS38" s="679"/>
      <c r="AT38" s="679"/>
      <c r="AU38" s="679"/>
      <c r="AV38" s="679"/>
      <c r="AW38" s="679"/>
      <c r="AX38" s="679"/>
      <c r="AY38" s="680"/>
      <c r="AZ38" s="641" t="s">
        <v>122</v>
      </c>
      <c r="BA38" s="644"/>
      <c r="BB38" s="644"/>
      <c r="BC38" s="644"/>
      <c r="BD38" s="642"/>
      <c r="BE38" s="642"/>
      <c r="BF38" s="681"/>
      <c r="BG38" s="685" t="s">
        <v>333</v>
      </c>
      <c r="BH38" s="682"/>
      <c r="BI38" s="682"/>
      <c r="BJ38" s="682"/>
      <c r="BK38" s="682"/>
      <c r="BL38" s="682"/>
      <c r="BM38" s="682"/>
      <c r="BN38" s="682"/>
      <c r="BO38" s="682"/>
      <c r="BP38" s="682"/>
      <c r="BQ38" s="682"/>
      <c r="BR38" s="682"/>
      <c r="BS38" s="682"/>
      <c r="BT38" s="682"/>
      <c r="BU38" s="683"/>
      <c r="BV38" s="641">
        <v>4053</v>
      </c>
      <c r="BW38" s="644"/>
      <c r="BX38" s="644"/>
      <c r="BY38" s="644"/>
      <c r="BZ38" s="644"/>
      <c r="CA38" s="644"/>
      <c r="CB38" s="684"/>
      <c r="CD38" s="685" t="s">
        <v>334</v>
      </c>
      <c r="CE38" s="682"/>
      <c r="CF38" s="682"/>
      <c r="CG38" s="682"/>
      <c r="CH38" s="682"/>
      <c r="CI38" s="682"/>
      <c r="CJ38" s="682"/>
      <c r="CK38" s="682"/>
      <c r="CL38" s="682"/>
      <c r="CM38" s="682"/>
      <c r="CN38" s="682"/>
      <c r="CO38" s="682"/>
      <c r="CP38" s="682"/>
      <c r="CQ38" s="683"/>
      <c r="CR38" s="641">
        <v>1009491</v>
      </c>
      <c r="CS38" s="644"/>
      <c r="CT38" s="644"/>
      <c r="CU38" s="644"/>
      <c r="CV38" s="644"/>
      <c r="CW38" s="644"/>
      <c r="CX38" s="644"/>
      <c r="CY38" s="645"/>
      <c r="CZ38" s="646">
        <v>14.1</v>
      </c>
      <c r="DA38" s="675"/>
      <c r="DB38" s="675"/>
      <c r="DC38" s="676"/>
      <c r="DD38" s="649">
        <v>884040</v>
      </c>
      <c r="DE38" s="644"/>
      <c r="DF38" s="644"/>
      <c r="DG38" s="644"/>
      <c r="DH38" s="644"/>
      <c r="DI38" s="644"/>
      <c r="DJ38" s="644"/>
      <c r="DK38" s="645"/>
      <c r="DL38" s="649">
        <v>738121</v>
      </c>
      <c r="DM38" s="644"/>
      <c r="DN38" s="644"/>
      <c r="DO38" s="644"/>
      <c r="DP38" s="644"/>
      <c r="DQ38" s="644"/>
      <c r="DR38" s="644"/>
      <c r="DS38" s="644"/>
      <c r="DT38" s="644"/>
      <c r="DU38" s="644"/>
      <c r="DV38" s="645"/>
      <c r="DW38" s="646">
        <v>16.5</v>
      </c>
      <c r="DX38" s="675"/>
      <c r="DY38" s="675"/>
      <c r="DZ38" s="675"/>
      <c r="EA38" s="675"/>
      <c r="EB38" s="675"/>
      <c r="EC38" s="677"/>
    </row>
    <row r="39" spans="2:133" ht="11.25" customHeight="1">
      <c r="AQ39" s="678" t="s">
        <v>335</v>
      </c>
      <c r="AR39" s="679"/>
      <c r="AS39" s="679"/>
      <c r="AT39" s="679"/>
      <c r="AU39" s="679"/>
      <c r="AV39" s="679"/>
      <c r="AW39" s="679"/>
      <c r="AX39" s="679"/>
      <c r="AY39" s="680"/>
      <c r="AZ39" s="641" t="s">
        <v>122</v>
      </c>
      <c r="BA39" s="644"/>
      <c r="BB39" s="644"/>
      <c r="BC39" s="644"/>
      <c r="BD39" s="642"/>
      <c r="BE39" s="642"/>
      <c r="BF39" s="681"/>
      <c r="BG39" s="686" t="s">
        <v>336</v>
      </c>
      <c r="BH39" s="687"/>
      <c r="BI39" s="687"/>
      <c r="BJ39" s="687"/>
      <c r="BK39" s="687"/>
      <c r="BL39" s="215"/>
      <c r="BM39" s="682" t="s">
        <v>337</v>
      </c>
      <c r="BN39" s="682"/>
      <c r="BO39" s="682"/>
      <c r="BP39" s="682"/>
      <c r="BQ39" s="682"/>
      <c r="BR39" s="682"/>
      <c r="BS39" s="682"/>
      <c r="BT39" s="682"/>
      <c r="BU39" s="683"/>
      <c r="BV39" s="641">
        <v>80</v>
      </c>
      <c r="BW39" s="644"/>
      <c r="BX39" s="644"/>
      <c r="BY39" s="644"/>
      <c r="BZ39" s="644"/>
      <c r="CA39" s="644"/>
      <c r="CB39" s="684"/>
      <c r="CD39" s="685" t="s">
        <v>338</v>
      </c>
      <c r="CE39" s="682"/>
      <c r="CF39" s="682"/>
      <c r="CG39" s="682"/>
      <c r="CH39" s="682"/>
      <c r="CI39" s="682"/>
      <c r="CJ39" s="682"/>
      <c r="CK39" s="682"/>
      <c r="CL39" s="682"/>
      <c r="CM39" s="682"/>
      <c r="CN39" s="682"/>
      <c r="CO39" s="682"/>
      <c r="CP39" s="682"/>
      <c r="CQ39" s="683"/>
      <c r="CR39" s="641">
        <v>246315</v>
      </c>
      <c r="CS39" s="642"/>
      <c r="CT39" s="642"/>
      <c r="CU39" s="642"/>
      <c r="CV39" s="642"/>
      <c r="CW39" s="642"/>
      <c r="CX39" s="642"/>
      <c r="CY39" s="643"/>
      <c r="CZ39" s="646">
        <v>3.4</v>
      </c>
      <c r="DA39" s="675"/>
      <c r="DB39" s="675"/>
      <c r="DC39" s="676"/>
      <c r="DD39" s="649">
        <v>166254</v>
      </c>
      <c r="DE39" s="642"/>
      <c r="DF39" s="642"/>
      <c r="DG39" s="642"/>
      <c r="DH39" s="642"/>
      <c r="DI39" s="642"/>
      <c r="DJ39" s="642"/>
      <c r="DK39" s="643"/>
      <c r="DL39" s="649" t="s">
        <v>223</v>
      </c>
      <c r="DM39" s="642"/>
      <c r="DN39" s="642"/>
      <c r="DO39" s="642"/>
      <c r="DP39" s="642"/>
      <c r="DQ39" s="642"/>
      <c r="DR39" s="642"/>
      <c r="DS39" s="642"/>
      <c r="DT39" s="642"/>
      <c r="DU39" s="642"/>
      <c r="DV39" s="643"/>
      <c r="DW39" s="646" t="s">
        <v>122</v>
      </c>
      <c r="DX39" s="675"/>
      <c r="DY39" s="675"/>
      <c r="DZ39" s="675"/>
      <c r="EA39" s="675"/>
      <c r="EB39" s="675"/>
      <c r="EC39" s="677"/>
    </row>
    <row r="40" spans="2:133" ht="11.25" customHeight="1">
      <c r="AQ40" s="678" t="s">
        <v>339</v>
      </c>
      <c r="AR40" s="679"/>
      <c r="AS40" s="679"/>
      <c r="AT40" s="679"/>
      <c r="AU40" s="679"/>
      <c r="AV40" s="679"/>
      <c r="AW40" s="679"/>
      <c r="AX40" s="679"/>
      <c r="AY40" s="680"/>
      <c r="AZ40" s="641">
        <v>216965</v>
      </c>
      <c r="BA40" s="644"/>
      <c r="BB40" s="644"/>
      <c r="BC40" s="644"/>
      <c r="BD40" s="642"/>
      <c r="BE40" s="642"/>
      <c r="BF40" s="681"/>
      <c r="BG40" s="686"/>
      <c r="BH40" s="687"/>
      <c r="BI40" s="687"/>
      <c r="BJ40" s="687"/>
      <c r="BK40" s="687"/>
      <c r="BL40" s="215"/>
      <c r="BM40" s="682" t="s">
        <v>340</v>
      </c>
      <c r="BN40" s="682"/>
      <c r="BO40" s="682"/>
      <c r="BP40" s="682"/>
      <c r="BQ40" s="682"/>
      <c r="BR40" s="682"/>
      <c r="BS40" s="682"/>
      <c r="BT40" s="682"/>
      <c r="BU40" s="683"/>
      <c r="BV40" s="641">
        <v>117</v>
      </c>
      <c r="BW40" s="644"/>
      <c r="BX40" s="644"/>
      <c r="BY40" s="644"/>
      <c r="BZ40" s="644"/>
      <c r="CA40" s="644"/>
      <c r="CB40" s="684"/>
      <c r="CD40" s="685" t="s">
        <v>341</v>
      </c>
      <c r="CE40" s="682"/>
      <c r="CF40" s="682"/>
      <c r="CG40" s="682"/>
      <c r="CH40" s="682"/>
      <c r="CI40" s="682"/>
      <c r="CJ40" s="682"/>
      <c r="CK40" s="682"/>
      <c r="CL40" s="682"/>
      <c r="CM40" s="682"/>
      <c r="CN40" s="682"/>
      <c r="CO40" s="682"/>
      <c r="CP40" s="682"/>
      <c r="CQ40" s="683"/>
      <c r="CR40" s="641">
        <v>11300</v>
      </c>
      <c r="CS40" s="644"/>
      <c r="CT40" s="644"/>
      <c r="CU40" s="644"/>
      <c r="CV40" s="644"/>
      <c r="CW40" s="644"/>
      <c r="CX40" s="644"/>
      <c r="CY40" s="645"/>
      <c r="CZ40" s="646">
        <v>0.2</v>
      </c>
      <c r="DA40" s="675"/>
      <c r="DB40" s="675"/>
      <c r="DC40" s="676"/>
      <c r="DD40" s="649" t="s">
        <v>223</v>
      </c>
      <c r="DE40" s="644"/>
      <c r="DF40" s="644"/>
      <c r="DG40" s="644"/>
      <c r="DH40" s="644"/>
      <c r="DI40" s="644"/>
      <c r="DJ40" s="644"/>
      <c r="DK40" s="645"/>
      <c r="DL40" s="649" t="s">
        <v>122</v>
      </c>
      <c r="DM40" s="644"/>
      <c r="DN40" s="644"/>
      <c r="DO40" s="644"/>
      <c r="DP40" s="644"/>
      <c r="DQ40" s="644"/>
      <c r="DR40" s="644"/>
      <c r="DS40" s="644"/>
      <c r="DT40" s="644"/>
      <c r="DU40" s="644"/>
      <c r="DV40" s="645"/>
      <c r="DW40" s="646" t="s">
        <v>223</v>
      </c>
      <c r="DX40" s="675"/>
      <c r="DY40" s="675"/>
      <c r="DZ40" s="675"/>
      <c r="EA40" s="675"/>
      <c r="EB40" s="675"/>
      <c r="EC40" s="677"/>
    </row>
    <row r="41" spans="2:133" ht="11.25" customHeight="1">
      <c r="AQ41" s="690" t="s">
        <v>342</v>
      </c>
      <c r="AR41" s="691"/>
      <c r="AS41" s="691"/>
      <c r="AT41" s="691"/>
      <c r="AU41" s="691"/>
      <c r="AV41" s="691"/>
      <c r="AW41" s="691"/>
      <c r="AX41" s="691"/>
      <c r="AY41" s="692"/>
      <c r="AZ41" s="656">
        <v>575981</v>
      </c>
      <c r="BA41" s="693"/>
      <c r="BB41" s="693"/>
      <c r="BC41" s="693"/>
      <c r="BD41" s="657"/>
      <c r="BE41" s="657"/>
      <c r="BF41" s="694"/>
      <c r="BG41" s="688"/>
      <c r="BH41" s="689"/>
      <c r="BI41" s="689"/>
      <c r="BJ41" s="689"/>
      <c r="BK41" s="689"/>
      <c r="BL41" s="216"/>
      <c r="BM41" s="695" t="s">
        <v>343</v>
      </c>
      <c r="BN41" s="695"/>
      <c r="BO41" s="695"/>
      <c r="BP41" s="695"/>
      <c r="BQ41" s="695"/>
      <c r="BR41" s="695"/>
      <c r="BS41" s="695"/>
      <c r="BT41" s="695"/>
      <c r="BU41" s="696"/>
      <c r="BV41" s="656">
        <v>320</v>
      </c>
      <c r="BW41" s="693"/>
      <c r="BX41" s="693"/>
      <c r="BY41" s="693"/>
      <c r="BZ41" s="693"/>
      <c r="CA41" s="693"/>
      <c r="CB41" s="697"/>
      <c r="CD41" s="685" t="s">
        <v>344</v>
      </c>
      <c r="CE41" s="682"/>
      <c r="CF41" s="682"/>
      <c r="CG41" s="682"/>
      <c r="CH41" s="682"/>
      <c r="CI41" s="682"/>
      <c r="CJ41" s="682"/>
      <c r="CK41" s="682"/>
      <c r="CL41" s="682"/>
      <c r="CM41" s="682"/>
      <c r="CN41" s="682"/>
      <c r="CO41" s="682"/>
      <c r="CP41" s="682"/>
      <c r="CQ41" s="683"/>
      <c r="CR41" s="641" t="s">
        <v>223</v>
      </c>
      <c r="CS41" s="642"/>
      <c r="CT41" s="642"/>
      <c r="CU41" s="642"/>
      <c r="CV41" s="642"/>
      <c r="CW41" s="642"/>
      <c r="CX41" s="642"/>
      <c r="CY41" s="643"/>
      <c r="CZ41" s="646" t="s">
        <v>223</v>
      </c>
      <c r="DA41" s="675"/>
      <c r="DB41" s="675"/>
      <c r="DC41" s="676"/>
      <c r="DD41" s="649" t="s">
        <v>122</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346</v>
      </c>
      <c r="CE42" s="639"/>
      <c r="CF42" s="639"/>
      <c r="CG42" s="639"/>
      <c r="CH42" s="639"/>
      <c r="CI42" s="639"/>
      <c r="CJ42" s="639"/>
      <c r="CK42" s="639"/>
      <c r="CL42" s="639"/>
      <c r="CM42" s="639"/>
      <c r="CN42" s="639"/>
      <c r="CO42" s="639"/>
      <c r="CP42" s="639"/>
      <c r="CQ42" s="640"/>
      <c r="CR42" s="641">
        <v>335975</v>
      </c>
      <c r="CS42" s="644"/>
      <c r="CT42" s="644"/>
      <c r="CU42" s="644"/>
      <c r="CV42" s="644"/>
      <c r="CW42" s="644"/>
      <c r="CX42" s="644"/>
      <c r="CY42" s="645"/>
      <c r="CZ42" s="646">
        <v>4.7</v>
      </c>
      <c r="DA42" s="647"/>
      <c r="DB42" s="647"/>
      <c r="DC42" s="648"/>
      <c r="DD42" s="649">
        <v>73055</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348</v>
      </c>
      <c r="CE43" s="639"/>
      <c r="CF43" s="639"/>
      <c r="CG43" s="639"/>
      <c r="CH43" s="639"/>
      <c r="CI43" s="639"/>
      <c r="CJ43" s="639"/>
      <c r="CK43" s="639"/>
      <c r="CL43" s="639"/>
      <c r="CM43" s="639"/>
      <c r="CN43" s="639"/>
      <c r="CO43" s="639"/>
      <c r="CP43" s="639"/>
      <c r="CQ43" s="640"/>
      <c r="CR43" s="641" t="s">
        <v>223</v>
      </c>
      <c r="CS43" s="642"/>
      <c r="CT43" s="642"/>
      <c r="CU43" s="642"/>
      <c r="CV43" s="642"/>
      <c r="CW43" s="642"/>
      <c r="CX43" s="642"/>
      <c r="CY43" s="643"/>
      <c r="CZ43" s="646" t="s">
        <v>223</v>
      </c>
      <c r="DA43" s="675"/>
      <c r="DB43" s="675"/>
      <c r="DC43" s="676"/>
      <c r="DD43" s="649" t="s">
        <v>122</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349</v>
      </c>
      <c r="CD44" s="669" t="s">
        <v>301</v>
      </c>
      <c r="CE44" s="670"/>
      <c r="CF44" s="638" t="s">
        <v>350</v>
      </c>
      <c r="CG44" s="639"/>
      <c r="CH44" s="639"/>
      <c r="CI44" s="639"/>
      <c r="CJ44" s="639"/>
      <c r="CK44" s="639"/>
      <c r="CL44" s="639"/>
      <c r="CM44" s="639"/>
      <c r="CN44" s="639"/>
      <c r="CO44" s="639"/>
      <c r="CP44" s="639"/>
      <c r="CQ44" s="640"/>
      <c r="CR44" s="641">
        <v>335975</v>
      </c>
      <c r="CS44" s="644"/>
      <c r="CT44" s="644"/>
      <c r="CU44" s="644"/>
      <c r="CV44" s="644"/>
      <c r="CW44" s="644"/>
      <c r="CX44" s="644"/>
      <c r="CY44" s="645"/>
      <c r="CZ44" s="646">
        <v>4.7</v>
      </c>
      <c r="DA44" s="647"/>
      <c r="DB44" s="647"/>
      <c r="DC44" s="648"/>
      <c r="DD44" s="649">
        <v>73055</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351</v>
      </c>
      <c r="CG45" s="639"/>
      <c r="CH45" s="639"/>
      <c r="CI45" s="639"/>
      <c r="CJ45" s="639"/>
      <c r="CK45" s="639"/>
      <c r="CL45" s="639"/>
      <c r="CM45" s="639"/>
      <c r="CN45" s="639"/>
      <c r="CO45" s="639"/>
      <c r="CP45" s="639"/>
      <c r="CQ45" s="640"/>
      <c r="CR45" s="641">
        <v>151101</v>
      </c>
      <c r="CS45" s="642"/>
      <c r="CT45" s="642"/>
      <c r="CU45" s="642"/>
      <c r="CV45" s="642"/>
      <c r="CW45" s="642"/>
      <c r="CX45" s="642"/>
      <c r="CY45" s="643"/>
      <c r="CZ45" s="646">
        <v>2.1</v>
      </c>
      <c r="DA45" s="675"/>
      <c r="DB45" s="675"/>
      <c r="DC45" s="676"/>
      <c r="DD45" s="649">
        <v>8001</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352</v>
      </c>
      <c r="CG46" s="639"/>
      <c r="CH46" s="639"/>
      <c r="CI46" s="639"/>
      <c r="CJ46" s="639"/>
      <c r="CK46" s="639"/>
      <c r="CL46" s="639"/>
      <c r="CM46" s="639"/>
      <c r="CN46" s="639"/>
      <c r="CO46" s="639"/>
      <c r="CP46" s="639"/>
      <c r="CQ46" s="640"/>
      <c r="CR46" s="641">
        <v>177907</v>
      </c>
      <c r="CS46" s="644"/>
      <c r="CT46" s="644"/>
      <c r="CU46" s="644"/>
      <c r="CV46" s="644"/>
      <c r="CW46" s="644"/>
      <c r="CX46" s="644"/>
      <c r="CY46" s="645"/>
      <c r="CZ46" s="646">
        <v>2.5</v>
      </c>
      <c r="DA46" s="647"/>
      <c r="DB46" s="647"/>
      <c r="DC46" s="648"/>
      <c r="DD46" s="649">
        <v>64887</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353</v>
      </c>
      <c r="CG47" s="639"/>
      <c r="CH47" s="639"/>
      <c r="CI47" s="639"/>
      <c r="CJ47" s="639"/>
      <c r="CK47" s="639"/>
      <c r="CL47" s="639"/>
      <c r="CM47" s="639"/>
      <c r="CN47" s="639"/>
      <c r="CO47" s="639"/>
      <c r="CP47" s="639"/>
      <c r="CQ47" s="640"/>
      <c r="CR47" s="641" t="s">
        <v>223</v>
      </c>
      <c r="CS47" s="642"/>
      <c r="CT47" s="642"/>
      <c r="CU47" s="642"/>
      <c r="CV47" s="642"/>
      <c r="CW47" s="642"/>
      <c r="CX47" s="642"/>
      <c r="CY47" s="643"/>
      <c r="CZ47" s="646" t="s">
        <v>223</v>
      </c>
      <c r="DA47" s="675"/>
      <c r="DB47" s="675"/>
      <c r="DC47" s="676"/>
      <c r="DD47" s="649" t="s">
        <v>122</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354</v>
      </c>
      <c r="CG48" s="639"/>
      <c r="CH48" s="639"/>
      <c r="CI48" s="639"/>
      <c r="CJ48" s="639"/>
      <c r="CK48" s="639"/>
      <c r="CL48" s="639"/>
      <c r="CM48" s="639"/>
      <c r="CN48" s="639"/>
      <c r="CO48" s="639"/>
      <c r="CP48" s="639"/>
      <c r="CQ48" s="640"/>
      <c r="CR48" s="641" t="s">
        <v>223</v>
      </c>
      <c r="CS48" s="644"/>
      <c r="CT48" s="644"/>
      <c r="CU48" s="644"/>
      <c r="CV48" s="644"/>
      <c r="CW48" s="644"/>
      <c r="CX48" s="644"/>
      <c r="CY48" s="645"/>
      <c r="CZ48" s="646" t="s">
        <v>122</v>
      </c>
      <c r="DA48" s="647"/>
      <c r="DB48" s="647"/>
      <c r="DC48" s="648"/>
      <c r="DD48" s="649" t="s">
        <v>122</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355</v>
      </c>
      <c r="CE49" s="654"/>
      <c r="CF49" s="654"/>
      <c r="CG49" s="654"/>
      <c r="CH49" s="654"/>
      <c r="CI49" s="654"/>
      <c r="CJ49" s="654"/>
      <c r="CK49" s="654"/>
      <c r="CL49" s="654"/>
      <c r="CM49" s="654"/>
      <c r="CN49" s="654"/>
      <c r="CO49" s="654"/>
      <c r="CP49" s="654"/>
      <c r="CQ49" s="655"/>
      <c r="CR49" s="656">
        <v>7147795</v>
      </c>
      <c r="CS49" s="657"/>
      <c r="CT49" s="657"/>
      <c r="CU49" s="657"/>
      <c r="CV49" s="657"/>
      <c r="CW49" s="657"/>
      <c r="CX49" s="657"/>
      <c r="CY49" s="658"/>
      <c r="CZ49" s="659">
        <v>100</v>
      </c>
      <c r="DA49" s="660"/>
      <c r="DB49" s="660"/>
      <c r="DC49" s="661"/>
      <c r="DD49" s="662">
        <v>5169881</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TxuYYK9nPvBhT1ZZ8I6l0btXEnpjXq6JCXmcDqcR5WItnmPLjU43oqr0o6NY8wjpcoUQ+jyGiho/1wDw6QAf8g==" saltValue="Z6g16apVdxw9ja/9SLK/n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0" zoomScaleNormal="60"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357</v>
      </c>
      <c r="DK2" s="1180"/>
      <c r="DL2" s="1180"/>
      <c r="DM2" s="1180"/>
      <c r="DN2" s="1180"/>
      <c r="DO2" s="1181"/>
      <c r="DP2" s="229"/>
      <c r="DQ2" s="1179" t="s">
        <v>358</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359</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361</v>
      </c>
      <c r="B5" s="1065"/>
      <c r="C5" s="1065"/>
      <c r="D5" s="1065"/>
      <c r="E5" s="1065"/>
      <c r="F5" s="1065"/>
      <c r="G5" s="1065"/>
      <c r="H5" s="1065"/>
      <c r="I5" s="1065"/>
      <c r="J5" s="1065"/>
      <c r="K5" s="1065"/>
      <c r="L5" s="1065"/>
      <c r="M5" s="1065"/>
      <c r="N5" s="1065"/>
      <c r="O5" s="1065"/>
      <c r="P5" s="1066"/>
      <c r="Q5" s="1070" t="s">
        <v>362</v>
      </c>
      <c r="R5" s="1071"/>
      <c r="S5" s="1071"/>
      <c r="T5" s="1071"/>
      <c r="U5" s="1072"/>
      <c r="V5" s="1070" t="s">
        <v>363</v>
      </c>
      <c r="W5" s="1071"/>
      <c r="X5" s="1071"/>
      <c r="Y5" s="1071"/>
      <c r="Z5" s="1072"/>
      <c r="AA5" s="1070" t="s">
        <v>364</v>
      </c>
      <c r="AB5" s="1071"/>
      <c r="AC5" s="1071"/>
      <c r="AD5" s="1071"/>
      <c r="AE5" s="1071"/>
      <c r="AF5" s="1182" t="s">
        <v>365</v>
      </c>
      <c r="AG5" s="1071"/>
      <c r="AH5" s="1071"/>
      <c r="AI5" s="1071"/>
      <c r="AJ5" s="1086"/>
      <c r="AK5" s="1071" t="s">
        <v>366</v>
      </c>
      <c r="AL5" s="1071"/>
      <c r="AM5" s="1071"/>
      <c r="AN5" s="1071"/>
      <c r="AO5" s="1072"/>
      <c r="AP5" s="1070" t="s">
        <v>367</v>
      </c>
      <c r="AQ5" s="1071"/>
      <c r="AR5" s="1071"/>
      <c r="AS5" s="1071"/>
      <c r="AT5" s="1072"/>
      <c r="AU5" s="1070" t="s">
        <v>368</v>
      </c>
      <c r="AV5" s="1071"/>
      <c r="AW5" s="1071"/>
      <c r="AX5" s="1071"/>
      <c r="AY5" s="1086"/>
      <c r="AZ5" s="236"/>
      <c r="BA5" s="236"/>
      <c r="BB5" s="236"/>
      <c r="BC5" s="236"/>
      <c r="BD5" s="236"/>
      <c r="BE5" s="237"/>
      <c r="BF5" s="237"/>
      <c r="BG5" s="237"/>
      <c r="BH5" s="237"/>
      <c r="BI5" s="237"/>
      <c r="BJ5" s="237"/>
      <c r="BK5" s="237"/>
      <c r="BL5" s="237"/>
      <c r="BM5" s="237"/>
      <c r="BN5" s="237"/>
      <c r="BO5" s="237"/>
      <c r="BP5" s="237"/>
      <c r="BQ5" s="1064" t="s">
        <v>369</v>
      </c>
      <c r="BR5" s="1065"/>
      <c r="BS5" s="1065"/>
      <c r="BT5" s="1065"/>
      <c r="BU5" s="1065"/>
      <c r="BV5" s="1065"/>
      <c r="BW5" s="1065"/>
      <c r="BX5" s="1065"/>
      <c r="BY5" s="1065"/>
      <c r="BZ5" s="1065"/>
      <c r="CA5" s="1065"/>
      <c r="CB5" s="1065"/>
      <c r="CC5" s="1065"/>
      <c r="CD5" s="1065"/>
      <c r="CE5" s="1065"/>
      <c r="CF5" s="1065"/>
      <c r="CG5" s="1066"/>
      <c r="CH5" s="1070" t="s">
        <v>370</v>
      </c>
      <c r="CI5" s="1071"/>
      <c r="CJ5" s="1071"/>
      <c r="CK5" s="1071"/>
      <c r="CL5" s="1072"/>
      <c r="CM5" s="1070" t="s">
        <v>371</v>
      </c>
      <c r="CN5" s="1071"/>
      <c r="CO5" s="1071"/>
      <c r="CP5" s="1071"/>
      <c r="CQ5" s="1072"/>
      <c r="CR5" s="1070" t="s">
        <v>372</v>
      </c>
      <c r="CS5" s="1071"/>
      <c r="CT5" s="1071"/>
      <c r="CU5" s="1071"/>
      <c r="CV5" s="1072"/>
      <c r="CW5" s="1070" t="s">
        <v>373</v>
      </c>
      <c r="CX5" s="1071"/>
      <c r="CY5" s="1071"/>
      <c r="CZ5" s="1071"/>
      <c r="DA5" s="1072"/>
      <c r="DB5" s="1070" t="s">
        <v>374</v>
      </c>
      <c r="DC5" s="1071"/>
      <c r="DD5" s="1071"/>
      <c r="DE5" s="1071"/>
      <c r="DF5" s="1072"/>
      <c r="DG5" s="1167" t="s">
        <v>375</v>
      </c>
      <c r="DH5" s="1168"/>
      <c r="DI5" s="1168"/>
      <c r="DJ5" s="1168"/>
      <c r="DK5" s="1169"/>
      <c r="DL5" s="1167" t="s">
        <v>376</v>
      </c>
      <c r="DM5" s="1168"/>
      <c r="DN5" s="1168"/>
      <c r="DO5" s="1168"/>
      <c r="DP5" s="1169"/>
      <c r="DQ5" s="1070" t="s">
        <v>377</v>
      </c>
      <c r="DR5" s="1071"/>
      <c r="DS5" s="1071"/>
      <c r="DT5" s="1071"/>
      <c r="DU5" s="1072"/>
      <c r="DV5" s="1070" t="s">
        <v>368</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378</v>
      </c>
      <c r="C7" s="1120"/>
      <c r="D7" s="1120"/>
      <c r="E7" s="1120"/>
      <c r="F7" s="1120"/>
      <c r="G7" s="1120"/>
      <c r="H7" s="1120"/>
      <c r="I7" s="1120"/>
      <c r="J7" s="1120"/>
      <c r="K7" s="1120"/>
      <c r="L7" s="1120"/>
      <c r="M7" s="1120"/>
      <c r="N7" s="1120"/>
      <c r="O7" s="1120"/>
      <c r="P7" s="1121"/>
      <c r="Q7" s="1173">
        <v>7225</v>
      </c>
      <c r="R7" s="1174"/>
      <c r="S7" s="1174"/>
      <c r="T7" s="1174"/>
      <c r="U7" s="1174"/>
      <c r="V7" s="1174">
        <v>7125</v>
      </c>
      <c r="W7" s="1174"/>
      <c r="X7" s="1174"/>
      <c r="Y7" s="1174"/>
      <c r="Z7" s="1174"/>
      <c r="AA7" s="1174">
        <v>100</v>
      </c>
      <c r="AB7" s="1174"/>
      <c r="AC7" s="1174"/>
      <c r="AD7" s="1174"/>
      <c r="AE7" s="1175"/>
      <c r="AF7" s="1176">
        <v>96</v>
      </c>
      <c r="AG7" s="1177"/>
      <c r="AH7" s="1177"/>
      <c r="AI7" s="1177"/>
      <c r="AJ7" s="1178"/>
      <c r="AK7" s="1160">
        <v>300</v>
      </c>
      <c r="AL7" s="1161"/>
      <c r="AM7" s="1161"/>
      <c r="AN7" s="1161"/>
      <c r="AO7" s="1161"/>
      <c r="AP7" s="1161">
        <v>8260</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t="s">
        <v>591</v>
      </c>
      <c r="BS7" s="1164" t="s">
        <v>592</v>
      </c>
      <c r="BT7" s="1165"/>
      <c r="BU7" s="1165"/>
      <c r="BV7" s="1165"/>
      <c r="BW7" s="1165"/>
      <c r="BX7" s="1165"/>
      <c r="BY7" s="1165"/>
      <c r="BZ7" s="1165"/>
      <c r="CA7" s="1165"/>
      <c r="CB7" s="1165"/>
      <c r="CC7" s="1165"/>
      <c r="CD7" s="1165"/>
      <c r="CE7" s="1165"/>
      <c r="CF7" s="1165"/>
      <c r="CG7" s="1166"/>
      <c r="CH7" s="1157">
        <v>25</v>
      </c>
      <c r="CI7" s="1158"/>
      <c r="CJ7" s="1158"/>
      <c r="CK7" s="1158"/>
      <c r="CL7" s="1159"/>
      <c r="CM7" s="1157">
        <v>1506</v>
      </c>
      <c r="CN7" s="1158"/>
      <c r="CO7" s="1158"/>
      <c r="CP7" s="1158"/>
      <c r="CQ7" s="1159"/>
      <c r="CR7" s="1157">
        <v>763</v>
      </c>
      <c r="CS7" s="1158"/>
      <c r="CT7" s="1158"/>
      <c r="CU7" s="1158"/>
      <c r="CV7" s="1159"/>
      <c r="CW7" s="1157">
        <v>296</v>
      </c>
      <c r="CX7" s="1158"/>
      <c r="CY7" s="1158"/>
      <c r="CZ7" s="1158"/>
      <c r="DA7" s="1159"/>
      <c r="DB7" s="1157">
        <v>1060</v>
      </c>
      <c r="DC7" s="1158"/>
      <c r="DD7" s="1158"/>
      <c r="DE7" s="1158"/>
      <c r="DF7" s="1159"/>
      <c r="DG7" s="1157" t="s">
        <v>573</v>
      </c>
      <c r="DH7" s="1158"/>
      <c r="DI7" s="1158"/>
      <c r="DJ7" s="1158"/>
      <c r="DK7" s="1159"/>
      <c r="DL7" s="1157" t="s">
        <v>573</v>
      </c>
      <c r="DM7" s="1158"/>
      <c r="DN7" s="1158"/>
      <c r="DO7" s="1158"/>
      <c r="DP7" s="1159"/>
      <c r="DQ7" s="1157" t="s">
        <v>593</v>
      </c>
      <c r="DR7" s="1158"/>
      <c r="DS7" s="1158"/>
      <c r="DT7" s="1158"/>
      <c r="DU7" s="1159"/>
      <c r="DV7" s="1184"/>
      <c r="DW7" s="1185"/>
      <c r="DX7" s="1185"/>
      <c r="DY7" s="1185"/>
      <c r="DZ7" s="1186"/>
      <c r="EA7" s="234"/>
    </row>
    <row r="8" spans="1:131" s="235" customFormat="1" ht="26.25" customHeight="1">
      <c r="A8" s="241">
        <v>2</v>
      </c>
      <c r="B8" s="1106" t="s">
        <v>379</v>
      </c>
      <c r="C8" s="1107"/>
      <c r="D8" s="1107"/>
      <c r="E8" s="1107"/>
      <c r="F8" s="1107"/>
      <c r="G8" s="1107"/>
      <c r="H8" s="1107"/>
      <c r="I8" s="1107"/>
      <c r="J8" s="1107"/>
      <c r="K8" s="1107"/>
      <c r="L8" s="1107"/>
      <c r="M8" s="1107"/>
      <c r="N8" s="1107"/>
      <c r="O8" s="1107"/>
      <c r="P8" s="1108"/>
      <c r="Q8" s="1112">
        <v>1</v>
      </c>
      <c r="R8" s="1113"/>
      <c r="S8" s="1113"/>
      <c r="T8" s="1113"/>
      <c r="U8" s="1113"/>
      <c r="V8" s="1113">
        <v>1</v>
      </c>
      <c r="W8" s="1113"/>
      <c r="X8" s="1113"/>
      <c r="Y8" s="1113"/>
      <c r="Z8" s="1113"/>
      <c r="AA8" s="1113" t="s">
        <v>573</v>
      </c>
      <c r="AB8" s="1113"/>
      <c r="AC8" s="1113"/>
      <c r="AD8" s="1113"/>
      <c r="AE8" s="1114"/>
      <c r="AF8" s="1088" t="s">
        <v>122</v>
      </c>
      <c r="AG8" s="1089"/>
      <c r="AH8" s="1089"/>
      <c r="AI8" s="1089"/>
      <c r="AJ8" s="1090"/>
      <c r="AK8" s="1155" t="s">
        <v>573</v>
      </c>
      <c r="AL8" s="1156"/>
      <c r="AM8" s="1156"/>
      <c r="AN8" s="1156"/>
      <c r="AO8" s="1156"/>
      <c r="AP8" s="1156" t="s">
        <v>573</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c r="A9" s="241">
        <v>3</v>
      </c>
      <c r="B9" s="1106" t="s">
        <v>380</v>
      </c>
      <c r="C9" s="1107"/>
      <c r="D9" s="1107"/>
      <c r="E9" s="1107"/>
      <c r="F9" s="1107"/>
      <c r="G9" s="1107"/>
      <c r="H9" s="1107"/>
      <c r="I9" s="1107"/>
      <c r="J9" s="1107"/>
      <c r="K9" s="1107"/>
      <c r="L9" s="1107"/>
      <c r="M9" s="1107"/>
      <c r="N9" s="1107"/>
      <c r="O9" s="1107"/>
      <c r="P9" s="1108"/>
      <c r="Q9" s="1112">
        <v>37</v>
      </c>
      <c r="R9" s="1113"/>
      <c r="S9" s="1113"/>
      <c r="T9" s="1113"/>
      <c r="U9" s="1113"/>
      <c r="V9" s="1113">
        <v>37</v>
      </c>
      <c r="W9" s="1113"/>
      <c r="X9" s="1113"/>
      <c r="Y9" s="1113"/>
      <c r="Z9" s="1113"/>
      <c r="AA9" s="1113">
        <v>0</v>
      </c>
      <c r="AB9" s="1113"/>
      <c r="AC9" s="1113"/>
      <c r="AD9" s="1113"/>
      <c r="AE9" s="1114"/>
      <c r="AF9" s="1088">
        <v>0</v>
      </c>
      <c r="AG9" s="1089"/>
      <c r="AH9" s="1089"/>
      <c r="AI9" s="1089"/>
      <c r="AJ9" s="1090"/>
      <c r="AK9" s="1155">
        <v>15</v>
      </c>
      <c r="AL9" s="1156"/>
      <c r="AM9" s="1156"/>
      <c r="AN9" s="1156"/>
      <c r="AO9" s="1156"/>
      <c r="AP9" s="1156" t="s">
        <v>573</v>
      </c>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c r="A10" s="241">
        <v>4</v>
      </c>
      <c r="B10" s="1106" t="s">
        <v>381</v>
      </c>
      <c r="C10" s="1107"/>
      <c r="D10" s="1107"/>
      <c r="E10" s="1107"/>
      <c r="F10" s="1107"/>
      <c r="G10" s="1107"/>
      <c r="H10" s="1107"/>
      <c r="I10" s="1107"/>
      <c r="J10" s="1107"/>
      <c r="K10" s="1107"/>
      <c r="L10" s="1107"/>
      <c r="M10" s="1107"/>
      <c r="N10" s="1107"/>
      <c r="O10" s="1107"/>
      <c r="P10" s="1108"/>
      <c r="Q10" s="1112">
        <v>9</v>
      </c>
      <c r="R10" s="1113"/>
      <c r="S10" s="1113"/>
      <c r="T10" s="1113"/>
      <c r="U10" s="1113"/>
      <c r="V10" s="1113">
        <v>9</v>
      </c>
      <c r="W10" s="1113"/>
      <c r="X10" s="1113"/>
      <c r="Y10" s="1113"/>
      <c r="Z10" s="1113"/>
      <c r="AA10" s="1113">
        <v>0</v>
      </c>
      <c r="AB10" s="1113"/>
      <c r="AC10" s="1113"/>
      <c r="AD10" s="1113"/>
      <c r="AE10" s="1114"/>
      <c r="AF10" s="1088">
        <v>0</v>
      </c>
      <c r="AG10" s="1089"/>
      <c r="AH10" s="1089"/>
      <c r="AI10" s="1089"/>
      <c r="AJ10" s="1090"/>
      <c r="AK10" s="1155">
        <v>3</v>
      </c>
      <c r="AL10" s="1156"/>
      <c r="AM10" s="1156"/>
      <c r="AN10" s="1156"/>
      <c r="AO10" s="1156"/>
      <c r="AP10" s="1156" t="s">
        <v>573</v>
      </c>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c r="A11" s="241">
        <v>5</v>
      </c>
      <c r="B11" s="1106" t="s">
        <v>382</v>
      </c>
      <c r="C11" s="1107"/>
      <c r="D11" s="1107"/>
      <c r="E11" s="1107"/>
      <c r="F11" s="1107"/>
      <c r="G11" s="1107"/>
      <c r="H11" s="1107"/>
      <c r="I11" s="1107"/>
      <c r="J11" s="1107"/>
      <c r="K11" s="1107"/>
      <c r="L11" s="1107"/>
      <c r="M11" s="1107"/>
      <c r="N11" s="1107"/>
      <c r="O11" s="1107"/>
      <c r="P11" s="1108"/>
      <c r="Q11" s="1112">
        <v>239</v>
      </c>
      <c r="R11" s="1113"/>
      <c r="S11" s="1113"/>
      <c r="T11" s="1113"/>
      <c r="U11" s="1113"/>
      <c r="V11" s="1113">
        <v>239</v>
      </c>
      <c r="W11" s="1113"/>
      <c r="X11" s="1113"/>
      <c r="Y11" s="1113"/>
      <c r="Z11" s="1113"/>
      <c r="AA11" s="1113" t="s">
        <v>573</v>
      </c>
      <c r="AB11" s="1113"/>
      <c r="AC11" s="1113"/>
      <c r="AD11" s="1113"/>
      <c r="AE11" s="1114"/>
      <c r="AF11" s="1088" t="s">
        <v>122</v>
      </c>
      <c r="AG11" s="1089"/>
      <c r="AH11" s="1089"/>
      <c r="AI11" s="1089"/>
      <c r="AJ11" s="1090"/>
      <c r="AK11" s="1155" t="s">
        <v>574</v>
      </c>
      <c r="AL11" s="1156"/>
      <c r="AM11" s="1156"/>
      <c r="AN11" s="1156"/>
      <c r="AO11" s="1156"/>
      <c r="AP11" s="1156">
        <v>1060</v>
      </c>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383</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384</v>
      </c>
      <c r="B23" s="1013" t="s">
        <v>385</v>
      </c>
      <c r="C23" s="1014"/>
      <c r="D23" s="1014"/>
      <c r="E23" s="1014"/>
      <c r="F23" s="1014"/>
      <c r="G23" s="1014"/>
      <c r="H23" s="1014"/>
      <c r="I23" s="1014"/>
      <c r="J23" s="1014"/>
      <c r="K23" s="1014"/>
      <c r="L23" s="1014"/>
      <c r="M23" s="1014"/>
      <c r="N23" s="1014"/>
      <c r="O23" s="1014"/>
      <c r="P23" s="1015"/>
      <c r="Q23" s="1137">
        <v>7508</v>
      </c>
      <c r="R23" s="1138"/>
      <c r="S23" s="1138"/>
      <c r="T23" s="1138"/>
      <c r="U23" s="1138"/>
      <c r="V23" s="1138">
        <v>7409</v>
      </c>
      <c r="W23" s="1138"/>
      <c r="X23" s="1138"/>
      <c r="Y23" s="1138"/>
      <c r="Z23" s="1138"/>
      <c r="AA23" s="1138">
        <v>100</v>
      </c>
      <c r="AB23" s="1138"/>
      <c r="AC23" s="1138"/>
      <c r="AD23" s="1138"/>
      <c r="AE23" s="1139"/>
      <c r="AF23" s="1140">
        <v>96</v>
      </c>
      <c r="AG23" s="1138"/>
      <c r="AH23" s="1138"/>
      <c r="AI23" s="1138"/>
      <c r="AJ23" s="1141"/>
      <c r="AK23" s="1142"/>
      <c r="AL23" s="1143"/>
      <c r="AM23" s="1143"/>
      <c r="AN23" s="1143"/>
      <c r="AO23" s="1143"/>
      <c r="AP23" s="1138">
        <v>9320</v>
      </c>
      <c r="AQ23" s="1138"/>
      <c r="AR23" s="1138"/>
      <c r="AS23" s="1138"/>
      <c r="AT23" s="1138"/>
      <c r="AU23" s="1144"/>
      <c r="AV23" s="1144"/>
      <c r="AW23" s="1144"/>
      <c r="AX23" s="1144"/>
      <c r="AY23" s="1145"/>
      <c r="AZ23" s="1134" t="s">
        <v>386</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387</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388</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361</v>
      </c>
      <c r="B26" s="1065"/>
      <c r="C26" s="1065"/>
      <c r="D26" s="1065"/>
      <c r="E26" s="1065"/>
      <c r="F26" s="1065"/>
      <c r="G26" s="1065"/>
      <c r="H26" s="1065"/>
      <c r="I26" s="1065"/>
      <c r="J26" s="1065"/>
      <c r="K26" s="1065"/>
      <c r="L26" s="1065"/>
      <c r="M26" s="1065"/>
      <c r="N26" s="1065"/>
      <c r="O26" s="1065"/>
      <c r="P26" s="1066"/>
      <c r="Q26" s="1070" t="s">
        <v>389</v>
      </c>
      <c r="R26" s="1071"/>
      <c r="S26" s="1071"/>
      <c r="T26" s="1071"/>
      <c r="U26" s="1072"/>
      <c r="V26" s="1070" t="s">
        <v>390</v>
      </c>
      <c r="W26" s="1071"/>
      <c r="X26" s="1071"/>
      <c r="Y26" s="1071"/>
      <c r="Z26" s="1072"/>
      <c r="AA26" s="1070" t="s">
        <v>391</v>
      </c>
      <c r="AB26" s="1071"/>
      <c r="AC26" s="1071"/>
      <c r="AD26" s="1071"/>
      <c r="AE26" s="1071"/>
      <c r="AF26" s="1128" t="s">
        <v>392</v>
      </c>
      <c r="AG26" s="1077"/>
      <c r="AH26" s="1077"/>
      <c r="AI26" s="1077"/>
      <c r="AJ26" s="1129"/>
      <c r="AK26" s="1071" t="s">
        <v>393</v>
      </c>
      <c r="AL26" s="1071"/>
      <c r="AM26" s="1071"/>
      <c r="AN26" s="1071"/>
      <c r="AO26" s="1072"/>
      <c r="AP26" s="1070" t="s">
        <v>394</v>
      </c>
      <c r="AQ26" s="1071"/>
      <c r="AR26" s="1071"/>
      <c r="AS26" s="1071"/>
      <c r="AT26" s="1072"/>
      <c r="AU26" s="1070" t="s">
        <v>395</v>
      </c>
      <c r="AV26" s="1071"/>
      <c r="AW26" s="1071"/>
      <c r="AX26" s="1071"/>
      <c r="AY26" s="1072"/>
      <c r="AZ26" s="1070" t="s">
        <v>396</v>
      </c>
      <c r="BA26" s="1071"/>
      <c r="BB26" s="1071"/>
      <c r="BC26" s="1071"/>
      <c r="BD26" s="1072"/>
      <c r="BE26" s="1070" t="s">
        <v>368</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397</v>
      </c>
      <c r="C28" s="1120"/>
      <c r="D28" s="1120"/>
      <c r="E28" s="1120"/>
      <c r="F28" s="1120"/>
      <c r="G28" s="1120"/>
      <c r="H28" s="1120"/>
      <c r="I28" s="1120"/>
      <c r="J28" s="1120"/>
      <c r="K28" s="1120"/>
      <c r="L28" s="1120"/>
      <c r="M28" s="1120"/>
      <c r="N28" s="1120"/>
      <c r="O28" s="1120"/>
      <c r="P28" s="1121"/>
      <c r="Q28" s="1122">
        <v>2409</v>
      </c>
      <c r="R28" s="1123"/>
      <c r="S28" s="1123"/>
      <c r="T28" s="1123"/>
      <c r="U28" s="1123"/>
      <c r="V28" s="1123">
        <v>2335</v>
      </c>
      <c r="W28" s="1123"/>
      <c r="X28" s="1123"/>
      <c r="Y28" s="1123"/>
      <c r="Z28" s="1123"/>
      <c r="AA28" s="1123">
        <v>74</v>
      </c>
      <c r="AB28" s="1123"/>
      <c r="AC28" s="1123"/>
      <c r="AD28" s="1123"/>
      <c r="AE28" s="1124"/>
      <c r="AF28" s="1125">
        <v>74</v>
      </c>
      <c r="AG28" s="1123"/>
      <c r="AH28" s="1123"/>
      <c r="AI28" s="1123"/>
      <c r="AJ28" s="1126"/>
      <c r="AK28" s="1127">
        <v>218</v>
      </c>
      <c r="AL28" s="1115"/>
      <c r="AM28" s="1115"/>
      <c r="AN28" s="1115"/>
      <c r="AO28" s="1115"/>
      <c r="AP28" s="1115" t="s">
        <v>575</v>
      </c>
      <c r="AQ28" s="1115"/>
      <c r="AR28" s="1115"/>
      <c r="AS28" s="1115"/>
      <c r="AT28" s="1115"/>
      <c r="AU28" s="1115" t="s">
        <v>573</v>
      </c>
      <c r="AV28" s="1115"/>
      <c r="AW28" s="1115"/>
      <c r="AX28" s="1115"/>
      <c r="AY28" s="1115"/>
      <c r="AZ28" s="1116" t="s">
        <v>573</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398</v>
      </c>
      <c r="C29" s="1107"/>
      <c r="D29" s="1107"/>
      <c r="E29" s="1107"/>
      <c r="F29" s="1107"/>
      <c r="G29" s="1107"/>
      <c r="H29" s="1107"/>
      <c r="I29" s="1107"/>
      <c r="J29" s="1107"/>
      <c r="K29" s="1107"/>
      <c r="L29" s="1107"/>
      <c r="M29" s="1107"/>
      <c r="N29" s="1107"/>
      <c r="O29" s="1107"/>
      <c r="P29" s="1108"/>
      <c r="Q29" s="1112">
        <v>251</v>
      </c>
      <c r="R29" s="1113"/>
      <c r="S29" s="1113"/>
      <c r="T29" s="1113"/>
      <c r="U29" s="1113"/>
      <c r="V29" s="1113">
        <v>250</v>
      </c>
      <c r="W29" s="1113"/>
      <c r="X29" s="1113"/>
      <c r="Y29" s="1113"/>
      <c r="Z29" s="1113"/>
      <c r="AA29" s="1113">
        <v>2</v>
      </c>
      <c r="AB29" s="1113"/>
      <c r="AC29" s="1113"/>
      <c r="AD29" s="1113"/>
      <c r="AE29" s="1114"/>
      <c r="AF29" s="1088">
        <v>2</v>
      </c>
      <c r="AG29" s="1089"/>
      <c r="AH29" s="1089"/>
      <c r="AI29" s="1089"/>
      <c r="AJ29" s="1090"/>
      <c r="AK29" s="1049">
        <v>74</v>
      </c>
      <c r="AL29" s="1040"/>
      <c r="AM29" s="1040"/>
      <c r="AN29" s="1040"/>
      <c r="AO29" s="1040"/>
      <c r="AP29" s="1040" t="s">
        <v>573</v>
      </c>
      <c r="AQ29" s="1040"/>
      <c r="AR29" s="1040"/>
      <c r="AS29" s="1040"/>
      <c r="AT29" s="1040"/>
      <c r="AU29" s="1040" t="s">
        <v>573</v>
      </c>
      <c r="AV29" s="1040"/>
      <c r="AW29" s="1040"/>
      <c r="AX29" s="1040"/>
      <c r="AY29" s="1040"/>
      <c r="AZ29" s="1111" t="s">
        <v>573</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399</v>
      </c>
      <c r="C30" s="1107"/>
      <c r="D30" s="1107"/>
      <c r="E30" s="1107"/>
      <c r="F30" s="1107"/>
      <c r="G30" s="1107"/>
      <c r="H30" s="1107"/>
      <c r="I30" s="1107"/>
      <c r="J30" s="1107"/>
      <c r="K30" s="1107"/>
      <c r="L30" s="1107"/>
      <c r="M30" s="1107"/>
      <c r="N30" s="1107"/>
      <c r="O30" s="1107"/>
      <c r="P30" s="1108"/>
      <c r="Q30" s="1112">
        <v>300</v>
      </c>
      <c r="R30" s="1113"/>
      <c r="S30" s="1113"/>
      <c r="T30" s="1113"/>
      <c r="U30" s="1113"/>
      <c r="V30" s="1113">
        <v>304</v>
      </c>
      <c r="W30" s="1113"/>
      <c r="X30" s="1113"/>
      <c r="Y30" s="1113"/>
      <c r="Z30" s="1113"/>
      <c r="AA30" s="1113">
        <v>-3</v>
      </c>
      <c r="AB30" s="1113"/>
      <c r="AC30" s="1113"/>
      <c r="AD30" s="1113"/>
      <c r="AE30" s="1114"/>
      <c r="AF30" s="1088">
        <v>441</v>
      </c>
      <c r="AG30" s="1089"/>
      <c r="AH30" s="1089"/>
      <c r="AI30" s="1089"/>
      <c r="AJ30" s="1090"/>
      <c r="AK30" s="1049" t="s">
        <v>573</v>
      </c>
      <c r="AL30" s="1040"/>
      <c r="AM30" s="1040"/>
      <c r="AN30" s="1040"/>
      <c r="AO30" s="1040"/>
      <c r="AP30" s="1040">
        <v>1003</v>
      </c>
      <c r="AQ30" s="1040"/>
      <c r="AR30" s="1040"/>
      <c r="AS30" s="1040"/>
      <c r="AT30" s="1040"/>
      <c r="AU30" s="1040" t="s">
        <v>573</v>
      </c>
      <c r="AV30" s="1040"/>
      <c r="AW30" s="1040"/>
      <c r="AX30" s="1040"/>
      <c r="AY30" s="1040"/>
      <c r="AZ30" s="1111" t="s">
        <v>573</v>
      </c>
      <c r="BA30" s="1111"/>
      <c r="BB30" s="1111"/>
      <c r="BC30" s="1111"/>
      <c r="BD30" s="1111"/>
      <c r="BE30" s="1101" t="s">
        <v>400</v>
      </c>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401</v>
      </c>
      <c r="C31" s="1107"/>
      <c r="D31" s="1107"/>
      <c r="E31" s="1107"/>
      <c r="F31" s="1107"/>
      <c r="G31" s="1107"/>
      <c r="H31" s="1107"/>
      <c r="I31" s="1107"/>
      <c r="J31" s="1107"/>
      <c r="K31" s="1107"/>
      <c r="L31" s="1107"/>
      <c r="M31" s="1107"/>
      <c r="N31" s="1107"/>
      <c r="O31" s="1107"/>
      <c r="P31" s="1108"/>
      <c r="Q31" s="1112">
        <v>801</v>
      </c>
      <c r="R31" s="1113"/>
      <c r="S31" s="1113"/>
      <c r="T31" s="1113"/>
      <c r="U31" s="1113"/>
      <c r="V31" s="1113">
        <v>801</v>
      </c>
      <c r="W31" s="1113"/>
      <c r="X31" s="1113"/>
      <c r="Y31" s="1113"/>
      <c r="Z31" s="1113"/>
      <c r="AA31" s="1113">
        <v>0</v>
      </c>
      <c r="AB31" s="1113"/>
      <c r="AC31" s="1113"/>
      <c r="AD31" s="1113"/>
      <c r="AE31" s="1114"/>
      <c r="AF31" s="1088">
        <v>0</v>
      </c>
      <c r="AG31" s="1089"/>
      <c r="AH31" s="1089"/>
      <c r="AI31" s="1089"/>
      <c r="AJ31" s="1090"/>
      <c r="AK31" s="1049">
        <v>217</v>
      </c>
      <c r="AL31" s="1040"/>
      <c r="AM31" s="1040"/>
      <c r="AN31" s="1040"/>
      <c r="AO31" s="1040"/>
      <c r="AP31" s="1040">
        <v>4203</v>
      </c>
      <c r="AQ31" s="1040"/>
      <c r="AR31" s="1040"/>
      <c r="AS31" s="1040"/>
      <c r="AT31" s="1040"/>
      <c r="AU31" s="1040">
        <v>3431</v>
      </c>
      <c r="AV31" s="1040"/>
      <c r="AW31" s="1040"/>
      <c r="AX31" s="1040"/>
      <c r="AY31" s="1040"/>
      <c r="AZ31" s="1111" t="s">
        <v>573</v>
      </c>
      <c r="BA31" s="1111"/>
      <c r="BB31" s="1111"/>
      <c r="BC31" s="1111"/>
      <c r="BD31" s="1111"/>
      <c r="BE31" s="1101" t="s">
        <v>402</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c r="C32" s="1107"/>
      <c r="D32" s="1107"/>
      <c r="E32" s="1107"/>
      <c r="F32" s="1107"/>
      <c r="G32" s="1107"/>
      <c r="H32" s="1107"/>
      <c r="I32" s="1107"/>
      <c r="J32" s="1107"/>
      <c r="K32" s="1107"/>
      <c r="L32" s="1107"/>
      <c r="M32" s="1107"/>
      <c r="N32" s="1107"/>
      <c r="O32" s="1107"/>
      <c r="P32" s="1108"/>
      <c r="Q32" s="1112"/>
      <c r="R32" s="1113"/>
      <c r="S32" s="1113"/>
      <c r="T32" s="1113"/>
      <c r="U32" s="1113"/>
      <c r="V32" s="1113"/>
      <c r="W32" s="1113"/>
      <c r="X32" s="1113"/>
      <c r="Y32" s="1113"/>
      <c r="Z32" s="1113"/>
      <c r="AA32" s="1113"/>
      <c r="AB32" s="1113"/>
      <c r="AC32" s="1113"/>
      <c r="AD32" s="1113"/>
      <c r="AE32" s="1114"/>
      <c r="AF32" s="1088"/>
      <c r="AG32" s="1089"/>
      <c r="AH32" s="1089"/>
      <c r="AI32" s="1089"/>
      <c r="AJ32" s="1090"/>
      <c r="AK32" s="1049"/>
      <c r="AL32" s="1040"/>
      <c r="AM32" s="1040"/>
      <c r="AN32" s="1040"/>
      <c r="AO32" s="1040"/>
      <c r="AP32" s="1040"/>
      <c r="AQ32" s="1040"/>
      <c r="AR32" s="1040"/>
      <c r="AS32" s="1040"/>
      <c r="AT32" s="1040"/>
      <c r="AU32" s="1040"/>
      <c r="AV32" s="1040"/>
      <c r="AW32" s="1040"/>
      <c r="AX32" s="1040"/>
      <c r="AY32" s="1040"/>
      <c r="AZ32" s="1111"/>
      <c r="BA32" s="1111"/>
      <c r="BB32" s="1111"/>
      <c r="BC32" s="1111"/>
      <c r="BD32" s="1111"/>
      <c r="BE32" s="1101"/>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c r="C33" s="1107"/>
      <c r="D33" s="1107"/>
      <c r="E33" s="1107"/>
      <c r="F33" s="1107"/>
      <c r="G33" s="1107"/>
      <c r="H33" s="1107"/>
      <c r="I33" s="1107"/>
      <c r="J33" s="1107"/>
      <c r="K33" s="1107"/>
      <c r="L33" s="1107"/>
      <c r="M33" s="1107"/>
      <c r="N33" s="1107"/>
      <c r="O33" s="1107"/>
      <c r="P33" s="1108"/>
      <c r="Q33" s="1112"/>
      <c r="R33" s="1113"/>
      <c r="S33" s="1113"/>
      <c r="T33" s="1113"/>
      <c r="U33" s="1113"/>
      <c r="V33" s="1113"/>
      <c r="W33" s="1113"/>
      <c r="X33" s="1113"/>
      <c r="Y33" s="1113"/>
      <c r="Z33" s="1113"/>
      <c r="AA33" s="1113"/>
      <c r="AB33" s="1113"/>
      <c r="AC33" s="1113"/>
      <c r="AD33" s="1113"/>
      <c r="AE33" s="1114"/>
      <c r="AF33" s="1088"/>
      <c r="AG33" s="1089"/>
      <c r="AH33" s="1089"/>
      <c r="AI33" s="1089"/>
      <c r="AJ33" s="1090"/>
      <c r="AK33" s="1049"/>
      <c r="AL33" s="1040"/>
      <c r="AM33" s="1040"/>
      <c r="AN33" s="1040"/>
      <c r="AO33" s="1040"/>
      <c r="AP33" s="1040"/>
      <c r="AQ33" s="1040"/>
      <c r="AR33" s="1040"/>
      <c r="AS33" s="1040"/>
      <c r="AT33" s="1040"/>
      <c r="AU33" s="1040"/>
      <c r="AV33" s="1040"/>
      <c r="AW33" s="1040"/>
      <c r="AX33" s="1040"/>
      <c r="AY33" s="1040"/>
      <c r="AZ33" s="1111"/>
      <c r="BA33" s="1111"/>
      <c r="BB33" s="1111"/>
      <c r="BC33" s="1111"/>
      <c r="BD33" s="1111"/>
      <c r="BE33" s="1101"/>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403</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384</v>
      </c>
      <c r="B63" s="1013" t="s">
        <v>404</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517</v>
      </c>
      <c r="AG63" s="1028"/>
      <c r="AH63" s="1028"/>
      <c r="AI63" s="1028"/>
      <c r="AJ63" s="1099"/>
      <c r="AK63" s="1100"/>
      <c r="AL63" s="1032"/>
      <c r="AM63" s="1032"/>
      <c r="AN63" s="1032"/>
      <c r="AO63" s="1032"/>
      <c r="AP63" s="1028">
        <v>5206</v>
      </c>
      <c r="AQ63" s="1028"/>
      <c r="AR63" s="1028"/>
      <c r="AS63" s="1028"/>
      <c r="AT63" s="1028"/>
      <c r="AU63" s="1028">
        <v>3431</v>
      </c>
      <c r="AV63" s="1028"/>
      <c r="AW63" s="1028"/>
      <c r="AX63" s="1028"/>
      <c r="AY63" s="1028"/>
      <c r="AZ63" s="1094"/>
      <c r="BA63" s="1094"/>
      <c r="BB63" s="1094"/>
      <c r="BC63" s="1094"/>
      <c r="BD63" s="1094"/>
      <c r="BE63" s="1029"/>
      <c r="BF63" s="1029"/>
      <c r="BG63" s="1029"/>
      <c r="BH63" s="1029"/>
      <c r="BI63" s="1030"/>
      <c r="BJ63" s="1095" t="s">
        <v>386</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405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406</v>
      </c>
      <c r="B66" s="1065"/>
      <c r="C66" s="1065"/>
      <c r="D66" s="1065"/>
      <c r="E66" s="1065"/>
      <c r="F66" s="1065"/>
      <c r="G66" s="1065"/>
      <c r="H66" s="1065"/>
      <c r="I66" s="1065"/>
      <c r="J66" s="1065"/>
      <c r="K66" s="1065"/>
      <c r="L66" s="1065"/>
      <c r="M66" s="1065"/>
      <c r="N66" s="1065"/>
      <c r="O66" s="1065"/>
      <c r="P66" s="1066"/>
      <c r="Q66" s="1070" t="s">
        <v>407</v>
      </c>
      <c r="R66" s="1071"/>
      <c r="S66" s="1071"/>
      <c r="T66" s="1071"/>
      <c r="U66" s="1072"/>
      <c r="V66" s="1070" t="s">
        <v>390</v>
      </c>
      <c r="W66" s="1071"/>
      <c r="X66" s="1071"/>
      <c r="Y66" s="1071"/>
      <c r="Z66" s="1072"/>
      <c r="AA66" s="1070" t="s">
        <v>391</v>
      </c>
      <c r="AB66" s="1071"/>
      <c r="AC66" s="1071"/>
      <c r="AD66" s="1071"/>
      <c r="AE66" s="1072"/>
      <c r="AF66" s="1076" t="s">
        <v>408</v>
      </c>
      <c r="AG66" s="1077"/>
      <c r="AH66" s="1077"/>
      <c r="AI66" s="1077"/>
      <c r="AJ66" s="1078"/>
      <c r="AK66" s="1070" t="s">
        <v>409</v>
      </c>
      <c r="AL66" s="1065"/>
      <c r="AM66" s="1065"/>
      <c r="AN66" s="1065"/>
      <c r="AO66" s="1066"/>
      <c r="AP66" s="1070" t="s">
        <v>410</v>
      </c>
      <c r="AQ66" s="1071"/>
      <c r="AR66" s="1071"/>
      <c r="AS66" s="1071"/>
      <c r="AT66" s="1072"/>
      <c r="AU66" s="1070" t="s">
        <v>411</v>
      </c>
      <c r="AV66" s="1071"/>
      <c r="AW66" s="1071"/>
      <c r="AX66" s="1071"/>
      <c r="AY66" s="1072"/>
      <c r="AZ66" s="1070" t="s">
        <v>368</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576</v>
      </c>
      <c r="C68" s="1055"/>
      <c r="D68" s="1055"/>
      <c r="E68" s="1055"/>
      <c r="F68" s="1055"/>
      <c r="G68" s="1055"/>
      <c r="H68" s="1055"/>
      <c r="I68" s="1055"/>
      <c r="J68" s="1055"/>
      <c r="K68" s="1055"/>
      <c r="L68" s="1055"/>
      <c r="M68" s="1055"/>
      <c r="N68" s="1055"/>
      <c r="O68" s="1055"/>
      <c r="P68" s="1056"/>
      <c r="Q68" s="1057">
        <v>247</v>
      </c>
      <c r="R68" s="1051"/>
      <c r="S68" s="1051"/>
      <c r="T68" s="1051"/>
      <c r="U68" s="1051"/>
      <c r="V68" s="1051">
        <v>205</v>
      </c>
      <c r="W68" s="1051"/>
      <c r="X68" s="1051"/>
      <c r="Y68" s="1051"/>
      <c r="Z68" s="1051"/>
      <c r="AA68" s="1051">
        <v>42</v>
      </c>
      <c r="AB68" s="1051"/>
      <c r="AC68" s="1051"/>
      <c r="AD68" s="1051"/>
      <c r="AE68" s="1051"/>
      <c r="AF68" s="1051">
        <v>42</v>
      </c>
      <c r="AG68" s="1051"/>
      <c r="AH68" s="1051"/>
      <c r="AI68" s="1051"/>
      <c r="AJ68" s="1051"/>
      <c r="AK68" s="1051">
        <v>53</v>
      </c>
      <c r="AL68" s="1051"/>
      <c r="AM68" s="1051"/>
      <c r="AN68" s="1051"/>
      <c r="AO68" s="1051"/>
      <c r="AP68" s="1051" t="s">
        <v>589</v>
      </c>
      <c r="AQ68" s="1051"/>
      <c r="AR68" s="1051"/>
      <c r="AS68" s="1051"/>
      <c r="AT68" s="1051"/>
      <c r="AU68" s="1051" t="s">
        <v>589</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577</v>
      </c>
      <c r="C69" s="1044"/>
      <c r="D69" s="1044"/>
      <c r="E69" s="1044"/>
      <c r="F69" s="1044"/>
      <c r="G69" s="1044"/>
      <c r="H69" s="1044"/>
      <c r="I69" s="1044"/>
      <c r="J69" s="1044"/>
      <c r="K69" s="1044"/>
      <c r="L69" s="1044"/>
      <c r="M69" s="1044"/>
      <c r="N69" s="1044"/>
      <c r="O69" s="1044"/>
      <c r="P69" s="1045"/>
      <c r="Q69" s="1046">
        <v>758744</v>
      </c>
      <c r="R69" s="1040"/>
      <c r="S69" s="1040"/>
      <c r="T69" s="1040"/>
      <c r="U69" s="1040"/>
      <c r="V69" s="1040">
        <v>730814</v>
      </c>
      <c r="W69" s="1040"/>
      <c r="X69" s="1040"/>
      <c r="Y69" s="1040"/>
      <c r="Z69" s="1040"/>
      <c r="AA69" s="1040">
        <v>27930</v>
      </c>
      <c r="AB69" s="1040"/>
      <c r="AC69" s="1040"/>
      <c r="AD69" s="1040"/>
      <c r="AE69" s="1040"/>
      <c r="AF69" s="1040">
        <v>27930</v>
      </c>
      <c r="AG69" s="1040"/>
      <c r="AH69" s="1040"/>
      <c r="AI69" s="1040"/>
      <c r="AJ69" s="1040"/>
      <c r="AK69" s="1040" t="s">
        <v>573</v>
      </c>
      <c r="AL69" s="1040"/>
      <c r="AM69" s="1040"/>
      <c r="AN69" s="1040"/>
      <c r="AO69" s="1040"/>
      <c r="AP69" s="1040" t="s">
        <v>573</v>
      </c>
      <c r="AQ69" s="1040"/>
      <c r="AR69" s="1040"/>
      <c r="AS69" s="1040"/>
      <c r="AT69" s="1040"/>
      <c r="AU69" s="1040" t="s">
        <v>573</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578</v>
      </c>
      <c r="C70" s="1044"/>
      <c r="D70" s="1044"/>
      <c r="E70" s="1044"/>
      <c r="F70" s="1044"/>
      <c r="G70" s="1044"/>
      <c r="H70" s="1044"/>
      <c r="I70" s="1044"/>
      <c r="J70" s="1044"/>
      <c r="K70" s="1044"/>
      <c r="L70" s="1044"/>
      <c r="M70" s="1044"/>
      <c r="N70" s="1044"/>
      <c r="O70" s="1044"/>
      <c r="P70" s="1045"/>
      <c r="Q70" s="1046">
        <v>1054</v>
      </c>
      <c r="R70" s="1040"/>
      <c r="S70" s="1040"/>
      <c r="T70" s="1040"/>
      <c r="U70" s="1040"/>
      <c r="V70" s="1040">
        <v>1025</v>
      </c>
      <c r="W70" s="1040"/>
      <c r="X70" s="1040"/>
      <c r="Y70" s="1040"/>
      <c r="Z70" s="1040"/>
      <c r="AA70" s="1040">
        <v>29</v>
      </c>
      <c r="AB70" s="1040"/>
      <c r="AC70" s="1040"/>
      <c r="AD70" s="1040"/>
      <c r="AE70" s="1040"/>
      <c r="AF70" s="1040">
        <v>29</v>
      </c>
      <c r="AG70" s="1040"/>
      <c r="AH70" s="1040"/>
      <c r="AI70" s="1040"/>
      <c r="AJ70" s="1040"/>
      <c r="AK70" s="1040" t="s">
        <v>573</v>
      </c>
      <c r="AL70" s="1040"/>
      <c r="AM70" s="1040"/>
      <c r="AN70" s="1040"/>
      <c r="AO70" s="1040"/>
      <c r="AP70" s="1040" t="s">
        <v>573</v>
      </c>
      <c r="AQ70" s="1040"/>
      <c r="AR70" s="1040"/>
      <c r="AS70" s="1040"/>
      <c r="AT70" s="1040"/>
      <c r="AU70" s="1040" t="s">
        <v>573</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579</v>
      </c>
      <c r="C71" s="1044"/>
      <c r="D71" s="1044"/>
      <c r="E71" s="1044"/>
      <c r="F71" s="1044"/>
      <c r="G71" s="1044"/>
      <c r="H71" s="1044"/>
      <c r="I71" s="1044"/>
      <c r="J71" s="1044"/>
      <c r="K71" s="1044"/>
      <c r="L71" s="1044"/>
      <c r="M71" s="1044"/>
      <c r="N71" s="1044"/>
      <c r="O71" s="1044"/>
      <c r="P71" s="1045"/>
      <c r="Q71" s="1046">
        <v>68421</v>
      </c>
      <c r="R71" s="1040"/>
      <c r="S71" s="1040"/>
      <c r="T71" s="1040"/>
      <c r="U71" s="1040"/>
      <c r="V71" s="1040">
        <v>65798</v>
      </c>
      <c r="W71" s="1040"/>
      <c r="X71" s="1040"/>
      <c r="Y71" s="1040"/>
      <c r="Z71" s="1040"/>
      <c r="AA71" s="1040">
        <v>2623</v>
      </c>
      <c r="AB71" s="1040"/>
      <c r="AC71" s="1040"/>
      <c r="AD71" s="1040"/>
      <c r="AE71" s="1040"/>
      <c r="AF71" s="1040">
        <v>2623</v>
      </c>
      <c r="AG71" s="1040"/>
      <c r="AH71" s="1040"/>
      <c r="AI71" s="1040"/>
      <c r="AJ71" s="1040"/>
      <c r="AK71" s="1040">
        <v>499</v>
      </c>
      <c r="AL71" s="1040"/>
      <c r="AM71" s="1040"/>
      <c r="AN71" s="1040"/>
      <c r="AO71" s="1040"/>
      <c r="AP71" s="1040" t="s">
        <v>573</v>
      </c>
      <c r="AQ71" s="1040"/>
      <c r="AR71" s="1040"/>
      <c r="AS71" s="1040"/>
      <c r="AT71" s="1040"/>
      <c r="AU71" s="1040" t="s">
        <v>573</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580</v>
      </c>
      <c r="C72" s="1044"/>
      <c r="D72" s="1044"/>
      <c r="E72" s="1044"/>
      <c r="F72" s="1044"/>
      <c r="G72" s="1044"/>
      <c r="H72" s="1044"/>
      <c r="I72" s="1044"/>
      <c r="J72" s="1044"/>
      <c r="K72" s="1044"/>
      <c r="L72" s="1044"/>
      <c r="M72" s="1044"/>
      <c r="N72" s="1044"/>
      <c r="O72" s="1044"/>
      <c r="P72" s="1045"/>
      <c r="Q72" s="1046">
        <v>204</v>
      </c>
      <c r="R72" s="1040"/>
      <c r="S72" s="1040"/>
      <c r="T72" s="1040"/>
      <c r="U72" s="1040"/>
      <c r="V72" s="1040">
        <v>195</v>
      </c>
      <c r="W72" s="1040"/>
      <c r="X72" s="1040"/>
      <c r="Y72" s="1040"/>
      <c r="Z72" s="1040"/>
      <c r="AA72" s="1040">
        <v>9</v>
      </c>
      <c r="AB72" s="1040"/>
      <c r="AC72" s="1040"/>
      <c r="AD72" s="1040"/>
      <c r="AE72" s="1040"/>
      <c r="AF72" s="1040">
        <v>9</v>
      </c>
      <c r="AG72" s="1040"/>
      <c r="AH72" s="1040"/>
      <c r="AI72" s="1040"/>
      <c r="AJ72" s="1040"/>
      <c r="AK72" s="1040">
        <v>16</v>
      </c>
      <c r="AL72" s="1040"/>
      <c r="AM72" s="1040"/>
      <c r="AN72" s="1040"/>
      <c r="AO72" s="1040"/>
      <c r="AP72" s="1040" t="s">
        <v>573</v>
      </c>
      <c r="AQ72" s="1040"/>
      <c r="AR72" s="1040"/>
      <c r="AS72" s="1040"/>
      <c r="AT72" s="1040"/>
      <c r="AU72" s="1040" t="s">
        <v>573</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t="s">
        <v>581</v>
      </c>
      <c r="C73" s="1044"/>
      <c r="D73" s="1044"/>
      <c r="E73" s="1044"/>
      <c r="F73" s="1044"/>
      <c r="G73" s="1044"/>
      <c r="H73" s="1044"/>
      <c r="I73" s="1044"/>
      <c r="J73" s="1044"/>
      <c r="K73" s="1044"/>
      <c r="L73" s="1044"/>
      <c r="M73" s="1044"/>
      <c r="N73" s="1044"/>
      <c r="O73" s="1044"/>
      <c r="P73" s="1045"/>
      <c r="Q73" s="1046">
        <v>66</v>
      </c>
      <c r="R73" s="1040"/>
      <c r="S73" s="1040"/>
      <c r="T73" s="1040"/>
      <c r="U73" s="1040"/>
      <c r="V73" s="1040">
        <v>66</v>
      </c>
      <c r="W73" s="1040"/>
      <c r="X73" s="1040"/>
      <c r="Y73" s="1040"/>
      <c r="Z73" s="1040"/>
      <c r="AA73" s="1040" t="s">
        <v>590</v>
      </c>
      <c r="AB73" s="1040"/>
      <c r="AC73" s="1040"/>
      <c r="AD73" s="1040"/>
      <c r="AE73" s="1040"/>
      <c r="AF73" s="1040" t="s">
        <v>590</v>
      </c>
      <c r="AG73" s="1040"/>
      <c r="AH73" s="1040"/>
      <c r="AI73" s="1040"/>
      <c r="AJ73" s="1040"/>
      <c r="AK73" s="1040" t="s">
        <v>590</v>
      </c>
      <c r="AL73" s="1040"/>
      <c r="AM73" s="1040"/>
      <c r="AN73" s="1040"/>
      <c r="AO73" s="1040"/>
      <c r="AP73" s="1040" t="s">
        <v>590</v>
      </c>
      <c r="AQ73" s="1040"/>
      <c r="AR73" s="1040"/>
      <c r="AS73" s="1040"/>
      <c r="AT73" s="1040"/>
      <c r="AU73" s="1040" t="s">
        <v>573</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t="s">
        <v>582</v>
      </c>
      <c r="C74" s="1044"/>
      <c r="D74" s="1044"/>
      <c r="E74" s="1044"/>
      <c r="F74" s="1044"/>
      <c r="G74" s="1044"/>
      <c r="H74" s="1044"/>
      <c r="I74" s="1044"/>
      <c r="J74" s="1044"/>
      <c r="K74" s="1044"/>
      <c r="L74" s="1044"/>
      <c r="M74" s="1044"/>
      <c r="N74" s="1044"/>
      <c r="O74" s="1044"/>
      <c r="P74" s="1045"/>
      <c r="Q74" s="1046">
        <v>185</v>
      </c>
      <c r="R74" s="1040"/>
      <c r="S74" s="1040"/>
      <c r="T74" s="1040"/>
      <c r="U74" s="1040"/>
      <c r="V74" s="1040">
        <v>177</v>
      </c>
      <c r="W74" s="1040"/>
      <c r="X74" s="1040"/>
      <c r="Y74" s="1040"/>
      <c r="Z74" s="1040"/>
      <c r="AA74" s="1040">
        <v>8</v>
      </c>
      <c r="AB74" s="1040"/>
      <c r="AC74" s="1040"/>
      <c r="AD74" s="1040"/>
      <c r="AE74" s="1040"/>
      <c r="AF74" s="1040">
        <v>8</v>
      </c>
      <c r="AG74" s="1040"/>
      <c r="AH74" s="1040"/>
      <c r="AI74" s="1040"/>
      <c r="AJ74" s="1040"/>
      <c r="AK74" s="1040" t="s">
        <v>573</v>
      </c>
      <c r="AL74" s="1040"/>
      <c r="AM74" s="1040"/>
      <c r="AN74" s="1040"/>
      <c r="AO74" s="1040"/>
      <c r="AP74" s="1040" t="s">
        <v>573</v>
      </c>
      <c r="AQ74" s="1040"/>
      <c r="AR74" s="1040"/>
      <c r="AS74" s="1040"/>
      <c r="AT74" s="1040"/>
      <c r="AU74" s="1040" t="s">
        <v>573</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t="s">
        <v>583</v>
      </c>
      <c r="C75" s="1044"/>
      <c r="D75" s="1044"/>
      <c r="E75" s="1044"/>
      <c r="F75" s="1044"/>
      <c r="G75" s="1044"/>
      <c r="H75" s="1044"/>
      <c r="I75" s="1044"/>
      <c r="J75" s="1044"/>
      <c r="K75" s="1044"/>
      <c r="L75" s="1044"/>
      <c r="M75" s="1044"/>
      <c r="N75" s="1044"/>
      <c r="O75" s="1044"/>
      <c r="P75" s="1045"/>
      <c r="Q75" s="1047">
        <v>8</v>
      </c>
      <c r="R75" s="1048"/>
      <c r="S75" s="1048"/>
      <c r="T75" s="1048"/>
      <c r="U75" s="1049"/>
      <c r="V75" s="1050">
        <v>6</v>
      </c>
      <c r="W75" s="1048"/>
      <c r="X75" s="1048"/>
      <c r="Y75" s="1048"/>
      <c r="Z75" s="1049"/>
      <c r="AA75" s="1050">
        <v>2</v>
      </c>
      <c r="AB75" s="1048"/>
      <c r="AC75" s="1048"/>
      <c r="AD75" s="1048"/>
      <c r="AE75" s="1049"/>
      <c r="AF75" s="1050">
        <v>2</v>
      </c>
      <c r="AG75" s="1048"/>
      <c r="AH75" s="1048"/>
      <c r="AI75" s="1048"/>
      <c r="AJ75" s="1049"/>
      <c r="AK75" s="1040" t="s">
        <v>573</v>
      </c>
      <c r="AL75" s="1040"/>
      <c r="AM75" s="1040"/>
      <c r="AN75" s="1040"/>
      <c r="AO75" s="1040"/>
      <c r="AP75" s="1040" t="s">
        <v>573</v>
      </c>
      <c r="AQ75" s="1040"/>
      <c r="AR75" s="1040"/>
      <c r="AS75" s="1040"/>
      <c r="AT75" s="1040"/>
      <c r="AU75" s="1040" t="s">
        <v>573</v>
      </c>
      <c r="AV75" s="1040"/>
      <c r="AW75" s="1040"/>
      <c r="AX75" s="1040"/>
      <c r="AY75" s="1040"/>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t="s">
        <v>584</v>
      </c>
      <c r="C76" s="1044"/>
      <c r="D76" s="1044"/>
      <c r="E76" s="1044"/>
      <c r="F76" s="1044"/>
      <c r="G76" s="1044"/>
      <c r="H76" s="1044"/>
      <c r="I76" s="1044"/>
      <c r="J76" s="1044"/>
      <c r="K76" s="1044"/>
      <c r="L76" s="1044"/>
      <c r="M76" s="1044"/>
      <c r="N76" s="1044"/>
      <c r="O76" s="1044"/>
      <c r="P76" s="1045"/>
      <c r="Q76" s="1047">
        <v>60</v>
      </c>
      <c r="R76" s="1048"/>
      <c r="S76" s="1048"/>
      <c r="T76" s="1048"/>
      <c r="U76" s="1049"/>
      <c r="V76" s="1050">
        <v>35</v>
      </c>
      <c r="W76" s="1048"/>
      <c r="X76" s="1048"/>
      <c r="Y76" s="1048"/>
      <c r="Z76" s="1049"/>
      <c r="AA76" s="1050">
        <v>25</v>
      </c>
      <c r="AB76" s="1048"/>
      <c r="AC76" s="1048"/>
      <c r="AD76" s="1048"/>
      <c r="AE76" s="1049"/>
      <c r="AF76" s="1050">
        <v>25</v>
      </c>
      <c r="AG76" s="1048"/>
      <c r="AH76" s="1048"/>
      <c r="AI76" s="1048"/>
      <c r="AJ76" s="1049"/>
      <c r="AK76" s="1040" t="s">
        <v>573</v>
      </c>
      <c r="AL76" s="1040"/>
      <c r="AM76" s="1040"/>
      <c r="AN76" s="1040"/>
      <c r="AO76" s="1040"/>
      <c r="AP76" s="1040" t="s">
        <v>573</v>
      </c>
      <c r="AQ76" s="1040"/>
      <c r="AR76" s="1040"/>
      <c r="AS76" s="1040"/>
      <c r="AT76" s="1040"/>
      <c r="AU76" s="1040" t="s">
        <v>573</v>
      </c>
      <c r="AV76" s="1040"/>
      <c r="AW76" s="1040"/>
      <c r="AX76" s="1040"/>
      <c r="AY76" s="1040"/>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t="s">
        <v>585</v>
      </c>
      <c r="C77" s="1044"/>
      <c r="D77" s="1044"/>
      <c r="E77" s="1044"/>
      <c r="F77" s="1044"/>
      <c r="G77" s="1044"/>
      <c r="H77" s="1044"/>
      <c r="I77" s="1044"/>
      <c r="J77" s="1044"/>
      <c r="K77" s="1044"/>
      <c r="L77" s="1044"/>
      <c r="M77" s="1044"/>
      <c r="N77" s="1044"/>
      <c r="O77" s="1044"/>
      <c r="P77" s="1045"/>
      <c r="Q77" s="1047">
        <v>952</v>
      </c>
      <c r="R77" s="1048"/>
      <c r="S77" s="1048"/>
      <c r="T77" s="1048"/>
      <c r="U77" s="1049"/>
      <c r="V77" s="1050">
        <v>930</v>
      </c>
      <c r="W77" s="1048"/>
      <c r="X77" s="1048"/>
      <c r="Y77" s="1048"/>
      <c r="Z77" s="1049"/>
      <c r="AA77" s="1050">
        <v>22</v>
      </c>
      <c r="AB77" s="1048"/>
      <c r="AC77" s="1048"/>
      <c r="AD77" s="1048"/>
      <c r="AE77" s="1049"/>
      <c r="AF77" s="1050">
        <v>22</v>
      </c>
      <c r="AG77" s="1048"/>
      <c r="AH77" s="1048"/>
      <c r="AI77" s="1048"/>
      <c r="AJ77" s="1049"/>
      <c r="AK77" s="1040" t="s">
        <v>573</v>
      </c>
      <c r="AL77" s="1040"/>
      <c r="AM77" s="1040"/>
      <c r="AN77" s="1040"/>
      <c r="AO77" s="1040"/>
      <c r="AP77" s="1050">
        <v>73</v>
      </c>
      <c r="AQ77" s="1048"/>
      <c r="AR77" s="1048"/>
      <c r="AS77" s="1048"/>
      <c r="AT77" s="1049"/>
      <c r="AU77" s="1050">
        <v>22</v>
      </c>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t="s">
        <v>586</v>
      </c>
      <c r="C78" s="1044"/>
      <c r="D78" s="1044"/>
      <c r="E78" s="1044"/>
      <c r="F78" s="1044"/>
      <c r="G78" s="1044"/>
      <c r="H78" s="1044"/>
      <c r="I78" s="1044"/>
      <c r="J78" s="1044"/>
      <c r="K78" s="1044"/>
      <c r="L78" s="1044"/>
      <c r="M78" s="1044"/>
      <c r="N78" s="1044"/>
      <c r="O78" s="1044"/>
      <c r="P78" s="1045"/>
      <c r="Q78" s="1046">
        <v>640</v>
      </c>
      <c r="R78" s="1040"/>
      <c r="S78" s="1040"/>
      <c r="T78" s="1040"/>
      <c r="U78" s="1040"/>
      <c r="V78" s="1040">
        <v>602</v>
      </c>
      <c r="W78" s="1040"/>
      <c r="X78" s="1040"/>
      <c r="Y78" s="1040"/>
      <c r="Z78" s="1040"/>
      <c r="AA78" s="1040">
        <v>39</v>
      </c>
      <c r="AB78" s="1040"/>
      <c r="AC78" s="1040"/>
      <c r="AD78" s="1040"/>
      <c r="AE78" s="1040"/>
      <c r="AF78" s="1040">
        <v>39</v>
      </c>
      <c r="AG78" s="1040"/>
      <c r="AH78" s="1040"/>
      <c r="AI78" s="1040"/>
      <c r="AJ78" s="1040"/>
      <c r="AK78" s="1040" t="s">
        <v>573</v>
      </c>
      <c r="AL78" s="1040"/>
      <c r="AM78" s="1040"/>
      <c r="AN78" s="1040"/>
      <c r="AO78" s="1040"/>
      <c r="AP78" s="1040" t="s">
        <v>573</v>
      </c>
      <c r="AQ78" s="1040"/>
      <c r="AR78" s="1040"/>
      <c r="AS78" s="1040"/>
      <c r="AT78" s="1040"/>
      <c r="AU78" s="1040" t="s">
        <v>573</v>
      </c>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t="s">
        <v>587</v>
      </c>
      <c r="C79" s="1044"/>
      <c r="D79" s="1044"/>
      <c r="E79" s="1044"/>
      <c r="F79" s="1044"/>
      <c r="G79" s="1044"/>
      <c r="H79" s="1044"/>
      <c r="I79" s="1044"/>
      <c r="J79" s="1044"/>
      <c r="K79" s="1044"/>
      <c r="L79" s="1044"/>
      <c r="M79" s="1044"/>
      <c r="N79" s="1044"/>
      <c r="O79" s="1044"/>
      <c r="P79" s="1045"/>
      <c r="Q79" s="1046">
        <v>92</v>
      </c>
      <c r="R79" s="1040"/>
      <c r="S79" s="1040"/>
      <c r="T79" s="1040"/>
      <c r="U79" s="1040"/>
      <c r="V79" s="1040">
        <v>79</v>
      </c>
      <c r="W79" s="1040"/>
      <c r="X79" s="1040"/>
      <c r="Y79" s="1040"/>
      <c r="Z79" s="1040"/>
      <c r="AA79" s="1040">
        <v>13</v>
      </c>
      <c r="AB79" s="1040"/>
      <c r="AC79" s="1040"/>
      <c r="AD79" s="1040"/>
      <c r="AE79" s="1040"/>
      <c r="AF79" s="1040">
        <v>13</v>
      </c>
      <c r="AG79" s="1040"/>
      <c r="AH79" s="1040"/>
      <c r="AI79" s="1040"/>
      <c r="AJ79" s="1040"/>
      <c r="AK79" s="1040">
        <v>25</v>
      </c>
      <c r="AL79" s="1040"/>
      <c r="AM79" s="1040"/>
      <c r="AN79" s="1040"/>
      <c r="AO79" s="1040"/>
      <c r="AP79" s="1040" t="s">
        <v>573</v>
      </c>
      <c r="AQ79" s="1040"/>
      <c r="AR79" s="1040"/>
      <c r="AS79" s="1040"/>
      <c r="AT79" s="1040"/>
      <c r="AU79" s="1040" t="s">
        <v>573</v>
      </c>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t="s">
        <v>588</v>
      </c>
      <c r="C80" s="1044"/>
      <c r="D80" s="1044"/>
      <c r="E80" s="1044"/>
      <c r="F80" s="1044"/>
      <c r="G80" s="1044"/>
      <c r="H80" s="1044"/>
      <c r="I80" s="1044"/>
      <c r="J80" s="1044"/>
      <c r="K80" s="1044"/>
      <c r="L80" s="1044"/>
      <c r="M80" s="1044"/>
      <c r="N80" s="1044"/>
      <c r="O80" s="1044"/>
      <c r="P80" s="1045"/>
      <c r="Q80" s="1046">
        <v>90</v>
      </c>
      <c r="R80" s="1040"/>
      <c r="S80" s="1040"/>
      <c r="T80" s="1040"/>
      <c r="U80" s="1040"/>
      <c r="V80" s="1040">
        <v>90</v>
      </c>
      <c r="W80" s="1040"/>
      <c r="X80" s="1040"/>
      <c r="Y80" s="1040"/>
      <c r="Z80" s="1040"/>
      <c r="AA80" s="1040">
        <v>0</v>
      </c>
      <c r="AB80" s="1040"/>
      <c r="AC80" s="1040"/>
      <c r="AD80" s="1040"/>
      <c r="AE80" s="1040"/>
      <c r="AF80" s="1040">
        <v>0</v>
      </c>
      <c r="AG80" s="1040"/>
      <c r="AH80" s="1040"/>
      <c r="AI80" s="1040"/>
      <c r="AJ80" s="1040"/>
      <c r="AK80" s="1040">
        <v>2</v>
      </c>
      <c r="AL80" s="1040"/>
      <c r="AM80" s="1040"/>
      <c r="AN80" s="1040"/>
      <c r="AO80" s="1040"/>
      <c r="AP80" s="1040" t="s">
        <v>573</v>
      </c>
      <c r="AQ80" s="1040"/>
      <c r="AR80" s="1040"/>
      <c r="AS80" s="1040"/>
      <c r="AT80" s="1040"/>
      <c r="AU80" s="1040" t="s">
        <v>573</v>
      </c>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384</v>
      </c>
      <c r="B88" s="1013" t="s">
        <v>412</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30742</v>
      </c>
      <c r="AG88" s="1028"/>
      <c r="AH88" s="1028"/>
      <c r="AI88" s="1028"/>
      <c r="AJ88" s="1028"/>
      <c r="AK88" s="1032"/>
      <c r="AL88" s="1032"/>
      <c r="AM88" s="1032"/>
      <c r="AN88" s="1032"/>
      <c r="AO88" s="1032"/>
      <c r="AP88" s="1028">
        <v>73</v>
      </c>
      <c r="AQ88" s="1028"/>
      <c r="AR88" s="1028"/>
      <c r="AS88" s="1028"/>
      <c r="AT88" s="1028"/>
      <c r="AU88" s="1028">
        <v>22</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384</v>
      </c>
      <c r="BR102" s="1013" t="s">
        <v>413</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763</v>
      </c>
      <c r="CS102" s="1020"/>
      <c r="CT102" s="1020"/>
      <c r="CU102" s="1020"/>
      <c r="CV102" s="1021"/>
      <c r="CW102" s="1019">
        <v>296</v>
      </c>
      <c r="CX102" s="1020"/>
      <c r="CY102" s="1020"/>
      <c r="CZ102" s="1020"/>
      <c r="DA102" s="1021"/>
      <c r="DB102" s="1019">
        <v>1060</v>
      </c>
      <c r="DC102" s="1020"/>
      <c r="DD102" s="1020"/>
      <c r="DE102" s="1020"/>
      <c r="DF102" s="1021"/>
      <c r="DG102" s="1019" t="s">
        <v>573</v>
      </c>
      <c r="DH102" s="1020"/>
      <c r="DI102" s="1020"/>
      <c r="DJ102" s="1020"/>
      <c r="DK102" s="1021"/>
      <c r="DL102" s="1019" t="s">
        <v>573</v>
      </c>
      <c r="DM102" s="1020"/>
      <c r="DN102" s="1020"/>
      <c r="DO102" s="1020"/>
      <c r="DP102" s="1021"/>
      <c r="DQ102" s="1019" t="s">
        <v>573</v>
      </c>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414</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415</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416</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417</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418</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419</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420</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421</v>
      </c>
      <c r="AB109" s="963"/>
      <c r="AC109" s="963"/>
      <c r="AD109" s="963"/>
      <c r="AE109" s="964"/>
      <c r="AF109" s="965" t="s">
        <v>300</v>
      </c>
      <c r="AG109" s="963"/>
      <c r="AH109" s="963"/>
      <c r="AI109" s="963"/>
      <c r="AJ109" s="964"/>
      <c r="AK109" s="965" t="s">
        <v>299</v>
      </c>
      <c r="AL109" s="963"/>
      <c r="AM109" s="963"/>
      <c r="AN109" s="963"/>
      <c r="AO109" s="964"/>
      <c r="AP109" s="965" t="s">
        <v>422</v>
      </c>
      <c r="AQ109" s="963"/>
      <c r="AR109" s="963"/>
      <c r="AS109" s="963"/>
      <c r="AT109" s="994"/>
      <c r="AU109" s="962" t="s">
        <v>420</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421</v>
      </c>
      <c r="BR109" s="963"/>
      <c r="BS109" s="963"/>
      <c r="BT109" s="963"/>
      <c r="BU109" s="964"/>
      <c r="BV109" s="965" t="s">
        <v>300</v>
      </c>
      <c r="BW109" s="963"/>
      <c r="BX109" s="963"/>
      <c r="BY109" s="963"/>
      <c r="BZ109" s="964"/>
      <c r="CA109" s="965" t="s">
        <v>299</v>
      </c>
      <c r="CB109" s="963"/>
      <c r="CC109" s="963"/>
      <c r="CD109" s="963"/>
      <c r="CE109" s="964"/>
      <c r="CF109" s="1001" t="s">
        <v>422</v>
      </c>
      <c r="CG109" s="1001"/>
      <c r="CH109" s="1001"/>
      <c r="CI109" s="1001"/>
      <c r="CJ109" s="1001"/>
      <c r="CK109" s="965" t="s">
        <v>423</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421</v>
      </c>
      <c r="DH109" s="963"/>
      <c r="DI109" s="963"/>
      <c r="DJ109" s="963"/>
      <c r="DK109" s="964"/>
      <c r="DL109" s="965" t="s">
        <v>300</v>
      </c>
      <c r="DM109" s="963"/>
      <c r="DN109" s="963"/>
      <c r="DO109" s="963"/>
      <c r="DP109" s="964"/>
      <c r="DQ109" s="965" t="s">
        <v>299</v>
      </c>
      <c r="DR109" s="963"/>
      <c r="DS109" s="963"/>
      <c r="DT109" s="963"/>
      <c r="DU109" s="964"/>
      <c r="DV109" s="965" t="s">
        <v>422</v>
      </c>
      <c r="DW109" s="963"/>
      <c r="DX109" s="963"/>
      <c r="DY109" s="963"/>
      <c r="DZ109" s="994"/>
    </row>
    <row r="110" spans="1:131" s="226" customFormat="1" ht="26.25" customHeight="1">
      <c r="A110" s="865" t="s">
        <v>424</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855742</v>
      </c>
      <c r="AB110" s="956"/>
      <c r="AC110" s="956"/>
      <c r="AD110" s="956"/>
      <c r="AE110" s="957"/>
      <c r="AF110" s="958">
        <v>932796</v>
      </c>
      <c r="AG110" s="956"/>
      <c r="AH110" s="956"/>
      <c r="AI110" s="956"/>
      <c r="AJ110" s="957"/>
      <c r="AK110" s="958">
        <v>947747</v>
      </c>
      <c r="AL110" s="956"/>
      <c r="AM110" s="956"/>
      <c r="AN110" s="956"/>
      <c r="AO110" s="957"/>
      <c r="AP110" s="959">
        <v>24.5</v>
      </c>
      <c r="AQ110" s="960"/>
      <c r="AR110" s="960"/>
      <c r="AS110" s="960"/>
      <c r="AT110" s="961"/>
      <c r="AU110" s="995" t="s">
        <v>67</v>
      </c>
      <c r="AV110" s="996"/>
      <c r="AW110" s="996"/>
      <c r="AX110" s="996"/>
      <c r="AY110" s="996"/>
      <c r="AZ110" s="921" t="s">
        <v>425</v>
      </c>
      <c r="BA110" s="866"/>
      <c r="BB110" s="866"/>
      <c r="BC110" s="866"/>
      <c r="BD110" s="866"/>
      <c r="BE110" s="866"/>
      <c r="BF110" s="866"/>
      <c r="BG110" s="866"/>
      <c r="BH110" s="866"/>
      <c r="BI110" s="866"/>
      <c r="BJ110" s="866"/>
      <c r="BK110" s="866"/>
      <c r="BL110" s="866"/>
      <c r="BM110" s="866"/>
      <c r="BN110" s="866"/>
      <c r="BO110" s="866"/>
      <c r="BP110" s="867"/>
      <c r="BQ110" s="922">
        <v>9957623</v>
      </c>
      <c r="BR110" s="903"/>
      <c r="BS110" s="903"/>
      <c r="BT110" s="903"/>
      <c r="BU110" s="903"/>
      <c r="BV110" s="903">
        <v>9677534</v>
      </c>
      <c r="BW110" s="903"/>
      <c r="BX110" s="903"/>
      <c r="BY110" s="903"/>
      <c r="BZ110" s="903"/>
      <c r="CA110" s="903">
        <v>9319796</v>
      </c>
      <c r="CB110" s="903"/>
      <c r="CC110" s="903"/>
      <c r="CD110" s="903"/>
      <c r="CE110" s="903"/>
      <c r="CF110" s="927">
        <v>241.2</v>
      </c>
      <c r="CG110" s="928"/>
      <c r="CH110" s="928"/>
      <c r="CI110" s="928"/>
      <c r="CJ110" s="928"/>
      <c r="CK110" s="991" t="s">
        <v>426</v>
      </c>
      <c r="CL110" s="877"/>
      <c r="CM110" s="952" t="s">
        <v>427</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428</v>
      </c>
      <c r="DH110" s="903"/>
      <c r="DI110" s="903"/>
      <c r="DJ110" s="903"/>
      <c r="DK110" s="903"/>
      <c r="DL110" s="903" t="s">
        <v>429</v>
      </c>
      <c r="DM110" s="903"/>
      <c r="DN110" s="903"/>
      <c r="DO110" s="903"/>
      <c r="DP110" s="903"/>
      <c r="DQ110" s="903" t="s">
        <v>429</v>
      </c>
      <c r="DR110" s="903"/>
      <c r="DS110" s="903"/>
      <c r="DT110" s="903"/>
      <c r="DU110" s="903"/>
      <c r="DV110" s="904" t="s">
        <v>429</v>
      </c>
      <c r="DW110" s="904"/>
      <c r="DX110" s="904"/>
      <c r="DY110" s="904"/>
      <c r="DZ110" s="905"/>
    </row>
    <row r="111" spans="1:131" s="226" customFormat="1" ht="26.25" customHeight="1">
      <c r="A111" s="832" t="s">
        <v>430</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122</v>
      </c>
      <c r="AB111" s="984"/>
      <c r="AC111" s="984"/>
      <c r="AD111" s="984"/>
      <c r="AE111" s="985"/>
      <c r="AF111" s="986" t="s">
        <v>431</v>
      </c>
      <c r="AG111" s="984"/>
      <c r="AH111" s="984"/>
      <c r="AI111" s="984"/>
      <c r="AJ111" s="985"/>
      <c r="AK111" s="986" t="s">
        <v>432</v>
      </c>
      <c r="AL111" s="984"/>
      <c r="AM111" s="984"/>
      <c r="AN111" s="984"/>
      <c r="AO111" s="985"/>
      <c r="AP111" s="987" t="s">
        <v>122</v>
      </c>
      <c r="AQ111" s="988"/>
      <c r="AR111" s="988"/>
      <c r="AS111" s="988"/>
      <c r="AT111" s="989"/>
      <c r="AU111" s="997"/>
      <c r="AV111" s="998"/>
      <c r="AW111" s="998"/>
      <c r="AX111" s="998"/>
      <c r="AY111" s="998"/>
      <c r="AZ111" s="873" t="s">
        <v>433</v>
      </c>
      <c r="BA111" s="808"/>
      <c r="BB111" s="808"/>
      <c r="BC111" s="808"/>
      <c r="BD111" s="808"/>
      <c r="BE111" s="808"/>
      <c r="BF111" s="808"/>
      <c r="BG111" s="808"/>
      <c r="BH111" s="808"/>
      <c r="BI111" s="808"/>
      <c r="BJ111" s="808"/>
      <c r="BK111" s="808"/>
      <c r="BL111" s="808"/>
      <c r="BM111" s="808"/>
      <c r="BN111" s="808"/>
      <c r="BO111" s="808"/>
      <c r="BP111" s="809"/>
      <c r="BQ111" s="874" t="s">
        <v>434</v>
      </c>
      <c r="BR111" s="875"/>
      <c r="BS111" s="875"/>
      <c r="BT111" s="875"/>
      <c r="BU111" s="875"/>
      <c r="BV111" s="875" t="s">
        <v>122</v>
      </c>
      <c r="BW111" s="875"/>
      <c r="BX111" s="875"/>
      <c r="BY111" s="875"/>
      <c r="BZ111" s="875"/>
      <c r="CA111" s="875" t="s">
        <v>428</v>
      </c>
      <c r="CB111" s="875"/>
      <c r="CC111" s="875"/>
      <c r="CD111" s="875"/>
      <c r="CE111" s="875"/>
      <c r="CF111" s="936" t="s">
        <v>435</v>
      </c>
      <c r="CG111" s="937"/>
      <c r="CH111" s="937"/>
      <c r="CI111" s="937"/>
      <c r="CJ111" s="937"/>
      <c r="CK111" s="992"/>
      <c r="CL111" s="879"/>
      <c r="CM111" s="882" t="s">
        <v>436</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435</v>
      </c>
      <c r="DH111" s="875"/>
      <c r="DI111" s="875"/>
      <c r="DJ111" s="875"/>
      <c r="DK111" s="875"/>
      <c r="DL111" s="875" t="s">
        <v>122</v>
      </c>
      <c r="DM111" s="875"/>
      <c r="DN111" s="875"/>
      <c r="DO111" s="875"/>
      <c r="DP111" s="875"/>
      <c r="DQ111" s="875" t="s">
        <v>386</v>
      </c>
      <c r="DR111" s="875"/>
      <c r="DS111" s="875"/>
      <c r="DT111" s="875"/>
      <c r="DU111" s="875"/>
      <c r="DV111" s="852" t="s">
        <v>437</v>
      </c>
      <c r="DW111" s="852"/>
      <c r="DX111" s="852"/>
      <c r="DY111" s="852"/>
      <c r="DZ111" s="853"/>
    </row>
    <row r="112" spans="1:131" s="226" customFormat="1" ht="26.25" customHeight="1">
      <c r="A112" s="977" t="s">
        <v>438</v>
      </c>
      <c r="B112" s="978"/>
      <c r="C112" s="808" t="s">
        <v>439</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122</v>
      </c>
      <c r="AB112" s="838"/>
      <c r="AC112" s="838"/>
      <c r="AD112" s="838"/>
      <c r="AE112" s="839"/>
      <c r="AF112" s="840" t="s">
        <v>434</v>
      </c>
      <c r="AG112" s="838"/>
      <c r="AH112" s="838"/>
      <c r="AI112" s="838"/>
      <c r="AJ112" s="839"/>
      <c r="AK112" s="840" t="s">
        <v>431</v>
      </c>
      <c r="AL112" s="838"/>
      <c r="AM112" s="838"/>
      <c r="AN112" s="838"/>
      <c r="AO112" s="839"/>
      <c r="AP112" s="885" t="s">
        <v>122</v>
      </c>
      <c r="AQ112" s="886"/>
      <c r="AR112" s="886"/>
      <c r="AS112" s="886"/>
      <c r="AT112" s="887"/>
      <c r="AU112" s="997"/>
      <c r="AV112" s="998"/>
      <c r="AW112" s="998"/>
      <c r="AX112" s="998"/>
      <c r="AY112" s="998"/>
      <c r="AZ112" s="873" t="s">
        <v>440</v>
      </c>
      <c r="BA112" s="808"/>
      <c r="BB112" s="808"/>
      <c r="BC112" s="808"/>
      <c r="BD112" s="808"/>
      <c r="BE112" s="808"/>
      <c r="BF112" s="808"/>
      <c r="BG112" s="808"/>
      <c r="BH112" s="808"/>
      <c r="BI112" s="808"/>
      <c r="BJ112" s="808"/>
      <c r="BK112" s="808"/>
      <c r="BL112" s="808"/>
      <c r="BM112" s="808"/>
      <c r="BN112" s="808"/>
      <c r="BO112" s="808"/>
      <c r="BP112" s="809"/>
      <c r="BQ112" s="874">
        <v>3130847</v>
      </c>
      <c r="BR112" s="875"/>
      <c r="BS112" s="875"/>
      <c r="BT112" s="875"/>
      <c r="BU112" s="875"/>
      <c r="BV112" s="875">
        <v>3350566</v>
      </c>
      <c r="BW112" s="875"/>
      <c r="BX112" s="875"/>
      <c r="BY112" s="875"/>
      <c r="BZ112" s="875"/>
      <c r="CA112" s="875">
        <v>3430724</v>
      </c>
      <c r="CB112" s="875"/>
      <c r="CC112" s="875"/>
      <c r="CD112" s="875"/>
      <c r="CE112" s="875"/>
      <c r="CF112" s="936">
        <v>88.8</v>
      </c>
      <c r="CG112" s="937"/>
      <c r="CH112" s="937"/>
      <c r="CI112" s="937"/>
      <c r="CJ112" s="937"/>
      <c r="CK112" s="992"/>
      <c r="CL112" s="879"/>
      <c r="CM112" s="882" t="s">
        <v>441</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431</v>
      </c>
      <c r="DH112" s="875"/>
      <c r="DI112" s="875"/>
      <c r="DJ112" s="875"/>
      <c r="DK112" s="875"/>
      <c r="DL112" s="875" t="s">
        <v>122</v>
      </c>
      <c r="DM112" s="875"/>
      <c r="DN112" s="875"/>
      <c r="DO112" s="875"/>
      <c r="DP112" s="875"/>
      <c r="DQ112" s="875" t="s">
        <v>428</v>
      </c>
      <c r="DR112" s="875"/>
      <c r="DS112" s="875"/>
      <c r="DT112" s="875"/>
      <c r="DU112" s="875"/>
      <c r="DV112" s="852" t="s">
        <v>442</v>
      </c>
      <c r="DW112" s="852"/>
      <c r="DX112" s="852"/>
      <c r="DY112" s="852"/>
      <c r="DZ112" s="853"/>
    </row>
    <row r="113" spans="1:130" s="226" customFormat="1" ht="26.25" customHeight="1">
      <c r="A113" s="979"/>
      <c r="B113" s="980"/>
      <c r="C113" s="808" t="s">
        <v>443</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190982</v>
      </c>
      <c r="AB113" s="984"/>
      <c r="AC113" s="984"/>
      <c r="AD113" s="984"/>
      <c r="AE113" s="985"/>
      <c r="AF113" s="986">
        <v>134465</v>
      </c>
      <c r="AG113" s="984"/>
      <c r="AH113" s="984"/>
      <c r="AI113" s="984"/>
      <c r="AJ113" s="985"/>
      <c r="AK113" s="986">
        <v>132233</v>
      </c>
      <c r="AL113" s="984"/>
      <c r="AM113" s="984"/>
      <c r="AN113" s="984"/>
      <c r="AO113" s="985"/>
      <c r="AP113" s="987">
        <v>3.4</v>
      </c>
      <c r="AQ113" s="988"/>
      <c r="AR113" s="988"/>
      <c r="AS113" s="988"/>
      <c r="AT113" s="989"/>
      <c r="AU113" s="997"/>
      <c r="AV113" s="998"/>
      <c r="AW113" s="998"/>
      <c r="AX113" s="998"/>
      <c r="AY113" s="998"/>
      <c r="AZ113" s="873" t="s">
        <v>444</v>
      </c>
      <c r="BA113" s="808"/>
      <c r="BB113" s="808"/>
      <c r="BC113" s="808"/>
      <c r="BD113" s="808"/>
      <c r="BE113" s="808"/>
      <c r="BF113" s="808"/>
      <c r="BG113" s="808"/>
      <c r="BH113" s="808"/>
      <c r="BI113" s="808"/>
      <c r="BJ113" s="808"/>
      <c r="BK113" s="808"/>
      <c r="BL113" s="808"/>
      <c r="BM113" s="808"/>
      <c r="BN113" s="808"/>
      <c r="BO113" s="808"/>
      <c r="BP113" s="809"/>
      <c r="BQ113" s="874">
        <v>98108</v>
      </c>
      <c r="BR113" s="875"/>
      <c r="BS113" s="875"/>
      <c r="BT113" s="875"/>
      <c r="BU113" s="875"/>
      <c r="BV113" s="875">
        <v>46056</v>
      </c>
      <c r="BW113" s="875"/>
      <c r="BX113" s="875"/>
      <c r="BY113" s="875"/>
      <c r="BZ113" s="875"/>
      <c r="CA113" s="875">
        <v>21716</v>
      </c>
      <c r="CB113" s="875"/>
      <c r="CC113" s="875"/>
      <c r="CD113" s="875"/>
      <c r="CE113" s="875"/>
      <c r="CF113" s="936">
        <v>0.6</v>
      </c>
      <c r="CG113" s="937"/>
      <c r="CH113" s="937"/>
      <c r="CI113" s="937"/>
      <c r="CJ113" s="937"/>
      <c r="CK113" s="992"/>
      <c r="CL113" s="879"/>
      <c r="CM113" s="882" t="s">
        <v>445</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122</v>
      </c>
      <c r="DH113" s="838"/>
      <c r="DI113" s="838"/>
      <c r="DJ113" s="838"/>
      <c r="DK113" s="839"/>
      <c r="DL113" s="840" t="s">
        <v>122</v>
      </c>
      <c r="DM113" s="838"/>
      <c r="DN113" s="838"/>
      <c r="DO113" s="838"/>
      <c r="DP113" s="839"/>
      <c r="DQ113" s="840" t="s">
        <v>122</v>
      </c>
      <c r="DR113" s="838"/>
      <c r="DS113" s="838"/>
      <c r="DT113" s="838"/>
      <c r="DU113" s="839"/>
      <c r="DV113" s="885" t="s">
        <v>434</v>
      </c>
      <c r="DW113" s="886"/>
      <c r="DX113" s="886"/>
      <c r="DY113" s="886"/>
      <c r="DZ113" s="887"/>
    </row>
    <row r="114" spans="1:130" s="226" customFormat="1" ht="26.25" customHeight="1">
      <c r="A114" s="979"/>
      <c r="B114" s="980"/>
      <c r="C114" s="808" t="s">
        <v>446</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65906</v>
      </c>
      <c r="AB114" s="838"/>
      <c r="AC114" s="838"/>
      <c r="AD114" s="838"/>
      <c r="AE114" s="839"/>
      <c r="AF114" s="840">
        <v>53112</v>
      </c>
      <c r="AG114" s="838"/>
      <c r="AH114" s="838"/>
      <c r="AI114" s="838"/>
      <c r="AJ114" s="839"/>
      <c r="AK114" s="840">
        <v>40132</v>
      </c>
      <c r="AL114" s="838"/>
      <c r="AM114" s="838"/>
      <c r="AN114" s="838"/>
      <c r="AO114" s="839"/>
      <c r="AP114" s="885">
        <v>1</v>
      </c>
      <c r="AQ114" s="886"/>
      <c r="AR114" s="886"/>
      <c r="AS114" s="886"/>
      <c r="AT114" s="887"/>
      <c r="AU114" s="997"/>
      <c r="AV114" s="998"/>
      <c r="AW114" s="998"/>
      <c r="AX114" s="998"/>
      <c r="AY114" s="998"/>
      <c r="AZ114" s="873" t="s">
        <v>447</v>
      </c>
      <c r="BA114" s="808"/>
      <c r="BB114" s="808"/>
      <c r="BC114" s="808"/>
      <c r="BD114" s="808"/>
      <c r="BE114" s="808"/>
      <c r="BF114" s="808"/>
      <c r="BG114" s="808"/>
      <c r="BH114" s="808"/>
      <c r="BI114" s="808"/>
      <c r="BJ114" s="808"/>
      <c r="BK114" s="808"/>
      <c r="BL114" s="808"/>
      <c r="BM114" s="808"/>
      <c r="BN114" s="808"/>
      <c r="BO114" s="808"/>
      <c r="BP114" s="809"/>
      <c r="BQ114" s="874">
        <v>1029586</v>
      </c>
      <c r="BR114" s="875"/>
      <c r="BS114" s="875"/>
      <c r="BT114" s="875"/>
      <c r="BU114" s="875"/>
      <c r="BV114" s="875">
        <v>1057656</v>
      </c>
      <c r="BW114" s="875"/>
      <c r="BX114" s="875"/>
      <c r="BY114" s="875"/>
      <c r="BZ114" s="875"/>
      <c r="CA114" s="875">
        <v>997778</v>
      </c>
      <c r="CB114" s="875"/>
      <c r="CC114" s="875"/>
      <c r="CD114" s="875"/>
      <c r="CE114" s="875"/>
      <c r="CF114" s="936">
        <v>25.8</v>
      </c>
      <c r="CG114" s="937"/>
      <c r="CH114" s="937"/>
      <c r="CI114" s="937"/>
      <c r="CJ114" s="937"/>
      <c r="CK114" s="992"/>
      <c r="CL114" s="879"/>
      <c r="CM114" s="882" t="s">
        <v>448</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122</v>
      </c>
      <c r="DH114" s="838"/>
      <c r="DI114" s="838"/>
      <c r="DJ114" s="838"/>
      <c r="DK114" s="839"/>
      <c r="DL114" s="840" t="s">
        <v>442</v>
      </c>
      <c r="DM114" s="838"/>
      <c r="DN114" s="838"/>
      <c r="DO114" s="838"/>
      <c r="DP114" s="839"/>
      <c r="DQ114" s="840" t="s">
        <v>122</v>
      </c>
      <c r="DR114" s="838"/>
      <c r="DS114" s="838"/>
      <c r="DT114" s="838"/>
      <c r="DU114" s="839"/>
      <c r="DV114" s="885" t="s">
        <v>386</v>
      </c>
      <c r="DW114" s="886"/>
      <c r="DX114" s="886"/>
      <c r="DY114" s="886"/>
      <c r="DZ114" s="887"/>
    </row>
    <row r="115" spans="1:130" s="226" customFormat="1" ht="26.25" customHeight="1">
      <c r="A115" s="979"/>
      <c r="B115" s="980"/>
      <c r="C115" s="808" t="s">
        <v>449</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122</v>
      </c>
      <c r="AB115" s="984"/>
      <c r="AC115" s="984"/>
      <c r="AD115" s="984"/>
      <c r="AE115" s="985"/>
      <c r="AF115" s="986" t="s">
        <v>431</v>
      </c>
      <c r="AG115" s="984"/>
      <c r="AH115" s="984"/>
      <c r="AI115" s="984"/>
      <c r="AJ115" s="985"/>
      <c r="AK115" s="986" t="s">
        <v>450</v>
      </c>
      <c r="AL115" s="984"/>
      <c r="AM115" s="984"/>
      <c r="AN115" s="984"/>
      <c r="AO115" s="985"/>
      <c r="AP115" s="987" t="s">
        <v>386</v>
      </c>
      <c r="AQ115" s="988"/>
      <c r="AR115" s="988"/>
      <c r="AS115" s="988"/>
      <c r="AT115" s="989"/>
      <c r="AU115" s="997"/>
      <c r="AV115" s="998"/>
      <c r="AW115" s="998"/>
      <c r="AX115" s="998"/>
      <c r="AY115" s="998"/>
      <c r="AZ115" s="873" t="s">
        <v>451</v>
      </c>
      <c r="BA115" s="808"/>
      <c r="BB115" s="808"/>
      <c r="BC115" s="808"/>
      <c r="BD115" s="808"/>
      <c r="BE115" s="808"/>
      <c r="BF115" s="808"/>
      <c r="BG115" s="808"/>
      <c r="BH115" s="808"/>
      <c r="BI115" s="808"/>
      <c r="BJ115" s="808"/>
      <c r="BK115" s="808"/>
      <c r="BL115" s="808"/>
      <c r="BM115" s="808"/>
      <c r="BN115" s="808"/>
      <c r="BO115" s="808"/>
      <c r="BP115" s="809"/>
      <c r="BQ115" s="874" t="s">
        <v>428</v>
      </c>
      <c r="BR115" s="875"/>
      <c r="BS115" s="875"/>
      <c r="BT115" s="875"/>
      <c r="BU115" s="875"/>
      <c r="BV115" s="875" t="s">
        <v>122</v>
      </c>
      <c r="BW115" s="875"/>
      <c r="BX115" s="875"/>
      <c r="BY115" s="875"/>
      <c r="BZ115" s="875"/>
      <c r="CA115" s="875" t="s">
        <v>428</v>
      </c>
      <c r="CB115" s="875"/>
      <c r="CC115" s="875"/>
      <c r="CD115" s="875"/>
      <c r="CE115" s="875"/>
      <c r="CF115" s="936" t="s">
        <v>434</v>
      </c>
      <c r="CG115" s="937"/>
      <c r="CH115" s="937"/>
      <c r="CI115" s="937"/>
      <c r="CJ115" s="937"/>
      <c r="CK115" s="992"/>
      <c r="CL115" s="879"/>
      <c r="CM115" s="873" t="s">
        <v>452</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432</v>
      </c>
      <c r="DH115" s="838"/>
      <c r="DI115" s="838"/>
      <c r="DJ115" s="838"/>
      <c r="DK115" s="839"/>
      <c r="DL115" s="840" t="s">
        <v>122</v>
      </c>
      <c r="DM115" s="838"/>
      <c r="DN115" s="838"/>
      <c r="DO115" s="838"/>
      <c r="DP115" s="839"/>
      <c r="DQ115" s="840" t="s">
        <v>453</v>
      </c>
      <c r="DR115" s="838"/>
      <c r="DS115" s="838"/>
      <c r="DT115" s="838"/>
      <c r="DU115" s="839"/>
      <c r="DV115" s="885" t="s">
        <v>431</v>
      </c>
      <c r="DW115" s="886"/>
      <c r="DX115" s="886"/>
      <c r="DY115" s="886"/>
      <c r="DZ115" s="887"/>
    </row>
    <row r="116" spans="1:130" s="226" customFormat="1" ht="26.25" customHeight="1">
      <c r="A116" s="981"/>
      <c r="B116" s="982"/>
      <c r="C116" s="941" t="s">
        <v>454</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23</v>
      </c>
      <c r="AB116" s="838"/>
      <c r="AC116" s="838"/>
      <c r="AD116" s="838"/>
      <c r="AE116" s="839"/>
      <c r="AF116" s="840">
        <v>39</v>
      </c>
      <c r="AG116" s="838"/>
      <c r="AH116" s="838"/>
      <c r="AI116" s="838"/>
      <c r="AJ116" s="839"/>
      <c r="AK116" s="840">
        <v>81</v>
      </c>
      <c r="AL116" s="838"/>
      <c r="AM116" s="838"/>
      <c r="AN116" s="838"/>
      <c r="AO116" s="839"/>
      <c r="AP116" s="885">
        <v>0</v>
      </c>
      <c r="AQ116" s="886"/>
      <c r="AR116" s="886"/>
      <c r="AS116" s="886"/>
      <c r="AT116" s="887"/>
      <c r="AU116" s="997"/>
      <c r="AV116" s="998"/>
      <c r="AW116" s="998"/>
      <c r="AX116" s="998"/>
      <c r="AY116" s="998"/>
      <c r="AZ116" s="924" t="s">
        <v>455</v>
      </c>
      <c r="BA116" s="925"/>
      <c r="BB116" s="925"/>
      <c r="BC116" s="925"/>
      <c r="BD116" s="925"/>
      <c r="BE116" s="925"/>
      <c r="BF116" s="925"/>
      <c r="BG116" s="925"/>
      <c r="BH116" s="925"/>
      <c r="BI116" s="925"/>
      <c r="BJ116" s="925"/>
      <c r="BK116" s="925"/>
      <c r="BL116" s="925"/>
      <c r="BM116" s="925"/>
      <c r="BN116" s="925"/>
      <c r="BO116" s="925"/>
      <c r="BP116" s="926"/>
      <c r="BQ116" s="874" t="s">
        <v>122</v>
      </c>
      <c r="BR116" s="875"/>
      <c r="BS116" s="875"/>
      <c r="BT116" s="875"/>
      <c r="BU116" s="875"/>
      <c r="BV116" s="875" t="s">
        <v>428</v>
      </c>
      <c r="BW116" s="875"/>
      <c r="BX116" s="875"/>
      <c r="BY116" s="875"/>
      <c r="BZ116" s="875"/>
      <c r="CA116" s="875" t="s">
        <v>431</v>
      </c>
      <c r="CB116" s="875"/>
      <c r="CC116" s="875"/>
      <c r="CD116" s="875"/>
      <c r="CE116" s="875"/>
      <c r="CF116" s="936" t="s">
        <v>434</v>
      </c>
      <c r="CG116" s="937"/>
      <c r="CH116" s="937"/>
      <c r="CI116" s="937"/>
      <c r="CJ116" s="937"/>
      <c r="CK116" s="992"/>
      <c r="CL116" s="879"/>
      <c r="CM116" s="882" t="s">
        <v>456</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435</v>
      </c>
      <c r="DH116" s="838"/>
      <c r="DI116" s="838"/>
      <c r="DJ116" s="838"/>
      <c r="DK116" s="839"/>
      <c r="DL116" s="840" t="s">
        <v>428</v>
      </c>
      <c r="DM116" s="838"/>
      <c r="DN116" s="838"/>
      <c r="DO116" s="838"/>
      <c r="DP116" s="839"/>
      <c r="DQ116" s="840" t="s">
        <v>457</v>
      </c>
      <c r="DR116" s="838"/>
      <c r="DS116" s="838"/>
      <c r="DT116" s="838"/>
      <c r="DU116" s="839"/>
      <c r="DV116" s="885" t="s">
        <v>386</v>
      </c>
      <c r="DW116" s="886"/>
      <c r="DX116" s="886"/>
      <c r="DY116" s="886"/>
      <c r="DZ116" s="887"/>
    </row>
    <row r="117" spans="1:130" s="226" customFormat="1" ht="26.25" customHeight="1">
      <c r="A117" s="962" t="s">
        <v>181</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458</v>
      </c>
      <c r="Z117" s="964"/>
      <c r="AA117" s="969">
        <v>1112653</v>
      </c>
      <c r="AB117" s="970"/>
      <c r="AC117" s="970"/>
      <c r="AD117" s="970"/>
      <c r="AE117" s="971"/>
      <c r="AF117" s="972">
        <v>1120412</v>
      </c>
      <c r="AG117" s="970"/>
      <c r="AH117" s="970"/>
      <c r="AI117" s="970"/>
      <c r="AJ117" s="971"/>
      <c r="AK117" s="972">
        <v>1120193</v>
      </c>
      <c r="AL117" s="970"/>
      <c r="AM117" s="970"/>
      <c r="AN117" s="970"/>
      <c r="AO117" s="971"/>
      <c r="AP117" s="973"/>
      <c r="AQ117" s="974"/>
      <c r="AR117" s="974"/>
      <c r="AS117" s="974"/>
      <c r="AT117" s="975"/>
      <c r="AU117" s="997"/>
      <c r="AV117" s="998"/>
      <c r="AW117" s="998"/>
      <c r="AX117" s="998"/>
      <c r="AY117" s="998"/>
      <c r="AZ117" s="924" t="s">
        <v>459</v>
      </c>
      <c r="BA117" s="925"/>
      <c r="BB117" s="925"/>
      <c r="BC117" s="925"/>
      <c r="BD117" s="925"/>
      <c r="BE117" s="925"/>
      <c r="BF117" s="925"/>
      <c r="BG117" s="925"/>
      <c r="BH117" s="925"/>
      <c r="BI117" s="925"/>
      <c r="BJ117" s="925"/>
      <c r="BK117" s="925"/>
      <c r="BL117" s="925"/>
      <c r="BM117" s="925"/>
      <c r="BN117" s="925"/>
      <c r="BO117" s="925"/>
      <c r="BP117" s="926"/>
      <c r="BQ117" s="874" t="s">
        <v>434</v>
      </c>
      <c r="BR117" s="875"/>
      <c r="BS117" s="875"/>
      <c r="BT117" s="875"/>
      <c r="BU117" s="875"/>
      <c r="BV117" s="875" t="s">
        <v>428</v>
      </c>
      <c r="BW117" s="875"/>
      <c r="BX117" s="875"/>
      <c r="BY117" s="875"/>
      <c r="BZ117" s="875"/>
      <c r="CA117" s="875" t="s">
        <v>432</v>
      </c>
      <c r="CB117" s="875"/>
      <c r="CC117" s="875"/>
      <c r="CD117" s="875"/>
      <c r="CE117" s="875"/>
      <c r="CF117" s="936" t="s">
        <v>442</v>
      </c>
      <c r="CG117" s="937"/>
      <c r="CH117" s="937"/>
      <c r="CI117" s="937"/>
      <c r="CJ117" s="937"/>
      <c r="CK117" s="992"/>
      <c r="CL117" s="879"/>
      <c r="CM117" s="882" t="s">
        <v>460</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453</v>
      </c>
      <c r="DH117" s="838"/>
      <c r="DI117" s="838"/>
      <c r="DJ117" s="838"/>
      <c r="DK117" s="839"/>
      <c r="DL117" s="840" t="s">
        <v>442</v>
      </c>
      <c r="DM117" s="838"/>
      <c r="DN117" s="838"/>
      <c r="DO117" s="838"/>
      <c r="DP117" s="839"/>
      <c r="DQ117" s="840" t="s">
        <v>450</v>
      </c>
      <c r="DR117" s="838"/>
      <c r="DS117" s="838"/>
      <c r="DT117" s="838"/>
      <c r="DU117" s="839"/>
      <c r="DV117" s="885" t="s">
        <v>428</v>
      </c>
      <c r="DW117" s="886"/>
      <c r="DX117" s="886"/>
      <c r="DY117" s="886"/>
      <c r="DZ117" s="887"/>
    </row>
    <row r="118" spans="1:130" s="226" customFormat="1" ht="26.25" customHeight="1">
      <c r="A118" s="962" t="s">
        <v>423</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421</v>
      </c>
      <c r="AB118" s="963"/>
      <c r="AC118" s="963"/>
      <c r="AD118" s="963"/>
      <c r="AE118" s="964"/>
      <c r="AF118" s="965" t="s">
        <v>300</v>
      </c>
      <c r="AG118" s="963"/>
      <c r="AH118" s="963"/>
      <c r="AI118" s="963"/>
      <c r="AJ118" s="964"/>
      <c r="AK118" s="965" t="s">
        <v>299</v>
      </c>
      <c r="AL118" s="963"/>
      <c r="AM118" s="963"/>
      <c r="AN118" s="963"/>
      <c r="AO118" s="964"/>
      <c r="AP118" s="966" t="s">
        <v>422</v>
      </c>
      <c r="AQ118" s="967"/>
      <c r="AR118" s="967"/>
      <c r="AS118" s="967"/>
      <c r="AT118" s="968"/>
      <c r="AU118" s="997"/>
      <c r="AV118" s="998"/>
      <c r="AW118" s="998"/>
      <c r="AX118" s="998"/>
      <c r="AY118" s="998"/>
      <c r="AZ118" s="940" t="s">
        <v>461</v>
      </c>
      <c r="BA118" s="941"/>
      <c r="BB118" s="941"/>
      <c r="BC118" s="941"/>
      <c r="BD118" s="941"/>
      <c r="BE118" s="941"/>
      <c r="BF118" s="941"/>
      <c r="BG118" s="941"/>
      <c r="BH118" s="941"/>
      <c r="BI118" s="941"/>
      <c r="BJ118" s="941"/>
      <c r="BK118" s="941"/>
      <c r="BL118" s="941"/>
      <c r="BM118" s="941"/>
      <c r="BN118" s="941"/>
      <c r="BO118" s="941"/>
      <c r="BP118" s="942"/>
      <c r="BQ118" s="943" t="s">
        <v>429</v>
      </c>
      <c r="BR118" s="906"/>
      <c r="BS118" s="906"/>
      <c r="BT118" s="906"/>
      <c r="BU118" s="906"/>
      <c r="BV118" s="906" t="s">
        <v>428</v>
      </c>
      <c r="BW118" s="906"/>
      <c r="BX118" s="906"/>
      <c r="BY118" s="906"/>
      <c r="BZ118" s="906"/>
      <c r="CA118" s="906" t="s">
        <v>442</v>
      </c>
      <c r="CB118" s="906"/>
      <c r="CC118" s="906"/>
      <c r="CD118" s="906"/>
      <c r="CE118" s="906"/>
      <c r="CF118" s="936" t="s">
        <v>428</v>
      </c>
      <c r="CG118" s="937"/>
      <c r="CH118" s="937"/>
      <c r="CI118" s="937"/>
      <c r="CJ118" s="937"/>
      <c r="CK118" s="992"/>
      <c r="CL118" s="879"/>
      <c r="CM118" s="882" t="s">
        <v>462</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122</v>
      </c>
      <c r="DH118" s="838"/>
      <c r="DI118" s="838"/>
      <c r="DJ118" s="838"/>
      <c r="DK118" s="839"/>
      <c r="DL118" s="840" t="s">
        <v>428</v>
      </c>
      <c r="DM118" s="838"/>
      <c r="DN118" s="838"/>
      <c r="DO118" s="838"/>
      <c r="DP118" s="839"/>
      <c r="DQ118" s="840" t="s">
        <v>122</v>
      </c>
      <c r="DR118" s="838"/>
      <c r="DS118" s="838"/>
      <c r="DT118" s="838"/>
      <c r="DU118" s="839"/>
      <c r="DV118" s="885" t="s">
        <v>386</v>
      </c>
      <c r="DW118" s="886"/>
      <c r="DX118" s="886"/>
      <c r="DY118" s="886"/>
      <c r="DZ118" s="887"/>
    </row>
    <row r="119" spans="1:130" s="226" customFormat="1" ht="26.25" customHeight="1">
      <c r="A119" s="876" t="s">
        <v>426</v>
      </c>
      <c r="B119" s="877"/>
      <c r="C119" s="952" t="s">
        <v>427</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428</v>
      </c>
      <c r="AB119" s="956"/>
      <c r="AC119" s="956"/>
      <c r="AD119" s="956"/>
      <c r="AE119" s="957"/>
      <c r="AF119" s="958" t="s">
        <v>434</v>
      </c>
      <c r="AG119" s="956"/>
      <c r="AH119" s="956"/>
      <c r="AI119" s="956"/>
      <c r="AJ119" s="957"/>
      <c r="AK119" s="958" t="s">
        <v>450</v>
      </c>
      <c r="AL119" s="956"/>
      <c r="AM119" s="956"/>
      <c r="AN119" s="956"/>
      <c r="AO119" s="957"/>
      <c r="AP119" s="959" t="s">
        <v>442</v>
      </c>
      <c r="AQ119" s="960"/>
      <c r="AR119" s="960"/>
      <c r="AS119" s="960"/>
      <c r="AT119" s="961"/>
      <c r="AU119" s="999"/>
      <c r="AV119" s="1000"/>
      <c r="AW119" s="1000"/>
      <c r="AX119" s="1000"/>
      <c r="AY119" s="1000"/>
      <c r="AZ119" s="257" t="s">
        <v>181</v>
      </c>
      <c r="BA119" s="257"/>
      <c r="BB119" s="257"/>
      <c r="BC119" s="257"/>
      <c r="BD119" s="257"/>
      <c r="BE119" s="257"/>
      <c r="BF119" s="257"/>
      <c r="BG119" s="257"/>
      <c r="BH119" s="257"/>
      <c r="BI119" s="257"/>
      <c r="BJ119" s="257"/>
      <c r="BK119" s="257"/>
      <c r="BL119" s="257"/>
      <c r="BM119" s="257"/>
      <c r="BN119" s="257"/>
      <c r="BO119" s="938" t="s">
        <v>463</v>
      </c>
      <c r="BP119" s="939"/>
      <c r="BQ119" s="943">
        <v>14216164</v>
      </c>
      <c r="BR119" s="906"/>
      <c r="BS119" s="906"/>
      <c r="BT119" s="906"/>
      <c r="BU119" s="906"/>
      <c r="BV119" s="906">
        <v>14131812</v>
      </c>
      <c r="BW119" s="906"/>
      <c r="BX119" s="906"/>
      <c r="BY119" s="906"/>
      <c r="BZ119" s="906"/>
      <c r="CA119" s="906">
        <v>13770014</v>
      </c>
      <c r="CB119" s="906"/>
      <c r="CC119" s="906"/>
      <c r="CD119" s="906"/>
      <c r="CE119" s="906"/>
      <c r="CF119" s="804"/>
      <c r="CG119" s="805"/>
      <c r="CH119" s="805"/>
      <c r="CI119" s="805"/>
      <c r="CJ119" s="895"/>
      <c r="CK119" s="993"/>
      <c r="CL119" s="881"/>
      <c r="CM119" s="899" t="s">
        <v>464</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429</v>
      </c>
      <c r="DH119" s="821"/>
      <c r="DI119" s="821"/>
      <c r="DJ119" s="821"/>
      <c r="DK119" s="822"/>
      <c r="DL119" s="823" t="s">
        <v>431</v>
      </c>
      <c r="DM119" s="821"/>
      <c r="DN119" s="821"/>
      <c r="DO119" s="821"/>
      <c r="DP119" s="822"/>
      <c r="DQ119" s="823" t="s">
        <v>435</v>
      </c>
      <c r="DR119" s="821"/>
      <c r="DS119" s="821"/>
      <c r="DT119" s="821"/>
      <c r="DU119" s="822"/>
      <c r="DV119" s="909" t="s">
        <v>432</v>
      </c>
      <c r="DW119" s="910"/>
      <c r="DX119" s="910"/>
      <c r="DY119" s="910"/>
      <c r="DZ119" s="911"/>
    </row>
    <row r="120" spans="1:130" s="226" customFormat="1" ht="26.25" customHeight="1">
      <c r="A120" s="878"/>
      <c r="B120" s="879"/>
      <c r="C120" s="882" t="s">
        <v>436</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432</v>
      </c>
      <c r="AB120" s="838"/>
      <c r="AC120" s="838"/>
      <c r="AD120" s="838"/>
      <c r="AE120" s="839"/>
      <c r="AF120" s="840" t="s">
        <v>428</v>
      </c>
      <c r="AG120" s="838"/>
      <c r="AH120" s="838"/>
      <c r="AI120" s="838"/>
      <c r="AJ120" s="839"/>
      <c r="AK120" s="840" t="s">
        <v>432</v>
      </c>
      <c r="AL120" s="838"/>
      <c r="AM120" s="838"/>
      <c r="AN120" s="838"/>
      <c r="AO120" s="839"/>
      <c r="AP120" s="885" t="s">
        <v>122</v>
      </c>
      <c r="AQ120" s="886"/>
      <c r="AR120" s="886"/>
      <c r="AS120" s="886"/>
      <c r="AT120" s="887"/>
      <c r="AU120" s="944" t="s">
        <v>465</v>
      </c>
      <c r="AV120" s="945"/>
      <c r="AW120" s="945"/>
      <c r="AX120" s="945"/>
      <c r="AY120" s="946"/>
      <c r="AZ120" s="921" t="s">
        <v>466</v>
      </c>
      <c r="BA120" s="866"/>
      <c r="BB120" s="866"/>
      <c r="BC120" s="866"/>
      <c r="BD120" s="866"/>
      <c r="BE120" s="866"/>
      <c r="BF120" s="866"/>
      <c r="BG120" s="866"/>
      <c r="BH120" s="866"/>
      <c r="BI120" s="866"/>
      <c r="BJ120" s="866"/>
      <c r="BK120" s="866"/>
      <c r="BL120" s="866"/>
      <c r="BM120" s="866"/>
      <c r="BN120" s="866"/>
      <c r="BO120" s="866"/>
      <c r="BP120" s="867"/>
      <c r="BQ120" s="922">
        <v>6960030</v>
      </c>
      <c r="BR120" s="903"/>
      <c r="BS120" s="903"/>
      <c r="BT120" s="903"/>
      <c r="BU120" s="903"/>
      <c r="BV120" s="903">
        <v>7024550</v>
      </c>
      <c r="BW120" s="903"/>
      <c r="BX120" s="903"/>
      <c r="BY120" s="903"/>
      <c r="BZ120" s="903"/>
      <c r="CA120" s="903">
        <v>6967592</v>
      </c>
      <c r="CB120" s="903"/>
      <c r="CC120" s="903"/>
      <c r="CD120" s="903"/>
      <c r="CE120" s="903"/>
      <c r="CF120" s="927">
        <v>180.3</v>
      </c>
      <c r="CG120" s="928"/>
      <c r="CH120" s="928"/>
      <c r="CI120" s="928"/>
      <c r="CJ120" s="928"/>
      <c r="CK120" s="929" t="s">
        <v>467</v>
      </c>
      <c r="CL120" s="913"/>
      <c r="CM120" s="913"/>
      <c r="CN120" s="913"/>
      <c r="CO120" s="914"/>
      <c r="CP120" s="933" t="s">
        <v>401</v>
      </c>
      <c r="CQ120" s="934"/>
      <c r="CR120" s="934"/>
      <c r="CS120" s="934"/>
      <c r="CT120" s="934"/>
      <c r="CU120" s="934"/>
      <c r="CV120" s="934"/>
      <c r="CW120" s="934"/>
      <c r="CX120" s="934"/>
      <c r="CY120" s="934"/>
      <c r="CZ120" s="934"/>
      <c r="DA120" s="934"/>
      <c r="DB120" s="934"/>
      <c r="DC120" s="934"/>
      <c r="DD120" s="934"/>
      <c r="DE120" s="934"/>
      <c r="DF120" s="935"/>
      <c r="DG120" s="922">
        <v>3130847</v>
      </c>
      <c r="DH120" s="903"/>
      <c r="DI120" s="903"/>
      <c r="DJ120" s="903"/>
      <c r="DK120" s="903"/>
      <c r="DL120" s="903">
        <v>3350566</v>
      </c>
      <c r="DM120" s="903"/>
      <c r="DN120" s="903"/>
      <c r="DO120" s="903"/>
      <c r="DP120" s="903"/>
      <c r="DQ120" s="903">
        <v>3430724</v>
      </c>
      <c r="DR120" s="903"/>
      <c r="DS120" s="903"/>
      <c r="DT120" s="903"/>
      <c r="DU120" s="903"/>
      <c r="DV120" s="904">
        <v>88.8</v>
      </c>
      <c r="DW120" s="904"/>
      <c r="DX120" s="904"/>
      <c r="DY120" s="904"/>
      <c r="DZ120" s="905"/>
    </row>
    <row r="121" spans="1:130" s="226" customFormat="1" ht="26.25" customHeight="1">
      <c r="A121" s="878"/>
      <c r="B121" s="879"/>
      <c r="C121" s="924" t="s">
        <v>468</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428</v>
      </c>
      <c r="AB121" s="838"/>
      <c r="AC121" s="838"/>
      <c r="AD121" s="838"/>
      <c r="AE121" s="839"/>
      <c r="AF121" s="840" t="s">
        <v>442</v>
      </c>
      <c r="AG121" s="838"/>
      <c r="AH121" s="838"/>
      <c r="AI121" s="838"/>
      <c r="AJ121" s="839"/>
      <c r="AK121" s="840" t="s">
        <v>432</v>
      </c>
      <c r="AL121" s="838"/>
      <c r="AM121" s="838"/>
      <c r="AN121" s="838"/>
      <c r="AO121" s="839"/>
      <c r="AP121" s="885" t="s">
        <v>428</v>
      </c>
      <c r="AQ121" s="886"/>
      <c r="AR121" s="886"/>
      <c r="AS121" s="886"/>
      <c r="AT121" s="887"/>
      <c r="AU121" s="947"/>
      <c r="AV121" s="948"/>
      <c r="AW121" s="948"/>
      <c r="AX121" s="948"/>
      <c r="AY121" s="949"/>
      <c r="AZ121" s="873" t="s">
        <v>469</v>
      </c>
      <c r="BA121" s="808"/>
      <c r="BB121" s="808"/>
      <c r="BC121" s="808"/>
      <c r="BD121" s="808"/>
      <c r="BE121" s="808"/>
      <c r="BF121" s="808"/>
      <c r="BG121" s="808"/>
      <c r="BH121" s="808"/>
      <c r="BI121" s="808"/>
      <c r="BJ121" s="808"/>
      <c r="BK121" s="808"/>
      <c r="BL121" s="808"/>
      <c r="BM121" s="808"/>
      <c r="BN121" s="808"/>
      <c r="BO121" s="808"/>
      <c r="BP121" s="809"/>
      <c r="BQ121" s="874">
        <v>1284648</v>
      </c>
      <c r="BR121" s="875"/>
      <c r="BS121" s="875"/>
      <c r="BT121" s="875"/>
      <c r="BU121" s="875"/>
      <c r="BV121" s="875">
        <v>1118752</v>
      </c>
      <c r="BW121" s="875"/>
      <c r="BX121" s="875"/>
      <c r="BY121" s="875"/>
      <c r="BZ121" s="875"/>
      <c r="CA121" s="875">
        <v>957735</v>
      </c>
      <c r="CB121" s="875"/>
      <c r="CC121" s="875"/>
      <c r="CD121" s="875"/>
      <c r="CE121" s="875"/>
      <c r="CF121" s="936">
        <v>24.8</v>
      </c>
      <c r="CG121" s="937"/>
      <c r="CH121" s="937"/>
      <c r="CI121" s="937"/>
      <c r="CJ121" s="937"/>
      <c r="CK121" s="930"/>
      <c r="CL121" s="916"/>
      <c r="CM121" s="916"/>
      <c r="CN121" s="916"/>
      <c r="CO121" s="917"/>
      <c r="CP121" s="896" t="s">
        <v>470</v>
      </c>
      <c r="CQ121" s="897"/>
      <c r="CR121" s="897"/>
      <c r="CS121" s="897"/>
      <c r="CT121" s="897"/>
      <c r="CU121" s="897"/>
      <c r="CV121" s="897"/>
      <c r="CW121" s="897"/>
      <c r="CX121" s="897"/>
      <c r="CY121" s="897"/>
      <c r="CZ121" s="897"/>
      <c r="DA121" s="897"/>
      <c r="DB121" s="897"/>
      <c r="DC121" s="897"/>
      <c r="DD121" s="897"/>
      <c r="DE121" s="897"/>
      <c r="DF121" s="898"/>
      <c r="DG121" s="874" t="s">
        <v>428</v>
      </c>
      <c r="DH121" s="875"/>
      <c r="DI121" s="875"/>
      <c r="DJ121" s="875"/>
      <c r="DK121" s="875"/>
      <c r="DL121" s="875" t="s">
        <v>431</v>
      </c>
      <c r="DM121" s="875"/>
      <c r="DN121" s="875"/>
      <c r="DO121" s="875"/>
      <c r="DP121" s="875"/>
      <c r="DQ121" s="875" t="s">
        <v>442</v>
      </c>
      <c r="DR121" s="875"/>
      <c r="DS121" s="875"/>
      <c r="DT121" s="875"/>
      <c r="DU121" s="875"/>
      <c r="DV121" s="852" t="s">
        <v>428</v>
      </c>
      <c r="DW121" s="852"/>
      <c r="DX121" s="852"/>
      <c r="DY121" s="852"/>
      <c r="DZ121" s="853"/>
    </row>
    <row r="122" spans="1:130" s="226" customFormat="1" ht="26.25" customHeight="1">
      <c r="A122" s="878"/>
      <c r="B122" s="879"/>
      <c r="C122" s="882" t="s">
        <v>448</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122</v>
      </c>
      <c r="AB122" s="838"/>
      <c r="AC122" s="838"/>
      <c r="AD122" s="838"/>
      <c r="AE122" s="839"/>
      <c r="AF122" s="840" t="s">
        <v>453</v>
      </c>
      <c r="AG122" s="838"/>
      <c r="AH122" s="838"/>
      <c r="AI122" s="838"/>
      <c r="AJ122" s="839"/>
      <c r="AK122" s="840" t="s">
        <v>442</v>
      </c>
      <c r="AL122" s="838"/>
      <c r="AM122" s="838"/>
      <c r="AN122" s="838"/>
      <c r="AO122" s="839"/>
      <c r="AP122" s="885" t="s">
        <v>450</v>
      </c>
      <c r="AQ122" s="886"/>
      <c r="AR122" s="886"/>
      <c r="AS122" s="886"/>
      <c r="AT122" s="887"/>
      <c r="AU122" s="947"/>
      <c r="AV122" s="948"/>
      <c r="AW122" s="948"/>
      <c r="AX122" s="948"/>
      <c r="AY122" s="949"/>
      <c r="AZ122" s="940" t="s">
        <v>471</v>
      </c>
      <c r="BA122" s="941"/>
      <c r="BB122" s="941"/>
      <c r="BC122" s="941"/>
      <c r="BD122" s="941"/>
      <c r="BE122" s="941"/>
      <c r="BF122" s="941"/>
      <c r="BG122" s="941"/>
      <c r="BH122" s="941"/>
      <c r="BI122" s="941"/>
      <c r="BJ122" s="941"/>
      <c r="BK122" s="941"/>
      <c r="BL122" s="941"/>
      <c r="BM122" s="941"/>
      <c r="BN122" s="941"/>
      <c r="BO122" s="941"/>
      <c r="BP122" s="942"/>
      <c r="BQ122" s="943">
        <v>8248678</v>
      </c>
      <c r="BR122" s="906"/>
      <c r="BS122" s="906"/>
      <c r="BT122" s="906"/>
      <c r="BU122" s="906"/>
      <c r="BV122" s="906">
        <v>8226717</v>
      </c>
      <c r="BW122" s="906"/>
      <c r="BX122" s="906"/>
      <c r="BY122" s="906"/>
      <c r="BZ122" s="906"/>
      <c r="CA122" s="906">
        <v>8158454</v>
      </c>
      <c r="CB122" s="906"/>
      <c r="CC122" s="906"/>
      <c r="CD122" s="906"/>
      <c r="CE122" s="906"/>
      <c r="CF122" s="907">
        <v>211.2</v>
      </c>
      <c r="CG122" s="908"/>
      <c r="CH122" s="908"/>
      <c r="CI122" s="908"/>
      <c r="CJ122" s="908"/>
      <c r="CK122" s="930"/>
      <c r="CL122" s="916"/>
      <c r="CM122" s="916"/>
      <c r="CN122" s="916"/>
      <c r="CO122" s="917"/>
      <c r="CP122" s="896"/>
      <c r="CQ122" s="897"/>
      <c r="CR122" s="897"/>
      <c r="CS122" s="897"/>
      <c r="CT122" s="897"/>
      <c r="CU122" s="897"/>
      <c r="CV122" s="897"/>
      <c r="CW122" s="897"/>
      <c r="CX122" s="897"/>
      <c r="CY122" s="897"/>
      <c r="CZ122" s="897"/>
      <c r="DA122" s="897"/>
      <c r="DB122" s="897"/>
      <c r="DC122" s="897"/>
      <c r="DD122" s="897"/>
      <c r="DE122" s="897"/>
      <c r="DF122" s="898"/>
      <c r="DG122" s="874"/>
      <c r="DH122" s="875"/>
      <c r="DI122" s="875"/>
      <c r="DJ122" s="875"/>
      <c r="DK122" s="875"/>
      <c r="DL122" s="875"/>
      <c r="DM122" s="875"/>
      <c r="DN122" s="875"/>
      <c r="DO122" s="875"/>
      <c r="DP122" s="875"/>
      <c r="DQ122" s="875"/>
      <c r="DR122" s="875"/>
      <c r="DS122" s="875"/>
      <c r="DT122" s="875"/>
      <c r="DU122" s="875"/>
      <c r="DV122" s="852"/>
      <c r="DW122" s="852"/>
      <c r="DX122" s="852"/>
      <c r="DY122" s="852"/>
      <c r="DZ122" s="853"/>
    </row>
    <row r="123" spans="1:130" s="226" customFormat="1" ht="26.25" customHeight="1">
      <c r="A123" s="878"/>
      <c r="B123" s="879"/>
      <c r="C123" s="882" t="s">
        <v>456</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386</v>
      </c>
      <c r="AB123" s="838"/>
      <c r="AC123" s="838"/>
      <c r="AD123" s="838"/>
      <c r="AE123" s="839"/>
      <c r="AF123" s="840" t="s">
        <v>428</v>
      </c>
      <c r="AG123" s="838"/>
      <c r="AH123" s="838"/>
      <c r="AI123" s="838"/>
      <c r="AJ123" s="839"/>
      <c r="AK123" s="840" t="s">
        <v>435</v>
      </c>
      <c r="AL123" s="838"/>
      <c r="AM123" s="838"/>
      <c r="AN123" s="838"/>
      <c r="AO123" s="839"/>
      <c r="AP123" s="885" t="s">
        <v>386</v>
      </c>
      <c r="AQ123" s="886"/>
      <c r="AR123" s="886"/>
      <c r="AS123" s="886"/>
      <c r="AT123" s="887"/>
      <c r="AU123" s="950"/>
      <c r="AV123" s="951"/>
      <c r="AW123" s="951"/>
      <c r="AX123" s="951"/>
      <c r="AY123" s="951"/>
      <c r="AZ123" s="257" t="s">
        <v>181</v>
      </c>
      <c r="BA123" s="257"/>
      <c r="BB123" s="257"/>
      <c r="BC123" s="257"/>
      <c r="BD123" s="257"/>
      <c r="BE123" s="257"/>
      <c r="BF123" s="257"/>
      <c r="BG123" s="257"/>
      <c r="BH123" s="257"/>
      <c r="BI123" s="257"/>
      <c r="BJ123" s="257"/>
      <c r="BK123" s="257"/>
      <c r="BL123" s="257"/>
      <c r="BM123" s="257"/>
      <c r="BN123" s="257"/>
      <c r="BO123" s="938" t="s">
        <v>472</v>
      </c>
      <c r="BP123" s="939"/>
      <c r="BQ123" s="893">
        <v>16493356</v>
      </c>
      <c r="BR123" s="894"/>
      <c r="BS123" s="894"/>
      <c r="BT123" s="894"/>
      <c r="BU123" s="894"/>
      <c r="BV123" s="894">
        <v>16370019</v>
      </c>
      <c r="BW123" s="894"/>
      <c r="BX123" s="894"/>
      <c r="BY123" s="894"/>
      <c r="BZ123" s="894"/>
      <c r="CA123" s="894">
        <v>16083781</v>
      </c>
      <c r="CB123" s="894"/>
      <c r="CC123" s="894"/>
      <c r="CD123" s="894"/>
      <c r="CE123" s="894"/>
      <c r="CF123" s="804"/>
      <c r="CG123" s="805"/>
      <c r="CH123" s="805"/>
      <c r="CI123" s="805"/>
      <c r="CJ123" s="895"/>
      <c r="CK123" s="930"/>
      <c r="CL123" s="916"/>
      <c r="CM123" s="916"/>
      <c r="CN123" s="916"/>
      <c r="CO123" s="917"/>
      <c r="CP123" s="896"/>
      <c r="CQ123" s="897"/>
      <c r="CR123" s="897"/>
      <c r="CS123" s="897"/>
      <c r="CT123" s="897"/>
      <c r="CU123" s="897"/>
      <c r="CV123" s="897"/>
      <c r="CW123" s="897"/>
      <c r="CX123" s="897"/>
      <c r="CY123" s="897"/>
      <c r="CZ123" s="897"/>
      <c r="DA123" s="897"/>
      <c r="DB123" s="897"/>
      <c r="DC123" s="897"/>
      <c r="DD123" s="897"/>
      <c r="DE123" s="897"/>
      <c r="DF123" s="898"/>
      <c r="DG123" s="837"/>
      <c r="DH123" s="838"/>
      <c r="DI123" s="838"/>
      <c r="DJ123" s="838"/>
      <c r="DK123" s="839"/>
      <c r="DL123" s="840"/>
      <c r="DM123" s="838"/>
      <c r="DN123" s="838"/>
      <c r="DO123" s="838"/>
      <c r="DP123" s="839"/>
      <c r="DQ123" s="840"/>
      <c r="DR123" s="838"/>
      <c r="DS123" s="838"/>
      <c r="DT123" s="838"/>
      <c r="DU123" s="839"/>
      <c r="DV123" s="885"/>
      <c r="DW123" s="886"/>
      <c r="DX123" s="886"/>
      <c r="DY123" s="886"/>
      <c r="DZ123" s="887"/>
    </row>
    <row r="124" spans="1:130" s="226" customFormat="1" ht="26.25" customHeight="1" thickBot="1">
      <c r="A124" s="878"/>
      <c r="B124" s="879"/>
      <c r="C124" s="882" t="s">
        <v>460</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442</v>
      </c>
      <c r="AB124" s="838"/>
      <c r="AC124" s="838"/>
      <c r="AD124" s="838"/>
      <c r="AE124" s="839"/>
      <c r="AF124" s="840" t="s">
        <v>432</v>
      </c>
      <c r="AG124" s="838"/>
      <c r="AH124" s="838"/>
      <c r="AI124" s="838"/>
      <c r="AJ124" s="839"/>
      <c r="AK124" s="840" t="s">
        <v>431</v>
      </c>
      <c r="AL124" s="838"/>
      <c r="AM124" s="838"/>
      <c r="AN124" s="838"/>
      <c r="AO124" s="839"/>
      <c r="AP124" s="885" t="s">
        <v>428</v>
      </c>
      <c r="AQ124" s="886"/>
      <c r="AR124" s="886"/>
      <c r="AS124" s="886"/>
      <c r="AT124" s="887"/>
      <c r="AU124" s="888" t="s">
        <v>473</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432</v>
      </c>
      <c r="BR124" s="892"/>
      <c r="BS124" s="892"/>
      <c r="BT124" s="892"/>
      <c r="BU124" s="892"/>
      <c r="BV124" s="892" t="s">
        <v>122</v>
      </c>
      <c r="BW124" s="892"/>
      <c r="BX124" s="892"/>
      <c r="BY124" s="892"/>
      <c r="BZ124" s="892"/>
      <c r="CA124" s="892" t="s">
        <v>450</v>
      </c>
      <c r="CB124" s="892"/>
      <c r="CC124" s="892"/>
      <c r="CD124" s="892"/>
      <c r="CE124" s="892"/>
      <c r="CF124" s="782"/>
      <c r="CG124" s="783"/>
      <c r="CH124" s="783"/>
      <c r="CI124" s="783"/>
      <c r="CJ124" s="923"/>
      <c r="CK124" s="931"/>
      <c r="CL124" s="931"/>
      <c r="CM124" s="931"/>
      <c r="CN124" s="931"/>
      <c r="CO124" s="932"/>
      <c r="CP124" s="896" t="s">
        <v>474</v>
      </c>
      <c r="CQ124" s="897"/>
      <c r="CR124" s="897"/>
      <c r="CS124" s="897"/>
      <c r="CT124" s="897"/>
      <c r="CU124" s="897"/>
      <c r="CV124" s="897"/>
      <c r="CW124" s="897"/>
      <c r="CX124" s="897"/>
      <c r="CY124" s="897"/>
      <c r="CZ124" s="897"/>
      <c r="DA124" s="897"/>
      <c r="DB124" s="897"/>
      <c r="DC124" s="897"/>
      <c r="DD124" s="897"/>
      <c r="DE124" s="897"/>
      <c r="DF124" s="898"/>
      <c r="DG124" s="820" t="s">
        <v>450</v>
      </c>
      <c r="DH124" s="821"/>
      <c r="DI124" s="821"/>
      <c r="DJ124" s="821"/>
      <c r="DK124" s="822"/>
      <c r="DL124" s="823" t="s">
        <v>428</v>
      </c>
      <c r="DM124" s="821"/>
      <c r="DN124" s="821"/>
      <c r="DO124" s="821"/>
      <c r="DP124" s="822"/>
      <c r="DQ124" s="823" t="s">
        <v>122</v>
      </c>
      <c r="DR124" s="821"/>
      <c r="DS124" s="821"/>
      <c r="DT124" s="821"/>
      <c r="DU124" s="822"/>
      <c r="DV124" s="909" t="s">
        <v>122</v>
      </c>
      <c r="DW124" s="910"/>
      <c r="DX124" s="910"/>
      <c r="DY124" s="910"/>
      <c r="DZ124" s="911"/>
    </row>
    <row r="125" spans="1:130" s="226" customFormat="1" ht="26.25" customHeight="1">
      <c r="A125" s="878"/>
      <c r="B125" s="879"/>
      <c r="C125" s="882" t="s">
        <v>462</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428</v>
      </c>
      <c r="AB125" s="838"/>
      <c r="AC125" s="838"/>
      <c r="AD125" s="838"/>
      <c r="AE125" s="839"/>
      <c r="AF125" s="840" t="s">
        <v>432</v>
      </c>
      <c r="AG125" s="838"/>
      <c r="AH125" s="838"/>
      <c r="AI125" s="838"/>
      <c r="AJ125" s="839"/>
      <c r="AK125" s="840" t="s">
        <v>428</v>
      </c>
      <c r="AL125" s="838"/>
      <c r="AM125" s="838"/>
      <c r="AN125" s="838"/>
      <c r="AO125" s="839"/>
      <c r="AP125" s="885" t="s">
        <v>432</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475</v>
      </c>
      <c r="CL125" s="913"/>
      <c r="CM125" s="913"/>
      <c r="CN125" s="913"/>
      <c r="CO125" s="914"/>
      <c r="CP125" s="921" t="s">
        <v>476</v>
      </c>
      <c r="CQ125" s="866"/>
      <c r="CR125" s="866"/>
      <c r="CS125" s="866"/>
      <c r="CT125" s="866"/>
      <c r="CU125" s="866"/>
      <c r="CV125" s="866"/>
      <c r="CW125" s="866"/>
      <c r="CX125" s="866"/>
      <c r="CY125" s="866"/>
      <c r="CZ125" s="866"/>
      <c r="DA125" s="866"/>
      <c r="DB125" s="866"/>
      <c r="DC125" s="866"/>
      <c r="DD125" s="866"/>
      <c r="DE125" s="866"/>
      <c r="DF125" s="867"/>
      <c r="DG125" s="922" t="s">
        <v>437</v>
      </c>
      <c r="DH125" s="903"/>
      <c r="DI125" s="903"/>
      <c r="DJ125" s="903"/>
      <c r="DK125" s="903"/>
      <c r="DL125" s="903" t="s">
        <v>428</v>
      </c>
      <c r="DM125" s="903"/>
      <c r="DN125" s="903"/>
      <c r="DO125" s="903"/>
      <c r="DP125" s="903"/>
      <c r="DQ125" s="903" t="s">
        <v>432</v>
      </c>
      <c r="DR125" s="903"/>
      <c r="DS125" s="903"/>
      <c r="DT125" s="903"/>
      <c r="DU125" s="903"/>
      <c r="DV125" s="904" t="s">
        <v>122</v>
      </c>
      <c r="DW125" s="904"/>
      <c r="DX125" s="904"/>
      <c r="DY125" s="904"/>
      <c r="DZ125" s="905"/>
    </row>
    <row r="126" spans="1:130" s="226" customFormat="1" ht="26.25" customHeight="1" thickBot="1">
      <c r="A126" s="878"/>
      <c r="B126" s="879"/>
      <c r="C126" s="882" t="s">
        <v>464</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428</v>
      </c>
      <c r="AB126" s="838"/>
      <c r="AC126" s="838"/>
      <c r="AD126" s="838"/>
      <c r="AE126" s="839"/>
      <c r="AF126" s="840" t="s">
        <v>431</v>
      </c>
      <c r="AG126" s="838"/>
      <c r="AH126" s="838"/>
      <c r="AI126" s="838"/>
      <c r="AJ126" s="839"/>
      <c r="AK126" s="840" t="s">
        <v>434</v>
      </c>
      <c r="AL126" s="838"/>
      <c r="AM126" s="838"/>
      <c r="AN126" s="838"/>
      <c r="AO126" s="839"/>
      <c r="AP126" s="885" t="s">
        <v>431</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477</v>
      </c>
      <c r="CQ126" s="808"/>
      <c r="CR126" s="808"/>
      <c r="CS126" s="808"/>
      <c r="CT126" s="808"/>
      <c r="CU126" s="808"/>
      <c r="CV126" s="808"/>
      <c r="CW126" s="808"/>
      <c r="CX126" s="808"/>
      <c r="CY126" s="808"/>
      <c r="CZ126" s="808"/>
      <c r="DA126" s="808"/>
      <c r="DB126" s="808"/>
      <c r="DC126" s="808"/>
      <c r="DD126" s="808"/>
      <c r="DE126" s="808"/>
      <c r="DF126" s="809"/>
      <c r="DG126" s="874" t="s">
        <v>435</v>
      </c>
      <c r="DH126" s="875"/>
      <c r="DI126" s="875"/>
      <c r="DJ126" s="875"/>
      <c r="DK126" s="875"/>
      <c r="DL126" s="875" t="s">
        <v>428</v>
      </c>
      <c r="DM126" s="875"/>
      <c r="DN126" s="875"/>
      <c r="DO126" s="875"/>
      <c r="DP126" s="875"/>
      <c r="DQ126" s="875" t="s">
        <v>437</v>
      </c>
      <c r="DR126" s="875"/>
      <c r="DS126" s="875"/>
      <c r="DT126" s="875"/>
      <c r="DU126" s="875"/>
      <c r="DV126" s="852" t="s">
        <v>428</v>
      </c>
      <c r="DW126" s="852"/>
      <c r="DX126" s="852"/>
      <c r="DY126" s="852"/>
      <c r="DZ126" s="853"/>
    </row>
    <row r="127" spans="1:130" s="226" customFormat="1" ht="26.25" customHeight="1">
      <c r="A127" s="880"/>
      <c r="B127" s="881"/>
      <c r="C127" s="899" t="s">
        <v>478</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428</v>
      </c>
      <c r="AB127" s="838"/>
      <c r="AC127" s="838"/>
      <c r="AD127" s="838"/>
      <c r="AE127" s="839"/>
      <c r="AF127" s="840" t="s">
        <v>428</v>
      </c>
      <c r="AG127" s="838"/>
      <c r="AH127" s="838"/>
      <c r="AI127" s="838"/>
      <c r="AJ127" s="839"/>
      <c r="AK127" s="840" t="s">
        <v>432</v>
      </c>
      <c r="AL127" s="838"/>
      <c r="AM127" s="838"/>
      <c r="AN127" s="838"/>
      <c r="AO127" s="839"/>
      <c r="AP127" s="885" t="s">
        <v>428</v>
      </c>
      <c r="AQ127" s="886"/>
      <c r="AR127" s="886"/>
      <c r="AS127" s="886"/>
      <c r="AT127" s="887"/>
      <c r="AU127" s="262"/>
      <c r="AV127" s="262"/>
      <c r="AW127" s="262"/>
      <c r="AX127" s="902" t="s">
        <v>479</v>
      </c>
      <c r="AY127" s="870"/>
      <c r="AZ127" s="870"/>
      <c r="BA127" s="870"/>
      <c r="BB127" s="870"/>
      <c r="BC127" s="870"/>
      <c r="BD127" s="870"/>
      <c r="BE127" s="871"/>
      <c r="BF127" s="869" t="s">
        <v>480</v>
      </c>
      <c r="BG127" s="870"/>
      <c r="BH127" s="870"/>
      <c r="BI127" s="870"/>
      <c r="BJ127" s="870"/>
      <c r="BK127" s="870"/>
      <c r="BL127" s="871"/>
      <c r="BM127" s="869" t="s">
        <v>481</v>
      </c>
      <c r="BN127" s="870"/>
      <c r="BO127" s="870"/>
      <c r="BP127" s="870"/>
      <c r="BQ127" s="870"/>
      <c r="BR127" s="870"/>
      <c r="BS127" s="871"/>
      <c r="BT127" s="869" t="s">
        <v>482</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483</v>
      </c>
      <c r="CQ127" s="808"/>
      <c r="CR127" s="808"/>
      <c r="CS127" s="808"/>
      <c r="CT127" s="808"/>
      <c r="CU127" s="808"/>
      <c r="CV127" s="808"/>
      <c r="CW127" s="808"/>
      <c r="CX127" s="808"/>
      <c r="CY127" s="808"/>
      <c r="CZ127" s="808"/>
      <c r="DA127" s="808"/>
      <c r="DB127" s="808"/>
      <c r="DC127" s="808"/>
      <c r="DD127" s="808"/>
      <c r="DE127" s="808"/>
      <c r="DF127" s="809"/>
      <c r="DG127" s="874" t="s">
        <v>122</v>
      </c>
      <c r="DH127" s="875"/>
      <c r="DI127" s="875"/>
      <c r="DJ127" s="875"/>
      <c r="DK127" s="875"/>
      <c r="DL127" s="875" t="s">
        <v>434</v>
      </c>
      <c r="DM127" s="875"/>
      <c r="DN127" s="875"/>
      <c r="DO127" s="875"/>
      <c r="DP127" s="875"/>
      <c r="DQ127" s="875" t="s">
        <v>428</v>
      </c>
      <c r="DR127" s="875"/>
      <c r="DS127" s="875"/>
      <c r="DT127" s="875"/>
      <c r="DU127" s="875"/>
      <c r="DV127" s="852" t="s">
        <v>428</v>
      </c>
      <c r="DW127" s="852"/>
      <c r="DX127" s="852"/>
      <c r="DY127" s="852"/>
      <c r="DZ127" s="853"/>
    </row>
    <row r="128" spans="1:130" s="226" customFormat="1" ht="26.25" customHeight="1" thickBot="1">
      <c r="A128" s="854" t="s">
        <v>484</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485</v>
      </c>
      <c r="X128" s="856"/>
      <c r="Y128" s="856"/>
      <c r="Z128" s="857"/>
      <c r="AA128" s="858">
        <v>165126</v>
      </c>
      <c r="AB128" s="859"/>
      <c r="AC128" s="859"/>
      <c r="AD128" s="859"/>
      <c r="AE128" s="860"/>
      <c r="AF128" s="861">
        <v>172509</v>
      </c>
      <c r="AG128" s="859"/>
      <c r="AH128" s="859"/>
      <c r="AI128" s="859"/>
      <c r="AJ128" s="860"/>
      <c r="AK128" s="861">
        <v>163279</v>
      </c>
      <c r="AL128" s="859"/>
      <c r="AM128" s="859"/>
      <c r="AN128" s="859"/>
      <c r="AO128" s="860"/>
      <c r="AP128" s="862"/>
      <c r="AQ128" s="863"/>
      <c r="AR128" s="863"/>
      <c r="AS128" s="863"/>
      <c r="AT128" s="864"/>
      <c r="AU128" s="262"/>
      <c r="AV128" s="262"/>
      <c r="AW128" s="262"/>
      <c r="AX128" s="865" t="s">
        <v>486</v>
      </c>
      <c r="AY128" s="866"/>
      <c r="AZ128" s="866"/>
      <c r="BA128" s="866"/>
      <c r="BB128" s="866"/>
      <c r="BC128" s="866"/>
      <c r="BD128" s="866"/>
      <c r="BE128" s="867"/>
      <c r="BF128" s="844" t="s">
        <v>122</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487</v>
      </c>
      <c r="CQ128" s="786"/>
      <c r="CR128" s="786"/>
      <c r="CS128" s="786"/>
      <c r="CT128" s="786"/>
      <c r="CU128" s="786"/>
      <c r="CV128" s="786"/>
      <c r="CW128" s="786"/>
      <c r="CX128" s="786"/>
      <c r="CY128" s="786"/>
      <c r="CZ128" s="786"/>
      <c r="DA128" s="786"/>
      <c r="DB128" s="786"/>
      <c r="DC128" s="786"/>
      <c r="DD128" s="786"/>
      <c r="DE128" s="786"/>
      <c r="DF128" s="787"/>
      <c r="DG128" s="848" t="s">
        <v>428</v>
      </c>
      <c r="DH128" s="849"/>
      <c r="DI128" s="849"/>
      <c r="DJ128" s="849"/>
      <c r="DK128" s="849"/>
      <c r="DL128" s="849" t="s">
        <v>428</v>
      </c>
      <c r="DM128" s="849"/>
      <c r="DN128" s="849"/>
      <c r="DO128" s="849"/>
      <c r="DP128" s="849"/>
      <c r="DQ128" s="849" t="s">
        <v>122</v>
      </c>
      <c r="DR128" s="849"/>
      <c r="DS128" s="849"/>
      <c r="DT128" s="849"/>
      <c r="DU128" s="849"/>
      <c r="DV128" s="850" t="s">
        <v>122</v>
      </c>
      <c r="DW128" s="850"/>
      <c r="DX128" s="850"/>
      <c r="DY128" s="850"/>
      <c r="DZ128" s="851"/>
    </row>
    <row r="129" spans="1:131" s="226" customFormat="1" ht="26.25" customHeight="1">
      <c r="A129" s="832" t="s">
        <v>102</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488</v>
      </c>
      <c r="X129" s="835"/>
      <c r="Y129" s="835"/>
      <c r="Z129" s="836"/>
      <c r="AA129" s="837">
        <v>4487823</v>
      </c>
      <c r="AB129" s="838"/>
      <c r="AC129" s="838"/>
      <c r="AD129" s="838"/>
      <c r="AE129" s="839"/>
      <c r="AF129" s="840">
        <v>4436600</v>
      </c>
      <c r="AG129" s="838"/>
      <c r="AH129" s="838"/>
      <c r="AI129" s="838"/>
      <c r="AJ129" s="839"/>
      <c r="AK129" s="840">
        <v>4482600</v>
      </c>
      <c r="AL129" s="838"/>
      <c r="AM129" s="838"/>
      <c r="AN129" s="838"/>
      <c r="AO129" s="839"/>
      <c r="AP129" s="841"/>
      <c r="AQ129" s="842"/>
      <c r="AR129" s="842"/>
      <c r="AS129" s="842"/>
      <c r="AT129" s="843"/>
      <c r="AU129" s="264"/>
      <c r="AV129" s="264"/>
      <c r="AW129" s="264"/>
      <c r="AX129" s="807" t="s">
        <v>489</v>
      </c>
      <c r="AY129" s="808"/>
      <c r="AZ129" s="808"/>
      <c r="BA129" s="808"/>
      <c r="BB129" s="808"/>
      <c r="BC129" s="808"/>
      <c r="BD129" s="808"/>
      <c r="BE129" s="809"/>
      <c r="BF129" s="827" t="s">
        <v>434</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490</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491</v>
      </c>
      <c r="X130" s="835"/>
      <c r="Y130" s="835"/>
      <c r="Z130" s="836"/>
      <c r="AA130" s="837">
        <v>619239</v>
      </c>
      <c r="AB130" s="838"/>
      <c r="AC130" s="838"/>
      <c r="AD130" s="838"/>
      <c r="AE130" s="839"/>
      <c r="AF130" s="840">
        <v>626627</v>
      </c>
      <c r="AG130" s="838"/>
      <c r="AH130" s="838"/>
      <c r="AI130" s="838"/>
      <c r="AJ130" s="839"/>
      <c r="AK130" s="840">
        <v>619164</v>
      </c>
      <c r="AL130" s="838"/>
      <c r="AM130" s="838"/>
      <c r="AN130" s="838"/>
      <c r="AO130" s="839"/>
      <c r="AP130" s="841"/>
      <c r="AQ130" s="842"/>
      <c r="AR130" s="842"/>
      <c r="AS130" s="842"/>
      <c r="AT130" s="843"/>
      <c r="AU130" s="264"/>
      <c r="AV130" s="264"/>
      <c r="AW130" s="264"/>
      <c r="AX130" s="807" t="s">
        <v>492</v>
      </c>
      <c r="AY130" s="808"/>
      <c r="AZ130" s="808"/>
      <c r="BA130" s="808"/>
      <c r="BB130" s="808"/>
      <c r="BC130" s="808"/>
      <c r="BD130" s="808"/>
      <c r="BE130" s="809"/>
      <c r="BF130" s="810">
        <v>8.5</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493</v>
      </c>
      <c r="X131" s="818"/>
      <c r="Y131" s="818"/>
      <c r="Z131" s="819"/>
      <c r="AA131" s="820">
        <v>3868584</v>
      </c>
      <c r="AB131" s="821"/>
      <c r="AC131" s="821"/>
      <c r="AD131" s="821"/>
      <c r="AE131" s="822"/>
      <c r="AF131" s="823">
        <v>3809973</v>
      </c>
      <c r="AG131" s="821"/>
      <c r="AH131" s="821"/>
      <c r="AI131" s="821"/>
      <c r="AJ131" s="822"/>
      <c r="AK131" s="823">
        <v>3863436</v>
      </c>
      <c r="AL131" s="821"/>
      <c r="AM131" s="821"/>
      <c r="AN131" s="821"/>
      <c r="AO131" s="822"/>
      <c r="AP131" s="824"/>
      <c r="AQ131" s="825"/>
      <c r="AR131" s="825"/>
      <c r="AS131" s="825"/>
      <c r="AT131" s="826"/>
      <c r="AU131" s="264"/>
      <c r="AV131" s="264"/>
      <c r="AW131" s="264"/>
      <c r="AX131" s="785" t="s">
        <v>494</v>
      </c>
      <c r="AY131" s="786"/>
      <c r="AZ131" s="786"/>
      <c r="BA131" s="786"/>
      <c r="BB131" s="786"/>
      <c r="BC131" s="786"/>
      <c r="BD131" s="786"/>
      <c r="BE131" s="787"/>
      <c r="BF131" s="788" t="s">
        <v>122</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495</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496</v>
      </c>
      <c r="W132" s="798"/>
      <c r="X132" s="798"/>
      <c r="Y132" s="798"/>
      <c r="Z132" s="799"/>
      <c r="AA132" s="800">
        <v>8.4859990120000006</v>
      </c>
      <c r="AB132" s="801"/>
      <c r="AC132" s="801"/>
      <c r="AD132" s="801"/>
      <c r="AE132" s="802"/>
      <c r="AF132" s="803">
        <v>8.4325007030000005</v>
      </c>
      <c r="AG132" s="801"/>
      <c r="AH132" s="801"/>
      <c r="AI132" s="801"/>
      <c r="AJ132" s="802"/>
      <c r="AK132" s="803">
        <v>8.7422180669999996</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497</v>
      </c>
      <c r="W133" s="777"/>
      <c r="X133" s="777"/>
      <c r="Y133" s="777"/>
      <c r="Z133" s="778"/>
      <c r="AA133" s="779">
        <v>8.3000000000000007</v>
      </c>
      <c r="AB133" s="780"/>
      <c r="AC133" s="780"/>
      <c r="AD133" s="780"/>
      <c r="AE133" s="781"/>
      <c r="AF133" s="779">
        <v>8.3000000000000007</v>
      </c>
      <c r="AG133" s="780"/>
      <c r="AH133" s="780"/>
      <c r="AI133" s="780"/>
      <c r="AJ133" s="781"/>
      <c r="AK133" s="779">
        <v>8.5</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VfMefSj6/ml9cB2xhqqxTd44TsV8y2iHo7oPPcSzfvl+j22HPiwSygt0HMN/ALrVrLpOr67H8bmcxUAVD0MdXw==" saltValue="pnIEHsFkQ3AuKs7wiePPF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498</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JTyGuQnU58hP0PZXEJ14gS/5fsu+7T/WTSh2crnRcjHjF+wtSbXK4CPcYD4bogxHDqEI/PvVXkWioE/0GYHIYw==" saltValue="BOiGaE7PPcVi5Jxr4IRlS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1n8/ANdn0AdgLjTipOHhfEdqqmI3naIwzyVTk0UFDxXs43D6jlRGhgHeKIgZcvO+JpFfVKqZ8tF5G+YGexI9JQ==" saltValue="3S9NP9LgoNKKROzO9iD6E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500</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501</v>
      </c>
      <c r="AP7" s="283"/>
      <c r="AQ7" s="284" t="s">
        <v>502</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503</v>
      </c>
      <c r="AQ8" s="290" t="s">
        <v>504</v>
      </c>
      <c r="AR8" s="291" t="s">
        <v>505</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506</v>
      </c>
      <c r="AL9" s="1207"/>
      <c r="AM9" s="1207"/>
      <c r="AN9" s="1208"/>
      <c r="AO9" s="292">
        <v>1095440</v>
      </c>
      <c r="AP9" s="292">
        <v>67139</v>
      </c>
      <c r="AQ9" s="293">
        <v>79889</v>
      </c>
      <c r="AR9" s="294">
        <v>-16</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507</v>
      </c>
      <c r="AL10" s="1207"/>
      <c r="AM10" s="1207"/>
      <c r="AN10" s="1208"/>
      <c r="AO10" s="295">
        <v>121679</v>
      </c>
      <c r="AP10" s="295">
        <v>7458</v>
      </c>
      <c r="AQ10" s="296">
        <v>8108</v>
      </c>
      <c r="AR10" s="297">
        <v>-8</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508</v>
      </c>
      <c r="AL11" s="1207"/>
      <c r="AM11" s="1207"/>
      <c r="AN11" s="1208"/>
      <c r="AO11" s="295">
        <v>209817</v>
      </c>
      <c r="AP11" s="295">
        <v>12860</v>
      </c>
      <c r="AQ11" s="296">
        <v>12080</v>
      </c>
      <c r="AR11" s="297">
        <v>6.5</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509</v>
      </c>
      <c r="AL12" s="1207"/>
      <c r="AM12" s="1207"/>
      <c r="AN12" s="1208"/>
      <c r="AO12" s="295" t="s">
        <v>510</v>
      </c>
      <c r="AP12" s="295" t="s">
        <v>510</v>
      </c>
      <c r="AQ12" s="296">
        <v>646</v>
      </c>
      <c r="AR12" s="297" t="s">
        <v>510</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511</v>
      </c>
      <c r="AL13" s="1207"/>
      <c r="AM13" s="1207"/>
      <c r="AN13" s="1208"/>
      <c r="AO13" s="295" t="s">
        <v>510</v>
      </c>
      <c r="AP13" s="295" t="s">
        <v>510</v>
      </c>
      <c r="AQ13" s="296">
        <v>5</v>
      </c>
      <c r="AR13" s="297" t="s">
        <v>510</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512</v>
      </c>
      <c r="AL14" s="1207"/>
      <c r="AM14" s="1207"/>
      <c r="AN14" s="1208"/>
      <c r="AO14" s="295">
        <v>40741</v>
      </c>
      <c r="AP14" s="295">
        <v>2497</v>
      </c>
      <c r="AQ14" s="296">
        <v>3864</v>
      </c>
      <c r="AR14" s="297">
        <v>-35.4</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513</v>
      </c>
      <c r="AL15" s="1207"/>
      <c r="AM15" s="1207"/>
      <c r="AN15" s="1208"/>
      <c r="AO15" s="295" t="s">
        <v>510</v>
      </c>
      <c r="AP15" s="295" t="s">
        <v>510</v>
      </c>
      <c r="AQ15" s="296">
        <v>1710</v>
      </c>
      <c r="AR15" s="297" t="s">
        <v>510</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514</v>
      </c>
      <c r="AL16" s="1210"/>
      <c r="AM16" s="1210"/>
      <c r="AN16" s="1211"/>
      <c r="AO16" s="295">
        <v>-126932</v>
      </c>
      <c r="AP16" s="295">
        <v>-7780</v>
      </c>
      <c r="AQ16" s="296">
        <v>-7653</v>
      </c>
      <c r="AR16" s="297">
        <v>1.7</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181</v>
      </c>
      <c r="AL17" s="1210"/>
      <c r="AM17" s="1210"/>
      <c r="AN17" s="1211"/>
      <c r="AO17" s="295">
        <v>1340745</v>
      </c>
      <c r="AP17" s="295">
        <v>82174</v>
      </c>
      <c r="AQ17" s="296">
        <v>98649</v>
      </c>
      <c r="AR17" s="297">
        <v>-16.7</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515</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516</v>
      </c>
      <c r="AP20" s="303" t="s">
        <v>517</v>
      </c>
      <c r="AQ20" s="304" t="s">
        <v>518</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519</v>
      </c>
      <c r="AL21" s="1204"/>
      <c r="AM21" s="1204"/>
      <c r="AN21" s="1205"/>
      <c r="AO21" s="307">
        <v>6.8</v>
      </c>
      <c r="AP21" s="308">
        <v>9.08</v>
      </c>
      <c r="AQ21" s="309">
        <v>-2.2799999999999998</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520</v>
      </c>
      <c r="AL22" s="1204"/>
      <c r="AM22" s="1204"/>
      <c r="AN22" s="1205"/>
      <c r="AO22" s="312">
        <v>94.3</v>
      </c>
      <c r="AP22" s="313">
        <v>97.3</v>
      </c>
      <c r="AQ22" s="314">
        <v>-3</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522</v>
      </c>
      <c r="AO27" s="273"/>
      <c r="AP27" s="273"/>
      <c r="AQ27" s="273"/>
      <c r="AR27" s="273"/>
      <c r="AS27" s="273"/>
      <c r="AT27" s="273"/>
    </row>
    <row r="28" spans="1:46" ht="17.25">
      <c r="A28" s="274" t="s">
        <v>523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524</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501</v>
      </c>
      <c r="AP30" s="283"/>
      <c r="AQ30" s="284" t="s">
        <v>502</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503</v>
      </c>
      <c r="AQ31" s="290" t="s">
        <v>504</v>
      </c>
      <c r="AR31" s="291" t="s">
        <v>505</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525</v>
      </c>
      <c r="AL32" s="1195"/>
      <c r="AM32" s="1195"/>
      <c r="AN32" s="1196"/>
      <c r="AO32" s="322">
        <v>947747</v>
      </c>
      <c r="AP32" s="322">
        <v>58087</v>
      </c>
      <c r="AQ32" s="323">
        <v>48423</v>
      </c>
      <c r="AR32" s="324">
        <v>20</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526</v>
      </c>
      <c r="AL33" s="1195"/>
      <c r="AM33" s="1195"/>
      <c r="AN33" s="1196"/>
      <c r="AO33" s="322" t="s">
        <v>510</v>
      </c>
      <c r="AP33" s="322" t="s">
        <v>510</v>
      </c>
      <c r="AQ33" s="323" t="s">
        <v>510</v>
      </c>
      <c r="AR33" s="324" t="s">
        <v>510</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527</v>
      </c>
      <c r="AL34" s="1195"/>
      <c r="AM34" s="1195"/>
      <c r="AN34" s="1196"/>
      <c r="AO34" s="322" t="s">
        <v>510</v>
      </c>
      <c r="AP34" s="322" t="s">
        <v>510</v>
      </c>
      <c r="AQ34" s="323">
        <v>13</v>
      </c>
      <c r="AR34" s="324" t="s">
        <v>510</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528</v>
      </c>
      <c r="AL35" s="1195"/>
      <c r="AM35" s="1195"/>
      <c r="AN35" s="1196"/>
      <c r="AO35" s="322">
        <v>132233</v>
      </c>
      <c r="AP35" s="322">
        <v>8104</v>
      </c>
      <c r="AQ35" s="323">
        <v>14651</v>
      </c>
      <c r="AR35" s="324">
        <v>-44.7</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529</v>
      </c>
      <c r="AL36" s="1195"/>
      <c r="AM36" s="1195"/>
      <c r="AN36" s="1196"/>
      <c r="AO36" s="322">
        <v>40132</v>
      </c>
      <c r="AP36" s="322">
        <v>2460</v>
      </c>
      <c r="AQ36" s="323">
        <v>3601</v>
      </c>
      <c r="AR36" s="324">
        <v>-31.7</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530</v>
      </c>
      <c r="AL37" s="1195"/>
      <c r="AM37" s="1195"/>
      <c r="AN37" s="1196"/>
      <c r="AO37" s="322" t="s">
        <v>510</v>
      </c>
      <c r="AP37" s="322" t="s">
        <v>510</v>
      </c>
      <c r="AQ37" s="323">
        <v>938</v>
      </c>
      <c r="AR37" s="324" t="s">
        <v>510</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531</v>
      </c>
      <c r="AL38" s="1198"/>
      <c r="AM38" s="1198"/>
      <c r="AN38" s="1199"/>
      <c r="AO38" s="325">
        <v>81</v>
      </c>
      <c r="AP38" s="325">
        <v>5</v>
      </c>
      <c r="AQ38" s="326">
        <v>4</v>
      </c>
      <c r="AR38" s="314">
        <v>25</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532</v>
      </c>
      <c r="AL39" s="1198"/>
      <c r="AM39" s="1198"/>
      <c r="AN39" s="1199"/>
      <c r="AO39" s="322">
        <v>-163279</v>
      </c>
      <c r="AP39" s="322">
        <v>-10007</v>
      </c>
      <c r="AQ39" s="323">
        <v>-3765</v>
      </c>
      <c r="AR39" s="324">
        <v>165.8</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533</v>
      </c>
      <c r="AL40" s="1195"/>
      <c r="AM40" s="1195"/>
      <c r="AN40" s="1196"/>
      <c r="AO40" s="322">
        <v>-619164</v>
      </c>
      <c r="AP40" s="322">
        <v>-37948</v>
      </c>
      <c r="AQ40" s="323">
        <v>-44033</v>
      </c>
      <c r="AR40" s="324">
        <v>-13.8</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294</v>
      </c>
      <c r="AL41" s="1201"/>
      <c r="AM41" s="1201"/>
      <c r="AN41" s="1202"/>
      <c r="AO41" s="322">
        <v>337750</v>
      </c>
      <c r="AP41" s="322">
        <v>20701</v>
      </c>
      <c r="AQ41" s="323">
        <v>19832</v>
      </c>
      <c r="AR41" s="324">
        <v>4.4000000000000004</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534</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536</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501</v>
      </c>
      <c r="AN49" s="1189" t="s">
        <v>537</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538</v>
      </c>
      <c r="AO50" s="339" t="s">
        <v>539</v>
      </c>
      <c r="AP50" s="340" t="s">
        <v>540</v>
      </c>
      <c r="AQ50" s="341" t="s">
        <v>541</v>
      </c>
      <c r="AR50" s="342" t="s">
        <v>542</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543</v>
      </c>
      <c r="AL51" s="335"/>
      <c r="AM51" s="343">
        <v>764216</v>
      </c>
      <c r="AN51" s="344">
        <v>44793</v>
      </c>
      <c r="AO51" s="345">
        <v>24.8</v>
      </c>
      <c r="AP51" s="346">
        <v>74444</v>
      </c>
      <c r="AQ51" s="347">
        <v>6.6</v>
      </c>
      <c r="AR51" s="348">
        <v>18.2</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544</v>
      </c>
      <c r="AM52" s="351">
        <v>604095</v>
      </c>
      <c r="AN52" s="352">
        <v>35408</v>
      </c>
      <c r="AO52" s="353">
        <v>27.1</v>
      </c>
      <c r="AP52" s="354">
        <v>34175</v>
      </c>
      <c r="AQ52" s="355">
        <v>4.0999999999999996</v>
      </c>
      <c r="AR52" s="356">
        <v>23</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545</v>
      </c>
      <c r="AL53" s="335"/>
      <c r="AM53" s="343">
        <v>3515246</v>
      </c>
      <c r="AN53" s="344">
        <v>207708</v>
      </c>
      <c r="AO53" s="345">
        <v>363.7</v>
      </c>
      <c r="AP53" s="346">
        <v>85205</v>
      </c>
      <c r="AQ53" s="347">
        <v>14.5</v>
      </c>
      <c r="AR53" s="348">
        <v>349.2</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544</v>
      </c>
      <c r="AM54" s="351">
        <v>2473331</v>
      </c>
      <c r="AN54" s="352">
        <v>146143</v>
      </c>
      <c r="AO54" s="353">
        <v>312.7</v>
      </c>
      <c r="AP54" s="354">
        <v>38847</v>
      </c>
      <c r="AQ54" s="355">
        <v>13.7</v>
      </c>
      <c r="AR54" s="356">
        <v>299</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546</v>
      </c>
      <c r="AL55" s="335"/>
      <c r="AM55" s="343">
        <v>540668</v>
      </c>
      <c r="AN55" s="344">
        <v>32439</v>
      </c>
      <c r="AO55" s="345">
        <v>-84.4</v>
      </c>
      <c r="AP55" s="346">
        <v>69469</v>
      </c>
      <c r="AQ55" s="347">
        <v>-18.5</v>
      </c>
      <c r="AR55" s="348">
        <v>-65.900000000000006</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544</v>
      </c>
      <c r="AM56" s="351">
        <v>328104</v>
      </c>
      <c r="AN56" s="352">
        <v>19686</v>
      </c>
      <c r="AO56" s="353">
        <v>-86.5</v>
      </c>
      <c r="AP56" s="354">
        <v>38215</v>
      </c>
      <c r="AQ56" s="355">
        <v>-1.6</v>
      </c>
      <c r="AR56" s="356">
        <v>-84.9</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547</v>
      </c>
      <c r="AL57" s="335"/>
      <c r="AM57" s="343">
        <v>368786</v>
      </c>
      <c r="AN57" s="344">
        <v>22314</v>
      </c>
      <c r="AO57" s="345">
        <v>-31.2</v>
      </c>
      <c r="AP57" s="346">
        <v>67293</v>
      </c>
      <c r="AQ57" s="347">
        <v>-3.1</v>
      </c>
      <c r="AR57" s="348">
        <v>-28.1</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544</v>
      </c>
      <c r="AM58" s="351">
        <v>246045</v>
      </c>
      <c r="AN58" s="352">
        <v>14887</v>
      </c>
      <c r="AO58" s="353">
        <v>-24.4</v>
      </c>
      <c r="AP58" s="354">
        <v>35076</v>
      </c>
      <c r="AQ58" s="355">
        <v>-8.1999999999999993</v>
      </c>
      <c r="AR58" s="356">
        <v>-16.2</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548</v>
      </c>
      <c r="AL59" s="335"/>
      <c r="AM59" s="343">
        <v>335975</v>
      </c>
      <c r="AN59" s="344">
        <v>20592</v>
      </c>
      <c r="AO59" s="345">
        <v>-7.7</v>
      </c>
      <c r="AP59" s="346">
        <v>67343</v>
      </c>
      <c r="AQ59" s="347">
        <v>0.1</v>
      </c>
      <c r="AR59" s="348">
        <v>-7.8</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544</v>
      </c>
      <c r="AM60" s="351">
        <v>177907</v>
      </c>
      <c r="AN60" s="352">
        <v>10904</v>
      </c>
      <c r="AO60" s="353">
        <v>-26.8</v>
      </c>
      <c r="AP60" s="354">
        <v>32865</v>
      </c>
      <c r="AQ60" s="355">
        <v>-6.3</v>
      </c>
      <c r="AR60" s="356">
        <v>-20.5</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549</v>
      </c>
      <c r="AL61" s="357"/>
      <c r="AM61" s="358">
        <v>1104978</v>
      </c>
      <c r="AN61" s="359">
        <v>65569</v>
      </c>
      <c r="AO61" s="360">
        <v>53</v>
      </c>
      <c r="AP61" s="361">
        <v>72751</v>
      </c>
      <c r="AQ61" s="362">
        <v>-0.1</v>
      </c>
      <c r="AR61" s="348">
        <v>53.1</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544</v>
      </c>
      <c r="AM62" s="351">
        <v>765896</v>
      </c>
      <c r="AN62" s="352">
        <v>45406</v>
      </c>
      <c r="AO62" s="353">
        <v>40.4</v>
      </c>
      <c r="AP62" s="354">
        <v>35836</v>
      </c>
      <c r="AQ62" s="355">
        <v>0.3</v>
      </c>
      <c r="AR62" s="356">
        <v>40.1</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NPTpimRQVp4Q9TirukJhIvBrIjgMG/TmNPP2RqO31OcbvpjWpd5TrpLO2BJfZ5QNIwuUQBtTWX4qIh8ooARZwg==" saltValue="ZYwDmiPkMM2wz0nX/yzE/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498</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fHxcf8Evg9rHLcB7dIyP3giiLdjZG87Gg+PxvfV/zRJNHDLyty4ctvATpIy0t/152+byzadNABWJQDiV6P+esg==" saltValue="vrU5dwBsO9tfMu1xXtSo2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551</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BSVbibYhW7KzUWV6aTg/G6YistBd30pCFeUinvR9Z3jg5XVTRiSb/sQFNZyjkq1YYkev7bFaRor7bB+E1WlDTg==" saltValue="pUCPzLbpyDtgId94UiO3L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1"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552</v>
      </c>
      <c r="G46" s="8" t="s">
        <v>553</v>
      </c>
      <c r="H46" s="8" t="s">
        <v>554</v>
      </c>
      <c r="I46" s="8" t="s">
        <v>555</v>
      </c>
      <c r="J46" s="9" t="s">
        <v>556</v>
      </c>
    </row>
    <row r="47" spans="2:10" ht="57.75" customHeight="1">
      <c r="B47" s="10"/>
      <c r="C47" s="1212" t="s">
        <v>3</v>
      </c>
      <c r="D47" s="1212"/>
      <c r="E47" s="1213"/>
      <c r="F47" s="11">
        <v>33.07</v>
      </c>
      <c r="G47" s="12">
        <v>33.75</v>
      </c>
      <c r="H47" s="12">
        <v>32.770000000000003</v>
      </c>
      <c r="I47" s="12">
        <v>33.18</v>
      </c>
      <c r="J47" s="13">
        <v>28.04</v>
      </c>
    </row>
    <row r="48" spans="2:10" ht="57.75" customHeight="1">
      <c r="B48" s="14"/>
      <c r="C48" s="1214" t="s">
        <v>4</v>
      </c>
      <c r="D48" s="1214"/>
      <c r="E48" s="1215"/>
      <c r="F48" s="15">
        <v>2.85</v>
      </c>
      <c r="G48" s="16">
        <v>1.66</v>
      </c>
      <c r="H48" s="16">
        <v>2.0299999999999998</v>
      </c>
      <c r="I48" s="16">
        <v>2.12</v>
      </c>
      <c r="J48" s="17">
        <v>2.15</v>
      </c>
    </row>
    <row r="49" spans="2:10" ht="57.75" customHeight="1" thickBot="1">
      <c r="B49" s="18"/>
      <c r="C49" s="1216" t="s">
        <v>5</v>
      </c>
      <c r="D49" s="1216"/>
      <c r="E49" s="1217"/>
      <c r="F49" s="19">
        <v>3.89</v>
      </c>
      <c r="G49" s="20" t="s">
        <v>557</v>
      </c>
      <c r="H49" s="20">
        <v>0.44</v>
      </c>
      <c r="I49" s="20">
        <v>0.1</v>
      </c>
      <c r="J49" s="21" t="s">
        <v>558</v>
      </c>
    </row>
    <row r="50" spans="2:10" ht="13.5" customHeight="1"/>
    <row r="51" spans="2:10" ht="13.5" hidden="1" customHeight="1"/>
    <row r="52" spans="2:10" ht="13.5" hidden="1" customHeight="1"/>
    <row r="53" spans="2:10" ht="13.5" hidden="1" customHeight="1"/>
  </sheetData>
  <sheetProtection algorithmName="SHA-512" hashValue="wAYEDQCovbJ+EvuKUuaBbio60h8PwI6NDWoInLuRgqUORyUwV7YkdwUYX1nx26bKwhs+SBmnPLDcFmB6fFKVCg==" saltValue="RJaCNwMvmRpXkJlRvSqXN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2019-10-17T05:27:04Z</cp:lastPrinted>
  <dcterms:created xsi:type="dcterms:W3CDTF">2019-02-14T04:52:47Z</dcterms:created>
  <dcterms:modified xsi:type="dcterms:W3CDTF">2019-10-17T05:28:21Z</dcterms:modified>
  <cp:category/>
</cp:coreProperties>
</file>