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33市町村支援課\財政係\31年度\M4 財政診断\M409 財政状況資料集\00平成29年度決算分（２回目）\02 【作業開始依頼】財政状況資料集の作成について\03市町村→県\"/>
    </mc:Choice>
  </mc:AlternateContent>
  <bookViews>
    <workbookView xWindow="0" yWindow="45" windowWidth="15360" windowHeight="75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BE36" i="10"/>
  <c r="AM36" i="10"/>
  <c r="BE35" i="10"/>
  <c r="C35" i="10"/>
  <c r="C36" i="10" s="1"/>
  <c r="C34" i="10"/>
  <c r="C37"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W34" i="10"/>
  <c r="BW35" i="10" s="1"/>
  <c r="BW36" i="10" s="1"/>
  <c r="BW37" i="10" s="1"/>
  <c r="BW38" i="10" s="1"/>
  <c r="BW39" i="10" s="1"/>
  <c r="BW40" i="10" s="1"/>
  <c r="BW41" i="10" s="1"/>
  <c r="BW42" i="10" s="1"/>
  <c r="BW43" i="10" s="1"/>
  <c r="CO34" i="10" s="1"/>
  <c r="CO35" i="10" s="1"/>
  <c r="CO36" i="10" s="1"/>
  <c r="CO37" i="10" s="1"/>
</calcChain>
</file>

<file path=xl/sharedStrings.xml><?xml version="1.0" encoding="utf-8"?>
<sst xmlns="http://schemas.openxmlformats.org/spreadsheetml/2006/main" count="1145" uniqueCount="614">
  <si>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</si>
  <si>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</si>
  <si>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</si>
  <si>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</si>
  <si>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</si>
  <si>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</si>
  <si>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</si>
  <si>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</si>
  <si>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</si>
  <si>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</si>
  <si>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</si>
  <si>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</si>
  <si>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</si>
  <si>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</si>
  <si>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</si>
  <si>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</si>
  <si>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</si>
  <si>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</si>
  <si>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</si>
  <si>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</si>
  <si>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</si>
  <si>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</si>
  <si>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</si>
  <si>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</si>
  <si>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</si>
  <si>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</si>
  <si>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</si>
  <si>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</si>
  <si>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</si>
  <si>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</si>
  <si>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</si>
  <si>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</si>
  <si>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</si>
  <si>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</si>
  <si>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</si>
  <si>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</si>
  <si>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</si>
  <si>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</si>
  <si>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</si>
  <si>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</si>
  <si>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</si>
  <si>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</si>
  <si>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</si>
  <si>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</si>
  <si>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</si>
  <si>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</si>
  <si>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</si>
  <si>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</si>
  <si>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</si>
  <si>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</si>
  <si>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</si>
  <si>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</si>
  <si>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</si>
  <si>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</si>
  <si>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</si>
  <si>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</si>
  <si>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</si>
  <si>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</si>
  <si>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</si>
  <si>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</si>
  <si>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</si>
  <si>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</si>
  <si>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</si>
  <si>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</si>
  <si>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</si>
  <si>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</si>
  <si>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</si>
  <si>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</si>
  <si>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</si>
  <si>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</si>
  <si>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</si>
  <si>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</si>
  <si>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</si>
  <si>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</si>
  <si>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</si>
  <si>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</si>
  <si>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</si>
  <si>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</si>
  <si>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</si>
  <si>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</si>
  <si>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</si>
  <si>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</si>
  <si>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</si>
  <si>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</si>
  <si>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</si>
  <si>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</si>
  <si>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</si>
  <si>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</si>
  <si>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</si>
  <si>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</si>
  <si>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</si>
  <si>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</si>
  <si>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苅田町</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</si>
  <si>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</si>
  <si>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</si>
  <si>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</si>
  <si>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</si>
  <si>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</si>
  <si>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</si>
  <si>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</si>
  <si>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</si>
  <si>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</si>
  <si>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</si>
  <si>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</si>
  <si>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</si>
  <si>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</si>
  <si>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</si>
  <si>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</si>
  <si>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</si>
  <si>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</si>
  <si>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</si>
  <si>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</si>
  <si>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</si>
  <si>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</si>
  <si>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</si>
  <si>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</si>
  <si>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</si>
  <si>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</si>
  <si>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</si>
  <si>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</si>
  <si>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</si>
  <si>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</si>
  <si>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</si>
  <si>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</si>
  <si>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</si>
  <si>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</si>
  <si>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</si>
  <si>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</si>
  <si>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</si>
  <si>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</si>
  <si>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</si>
  <si>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</si>
  <si>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</si>
  <si>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</si>
  <si>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</si>
  <si>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</si>
  <si>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</si>
  <si>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</si>
  <si>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</si>
  <si>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</si>
  <si>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</si>
  <si>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</si>
  <si>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</si>
  <si>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</si>
  <si>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</si>
  <si>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</si>
  <si>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</si>
  <si>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</si>
  <si>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</si>
  <si>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</si>
  <si>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</si>
  <si>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</si>
  <si>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</si>
  <si>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</si>
  <si>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</si>
  <si>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</si>
  <si>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</si>
  <si>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</si>
  <si>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</si>
  <si>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</si>
  <si>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</si>
  <si>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</si>
  <si>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</si>
  <si>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</si>
  <si>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</si>
  <si>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</si>
  <si>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</si>
  <si>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</si>
  <si>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</si>
  <si>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</si>
  <si>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</si>
  <si>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</si>
  <si>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</si>
  <si>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</si>
  <si>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</si>
  <si>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</si>
  <si>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</si>
  <si>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</si>
  <si>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</si>
  <si>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</si>
  <si>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</si>
  <si>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</si>
  <si>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</si>
  <si>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</si>
  <si>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</si>
  <si>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</si>
  <si>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</si>
  <si>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</si>
  <si>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</si>
  <si>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</si>
  <si>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</si>
  <si>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</si>
  <si>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</si>
  <si>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</si>
  <si>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</si>
  <si>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</si>
  <si>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</si>
  <si>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</si>
  <si>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</si>
  <si>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</si>
  <si>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</si>
  <si>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</si>
  <si>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</si>
  <si>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</si>
  <si>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</si>
  <si>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</si>
  <si>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</si>
  <si>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</si>
  <si>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福岡県苅田町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</si>
  <si>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</si>
  <si>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</si>
  <si>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</si>
  <si>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</si>
  <si>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</si>
  <si>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</si>
  <si>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</si>
  <si>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</si>
  <si>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</si>
  <si>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</si>
  <si>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</si>
  <si>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</si>
  <si>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</si>
  <si>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</si>
  <si>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</si>
  <si>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</si>
  <si>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</si>
  <si>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</si>
  <si>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</si>
  <si>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</si>
  <si>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</si>
  <si>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</si>
  <si>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</si>
  <si>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</si>
  <si>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</si>
  <si>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</si>
  <si>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</si>
  <si>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</si>
  <si>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</si>
  <si>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</si>
  <si>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</si>
  <si>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</si>
  <si>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</si>
  <si>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</si>
  <si>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</si>
  <si>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</si>
  <si>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</si>
  <si>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</si>
  <si>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</si>
  <si>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</si>
  <si>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</si>
  <si>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</si>
  <si>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</si>
  <si>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</si>
  <si>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</si>
  <si>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</si>
  <si>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</si>
  <si>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</si>
  <si>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</si>
  <si>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</si>
  <si>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</si>
  <si>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</si>
  <si>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</si>
  <si>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</si>
  <si>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</si>
  <si>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</si>
  <si>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</si>
  <si>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</si>
  <si>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</si>
  <si>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</si>
  <si>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</si>
  <si>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</si>
  <si>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</si>
  <si>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</si>
  <si>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</si>
  <si>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</si>
  <si>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</si>
  <si>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</si>
  <si>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</si>
  <si>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</si>
  <si>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</si>
  <si>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</si>
  <si>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</si>
  <si>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</si>
  <si>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</si>
  <si>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</si>
  <si>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</si>
  <si>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</si>
  <si>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</si>
  <si>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</si>
  <si>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</si>
  <si>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</si>
  <si>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</si>
  <si>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</si>
  <si>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</si>
  <si>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</si>
  <si>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</si>
  <si>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</si>
  <si>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</si>
  <si>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</si>
  <si>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</si>
  <si>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</si>
  <si>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</si>
  <si>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</si>
  <si>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</si>
  <si>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</si>
  <si>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</si>
  <si>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</si>
  <si>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</si>
  <si>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</si>
  <si>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</si>
  <si>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</si>
  <si>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</si>
  <si>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</si>
  <si>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</si>
  <si>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</si>
  <si>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</si>
  <si>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</si>
  <si>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</si>
  <si>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</si>
  <si>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</si>
  <si>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</si>
  <si>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</si>
  <si>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</si>
  <si>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</si>
  <si>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</si>
  <si>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</si>
  <si>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</si>
  <si>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</si>
  <si>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</si>
  <si>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</si>
  <si>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</si>
  <si>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</si>
  <si>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</si>
  <si>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</si>
  <si>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</si>
  <si>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</si>
  <si>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</si>
  <si>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</si>
  <si>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</si>
  <si>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</si>
  <si>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</si>
  <si>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</si>
  <si>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</si>
  <si>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</si>
  <si>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</si>
  <si>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</si>
  <si>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</si>
  <si>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</si>
  <si>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</si>
  <si>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</si>
  <si>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</si>
  <si>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</si>
  <si>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</si>
  <si>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</si>
  <si>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</si>
  <si>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</si>
  <si>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</si>
  <si>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</si>
  <si>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</si>
  <si>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福岡県苅田町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</si>
  <si>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</si>
  <si>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</si>
  <si>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</si>
  <si>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</si>
  <si>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</si>
  <si>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</si>
  <si>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</si>
  <si>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</si>
  <si>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</si>
  <si>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</si>
  <si>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</si>
  <si>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</si>
  <si>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</si>
  <si>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</si>
  <si>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</si>
  <si>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</si>
  <si>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</si>
  <si>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</si>
  <si>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</si>
  <si>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</si>
  <si>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</si>
  <si>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t>
    <phoneticPr fontId="5"/>
  </si>
  <si>
    <t>住宅新築資金等特別会計</t>
    <phoneticPr fontId="5"/>
  </si>
  <si>
    <t>京都郡公平委員会特別会計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</si>
  <si>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</si>
  <si>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</si>
  <si>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</si>
  <si>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</si>
  <si>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</si>
  <si>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</si>
  <si>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</si>
  <si>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</si>
  <si>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</si>
  <si>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</si>
  <si>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</si>
  <si>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</si>
  <si>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</si>
  <si>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</si>
  <si>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</si>
  <si>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</si>
  <si>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</si>
  <si>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下水道事業会計</t>
    <phoneticPr fontId="5"/>
  </si>
  <si>
    <t>法適用企業</t>
    <phoneticPr fontId="5"/>
  </si>
  <si>
    <t>苅田臨空産業団地開発事業特別会計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</si>
  <si>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</si>
  <si>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</si>
  <si>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</si>
  <si>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</si>
  <si>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</si>
  <si>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</si>
  <si>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</si>
  <si>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</si>
  <si>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</si>
  <si>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</si>
  <si>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</si>
  <si>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</si>
  <si>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</si>
  <si>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</si>
  <si>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</si>
  <si>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</si>
  <si>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</si>
  <si>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</si>
  <si>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</si>
  <si>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</si>
  <si>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</si>
  <si>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</si>
  <si>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</si>
  <si>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</si>
  <si>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</si>
  <si>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</si>
  <si>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</si>
  <si>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</si>
  <si>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</si>
  <si>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</si>
  <si>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</si>
  <si>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</si>
  <si>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</si>
  <si>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</si>
  <si>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</si>
  <si>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</si>
  <si>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</si>
  <si>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</si>
  <si>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</si>
  <si>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</si>
  <si>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</si>
  <si>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</si>
  <si>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</si>
  <si>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</si>
  <si>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</si>
  <si>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</si>
  <si>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</si>
  <si>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</si>
  <si>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</si>
  <si>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</si>
  <si>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</si>
  <si>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</si>
  <si>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</si>
  <si>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</si>
  <si>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</si>
  <si>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</si>
  <si>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</si>
  <si>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</si>
  <si>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</si>
  <si>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</si>
  <si>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</si>
  <si>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</si>
  <si>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苅田臨空産業団地開発事業特別会計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</si>
  <si>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</si>
  <si>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</si>
  <si>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</si>
  <si>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</si>
  <si>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</si>
  <si>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</si>
  <si>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</si>
  <si>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</si>
  <si>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</si>
  <si>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</si>
  <si>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</si>
  <si>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</si>
  <si>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</si>
  <si>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</si>
  <si>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</si>
  <si>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</si>
  <si>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</si>
  <si>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</si>
  <si>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</si>
  <si>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</si>
  <si>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</si>
  <si>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</si>
  <si>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</si>
  <si>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</si>
  <si>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</si>
  <si>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</si>
  <si>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</si>
  <si>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</si>
  <si>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</si>
  <si>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</si>
  <si>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</si>
  <si>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</si>
  <si>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</si>
  <si>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</si>
  <si>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</si>
  <si>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</si>
  <si>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</si>
  <si>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</si>
  <si>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</si>
  <si>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</si>
  <si>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</si>
  <si>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</si>
  <si>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</si>
  <si>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</si>
  <si>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</si>
  <si>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</si>
  <si>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</si>
  <si>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</si>
  <si>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</si>
  <si>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</si>
  <si>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</si>
  <si>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</si>
  <si>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</si>
  <si>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</si>
  <si>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</si>
  <si>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</si>
  <si>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</si>
  <si>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</si>
  <si>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</si>
  <si>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</si>
  <si>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</si>
  <si>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</si>
  <si>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</si>
  <si>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</si>
  <si>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</si>
  <si>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</si>
  <si>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</si>
  <si>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</si>
  <si>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</si>
  <si>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</si>
  <si>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</si>
  <si>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</si>
  <si>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</si>
  <si>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</si>
  <si>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</si>
  <si>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</si>
  <si>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</si>
  <si>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</si>
  <si>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</si>
  <si>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</si>
  <si>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</si>
  <si>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</si>
  <si>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</si>
  <si>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</si>
  <si>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</si>
  <si>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</si>
  <si>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7.79</t>
  </si>
  <si>
    <t>▲ 4.33</t>
  </si>
  <si>
    <t>▲ 1.96</t>
  </si>
  <si>
    <t>国民健康保険特別会計</t>
  </si>
  <si>
    <t>▲ 0.83</t>
  </si>
  <si>
    <t>▲ 2.98</t>
  </si>
  <si>
    <t>▲ 2.82</t>
  </si>
  <si>
    <t>▲ 3.24</t>
  </si>
  <si>
    <t>水道事業会計</t>
  </si>
  <si>
    <t>一般会計</t>
  </si>
  <si>
    <t>苅田臨空産業団地開発事業特別会計</t>
  </si>
  <si>
    <t>下水道事業会計</t>
  </si>
  <si>
    <t>介護保険特別会計</t>
  </si>
  <si>
    <t>後期高齢者医療特別会計</t>
  </si>
  <si>
    <t>住宅新築資金等特別会計</t>
  </si>
  <si>
    <t>その他会計（赤字）</t>
  </si>
  <si>
    <t>その他会計（黒字）</t>
  </si>
  <si>
    <t>-</t>
    <phoneticPr fontId="2"/>
  </si>
  <si>
    <t>-</t>
    <phoneticPr fontId="2"/>
  </si>
  <si>
    <t>-</t>
    <phoneticPr fontId="2"/>
  </si>
  <si>
    <t>-</t>
    <phoneticPr fontId="2"/>
  </si>
  <si>
    <t>福岡県後期高齢者医療広域連合(一般会計)</t>
    <rPh sb="0" eb="3">
      <t>フクオカケン</t>
    </rPh>
    <rPh sb="3" eb="5">
      <t>コウキ</t>
    </rPh>
    <rPh sb="5" eb="7">
      <t>コウレイ</t>
    </rPh>
    <rPh sb="7" eb="8">
      <t>シャ</t>
    </rPh>
    <rPh sb="8" eb="10">
      <t>イリョウ</t>
    </rPh>
    <rPh sb="10" eb="12">
      <t>コウイキ</t>
    </rPh>
    <rPh sb="12" eb="14">
      <t>レンゴウ</t>
    </rPh>
    <rPh sb="15" eb="17">
      <t>イッパン</t>
    </rPh>
    <rPh sb="17" eb="19">
      <t>カイケイ</t>
    </rPh>
    <phoneticPr fontId="11"/>
  </si>
  <si>
    <t>福岡県後期高齢者医療広域連合(後期高齢者医療特別会計)</t>
    <rPh sb="0" eb="3">
      <t>フクオカケン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1"/>
  </si>
  <si>
    <t>福岡県自治振興組合(一般会計)</t>
    <rPh sb="0" eb="3">
      <t>フクオカケン</t>
    </rPh>
    <rPh sb="3" eb="5">
      <t>ジチ</t>
    </rPh>
    <rPh sb="5" eb="7">
      <t>シンコウ</t>
    </rPh>
    <rPh sb="7" eb="9">
      <t>クミアイ</t>
    </rPh>
    <rPh sb="10" eb="12">
      <t>イッパン</t>
    </rPh>
    <rPh sb="12" eb="14">
      <t>カイケイ</t>
    </rPh>
    <phoneticPr fontId="11"/>
  </si>
  <si>
    <t>福岡県自治振興組合(公文書館事業特別会計)</t>
    <rPh sb="0" eb="3">
      <t>フクオカケン</t>
    </rPh>
    <rPh sb="3" eb="5">
      <t>ジチ</t>
    </rPh>
    <rPh sb="5" eb="7">
      <t>シンコウ</t>
    </rPh>
    <rPh sb="7" eb="9">
      <t>クミアイ</t>
    </rPh>
    <rPh sb="10" eb="12">
      <t>コウブン</t>
    </rPh>
    <rPh sb="12" eb="13">
      <t>ショ</t>
    </rPh>
    <rPh sb="13" eb="14">
      <t>カン</t>
    </rPh>
    <rPh sb="14" eb="16">
      <t>ジギョウ</t>
    </rPh>
    <rPh sb="16" eb="18">
      <t>トクベツ</t>
    </rPh>
    <rPh sb="18" eb="20">
      <t>カイケイ</t>
    </rPh>
    <phoneticPr fontId="11"/>
  </si>
  <si>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11"/>
  </si>
  <si>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11"/>
  </si>
  <si>
    <t>京築広域市町村圏事務組合(一般会計)</t>
    <rPh sb="0" eb="1">
      <t>キョウ</t>
    </rPh>
    <rPh sb="1" eb="2">
      <t>チク</t>
    </rPh>
    <rPh sb="2" eb="4">
      <t>コウイキ</t>
    </rPh>
    <rPh sb="4" eb="7">
      <t>シチョウソン</t>
    </rPh>
    <rPh sb="7" eb="8">
      <t>ケン</t>
    </rPh>
    <rPh sb="8" eb="10">
      <t>ジム</t>
    </rPh>
    <rPh sb="10" eb="12">
      <t>クミアイ</t>
    </rPh>
    <rPh sb="13" eb="15">
      <t>イッパン</t>
    </rPh>
    <rPh sb="15" eb="17">
      <t>カイケイ</t>
    </rPh>
    <phoneticPr fontId="11"/>
  </si>
  <si>
    <t>福岡県自治会館管理組合(一般会計)</t>
    <rPh sb="0" eb="3">
      <t>フクオカケン</t>
    </rPh>
    <rPh sb="3" eb="5">
      <t>ジチ</t>
    </rPh>
    <rPh sb="5" eb="7">
      <t>カイカン</t>
    </rPh>
    <rPh sb="7" eb="9">
      <t>カンリ</t>
    </rPh>
    <rPh sb="9" eb="11">
      <t>クミアイ</t>
    </rPh>
    <rPh sb="12" eb="14">
      <t>イッパン</t>
    </rPh>
    <rPh sb="14" eb="16">
      <t>カイケイ</t>
    </rPh>
    <phoneticPr fontId="11"/>
  </si>
  <si>
    <t>-</t>
    <phoneticPr fontId="2"/>
  </si>
  <si>
    <t>-</t>
    <phoneticPr fontId="2"/>
  </si>
  <si>
    <t>-</t>
    <phoneticPr fontId="2"/>
  </si>
  <si>
    <t>ピュアタウン苅田</t>
    <rPh sb="6" eb="8">
      <t>カンダ</t>
    </rPh>
    <phoneticPr fontId="11"/>
  </si>
  <si>
    <t>苅田エコプラント</t>
    <rPh sb="0" eb="2">
      <t>カンダ</t>
    </rPh>
    <phoneticPr fontId="11"/>
  </si>
  <si>
    <t>苅田町土地開発公社</t>
    <rPh sb="0" eb="3">
      <t>カンダマチ</t>
    </rPh>
    <rPh sb="3" eb="5">
      <t>トチ</t>
    </rPh>
    <rPh sb="5" eb="7">
      <t>カイハツ</t>
    </rPh>
    <rPh sb="7" eb="9">
      <t>コウシャ</t>
    </rPh>
    <phoneticPr fontId="11"/>
  </si>
  <si>
    <t>苅田町農業公社</t>
    <rPh sb="0" eb="3">
      <t>カンダマチ</t>
    </rPh>
    <rPh sb="3" eb="5">
      <t>ノウギョウ</t>
    </rPh>
    <rPh sb="5" eb="7">
      <t>コウシャ</t>
    </rPh>
    <phoneticPr fontId="11"/>
  </si>
  <si>
    <t>○</t>
    <phoneticPr fontId="2"/>
  </si>
  <si>
    <t>苅田町公共施設整備基金</t>
    <rPh sb="0" eb="2">
      <t>カンダ</t>
    </rPh>
    <rPh sb="2" eb="3">
      <t>マチ</t>
    </rPh>
    <rPh sb="3" eb="5">
      <t>コウキョウ</t>
    </rPh>
    <rPh sb="5" eb="7">
      <t>シセツ</t>
    </rPh>
    <rPh sb="7" eb="9">
      <t>セイビ</t>
    </rPh>
    <rPh sb="9" eb="11">
      <t>キキン</t>
    </rPh>
    <phoneticPr fontId="11"/>
  </si>
  <si>
    <t>苅田町企業立地奨励金基金</t>
    <rPh sb="0" eb="2">
      <t>カンダ</t>
    </rPh>
    <rPh sb="2" eb="3">
      <t>マチ</t>
    </rPh>
    <rPh sb="3" eb="5">
      <t>キギョウ</t>
    </rPh>
    <rPh sb="5" eb="7">
      <t>リッチ</t>
    </rPh>
    <rPh sb="7" eb="10">
      <t>ショウレイキン</t>
    </rPh>
    <rPh sb="10" eb="12">
      <t>キキン</t>
    </rPh>
    <phoneticPr fontId="11"/>
  </si>
  <si>
    <t>苅田町まちづくり基金</t>
    <rPh sb="0" eb="2">
      <t>カンダ</t>
    </rPh>
    <rPh sb="2" eb="3">
      <t>マチ</t>
    </rPh>
    <rPh sb="8" eb="10">
      <t>キキン</t>
    </rPh>
    <phoneticPr fontId="11"/>
  </si>
  <si>
    <t>苅田町霊園管理基金</t>
    <rPh sb="0" eb="2">
      <t>カンダ</t>
    </rPh>
    <rPh sb="2" eb="3">
      <t>マチ</t>
    </rPh>
    <rPh sb="3" eb="5">
      <t>レイエン</t>
    </rPh>
    <rPh sb="5" eb="7">
      <t>カンリ</t>
    </rPh>
    <rPh sb="7" eb="9">
      <t>キキン</t>
    </rPh>
    <phoneticPr fontId="11"/>
  </si>
  <si>
    <t>苅田町消防賞じゅつ金基金</t>
    <rPh sb="0" eb="2">
      <t>カンダ</t>
    </rPh>
    <rPh sb="2" eb="3">
      <t>マチ</t>
    </rPh>
    <rPh sb="3" eb="5">
      <t>ショウボウ</t>
    </rPh>
    <rPh sb="5" eb="6">
      <t>ショウ</t>
    </rPh>
    <rPh sb="9" eb="10">
      <t>キン</t>
    </rPh>
    <rPh sb="10" eb="12">
      <t>キキン</t>
    </rPh>
    <phoneticPr fontId="11"/>
  </si>
  <si>
    <t>-</t>
    <phoneticPr fontId="2"/>
  </si>
  <si>
    <t>法適用企業</t>
    <phoneticPr fontId="5"/>
  </si>
  <si>
    <t>法適用企業</t>
    <phoneticPr fontId="2"/>
  </si>
  <si>
    <t>京築地区水道企業団(水道用水供給事業会計)</t>
    <rPh sb="0" eb="1">
      <t>キョウ</t>
    </rPh>
    <rPh sb="1" eb="2">
      <t>チク</t>
    </rPh>
    <rPh sb="2" eb="4">
      <t>チク</t>
    </rPh>
    <rPh sb="4" eb="6">
      <t>スイドウ</t>
    </rPh>
    <rPh sb="6" eb="8">
      <t>キギョウ</t>
    </rPh>
    <rPh sb="8" eb="9">
      <t>ダン</t>
    </rPh>
    <rPh sb="10" eb="13">
      <t>スイドウヨウ</t>
    </rPh>
    <rPh sb="13" eb="14">
      <t>ミズ</t>
    </rPh>
    <rPh sb="14" eb="16">
      <t>キョウキュウ</t>
    </rPh>
    <rPh sb="16" eb="18">
      <t>ジギョウ</t>
    </rPh>
    <rPh sb="18" eb="20">
      <t>カイケイ</t>
    </rPh>
    <phoneticPr fontId="11"/>
  </si>
  <si>
    <t>京築広域市町村圏事務組合(行橋京都メディカルセンター特別会計)</t>
    <rPh sb="0" eb="2">
      <t>ケイチク</t>
    </rPh>
    <rPh sb="2" eb="4">
      <t>コウイキ</t>
    </rPh>
    <rPh sb="4" eb="7">
      <t>シチョウソン</t>
    </rPh>
    <rPh sb="7" eb="8">
      <t>ケン</t>
    </rPh>
    <rPh sb="8" eb="10">
      <t>ジム</t>
    </rPh>
    <rPh sb="10" eb="12">
      <t>クミアイ</t>
    </rPh>
    <rPh sb="13" eb="15">
      <t>ユクハシ</t>
    </rPh>
    <rPh sb="15" eb="17">
      <t>キョウト</t>
    </rPh>
    <rPh sb="26" eb="28">
      <t>トクベツ</t>
    </rPh>
    <rPh sb="28" eb="30">
      <t>カイケイ</t>
    </rPh>
    <phoneticPr fontId="11"/>
  </si>
  <si>
    <t>福岡県市町村消防団員等公務災害補償組合(一般会計)</t>
    <rPh sb="0" eb="3">
      <t>フクオカケン</t>
    </rPh>
    <rPh sb="3" eb="6">
      <t>シチョウソン</t>
    </rPh>
    <rPh sb="6" eb="9">
      <t>ショウボウダン</t>
    </rPh>
    <rPh sb="9" eb="11">
      <t>インナド</t>
    </rPh>
    <rPh sb="11" eb="13">
      <t>コウム</t>
    </rPh>
    <rPh sb="13" eb="15">
      <t>サイガイ</t>
    </rPh>
    <rPh sb="15" eb="17">
      <t>ホショウ</t>
    </rPh>
    <rPh sb="17" eb="19">
      <t>クミアイ</t>
    </rPh>
    <rPh sb="20" eb="22">
      <t>イッパン</t>
    </rPh>
    <rPh sb="22" eb="24">
      <t>カイケイ</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</si>
  <si>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</si>
  <si>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</si>
  <si>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</si>
  <si>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</si>
  <si>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</si>
  <si>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</si>
  <si>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</si>
  <si>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</si>
  <si>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</si>
  <si>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</si>
  <si>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</si>
  <si>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地方債の新規発行を抑制してきた結果、平成27年度から減少を続けているが、有形固定資産減価償却率は上昇している。橋りょう等のインフラや公営住宅等の一部の公共施設では、長寿命化計画を基に計画的な改修を行っているが、学校施設といった他の公共施設については老朽化対策の検討が急務となっている。そのため、現在、公共施設の個別施設計画を策定中であり、施設ごとの方針を決定した後、計画的な老朽化対策を実施する予定である。長寿命化等の大規模改修の際には起債も予定しているため、将来負担比率と有形固定資産減価償却率のバランスに留意しながら計画的な資産管理を行うよう努めていく。</t>
    <rPh sb="0" eb="2">
      <t>ショウライ</t>
    </rPh>
    <rPh sb="2" eb="4">
      <t>フタン</t>
    </rPh>
    <rPh sb="4" eb="6">
      <t>ヒリツ</t>
    </rPh>
    <rPh sb="7" eb="10">
      <t>チホウサイ</t>
    </rPh>
    <rPh sb="11" eb="13">
      <t>シンキ</t>
    </rPh>
    <rPh sb="13" eb="15">
      <t>ハッコウ</t>
    </rPh>
    <rPh sb="16" eb="18">
      <t>ヨクセイ</t>
    </rPh>
    <rPh sb="22" eb="24">
      <t>ケッカ</t>
    </rPh>
    <rPh sb="25" eb="27">
      <t>ヘイセイ</t>
    </rPh>
    <rPh sb="29" eb="31">
      <t>ネンド</t>
    </rPh>
    <rPh sb="33" eb="35">
      <t>ゲンショウ</t>
    </rPh>
    <rPh sb="36" eb="37">
      <t>ツヅ</t>
    </rPh>
    <rPh sb="43" eb="45">
      <t>ユウケイ</t>
    </rPh>
    <rPh sb="45" eb="47">
      <t>コテイ</t>
    </rPh>
    <rPh sb="47" eb="49">
      <t>シサン</t>
    </rPh>
    <rPh sb="49" eb="51">
      <t>ゲンカ</t>
    </rPh>
    <rPh sb="51" eb="53">
      <t>ショウキャク</t>
    </rPh>
    <rPh sb="53" eb="54">
      <t>リツ</t>
    </rPh>
    <rPh sb="55" eb="57">
      <t>ジョウショウ</t>
    </rPh>
    <rPh sb="62" eb="63">
      <t>キョウ</t>
    </rPh>
    <rPh sb="66" eb="67">
      <t>トウ</t>
    </rPh>
    <rPh sb="73" eb="75">
      <t>コウエイ</t>
    </rPh>
    <rPh sb="75" eb="77">
      <t>ジュウタク</t>
    </rPh>
    <rPh sb="77" eb="78">
      <t>トウ</t>
    </rPh>
    <rPh sb="79" eb="81">
      <t>イチブ</t>
    </rPh>
    <rPh sb="82" eb="84">
      <t>コウキョウ</t>
    </rPh>
    <rPh sb="84" eb="86">
      <t>シセツ</t>
    </rPh>
    <rPh sb="89" eb="93">
      <t>チョウジュミョウカ</t>
    </rPh>
    <rPh sb="93" eb="95">
      <t>ケイカク</t>
    </rPh>
    <rPh sb="96" eb="97">
      <t>モト</t>
    </rPh>
    <rPh sb="98" eb="101">
      <t>ケイカクテキ</t>
    </rPh>
    <rPh sb="102" eb="104">
      <t>カイシュウ</t>
    </rPh>
    <rPh sb="105" eb="106">
      <t>オコナ</t>
    </rPh>
    <rPh sb="112" eb="114">
      <t>ガッコウ</t>
    </rPh>
    <rPh sb="114" eb="116">
      <t>シセツ</t>
    </rPh>
    <rPh sb="120" eb="121">
      <t>タ</t>
    </rPh>
    <rPh sb="122" eb="124">
      <t>コウキョウ</t>
    </rPh>
    <rPh sb="124" eb="126">
      <t>シセツ</t>
    </rPh>
    <rPh sb="131" eb="134">
      <t>ロウキュウカ</t>
    </rPh>
    <rPh sb="134" eb="136">
      <t>タイサク</t>
    </rPh>
    <rPh sb="137" eb="139">
      <t>ケントウ</t>
    </rPh>
    <rPh sb="140" eb="142">
      <t>キュウム</t>
    </rPh>
    <rPh sb="154" eb="156">
      <t>ゲンザイ</t>
    </rPh>
    <rPh sb="157" eb="159">
      <t>コウキョウ</t>
    </rPh>
    <rPh sb="159" eb="161">
      <t>シセツ</t>
    </rPh>
    <rPh sb="162" eb="164">
      <t>コベツ</t>
    </rPh>
    <rPh sb="164" eb="166">
      <t>シセツ</t>
    </rPh>
    <rPh sb="166" eb="168">
      <t>ケイカク</t>
    </rPh>
    <rPh sb="169" eb="172">
      <t>サクテイチュウ</t>
    </rPh>
    <rPh sb="176" eb="178">
      <t>シセツ</t>
    </rPh>
    <rPh sb="181" eb="183">
      <t>ホウシン</t>
    </rPh>
    <rPh sb="184" eb="186">
      <t>ケッテイ</t>
    </rPh>
    <rPh sb="188" eb="189">
      <t>ノチ</t>
    </rPh>
    <rPh sb="190" eb="193">
      <t>ケイカクテキ</t>
    </rPh>
    <rPh sb="194" eb="197">
      <t>ロウキュウカ</t>
    </rPh>
    <rPh sb="197" eb="199">
      <t>タイサク</t>
    </rPh>
    <rPh sb="200" eb="202">
      <t>ジッシ</t>
    </rPh>
    <rPh sb="204" eb="206">
      <t>ヨテイ</t>
    </rPh>
    <rPh sb="210" eb="214">
      <t>チョウジュミョウカ</t>
    </rPh>
    <rPh sb="214" eb="215">
      <t>トウ</t>
    </rPh>
    <rPh sb="216" eb="219">
      <t>ダイキボ</t>
    </rPh>
    <rPh sb="219" eb="221">
      <t>カイシュウ</t>
    </rPh>
    <rPh sb="222" eb="223">
      <t>サイ</t>
    </rPh>
    <rPh sb="225" eb="227">
      <t>キサイ</t>
    </rPh>
    <rPh sb="228" eb="230">
      <t>ヨテイ</t>
    </rPh>
    <rPh sb="237" eb="239">
      <t>ショウライ</t>
    </rPh>
    <rPh sb="239" eb="241">
      <t>フタン</t>
    </rPh>
    <rPh sb="241" eb="243">
      <t>ヒリツ</t>
    </rPh>
    <rPh sb="244" eb="246">
      <t>ユウケイ</t>
    </rPh>
    <rPh sb="246" eb="248">
      <t>コテイ</t>
    </rPh>
    <rPh sb="248" eb="250">
      <t>シサン</t>
    </rPh>
    <rPh sb="250" eb="252">
      <t>ゲンカ</t>
    </rPh>
    <rPh sb="252" eb="254">
      <t>ショウキャク</t>
    </rPh>
    <rPh sb="254" eb="255">
      <t>リツ</t>
    </rPh>
    <rPh sb="261" eb="263">
      <t>リュウイ</t>
    </rPh>
    <rPh sb="267" eb="270">
      <t>ケイカクテキ</t>
    </rPh>
    <rPh sb="271" eb="273">
      <t>シサン</t>
    </rPh>
    <rPh sb="273" eb="275">
      <t>カンリ</t>
    </rPh>
    <rPh sb="276" eb="277">
      <t>オコナ</t>
    </rPh>
    <rPh sb="280" eb="281">
      <t>ツト</t>
    </rPh>
    <phoneticPr fontId="5"/>
  </si>
  <si>
    <t>将来負担比率及び実質公債費比率は、類似団体と比較して高い状態が続いている。この主な要因は、都市計画道路の新設改良や与原土地区画整理事業、町民プールの建設等、大きな事業の財源に起債を充てていたためであるが、元利償還金のピークは平成28年度であり、今後一定期間は減少する見込みである。将来負担比率についても、地方債残高の減少や基金残高の増加により減少を続けており、平成29年度においては前年度と比較して21.6%減少した。しかし、類似団体と比較して未だ高い状態にあることや、施設の老朽化対策が未実施である公共施設もあるため、今後も指数を注視しながら、財政運営及び公共施設管理を行っていく。</t>
    <rPh sb="0" eb="2">
      <t>ショウライ</t>
    </rPh>
    <rPh sb="2" eb="4">
      <t>フタン</t>
    </rPh>
    <rPh sb="4" eb="6">
      <t>ヒリツ</t>
    </rPh>
    <rPh sb="6" eb="7">
      <t>オヨ</t>
    </rPh>
    <rPh sb="8" eb="10">
      <t>ジッシツ</t>
    </rPh>
    <rPh sb="10" eb="12">
      <t>コウサイ</t>
    </rPh>
    <rPh sb="12" eb="13">
      <t>ヒ</t>
    </rPh>
    <rPh sb="13" eb="15">
      <t>ヒリツ</t>
    </rPh>
    <rPh sb="17" eb="19">
      <t>ルイジ</t>
    </rPh>
    <rPh sb="19" eb="21">
      <t>ダンタイ</t>
    </rPh>
    <rPh sb="22" eb="24">
      <t>ヒカク</t>
    </rPh>
    <rPh sb="26" eb="27">
      <t>タカ</t>
    </rPh>
    <rPh sb="28" eb="30">
      <t>ジョウタイ</t>
    </rPh>
    <rPh sb="31" eb="32">
      <t>ツヅ</t>
    </rPh>
    <rPh sb="39" eb="40">
      <t>オモ</t>
    </rPh>
    <rPh sb="41" eb="43">
      <t>ヨウイン</t>
    </rPh>
    <rPh sb="45" eb="47">
      <t>トシ</t>
    </rPh>
    <rPh sb="47" eb="49">
      <t>ケイカク</t>
    </rPh>
    <rPh sb="49" eb="51">
      <t>ドウロ</t>
    </rPh>
    <rPh sb="52" eb="54">
      <t>シンセツ</t>
    </rPh>
    <rPh sb="54" eb="56">
      <t>カイリョウ</t>
    </rPh>
    <rPh sb="57" eb="59">
      <t>ヨバル</t>
    </rPh>
    <rPh sb="59" eb="61">
      <t>トチ</t>
    </rPh>
    <rPh sb="61" eb="63">
      <t>クカク</t>
    </rPh>
    <rPh sb="63" eb="65">
      <t>セイリ</t>
    </rPh>
    <rPh sb="65" eb="67">
      <t>ジギョウ</t>
    </rPh>
    <rPh sb="68" eb="70">
      <t>チョウミン</t>
    </rPh>
    <rPh sb="74" eb="76">
      <t>ケンセツ</t>
    </rPh>
    <rPh sb="76" eb="77">
      <t>トウ</t>
    </rPh>
    <rPh sb="78" eb="79">
      <t>オオ</t>
    </rPh>
    <rPh sb="81" eb="83">
      <t>ジギョウ</t>
    </rPh>
    <rPh sb="84" eb="86">
      <t>ザイゲン</t>
    </rPh>
    <rPh sb="87" eb="89">
      <t>キサイ</t>
    </rPh>
    <rPh sb="90" eb="91">
      <t>ア</t>
    </rPh>
    <rPh sb="102" eb="104">
      <t>ガンリ</t>
    </rPh>
    <rPh sb="104" eb="107">
      <t>ショウカンキン</t>
    </rPh>
    <rPh sb="112" eb="114">
      <t>ヘイセイ</t>
    </rPh>
    <rPh sb="116" eb="118">
      <t>ネンド</t>
    </rPh>
    <rPh sb="122" eb="124">
      <t>コンゴ</t>
    </rPh>
    <rPh sb="124" eb="126">
      <t>イッテイ</t>
    </rPh>
    <rPh sb="126" eb="128">
      <t>キカン</t>
    </rPh>
    <rPh sb="129" eb="131">
      <t>ゲンショウ</t>
    </rPh>
    <rPh sb="133" eb="135">
      <t>ミコ</t>
    </rPh>
    <rPh sb="140" eb="142">
      <t>ショウライ</t>
    </rPh>
    <rPh sb="142" eb="144">
      <t>フタン</t>
    </rPh>
    <rPh sb="144" eb="146">
      <t>ヒリツ</t>
    </rPh>
    <rPh sb="152" eb="155">
      <t>チホウサイ</t>
    </rPh>
    <rPh sb="155" eb="157">
      <t>ザンダカ</t>
    </rPh>
    <rPh sb="158" eb="160">
      <t>ゲンショウ</t>
    </rPh>
    <rPh sb="161" eb="163">
      <t>キキン</t>
    </rPh>
    <rPh sb="163" eb="165">
      <t>ザンダカ</t>
    </rPh>
    <rPh sb="166" eb="168">
      <t>ゾウカ</t>
    </rPh>
    <rPh sb="171" eb="173">
      <t>ゲンショウ</t>
    </rPh>
    <rPh sb="174" eb="175">
      <t>ツヅ</t>
    </rPh>
    <rPh sb="180" eb="182">
      <t>ヘイセイ</t>
    </rPh>
    <rPh sb="184" eb="186">
      <t>ネンド</t>
    </rPh>
    <rPh sb="191" eb="194">
      <t>ゼンネンド</t>
    </rPh>
    <rPh sb="195" eb="197">
      <t>ヒカク</t>
    </rPh>
    <rPh sb="204" eb="206">
      <t>ゲンショウ</t>
    </rPh>
    <rPh sb="213" eb="215">
      <t>ルイジ</t>
    </rPh>
    <rPh sb="215" eb="217">
      <t>ダンタイ</t>
    </rPh>
    <rPh sb="218" eb="220">
      <t>ヒカク</t>
    </rPh>
    <rPh sb="222" eb="223">
      <t>イマ</t>
    </rPh>
    <rPh sb="224" eb="225">
      <t>タカ</t>
    </rPh>
    <rPh sb="226" eb="228">
      <t>ジョウタイ</t>
    </rPh>
    <rPh sb="235" eb="237">
      <t>シセツ</t>
    </rPh>
    <rPh sb="238" eb="241">
      <t>ロウキュウカ</t>
    </rPh>
    <rPh sb="241" eb="243">
      <t>タイサク</t>
    </rPh>
    <rPh sb="244" eb="247">
      <t>ミジッシ</t>
    </rPh>
    <rPh sb="250" eb="252">
      <t>コウキョウ</t>
    </rPh>
    <rPh sb="252" eb="254">
      <t>シセツ</t>
    </rPh>
    <rPh sb="260" eb="262">
      <t>コンゴ</t>
    </rPh>
    <rPh sb="263" eb="265">
      <t>シスウ</t>
    </rPh>
    <rPh sb="266" eb="268">
      <t>チュウシ</t>
    </rPh>
    <rPh sb="273" eb="275">
      <t>ザイセイ</t>
    </rPh>
    <rPh sb="275" eb="277">
      <t>ウンエイ</t>
    </rPh>
    <rPh sb="277" eb="278">
      <t>オヨ</t>
    </rPh>
    <rPh sb="279" eb="281">
      <t>コウキョウ</t>
    </rPh>
    <rPh sb="281" eb="283">
      <t>シセツ</t>
    </rPh>
    <rPh sb="283" eb="285">
      <t>カンリ</t>
    </rPh>
    <rPh sb="286" eb="287">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</si>
</sst>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charset val="128"/>
      <scheme val="minor"/>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xf numFmtId="0" fontId="33" fillId="0" borderId="0">
      <alignment vertical="center"/>
    </xf>
    <xf numFmtId="9" fontId="1" fillId="0" borderId="0" applyFont="0" applyFill="0" applyBorder="0" applyAlignment="0" applyProtection="0">
      <alignment vertical="center"/>
    </xf>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6" fontId="12" fillId="0" borderId="0" applyFont="0" applyFill="0" applyBorder="0" applyAlignment="0" applyProtection="0">
      <alignment vertical="center"/>
    </xf>
    <xf numFmtId="6" fontId="12" fillId="0" borderId="0" applyFont="0" applyFill="0" applyBorder="0" applyAlignment="0" applyProtection="0"/>
    <xf numFmtId="0" fontId="1" fillId="0" borderId="0">
      <alignment vertical="center"/>
    </xf>
    <xf numFmtId="0" fontId="1" fillId="0" borderId="0">
      <alignment vertical="center"/>
    </xf>
    <xf numFmtId="0" fontId="34" fillId="0" borderId="0">
      <alignment vertical="center"/>
    </xf>
    <xf numFmtId="0" fontId="12" fillId="0" borderId="0"/>
    <xf numFmtId="0" fontId="1" fillId="0" borderId="0">
      <alignment vertical="center"/>
    </xf>
    <xf numFmtId="0" fontId="12" fillId="0" borderId="0">
      <alignment vertical="center"/>
    </xf>
    <xf numFmtId="0" fontId="19" fillId="0" borderId="0"/>
    <xf numFmtId="0" fontId="12" fillId="0" borderId="0"/>
    <xf numFmtId="0" fontId="1" fillId="0" borderId="0">
      <alignment vertical="center"/>
    </xf>
    <xf numFmtId="0" fontId="9" fillId="0" borderId="0">
      <alignment vertical="center"/>
    </xf>
    <xf numFmtId="0" fontId="15" fillId="0" borderId="0">
      <alignment vertical="center"/>
    </xf>
    <xf numFmtId="0" fontId="1" fillId="0" borderId="0">
      <alignment vertical="center"/>
    </xf>
    <xf numFmtId="0" fontId="33" fillId="0" borderId="0">
      <alignment vertical="center"/>
    </xf>
    <xf numFmtId="0" fontId="35"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6" fillId="0" borderId="0" xfId="44"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45">
    <cellStyle name="パーセント 2" xfId="22"/>
    <cellStyle name="桁区切り 2" xfId="23"/>
    <cellStyle name="桁区切り 2 2" xfId="24"/>
    <cellStyle name="桁区切り 2 3" xfId="25"/>
    <cellStyle name="桁区切り 3" xfId="26"/>
    <cellStyle name="桁区切り 4" xfId="27"/>
    <cellStyle name="桁区切り 5" xfId="28"/>
    <cellStyle name="通貨 2" xfId="29"/>
    <cellStyle name="通貨 3" xfId="30"/>
    <cellStyle name="標準" xfId="0" builtinId="0"/>
    <cellStyle name="標準 10" xfId="43"/>
    <cellStyle name="標準 2" xfId="6"/>
    <cellStyle name="標準 2 2" xfId="7"/>
    <cellStyle name="標準 2 3" xfId="10"/>
    <cellStyle name="標準 2 3 2" xfId="31"/>
    <cellStyle name="標準 2 4" xfId="41"/>
    <cellStyle name="標準 2_2007AJAHO401600" xfId="32"/>
    <cellStyle name="標準 3" xfId="11"/>
    <cellStyle name="標準 3 2" xfId="34"/>
    <cellStyle name="標準 3 3" xfId="42"/>
    <cellStyle name="標準 3 4" xfId="33"/>
    <cellStyle name="標準 3_APAHO401000" xfId="35"/>
    <cellStyle name="標準 4" xfId="5"/>
    <cellStyle name="標準 4 2" xfId="36"/>
    <cellStyle name="標準 4_APAHO401000" xfId="37"/>
    <cellStyle name="標準 4_APAHO401600" xfId="1"/>
    <cellStyle name="標準 4_APAHO4019001" xfId="4"/>
    <cellStyle name="標準 4_ZJ08_022012_青森市_2010" xfId="3"/>
    <cellStyle name="標準 5" xfId="38"/>
    <cellStyle name="標準 6" xfId="8"/>
    <cellStyle name="標準 6 2" xfId="40"/>
    <cellStyle name="標準 6 3" xfId="39"/>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44"/>
    <cellStyle name="標準 8" xfId="20"/>
    <cellStyle name="標準 9"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56894</c:v>
                </c:pt>
                <c:pt idx="3">
                  <c:v>57122</c:v>
                </c:pt>
                <c:pt idx="4">
                  <c:v>53655</c:v>
                </c:pt>
              </c:numCache>
            </c:numRef>
          </c:val>
          <c:smooth val="0"/>
          <c:extLst xmlns:c16r2="http://schemas.microsoft.com/office/drawing/2015/06/chart">
            <c:ext xmlns:c16="http://schemas.microsoft.com/office/drawing/2014/chart" uri="{C3380CC4-5D6E-409C-BE32-E72D297353CC}">
              <c16:uniqueId val="{00000000-24DF-4800-94A3-8F0234F6BE4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60745</c:v>
                </c:pt>
                <c:pt idx="1">
                  <c:v>55659</c:v>
                </c:pt>
                <c:pt idx="2">
                  <c:v>46907</c:v>
                </c:pt>
                <c:pt idx="3">
                  <c:v>25419</c:v>
                </c:pt>
                <c:pt idx="4">
                  <c:v>27228</c:v>
                </c:pt>
              </c:numCache>
            </c:numRef>
          </c:val>
          <c:smooth val="0"/>
          <c:extLst xmlns:c16r2="http://schemas.microsoft.com/office/drawing/2015/06/chart">
            <c:ext xmlns:c16="http://schemas.microsoft.com/office/drawing/2014/chart" uri="{C3380CC4-5D6E-409C-BE32-E72D297353CC}">
              <c16:uniqueId val="{00000001-24DF-4800-94A3-8F0234F6BE42}"/>
            </c:ext>
          </c:extLst>
        </c:ser>
        <c:dLbls>
          <c:showLegendKey val="0"/>
          <c:showVal val="0"/>
          <c:showCatName val="0"/>
          <c:showSerName val="0"/>
          <c:showPercent val="0"/>
          <c:showBubbleSize val="0"/>
        </c:dLbls>
        <c:marker val="1"/>
        <c:smooth val="0"/>
        <c:axId val="820654528"/>
        <c:axId val="820664720"/>
      </c:lineChart>
      <c:catAx>
        <c:axId val="82065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0664720"/>
        <c:crosses val="autoZero"/>
        <c:auto val="1"/>
        <c:lblAlgn val="ctr"/>
        <c:lblOffset val="100"/>
        <c:tickLblSkip val="1"/>
        <c:tickMarkSkip val="1"/>
        <c:noMultiLvlLbl val="0"/>
      </c:catAx>
      <c:valAx>
        <c:axId val="82066472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065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c:v>
                </c:pt>
                <c:pt idx="1">
                  <c:v>5.8</c:v>
                </c:pt>
                <c:pt idx="2">
                  <c:v>7.19</c:v>
                </c:pt>
                <c:pt idx="3">
                  <c:v>10.24</c:v>
                </c:pt>
                <c:pt idx="4">
                  <c:v>11.19</c:v>
                </c:pt>
              </c:numCache>
            </c:numRef>
          </c:val>
          <c:extLst xmlns:c16r2="http://schemas.microsoft.com/office/drawing/2015/06/chart">
            <c:ext xmlns:c16="http://schemas.microsoft.com/office/drawing/2014/chart" uri="{C3380CC4-5D6E-409C-BE32-E72D297353CC}">
              <c16:uniqueId val="{00000000-9AF3-44DA-82BF-78D622E526C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40.1</c:v>
                </c:pt>
                <c:pt idx="1">
                  <c:v>38.47</c:v>
                </c:pt>
                <c:pt idx="2">
                  <c:v>33.729999999999997</c:v>
                </c:pt>
                <c:pt idx="3">
                  <c:v>33.79</c:v>
                </c:pt>
                <c:pt idx="4">
                  <c:v>36.72</c:v>
                </c:pt>
              </c:numCache>
            </c:numRef>
          </c:val>
          <c:extLst xmlns:c16r2="http://schemas.microsoft.com/office/drawing/2015/06/chart">
            <c:ext xmlns:c16="http://schemas.microsoft.com/office/drawing/2014/chart" uri="{C3380CC4-5D6E-409C-BE32-E72D297353CC}">
              <c16:uniqueId val="{00000001-9AF3-44DA-82BF-78D622E526C6}"/>
            </c:ext>
          </c:extLst>
        </c:ser>
        <c:dLbls>
          <c:showLegendKey val="0"/>
          <c:showVal val="0"/>
          <c:showCatName val="0"/>
          <c:showSerName val="0"/>
          <c:showPercent val="0"/>
          <c:showBubbleSize val="0"/>
        </c:dLbls>
        <c:gapWidth val="250"/>
        <c:overlap val="100"/>
        <c:axId val="820666288"/>
        <c:axId val="820666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-7.79</c:v>
                </c:pt>
                <c:pt idx="1">
                  <c:v>-4.33</c:v>
                </c:pt>
                <c:pt idx="2">
                  <c:v>-1.96</c:v>
                </c:pt>
                <c:pt idx="3">
                  <c:v>3.04</c:v>
                </c:pt>
                <c:pt idx="4">
                  <c:v>6.33</c:v>
                </c:pt>
              </c:numCache>
            </c:numRef>
          </c:val>
          <c:smooth val="0"/>
          <c:extLst xmlns:c16r2="http://schemas.microsoft.com/office/drawing/2015/06/chart">
            <c:ext xmlns:c16="http://schemas.microsoft.com/office/drawing/2014/chart" uri="{C3380CC4-5D6E-409C-BE32-E72D297353CC}">
              <c16:uniqueId val="{00000002-9AF3-44DA-82BF-78D622E526C6}"/>
            </c:ext>
          </c:extLst>
        </c:ser>
        <c:dLbls>
          <c:showLegendKey val="0"/>
          <c:showVal val="0"/>
          <c:showCatName val="0"/>
          <c:showSerName val="0"/>
          <c:showPercent val="0"/>
          <c:showBubbleSize val="0"/>
        </c:dLbls>
        <c:marker val="1"/>
        <c:smooth val="0"/>
        <c:axId val="820666288"/>
        <c:axId val="820666680"/>
      </c:lineChart>
      <c:catAx>
        <c:axId val="820666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20666680"/>
        <c:crosses val="autoZero"/>
        <c:auto val="1"/>
        <c:lblAlgn val="ctr"/>
        <c:lblOffset val="100"/>
        <c:tickLblSkip val="1"/>
        <c:tickMarkSkip val="1"/>
        <c:noMultiLvlLbl val="0"/>
      </c:catAx>
      <c:valAx>
        <c:axId val="820666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20666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0.06</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61DE-43CE-ADBB-7F184FD0CCD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1DE-43CE-ADBB-7F184FD0CCDA}"/>
            </c:ext>
          </c:extLst>
        </c:ser>
        <c:ser>
          <c:idx val="2"/>
          <c:order val="2"/>
          <c:tx>
            <c:strRef>
              <c:f>データシート!$A$29</c:f>
              <c:strCache>
                <c:ptCount val="1"/>
                <c:pt idx="0">
                  <c:v>住宅新築資金等特別会計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0.06</c:v>
                </c:pt>
                <c:pt idx="8">
                  <c:v>#N/A</c:v>
                </c:pt>
                <c:pt idx="9">
                  <c:v>0.03</c:v>
                </c:pt>
              </c:numCache>
            </c:numRef>
          </c:val>
          <c:extLst xmlns:c16r2="http://schemas.microsoft.com/office/drawing/2015/06/chart">
            <c:ext xmlns:c16="http://schemas.microsoft.com/office/drawing/2014/chart" uri="{C3380CC4-5D6E-409C-BE32-E72D297353CC}">
              <c16:uniqueId val="{00000002-61DE-43CE-ADBB-7F184FD0CCD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0.12</c:v>
                </c:pt>
                <c:pt idx="4">
                  <c:v>#N/A</c:v>
                </c:pt>
                <c:pt idx="5">
                  <c:v>0.08</c:v>
                </c:pt>
                <c:pt idx="6">
                  <c:v>#N/A</c:v>
                </c:pt>
                <c:pt idx="7">
                  <c:v>0.12</c:v>
                </c:pt>
                <c:pt idx="8">
                  <c:v>#N/A</c:v>
                </c:pt>
                <c:pt idx="9">
                  <c:v>0.05</c:v>
                </c:pt>
              </c:numCache>
            </c:numRef>
          </c:val>
          <c:extLst xmlns:c16r2="http://schemas.microsoft.com/office/drawing/2015/06/chart">
            <c:ext xmlns:c16="http://schemas.microsoft.com/office/drawing/2014/chart" uri="{C3380CC4-5D6E-409C-BE32-E72D297353CC}">
              <c16:uniqueId val="{00000003-61DE-43CE-ADBB-7F184FD0CCDA}"/>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0.51</c:v>
                </c:pt>
                <c:pt idx="4">
                  <c:v>#N/A</c:v>
                </c:pt>
                <c:pt idx="5">
                  <c:v>1.06</c:v>
                </c:pt>
                <c:pt idx="6">
                  <c:v>#N/A</c:v>
                </c:pt>
                <c:pt idx="7">
                  <c:v>1.19</c:v>
                </c:pt>
                <c:pt idx="8">
                  <c:v>#N/A</c:v>
                </c:pt>
                <c:pt idx="9">
                  <c:v>1.18</c:v>
                </c:pt>
              </c:numCache>
            </c:numRef>
          </c:val>
          <c:extLst xmlns:c16r2="http://schemas.microsoft.com/office/drawing/2015/06/chart">
            <c:ext xmlns:c16="http://schemas.microsoft.com/office/drawing/2014/chart" uri="{C3380CC4-5D6E-409C-BE32-E72D297353CC}">
              <c16:uniqueId val="{00000004-61DE-43CE-ADBB-7F184FD0CCDA}"/>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2.69</c:v>
                </c:pt>
                <c:pt idx="2">
                  <c:v>#N/A</c:v>
                </c:pt>
                <c:pt idx="3">
                  <c:v>3.09</c:v>
                </c:pt>
                <c:pt idx="4">
                  <c:v>#N/A</c:v>
                </c:pt>
                <c:pt idx="5">
                  <c:v>2.83</c:v>
                </c:pt>
                <c:pt idx="6">
                  <c:v>#N/A</c:v>
                </c:pt>
                <c:pt idx="7">
                  <c:v>2.57</c:v>
                </c:pt>
                <c:pt idx="8">
                  <c:v>#N/A</c:v>
                </c:pt>
                <c:pt idx="9">
                  <c:v>2.56</c:v>
                </c:pt>
              </c:numCache>
            </c:numRef>
          </c:val>
          <c:extLst xmlns:c16r2="http://schemas.microsoft.com/office/drawing/2015/06/chart">
            <c:ext xmlns:c16="http://schemas.microsoft.com/office/drawing/2014/chart" uri="{C3380CC4-5D6E-409C-BE32-E72D297353CC}">
              <c16:uniqueId val="{00000005-61DE-43CE-ADBB-7F184FD0CCDA}"/>
            </c:ext>
          </c:extLst>
        </c:ser>
        <c:ser>
          <c:idx val="6"/>
          <c:order val="6"/>
          <c:tx>
            <c:strRef>
              <c:f>データシート!$A$33</c:f>
              <c:strCache>
                <c:ptCount val="1"/>
                <c:pt idx="0">
                  <c:v>苅田臨空産業団地開発事業特別会計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3.93</c:v>
                </c:pt>
                <c:pt idx="2">
                  <c:v>#N/A</c:v>
                </c:pt>
                <c:pt idx="3">
                  <c:v>2.88</c:v>
                </c:pt>
                <c:pt idx="4">
                  <c:v>#N/A</c:v>
                </c:pt>
                <c:pt idx="5">
                  <c:v>2.76</c:v>
                </c:pt>
                <c:pt idx="6">
                  <c:v>#N/A</c:v>
                </c:pt>
                <c:pt idx="7">
                  <c:v>2.76</c:v>
                </c:pt>
                <c:pt idx="8">
                  <c:v>#N/A</c:v>
                </c:pt>
                <c:pt idx="9">
                  <c:v>3.08</c:v>
                </c:pt>
              </c:numCache>
            </c:numRef>
          </c:val>
          <c:extLst xmlns:c16r2="http://schemas.microsoft.com/office/drawing/2015/06/chart">
            <c:ext xmlns:c16="http://schemas.microsoft.com/office/drawing/2014/chart" uri="{C3380CC4-5D6E-409C-BE32-E72D297353CC}">
              <c16:uniqueId val="{00000006-61DE-43CE-ADBB-7F184FD0CCD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5.98</c:v>
                </c:pt>
                <c:pt idx="2">
                  <c:v>#N/A</c:v>
                </c:pt>
                <c:pt idx="3">
                  <c:v>5.78</c:v>
                </c:pt>
                <c:pt idx="4">
                  <c:v>#N/A</c:v>
                </c:pt>
                <c:pt idx="5">
                  <c:v>7.17</c:v>
                </c:pt>
                <c:pt idx="6">
                  <c:v>#N/A</c:v>
                </c:pt>
                <c:pt idx="7">
                  <c:v>10.16</c:v>
                </c:pt>
                <c:pt idx="8">
                  <c:v>#N/A</c:v>
                </c:pt>
                <c:pt idx="9">
                  <c:v>11.14</c:v>
                </c:pt>
              </c:numCache>
            </c:numRef>
          </c:val>
          <c:extLst xmlns:c16r2="http://schemas.microsoft.com/office/drawing/2015/06/chart">
            <c:ext xmlns:c16="http://schemas.microsoft.com/office/drawing/2014/chart" uri="{C3380CC4-5D6E-409C-BE32-E72D297353CC}">
              <c16:uniqueId val="{00000007-61DE-43CE-ADBB-7F184FD0CCD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13.91</c:v>
                </c:pt>
                <c:pt idx="2">
                  <c:v>#N/A</c:v>
                </c:pt>
                <c:pt idx="3">
                  <c:v>14.18</c:v>
                </c:pt>
                <c:pt idx="4">
                  <c:v>#N/A</c:v>
                </c:pt>
                <c:pt idx="5">
                  <c:v>13.65</c:v>
                </c:pt>
                <c:pt idx="6">
                  <c:v>#N/A</c:v>
                </c:pt>
                <c:pt idx="7">
                  <c:v>13.64</c:v>
                </c:pt>
                <c:pt idx="8">
                  <c:v>#N/A</c:v>
                </c:pt>
                <c:pt idx="9">
                  <c:v>13.24</c:v>
                </c:pt>
              </c:numCache>
            </c:numRef>
          </c:val>
          <c:extLst xmlns:c16r2="http://schemas.microsoft.com/office/drawing/2015/06/chart">
            <c:ext xmlns:c16="http://schemas.microsoft.com/office/drawing/2014/chart" uri="{C3380CC4-5D6E-409C-BE32-E72D297353CC}">
              <c16:uniqueId val="{00000008-61DE-43CE-ADBB-7F184FD0CCDA}"/>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0.83</c:v>
                </c:pt>
                <c:pt idx="1">
                  <c:v>#N/A</c:v>
                </c:pt>
                <c:pt idx="2">
                  <c:v>2.98</c:v>
                </c:pt>
                <c:pt idx="3">
                  <c:v>#N/A</c:v>
                </c:pt>
                <c:pt idx="4">
                  <c:v>#N/A</c:v>
                </c:pt>
                <c:pt idx="5">
                  <c:v>0</c:v>
                </c:pt>
                <c:pt idx="6">
                  <c:v>2.82</c:v>
                </c:pt>
                <c:pt idx="7">
                  <c:v>#N/A</c:v>
                </c:pt>
                <c:pt idx="8">
                  <c:v>3.24</c:v>
                </c:pt>
                <c:pt idx="9">
                  <c:v>#N/A</c:v>
                </c:pt>
              </c:numCache>
            </c:numRef>
          </c:val>
          <c:extLst xmlns:c16r2="http://schemas.microsoft.com/office/drawing/2015/06/chart">
            <c:ext xmlns:c16="http://schemas.microsoft.com/office/drawing/2014/chart" uri="{C3380CC4-5D6E-409C-BE32-E72D297353CC}">
              <c16:uniqueId val="{00000009-61DE-43CE-ADBB-7F184FD0CCDA}"/>
            </c:ext>
          </c:extLst>
        </c:ser>
        <c:dLbls>
          <c:showLegendKey val="0"/>
          <c:showVal val="0"/>
          <c:showCatName val="0"/>
          <c:showSerName val="0"/>
          <c:showPercent val="0"/>
          <c:showBubbleSize val="0"/>
        </c:dLbls>
        <c:gapWidth val="150"/>
        <c:overlap val="100"/>
        <c:axId val="820667464"/>
        <c:axId val="820671384"/>
      </c:barChart>
      <c:catAx>
        <c:axId val="820667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20671384"/>
        <c:crosses val="autoZero"/>
        <c:auto val="1"/>
        <c:lblAlgn val="ctr"/>
        <c:lblOffset val="100"/>
        <c:tickLblSkip val="1"/>
        <c:tickMarkSkip val="1"/>
        <c:noMultiLvlLbl val="0"/>
      </c:catAx>
      <c:valAx>
        <c:axId val="820671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20667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872</c:v>
                </c:pt>
                <c:pt idx="5">
                  <c:v>895</c:v>
                </c:pt>
                <c:pt idx="8">
                  <c:v>846</c:v>
                </c:pt>
                <c:pt idx="11">
                  <c:v>805</c:v>
                </c:pt>
                <c:pt idx="14">
                  <c:v>799</c:v>
                </c:pt>
              </c:numCache>
            </c:numRef>
          </c:val>
          <c:extLst xmlns:c16r2="http://schemas.microsoft.com/office/drawing/2015/06/chart">
            <c:ext xmlns:c16="http://schemas.microsoft.com/office/drawing/2014/chart" uri="{C3380CC4-5D6E-409C-BE32-E72D297353CC}">
              <c16:uniqueId val="{00000000-5014-4BC4-AF41-14EBDCD447C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014-4BC4-AF41-14EBDCD447C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29</c:v>
                </c:pt>
                <c:pt idx="3">
                  <c:v>17</c:v>
                </c:pt>
                <c:pt idx="6">
                  <c:v>8</c:v>
                </c:pt>
                <c:pt idx="9">
                  <c:v>4</c:v>
                </c:pt>
                <c:pt idx="12">
                  <c:v>4</c:v>
                </c:pt>
              </c:numCache>
            </c:numRef>
          </c:val>
          <c:extLst xmlns:c16r2="http://schemas.microsoft.com/office/drawing/2015/06/chart">
            <c:ext xmlns:c16="http://schemas.microsoft.com/office/drawing/2014/chart" uri="{C3380CC4-5D6E-409C-BE32-E72D297353CC}">
              <c16:uniqueId val="{00000002-5014-4BC4-AF41-14EBDCD447C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014-4BC4-AF41-14EBDCD447C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279</c:v>
                </c:pt>
                <c:pt idx="3">
                  <c:v>268</c:v>
                </c:pt>
                <c:pt idx="6">
                  <c:v>276</c:v>
                </c:pt>
                <c:pt idx="9">
                  <c:v>313</c:v>
                </c:pt>
                <c:pt idx="12">
                  <c:v>283</c:v>
                </c:pt>
              </c:numCache>
            </c:numRef>
          </c:val>
          <c:extLst xmlns:c16r2="http://schemas.microsoft.com/office/drawing/2015/06/chart">
            <c:ext xmlns:c16="http://schemas.microsoft.com/office/drawing/2014/chart" uri="{C3380CC4-5D6E-409C-BE32-E72D297353CC}">
              <c16:uniqueId val="{00000004-5014-4BC4-AF41-14EBDCD447C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014-4BC4-AF41-14EBDCD447C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014-4BC4-AF41-14EBDCD447C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1364</c:v>
                </c:pt>
                <c:pt idx="3">
                  <c:v>1400</c:v>
                </c:pt>
                <c:pt idx="6">
                  <c:v>1414</c:v>
                </c:pt>
                <c:pt idx="9">
                  <c:v>1427</c:v>
                </c:pt>
                <c:pt idx="12">
                  <c:v>1432</c:v>
                </c:pt>
              </c:numCache>
            </c:numRef>
          </c:val>
          <c:extLst xmlns:c16r2="http://schemas.microsoft.com/office/drawing/2015/06/chart">
            <c:ext xmlns:c16="http://schemas.microsoft.com/office/drawing/2014/chart" uri="{C3380CC4-5D6E-409C-BE32-E72D297353CC}">
              <c16:uniqueId val="{00000007-5014-4BC4-AF41-14EBDCD447CC}"/>
            </c:ext>
          </c:extLst>
        </c:ser>
        <c:dLbls>
          <c:showLegendKey val="0"/>
          <c:showVal val="0"/>
          <c:showCatName val="0"/>
          <c:showSerName val="0"/>
          <c:showPercent val="0"/>
          <c:showBubbleSize val="0"/>
        </c:dLbls>
        <c:gapWidth val="100"/>
        <c:overlap val="100"/>
        <c:axId val="820672168"/>
        <c:axId val="820668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801</c:v>
                </c:pt>
                <c:pt idx="2">
                  <c:v>#N/A</c:v>
                </c:pt>
                <c:pt idx="3">
                  <c:v>#N/A</c:v>
                </c:pt>
                <c:pt idx="4">
                  <c:v>790</c:v>
                </c:pt>
                <c:pt idx="5">
                  <c:v>#N/A</c:v>
                </c:pt>
                <c:pt idx="6">
                  <c:v>#N/A</c:v>
                </c:pt>
                <c:pt idx="7">
                  <c:v>852</c:v>
                </c:pt>
                <c:pt idx="8">
                  <c:v>#N/A</c:v>
                </c:pt>
                <c:pt idx="9">
                  <c:v>#N/A</c:v>
                </c:pt>
                <c:pt idx="10">
                  <c:v>939</c:v>
                </c:pt>
                <c:pt idx="11">
                  <c:v>#N/A</c:v>
                </c:pt>
                <c:pt idx="12">
                  <c:v>#N/A</c:v>
                </c:pt>
                <c:pt idx="13">
                  <c:v>920</c:v>
                </c:pt>
                <c:pt idx="14">
                  <c:v>#N/A</c:v>
                </c:pt>
              </c:numCache>
            </c:numRef>
          </c:val>
          <c:smooth val="0"/>
          <c:extLst xmlns:c16r2="http://schemas.microsoft.com/office/drawing/2015/06/chart">
            <c:ext xmlns:c16="http://schemas.microsoft.com/office/drawing/2014/chart" uri="{C3380CC4-5D6E-409C-BE32-E72D297353CC}">
              <c16:uniqueId val="{00000008-5014-4BC4-AF41-14EBDCD447CC}"/>
            </c:ext>
          </c:extLst>
        </c:ser>
        <c:dLbls>
          <c:showLegendKey val="0"/>
          <c:showVal val="0"/>
          <c:showCatName val="0"/>
          <c:showSerName val="0"/>
          <c:showPercent val="0"/>
          <c:showBubbleSize val="0"/>
        </c:dLbls>
        <c:marker val="1"/>
        <c:smooth val="0"/>
        <c:axId val="820672168"/>
        <c:axId val="820668640"/>
      </c:lineChart>
      <c:catAx>
        <c:axId val="820672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20668640"/>
        <c:crosses val="autoZero"/>
        <c:auto val="1"/>
        <c:lblAlgn val="ctr"/>
        <c:lblOffset val="100"/>
        <c:tickLblSkip val="1"/>
        <c:tickMarkSkip val="1"/>
        <c:noMultiLvlLbl val="0"/>
      </c:catAx>
      <c:valAx>
        <c:axId val="820668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20672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8748</c:v>
                </c:pt>
                <c:pt idx="5">
                  <c:v>8243</c:v>
                </c:pt>
                <c:pt idx="8">
                  <c:v>7829</c:v>
                </c:pt>
                <c:pt idx="11">
                  <c:v>7320</c:v>
                </c:pt>
                <c:pt idx="14">
                  <c:v>6777</c:v>
                </c:pt>
              </c:numCache>
            </c:numRef>
          </c:val>
          <c:extLst xmlns:c16r2="http://schemas.microsoft.com/office/drawing/2015/06/chart">
            <c:ext xmlns:c16="http://schemas.microsoft.com/office/drawing/2014/chart" uri="{C3380CC4-5D6E-409C-BE32-E72D297353CC}">
              <c16:uniqueId val="{00000000-5D4D-4DFD-8EBB-22C5EBDC0D3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456</c:v>
                </c:pt>
                <c:pt idx="5">
                  <c:v>425</c:v>
                </c:pt>
                <c:pt idx="8">
                  <c:v>393</c:v>
                </c:pt>
                <c:pt idx="11">
                  <c:v>375</c:v>
                </c:pt>
                <c:pt idx="14">
                  <c:v>320</c:v>
                </c:pt>
              </c:numCache>
            </c:numRef>
          </c:val>
          <c:extLst xmlns:c16r2="http://schemas.microsoft.com/office/drawing/2015/06/chart">
            <c:ext xmlns:c16="http://schemas.microsoft.com/office/drawing/2014/chart" uri="{C3380CC4-5D6E-409C-BE32-E72D297353CC}">
              <c16:uniqueId val="{00000001-5D4D-4DFD-8EBB-22C5EBDC0D3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4444</c:v>
                </c:pt>
                <c:pt idx="5">
                  <c:v>4111</c:v>
                </c:pt>
                <c:pt idx="8">
                  <c:v>3842</c:v>
                </c:pt>
                <c:pt idx="11">
                  <c:v>4484</c:v>
                </c:pt>
                <c:pt idx="14">
                  <c:v>5202</c:v>
                </c:pt>
              </c:numCache>
            </c:numRef>
          </c:val>
          <c:extLst xmlns:c16r2="http://schemas.microsoft.com/office/drawing/2015/06/chart">
            <c:ext xmlns:c16="http://schemas.microsoft.com/office/drawing/2014/chart" uri="{C3380CC4-5D6E-409C-BE32-E72D297353CC}">
              <c16:uniqueId val="{00000002-5D4D-4DFD-8EBB-22C5EBDC0D3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D4D-4DFD-8EBB-22C5EBDC0D3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D4D-4DFD-8EBB-22C5EBDC0D3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343</c:v>
                </c:pt>
                <c:pt idx="3">
                  <c:v>339</c:v>
                </c:pt>
                <c:pt idx="6">
                  <c:v>336</c:v>
                </c:pt>
                <c:pt idx="9">
                  <c:v>332</c:v>
                </c:pt>
                <c:pt idx="12">
                  <c:v>329</c:v>
                </c:pt>
              </c:numCache>
            </c:numRef>
          </c:val>
          <c:extLst xmlns:c16r2="http://schemas.microsoft.com/office/drawing/2015/06/chart">
            <c:ext xmlns:c16="http://schemas.microsoft.com/office/drawing/2014/chart" uri="{C3380CC4-5D6E-409C-BE32-E72D297353CC}">
              <c16:uniqueId val="{00000005-5D4D-4DFD-8EBB-22C5EBDC0D3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2943</c:v>
                </c:pt>
                <c:pt idx="3">
                  <c:v>2742</c:v>
                </c:pt>
                <c:pt idx="6">
                  <c:v>2721</c:v>
                </c:pt>
                <c:pt idx="9">
                  <c:v>2538</c:v>
                </c:pt>
                <c:pt idx="12">
                  <c:v>2469</c:v>
                </c:pt>
              </c:numCache>
            </c:numRef>
          </c:val>
          <c:extLst xmlns:c16r2="http://schemas.microsoft.com/office/drawing/2015/06/chart">
            <c:ext xmlns:c16="http://schemas.microsoft.com/office/drawing/2014/chart" uri="{C3380CC4-5D6E-409C-BE32-E72D297353CC}">
              <c16:uniqueId val="{00000006-5D4D-4DFD-8EBB-22C5EBDC0D3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5D4D-4DFD-8EBB-22C5EBDC0D3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5043</c:v>
                </c:pt>
                <c:pt idx="3">
                  <c:v>4947</c:v>
                </c:pt>
                <c:pt idx="6">
                  <c:v>4901</c:v>
                </c:pt>
                <c:pt idx="9">
                  <c:v>4842</c:v>
                </c:pt>
                <c:pt idx="12">
                  <c:v>4737</c:v>
                </c:pt>
              </c:numCache>
            </c:numRef>
          </c:val>
          <c:extLst xmlns:c16r2="http://schemas.microsoft.com/office/drawing/2015/06/chart">
            <c:ext xmlns:c16="http://schemas.microsoft.com/office/drawing/2014/chart" uri="{C3380CC4-5D6E-409C-BE32-E72D297353CC}">
              <c16:uniqueId val="{00000008-5D4D-4DFD-8EBB-22C5EBDC0D3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74</c:v>
                </c:pt>
                <c:pt idx="3">
                  <c:v>57</c:v>
                </c:pt>
                <c:pt idx="6">
                  <c:v>18</c:v>
                </c:pt>
                <c:pt idx="9">
                  <c:v>14</c:v>
                </c:pt>
                <c:pt idx="12">
                  <c:v>9</c:v>
                </c:pt>
              </c:numCache>
            </c:numRef>
          </c:val>
          <c:extLst xmlns:c16r2="http://schemas.microsoft.com/office/drawing/2015/06/chart">
            <c:ext xmlns:c16="http://schemas.microsoft.com/office/drawing/2014/chart" uri="{C3380CC4-5D6E-409C-BE32-E72D297353CC}">
              <c16:uniqueId val="{00000009-5D4D-4DFD-8EBB-22C5EBDC0D3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13825</c:v>
                </c:pt>
                <c:pt idx="3">
                  <c:v>13634</c:v>
                </c:pt>
                <c:pt idx="6">
                  <c:v>13278</c:v>
                </c:pt>
                <c:pt idx="9">
                  <c:v>12488</c:v>
                </c:pt>
                <c:pt idx="12">
                  <c:v>11560</c:v>
                </c:pt>
              </c:numCache>
            </c:numRef>
          </c:val>
          <c:extLst xmlns:c16r2="http://schemas.microsoft.com/office/drawing/2015/06/chart">
            <c:ext xmlns:c16="http://schemas.microsoft.com/office/drawing/2014/chart" uri="{C3380CC4-5D6E-409C-BE32-E72D297353CC}">
              <c16:uniqueId val="{0000000A-5D4D-4DFD-8EBB-22C5EBDC0D3E}"/>
            </c:ext>
          </c:extLst>
        </c:ser>
        <c:dLbls>
          <c:showLegendKey val="0"/>
          <c:showVal val="0"/>
          <c:showCatName val="0"/>
          <c:showSerName val="0"/>
          <c:showPercent val="0"/>
          <c:showBubbleSize val="0"/>
        </c:dLbls>
        <c:gapWidth val="100"/>
        <c:overlap val="100"/>
        <c:axId val="820672952"/>
        <c:axId val="820669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8580</c:v>
                </c:pt>
                <c:pt idx="2">
                  <c:v>#N/A</c:v>
                </c:pt>
                <c:pt idx="3">
                  <c:v>#N/A</c:v>
                </c:pt>
                <c:pt idx="4">
                  <c:v>8940</c:v>
                </c:pt>
                <c:pt idx="5">
                  <c:v>#N/A</c:v>
                </c:pt>
                <c:pt idx="6">
                  <c:v>#N/A</c:v>
                </c:pt>
                <c:pt idx="7">
                  <c:v>9190</c:v>
                </c:pt>
                <c:pt idx="8">
                  <c:v>#N/A</c:v>
                </c:pt>
                <c:pt idx="9">
                  <c:v>#N/A</c:v>
                </c:pt>
                <c:pt idx="10">
                  <c:v>8035</c:v>
                </c:pt>
                <c:pt idx="11">
                  <c:v>#N/A</c:v>
                </c:pt>
                <c:pt idx="12">
                  <c:v>#N/A</c:v>
                </c:pt>
                <c:pt idx="13">
                  <c:v>6806</c:v>
                </c:pt>
                <c:pt idx="14">
                  <c:v>#N/A</c:v>
                </c:pt>
              </c:numCache>
            </c:numRef>
          </c:val>
          <c:smooth val="0"/>
          <c:extLst xmlns:c16r2="http://schemas.microsoft.com/office/drawing/2015/06/chart">
            <c:ext xmlns:c16="http://schemas.microsoft.com/office/drawing/2014/chart" uri="{C3380CC4-5D6E-409C-BE32-E72D297353CC}">
              <c16:uniqueId val="{0000000B-5D4D-4DFD-8EBB-22C5EBDC0D3E}"/>
            </c:ext>
          </c:extLst>
        </c:ser>
        <c:dLbls>
          <c:showLegendKey val="0"/>
          <c:showVal val="0"/>
          <c:showCatName val="0"/>
          <c:showSerName val="0"/>
          <c:showPercent val="0"/>
          <c:showBubbleSize val="0"/>
        </c:dLbls>
        <c:marker val="1"/>
        <c:smooth val="0"/>
        <c:axId val="820672952"/>
        <c:axId val="820669816"/>
      </c:lineChart>
      <c:catAx>
        <c:axId val="820672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20669816"/>
        <c:crosses val="autoZero"/>
        <c:auto val="1"/>
        <c:lblAlgn val="ctr"/>
        <c:lblOffset val="100"/>
        <c:tickLblSkip val="1"/>
        <c:tickMarkSkip val="1"/>
        <c:noMultiLvlLbl val="0"/>
      </c:catAx>
      <c:valAx>
        <c:axId val="820669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20672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2845</c:v>
                </c:pt>
                <c:pt idx="1">
                  <c:v>2846</c:v>
                </c:pt>
                <c:pt idx="2">
                  <c:v>3275</c:v>
                </c:pt>
              </c:numCache>
            </c:numRef>
          </c:val>
          <c:extLst xmlns:c16r2="http://schemas.microsoft.com/office/drawing/2015/06/chart">
            <c:ext xmlns:c16="http://schemas.microsoft.com/office/drawing/2014/chart" uri="{C3380CC4-5D6E-409C-BE32-E72D297353CC}">
              <c16:uniqueId val="{00000000-A19E-4A80-973C-7818EB9461F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189</c:v>
                </c:pt>
                <c:pt idx="1">
                  <c:v>189</c:v>
                </c:pt>
                <c:pt idx="2">
                  <c:v>189</c:v>
                </c:pt>
              </c:numCache>
            </c:numRef>
          </c:val>
          <c:extLst xmlns:c16r2="http://schemas.microsoft.com/office/drawing/2015/06/chart">
            <c:ext xmlns:c16="http://schemas.microsoft.com/office/drawing/2014/chart" uri="{C3380CC4-5D6E-409C-BE32-E72D297353CC}">
              <c16:uniqueId val="{00000001-A19E-4A80-973C-7818EB9461F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671</c:v>
                </c:pt>
                <c:pt idx="1">
                  <c:v>1243</c:v>
                </c:pt>
                <c:pt idx="2">
                  <c:v>1531</c:v>
                </c:pt>
              </c:numCache>
            </c:numRef>
          </c:val>
          <c:extLst xmlns:c16r2="http://schemas.microsoft.com/office/drawing/2015/06/chart">
            <c:ext xmlns:c16="http://schemas.microsoft.com/office/drawing/2014/chart" uri="{C3380CC4-5D6E-409C-BE32-E72D297353CC}">
              <c16:uniqueId val="{00000002-A19E-4A80-973C-7818EB9461F8}"/>
            </c:ext>
          </c:extLst>
        </c:ser>
        <c:dLbls>
          <c:showLegendKey val="0"/>
          <c:showVal val="0"/>
          <c:showCatName val="0"/>
          <c:showSerName val="0"/>
          <c:showPercent val="0"/>
          <c:showBubbleSize val="0"/>
        </c:dLbls>
        <c:gapWidth val="120"/>
        <c:overlap val="100"/>
        <c:axId val="820670600"/>
        <c:axId val="820671776"/>
      </c:barChart>
      <c:catAx>
        <c:axId val="820670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20671776"/>
        <c:crosses val="autoZero"/>
        <c:auto val="1"/>
        <c:lblAlgn val="ctr"/>
        <c:lblOffset val="100"/>
        <c:tickLblSkip val="1"/>
        <c:tickMarkSkip val="1"/>
        <c:noMultiLvlLbl val="0"/>
      </c:catAx>
      <c:valAx>
        <c:axId val="8206717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20670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002-4B9F-968F-622AD519BCBD}"/>
                </c:ext>
                <c:ext xmlns:c15="http://schemas.microsoft.com/office/drawing/2012/chart" uri="{CE6537A1-D6FC-4f65-9D91-7224C49458BB}">
                  <c15:dlblFieldTable>
                    <c15:dlblFTEntry>
                      <c15:txfldGUID>{DBAB00DB-1B51-4FC2-BB08-4626BA178E31}</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002-4B9F-968F-622AD519BCBD}"/>
                </c:ext>
                <c:ext xmlns:c15="http://schemas.microsoft.com/office/drawing/2012/chart" uri="{CE6537A1-D6FC-4f65-9D91-7224C49458BB}">
                  <c15:dlblFieldTable>
                    <c15:dlblFTEntry>
                      <c15:txfldGUID>{EAABF1C1-B7CB-4086-9D0F-A926E381D9D9}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002-4B9F-968F-622AD519BCBD}"/>
                </c:ext>
                <c:ext xmlns:c15="http://schemas.microsoft.com/office/drawing/2012/chart" uri="{CE6537A1-D6FC-4f65-9D91-7224C49458BB}">
                  <c15:dlblFieldTable>
                    <c15:dlblFTEntry>
                      <c15:txfldGUID>{AE46844A-E551-49AC-BEA4-EA59D7C89750}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002-4B9F-968F-622AD519BCBD}"/>
                </c:ext>
                <c:ext xmlns:c15="http://schemas.microsoft.com/office/drawing/2012/chart" uri="{CE6537A1-D6FC-4f65-9D91-7224C49458BB}">
                  <c15:dlblFieldTable>
                    <c15:dlblFTEntry>
                      <c15:txfldGUID>{1B72B632-F772-45CB-AF9D-A2F3482F05B5}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002-4B9F-968F-622AD519BCBD}"/>
                </c:ext>
                <c:ext xmlns:c15="http://schemas.microsoft.com/office/drawing/2012/chart" uri="{CE6537A1-D6FC-4f65-9D91-7224C49458BB}">
                  <c15:dlblFieldTable>
                    <c15:dlblFTEntry>
                      <c15:txfldGUID>{21F3A004-7495-4BFC-AFE4-C036904D54F4}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002-4B9F-968F-622AD519BCBD}"/>
                </c:ext>
                <c:ext xmlns:c15="http://schemas.microsoft.com/office/drawing/2012/chart" uri="{CE6537A1-D6FC-4f65-9D91-7224C49458BB}">
                  <c15:dlblFieldTable>
                    <c15:dlblFTEntry>
                      <c15:txfldGUID>{E00339B4-B6E3-491A-A36D-7E6A16EDA38A}</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002-4B9F-968F-622AD519BCBD}"/>
                </c:ext>
                <c:ext xmlns:c15="http://schemas.microsoft.com/office/drawing/2012/chart" uri="{CE6537A1-D6FC-4f65-9D91-7224C49458BB}">
                  <c15:layout/>
                  <c15:dlblFieldTable>
                    <c15:dlblFTEntry>
                      <c15:txfldGUID>{AA76CF4E-A1E0-4AAA-966F-590B4D1B4680}</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002-4B9F-968F-622AD519BCBD}"/>
                </c:ext>
                <c:ext xmlns:c15="http://schemas.microsoft.com/office/drawing/2012/chart" uri="{CE6537A1-D6FC-4f65-9D91-7224C49458BB}">
                  <c15:layout/>
                  <c15:dlblFieldTable>
                    <c15:dlblFTEntry>
                      <c15:txfldGUID>{4F59EF45-F2C7-4E8C-850C-A54386BBAA11}</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002-4B9F-968F-622AD519BCBD}"/>
                </c:ext>
                <c:ext xmlns:c15="http://schemas.microsoft.com/office/drawing/2012/chart" uri="{CE6537A1-D6FC-4f65-9D91-7224C49458BB}">
                  <c15:layout/>
                  <c15:dlblFieldTable>
                    <c15:dlblFTEntry>
                      <c15:txfldGUID>{1E34890E-F526-4AB9-BACE-AAD08E79CD1A}</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52.9</c:v>
                </c:pt>
                <c:pt idx="24">
                  <c:v>54.3</c:v>
                </c:pt>
                <c:pt idx="32">
                  <c:v>56.1</c:v>
                </c:pt>
              </c:numCache>
            </c:numRef>
          </c:xVal>
          <c:yVal>
            <c:numRef>
              <c:f>公会計指標分析・財政指標組合せ分析表!$BP$51:$DC$51</c:f>
              <c:numCache>
                <c:formatCode>#,##0.0;"▲ "#,##0.0</c:formatCode>
                <c:ptCount val="40"/>
                <c:pt idx="16">
                  <c:v>120.7</c:v>
                </c:pt>
                <c:pt idx="24">
                  <c:v>105.2</c:v>
                </c:pt>
                <c:pt idx="32">
                  <c:v>83.6</c:v>
                </c:pt>
              </c:numCache>
            </c:numRef>
          </c:yVal>
          <c:smooth val="0"/>
          <c:extLst xmlns:c16r2="http://schemas.microsoft.com/office/drawing/2015/06/chart">
            <c:ext xmlns:c16="http://schemas.microsoft.com/office/drawing/2014/chart" uri="{C3380CC4-5D6E-409C-BE32-E72D297353CC}">
              <c16:uniqueId val="{00000009-4002-4B9F-968F-622AD519BCB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002-4B9F-968F-622AD519BCBD}"/>
                </c:ext>
                <c:ext xmlns:c15="http://schemas.microsoft.com/office/drawing/2012/chart" uri="{CE6537A1-D6FC-4f65-9D91-7224C49458BB}">
                  <c15:dlblFieldTable>
                    <c15:dlblFTEntry>
                      <c15:txfldGUID>{405CD89D-2716-4167-9448-1A2206916DC8}</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002-4B9F-968F-622AD519BCBD}"/>
                </c:ext>
                <c:ext xmlns:c15="http://schemas.microsoft.com/office/drawing/2012/chart" uri="{CE6537A1-D6FC-4f65-9D91-7224C49458BB}">
                  <c15:dlblFieldTable>
                    <c15:dlblFTEntry>
                      <c15:txfldGUID>{90D6AC95-732C-4ECE-B214-42C235389A27}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002-4B9F-968F-622AD519BCBD}"/>
                </c:ext>
                <c:ext xmlns:c15="http://schemas.microsoft.com/office/drawing/2012/chart" uri="{CE6537A1-D6FC-4f65-9D91-7224C49458BB}">
                  <c15:dlblFieldTable>
                    <c15:dlblFTEntry>
                      <c15:txfldGUID>{2777C3D1-B241-41BA-AFF4-A44A55932D1D}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002-4B9F-968F-622AD519BCBD}"/>
                </c:ext>
                <c:ext xmlns:c15="http://schemas.microsoft.com/office/drawing/2012/chart" uri="{CE6537A1-D6FC-4f65-9D91-7224C49458BB}">
                  <c15:dlblFieldTable>
                    <c15:dlblFTEntry>
                      <c15:txfldGUID>{7502A3B8-08AC-4DED-88B5-3C7C07059158}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002-4B9F-968F-622AD519BCBD}"/>
                </c:ext>
                <c:ext xmlns:c15="http://schemas.microsoft.com/office/drawing/2012/chart" uri="{CE6537A1-D6FC-4f65-9D91-7224C49458BB}">
                  <c15:dlblFieldTable>
                    <c15:dlblFTEntry>
                      <c15:txfldGUID>{B0DF9B8A-A882-4628-89F5-FBAAE2CEF544}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002-4B9F-968F-622AD519BCBD}"/>
                </c:ext>
                <c:ext xmlns:c15="http://schemas.microsoft.com/office/drawing/2012/chart" uri="{CE6537A1-D6FC-4f65-9D91-7224C49458BB}">
                  <c15:dlblFieldTable>
                    <c15:dlblFTEntry>
                      <c15:txfldGUID>{2AAB8E17-E7E6-473B-AC2E-F28242B94C36}</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002-4B9F-968F-622AD519BCBD}"/>
                </c:ext>
                <c:ext xmlns:c15="http://schemas.microsoft.com/office/drawing/2012/chart" uri="{CE6537A1-D6FC-4f65-9D91-7224C49458BB}">
                  <c15:layout/>
                  <c15:dlblFieldTable>
                    <c15:dlblFTEntry>
                      <c15:txfldGUID>{BA1A5C43-1355-4939-AFA8-4A8AD3556CD4}</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002-4B9F-968F-622AD519BCBD}"/>
                </c:ext>
                <c:ext xmlns:c15="http://schemas.microsoft.com/office/drawing/2012/chart" uri="{CE6537A1-D6FC-4f65-9D91-7224C49458BB}">
                  <c15:layout/>
                  <c15:dlblFieldTable>
                    <c15:dlblFTEntry>
                      <c15:txfldGUID>{03725847-93A0-4FEA-8FD5-75BD15BF0E3F}</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002-4B9F-968F-622AD519BCBD}"/>
                </c:ext>
                <c:ext xmlns:c15="http://schemas.microsoft.com/office/drawing/2012/chart" uri="{CE6537A1-D6FC-4f65-9D91-7224C49458BB}">
                  <c15:layout/>
                  <c15:dlblFieldTable>
                    <c15:dlblFTEntry>
                      <c15:txfldGUID>{CAEA95AC-6612-4238-8774-D088AE5942B1}</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54.5</c:v>
                </c:pt>
                <c:pt idx="24">
                  <c:v>57.7</c:v>
                </c:pt>
                <c:pt idx="32">
                  <c:v>57</c:v>
                </c:pt>
              </c:numCache>
            </c:numRef>
          </c:xVal>
          <c:yVal>
            <c:numRef>
              <c:f>公会計指標分析・財政指標組合せ分析表!$BP$55:$DC$55</c:f>
              <c:numCache>
                <c:formatCode>#,##0.0;"▲ "#,##0.0</c:formatCode>
                <c:ptCount val="40"/>
                <c:pt idx="16">
                  <c:v>20.2</c:v>
                </c:pt>
                <c:pt idx="24">
                  <c:v>15.5</c:v>
                </c:pt>
                <c:pt idx="32">
                  <c:v>14</c:v>
                </c:pt>
              </c:numCache>
            </c:numRef>
          </c:yVal>
          <c:smooth val="0"/>
          <c:extLst xmlns:c16r2="http://schemas.microsoft.com/office/drawing/2015/06/chart">
            <c:ext xmlns:c16="http://schemas.microsoft.com/office/drawing/2014/chart" uri="{C3380CC4-5D6E-409C-BE32-E72D297353CC}">
              <c16:uniqueId val="{00000013-4002-4B9F-968F-622AD519BCBD}"/>
            </c:ext>
          </c:extLst>
        </c:ser>
        <c:dLbls>
          <c:showLegendKey val="0"/>
          <c:showVal val="1"/>
          <c:showCatName val="0"/>
          <c:showSerName val="0"/>
          <c:showPercent val="0"/>
          <c:showBubbleSize val="0"/>
        </c:dLbls>
        <c:axId val="820673736"/>
        <c:axId val="820673344"/>
      </c:scatterChart>
      <c:valAx>
        <c:axId val="820673736"/>
        <c:scaling>
          <c:orientation val="minMax"/>
          <c:max val="58.1"/>
          <c:min val="52.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20673344"/>
        <c:crosses val="autoZero"/>
        <c:crossBetween val="midCat"/>
      </c:valAx>
      <c:valAx>
        <c:axId val="820673344"/>
        <c:scaling>
          <c:orientation val="minMax"/>
          <c:max val="14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206737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466-4C70-AD0C-64B028D994A3}"/>
                </c:ext>
                <c:ext xmlns:c15="http://schemas.microsoft.com/office/drawing/2012/chart" uri="{CE6537A1-D6FC-4f65-9D91-7224C49458BB}">
                  <c15:layout/>
                  <c15:dlblFieldTable>
                    <c15:dlblFTEntry>
                      <c15:txfldGUID>{A1CB4364-D639-4B5D-BA91-15FDB0B18CEE}</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466-4C70-AD0C-64B028D994A3}"/>
                </c:ext>
                <c:ext xmlns:c15="http://schemas.microsoft.com/office/drawing/2012/chart" uri="{CE6537A1-D6FC-4f65-9D91-7224C49458BB}">
                  <c15:dlblFieldTable>
                    <c15:dlblFTEntry>
                      <c15:txfldGUID>{D3969201-1931-4F23-8C14-2EDBCF127B5C}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466-4C70-AD0C-64B028D994A3}"/>
                </c:ext>
                <c:ext xmlns:c15="http://schemas.microsoft.com/office/drawing/2012/chart" uri="{CE6537A1-D6FC-4f65-9D91-7224C49458BB}">
                  <c15:dlblFieldTable>
                    <c15:dlblFTEntry>
                      <c15:txfldGUID>{8B6EE627-5380-4776-B842-61E918AC26D6}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466-4C70-AD0C-64B028D994A3}"/>
                </c:ext>
                <c:ext xmlns:c15="http://schemas.microsoft.com/office/drawing/2012/chart" uri="{CE6537A1-D6FC-4f65-9D91-7224C49458BB}">
                  <c15:dlblFieldTable>
                    <c15:dlblFTEntry>
                      <c15:txfldGUID>{1AF61566-2228-44BE-BBCC-04E4714E9978}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466-4C70-AD0C-64B028D994A3}"/>
                </c:ext>
                <c:ext xmlns:c15="http://schemas.microsoft.com/office/drawing/2012/chart" uri="{CE6537A1-D6FC-4f65-9D91-7224C49458BB}">
                  <c15:dlblFieldTable>
                    <c15:dlblFTEntry>
                      <c15:txfldGUID>{7E4C6A77-12C5-478C-9EF0-8521B5ADD7B8}</c15:txfldGUID>
                      <c15:f>#REF!</c15:f>
                      <c15:dlblFieldTableCache>
                        <c:ptCount val="1"/>
                        <c:pt idx="0">
                          <c:v>#REF!</c:v>
                        </c:pt>
                      </c15:dlblFieldTableCache>
                    </c15:dlblFTEntry>
                  </c15:dlblFieldTable>
                  <c15:showDataLabelsRange val="0"/>
                </c:ext>
              </c:extLst>
            </c:dLbl>
            <c:dLbl>
              <c:idx val="8"/>
              <c:layout>
                <c:manualLayout>
                  <c:x val="-3.7853999531331846E-2"/>
                  <c:y val="-7.7181971180355996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466-4C70-AD0C-64B028D994A3}"/>
                </c:ext>
                <c:ext xmlns:c15="http://schemas.microsoft.com/office/drawing/2012/chart" uri="{CE6537A1-D6FC-4f65-9D91-7224C49458BB}">
                  <c15:layout/>
                  <c15:dlblFieldTable>
                    <c15:dlblFTEntry>
                      <c15:txfldGUID>{1119623E-0E23-44B6-A814-9529BA7D9137}</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2.5541983706889555E-2"/>
                  <c:y val="-4.7651322995231907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466-4C70-AD0C-64B028D994A3}"/>
                </c:ext>
                <c:ext xmlns:c15="http://schemas.microsoft.com/office/drawing/2012/chart" uri="{CE6537A1-D6FC-4f65-9D91-7224C49458BB}">
                  <c15:layout/>
                  <c15:dlblFieldTable>
                    <c15:dlblFTEntry>
                      <c15:txfldGUID>{2C2A91BD-84E5-428D-8644-5856D039B186}</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466-4C70-AD0C-64B028D994A3}"/>
                </c:ext>
                <c:ext xmlns:c15="http://schemas.microsoft.com/office/drawing/2012/chart" uri="{CE6537A1-D6FC-4f65-9D91-7224C49458BB}">
                  <c15:layout/>
                  <c15:dlblFieldTable>
                    <c15:dlblFTEntry>
                      <c15:txfldGUID>{B5E9F655-1D11-4C7B-9C74-B15BDE44C4A5}</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466-4C70-AD0C-64B028D994A3}"/>
                </c:ext>
                <c:ext xmlns:c15="http://schemas.microsoft.com/office/drawing/2012/chart" uri="{CE6537A1-D6FC-4f65-9D91-7224C49458BB}">
                  <c15:layout/>
                  <c15:dlblFieldTable>
                    <c15:dlblFTEntry>
                      <c15:txfldGUID>{87B36EA9-7563-45B9-8231-56A005A2576D}</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10.6</c:v>
                </c:pt>
                <c:pt idx="16">
                  <c:v>10.7</c:v>
                </c:pt>
                <c:pt idx="24">
                  <c:v>11.4</c:v>
                </c:pt>
                <c:pt idx="32">
                  <c:v>11.5</c:v>
                </c:pt>
              </c:numCache>
            </c:numRef>
          </c:xVal>
          <c:yVal>
            <c:numRef>
              <c:f>公会計指標分析・財政指標組合せ分析表!$BP$73:$DC$73</c:f>
              <c:numCache>
                <c:formatCode>#,##0.0;"▲ "#,##0.0</c:formatCode>
                <c:ptCount val="40"/>
                <c:pt idx="0">
                  <c:v>110.4</c:v>
                </c:pt>
                <c:pt idx="8">
                  <c:v>122.3</c:v>
                </c:pt>
                <c:pt idx="16">
                  <c:v>120.7</c:v>
                </c:pt>
                <c:pt idx="24">
                  <c:v>105.2</c:v>
                </c:pt>
                <c:pt idx="32">
                  <c:v>83.6</c:v>
                </c:pt>
              </c:numCache>
            </c:numRef>
          </c:yVal>
          <c:smooth val="0"/>
          <c:extLst xmlns:c16r2="http://schemas.microsoft.com/office/drawing/2015/06/chart">
            <c:ext xmlns:c16="http://schemas.microsoft.com/office/drawing/2014/chart" uri="{C3380CC4-5D6E-409C-BE32-E72D297353CC}">
              <c16:uniqueId val="{00000009-C466-4C70-AD0C-64B028D994A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466-4C70-AD0C-64B028D994A3}"/>
                </c:ext>
                <c:ext xmlns:c15="http://schemas.microsoft.com/office/drawing/2012/chart" uri="{CE6537A1-D6FC-4f65-9D91-7224C49458BB}">
                  <c15:layout/>
                  <c15:dlblFieldTable>
                    <c15:dlblFTEntry>
                      <c15:txfldGUID>{AEC1ECDB-3ABB-4E5B-AE17-ECEB7B825FB3}</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466-4C70-AD0C-64B028D994A3}"/>
                </c:ext>
                <c:ext xmlns:c15="http://schemas.microsoft.com/office/drawing/2012/chart" uri="{CE6537A1-D6FC-4f65-9D91-7224C49458BB}">
                  <c15:dlblFieldTable>
                    <c15:dlblFTEntry>
                      <c15:txfldGUID>{74E79E2A-0173-47C7-B76A-E74834F61D71}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466-4C70-AD0C-64B028D994A3}"/>
                </c:ext>
                <c:ext xmlns:c15="http://schemas.microsoft.com/office/drawing/2012/chart" uri="{CE6537A1-D6FC-4f65-9D91-7224C49458BB}">
                  <c15:dlblFieldTable>
                    <c15:dlblFTEntry>
                      <c15:txfldGUID>{00E1BF06-0539-4394-94B8-3F72D1019BE9}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466-4C70-AD0C-64B028D994A3}"/>
                </c:ext>
                <c:ext xmlns:c15="http://schemas.microsoft.com/office/drawing/2012/chart" uri="{CE6537A1-D6FC-4f65-9D91-7224C49458BB}">
                  <c15:dlblFieldTable>
                    <c15:dlblFTEntry>
                      <c15:txfldGUID>{187835F2-4BE6-4173-AD5A-E2687D51D84A}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466-4C70-AD0C-64B028D994A3}"/>
                </c:ext>
                <c:ext xmlns:c15="http://schemas.microsoft.com/office/drawing/2012/chart" uri="{CE6537A1-D6FC-4f65-9D91-7224C49458BB}">
                  <c15:dlblFieldTable>
                    <c15:dlblFTEntry>
                      <c15:txfldGUID>{D2663137-6272-4D77-AEF2-4233FD44EEB1}</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466-4C70-AD0C-64B028D994A3}"/>
                </c:ext>
                <c:ext xmlns:c15="http://schemas.microsoft.com/office/drawing/2012/chart" uri="{CE6537A1-D6FC-4f65-9D91-7224C49458BB}">
                  <c15:layout/>
                  <c15:dlblFieldTable>
                    <c15:dlblFTEntry>
                      <c15:txfldGUID>{AED5187A-1B82-441C-8E59-B8122C6223E6}</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466-4C70-AD0C-64B028D994A3}"/>
                </c:ext>
                <c:ext xmlns:c15="http://schemas.microsoft.com/office/drawing/2012/chart" uri="{CE6537A1-D6FC-4f65-9D91-7224C49458BB}">
                  <c15:layout/>
                  <c15:dlblFieldTable>
                    <c15:dlblFTEntry>
                      <c15:txfldGUID>{66CB6128-128A-4E70-B6B8-F4091E3DEC3A}</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2.5541911913360717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466-4C70-AD0C-64B028D994A3}"/>
                </c:ext>
                <c:ext xmlns:c15="http://schemas.microsoft.com/office/drawing/2012/chart" uri="{CE6537A1-D6FC-4f65-9D91-7224C49458BB}">
                  <c15:layout/>
                  <c15:dlblFieldTable>
                    <c15:dlblFTEntry>
                      <c15:txfldGUID>{7832D9FE-5695-4D68-A979-73B581991A97}</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7854071324860551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466-4C70-AD0C-64B028D994A3}"/>
                </c:ext>
                <c:ext xmlns:c15="http://schemas.microsoft.com/office/drawing/2012/chart" uri="{CE6537A1-D6FC-4f65-9D91-7224C49458BB}">
                  <c15:layout/>
                  <c15:dlblFieldTable>
                    <c15:dlblFTEntry>
                      <c15:txfldGUID>{4A06416C-F046-4244-88E9-8975B04B97D0}</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7.1</c:v>
                </c:pt>
                <c:pt idx="24">
                  <c:v>6.6</c:v>
                </c:pt>
                <c:pt idx="32">
                  <c:v>6.5</c:v>
                </c:pt>
              </c:numCache>
            </c:numRef>
          </c:xVal>
          <c:yVal>
            <c:numRef>
              <c:f>公会計指標分析・財政指標組合せ分析表!$BP$77:$DC$77</c:f>
              <c:numCache>
                <c:formatCode>#,##0.0;"▲ "#,##0.0</c:formatCode>
                <c:ptCount val="40"/>
                <c:pt idx="0">
                  <c:v>22.3</c:v>
                </c:pt>
                <c:pt idx="8">
                  <c:v>20.3</c:v>
                </c:pt>
                <c:pt idx="16">
                  <c:v>20.2</c:v>
                </c:pt>
                <c:pt idx="24">
                  <c:v>15.5</c:v>
                </c:pt>
                <c:pt idx="32">
                  <c:v>14</c:v>
                </c:pt>
              </c:numCache>
            </c:numRef>
          </c:yVal>
          <c:smooth val="0"/>
          <c:extLst xmlns:c16r2="http://schemas.microsoft.com/office/drawing/2015/06/chart">
            <c:ext xmlns:c16="http://schemas.microsoft.com/office/drawing/2014/chart" uri="{C3380CC4-5D6E-409C-BE32-E72D297353CC}">
              <c16:uniqueId val="{00000013-C466-4C70-AD0C-64B028D994A3}"/>
            </c:ext>
          </c:extLst>
        </c:ser>
        <c:dLbls>
          <c:showLegendKey val="0"/>
          <c:showVal val="1"/>
          <c:showCatName val="0"/>
          <c:showSerName val="0"/>
          <c:showPercent val="0"/>
          <c:showBubbleSize val="0"/>
        </c:dLbls>
        <c:axId val="820674520"/>
        <c:axId val="820675304"/>
      </c:scatterChart>
      <c:valAx>
        <c:axId val="820674520"/>
        <c:scaling>
          <c:orientation val="minMax"/>
          <c:max val="12"/>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20675304"/>
        <c:crosses val="autoZero"/>
        <c:crossBetween val="midCat"/>
      </c:valAx>
      <c:valAx>
        <c:axId val="820675304"/>
        <c:scaling>
          <c:orientation val="minMax"/>
          <c:max val="15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206745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福岡県苅田町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年度の元利償還金は、過去に実施した大規模なインフラ整備や公共施設の建設の財源に地方債を充てていたため、過去</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年間で最も大きい</a:t>
          </a:r>
          <a:r>
            <a:rPr kumimoji="1" lang="en-US" altLang="ja-JP" sz="1200">
              <a:latin typeface="ＭＳ ゴシック" pitchFamily="49" charset="-128"/>
              <a:ea typeface="ＭＳ ゴシック" pitchFamily="49" charset="-128"/>
            </a:rPr>
            <a:t>1,432</a:t>
          </a:r>
          <a:r>
            <a:rPr kumimoji="1" lang="ja-JP" altLang="en-US" sz="1200">
              <a:latin typeface="ＭＳ ゴシック" pitchFamily="49" charset="-128"/>
              <a:ea typeface="ＭＳ ゴシック" pitchFamily="49" charset="-128"/>
            </a:rPr>
            <a:t>百万円となった。公営企業債の元利償還金に対する繰入金は水道事業及び下水道事業ともに対象の地方債の償還が進んだため、前年度と比べて</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百万円の減少となった。最終的な実質公債費比率の分子は前年度と比べて減少したが、土地区画整理事業等の大型事業の起債の償還開始により元利償還金が増加する見込みであるため、過度に地方債に依存することなく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福岡県苅田町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一般会計等に係る地方債の現在高は、地方債の償還が進んだことにより、前年度と比べ</a:t>
          </a:r>
          <a:r>
            <a:rPr kumimoji="1" lang="en-US" altLang="ja-JP" sz="1400">
              <a:latin typeface="ＭＳ ゴシック" pitchFamily="49" charset="-128"/>
              <a:ea typeface="ＭＳ ゴシック" pitchFamily="49" charset="-128"/>
            </a:rPr>
            <a:t>928</a:t>
          </a:r>
          <a:r>
            <a:rPr kumimoji="1" lang="ja-JP" altLang="en-US" sz="1400">
              <a:latin typeface="ＭＳ ゴシック" pitchFamily="49" charset="-128"/>
              <a:ea typeface="ＭＳ ゴシック" pitchFamily="49" charset="-128"/>
            </a:rPr>
            <a:t>百万円の減少となった。公営企業債においても水道事業、下水道事業ともに対象の地方債の償還が進んだため、将来負担額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は前年度に比べ減少した。一方、充当可能基金については、地方税が増収となったことから、一般財源より財政調整基金や公共施設整備基金等へ積立を新規に行ったため、前年度に比べて</a:t>
          </a:r>
          <a:r>
            <a:rPr kumimoji="1" lang="en-US" altLang="ja-JP" sz="1400">
              <a:latin typeface="ＭＳ ゴシック" pitchFamily="49" charset="-128"/>
              <a:ea typeface="ＭＳ ゴシック" pitchFamily="49" charset="-128"/>
            </a:rPr>
            <a:t>718</a:t>
          </a:r>
          <a:r>
            <a:rPr kumimoji="1" lang="ja-JP" altLang="en-US" sz="1400">
              <a:latin typeface="ＭＳ ゴシック" pitchFamily="49" charset="-128"/>
              <a:ea typeface="ＭＳ ゴシック" pitchFamily="49" charset="-128"/>
            </a:rPr>
            <a:t>百万円の増加となった。最終的な将来負担比率の分子は過去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年間で最も低い</a:t>
          </a:r>
          <a:r>
            <a:rPr kumimoji="1" lang="en-US" altLang="ja-JP" sz="1400">
              <a:latin typeface="ＭＳ ゴシック" pitchFamily="49" charset="-128"/>
              <a:ea typeface="ＭＳ ゴシック" pitchFamily="49" charset="-128"/>
            </a:rPr>
            <a:t>6,806</a:t>
          </a:r>
          <a:r>
            <a:rPr kumimoji="1" lang="ja-JP" altLang="en-US" sz="1400">
              <a:latin typeface="ＭＳ ゴシック" pitchFamily="49" charset="-128"/>
              <a:ea typeface="ＭＳ ゴシック" pitchFamily="49" charset="-128"/>
            </a:rPr>
            <a:t>百万円となったが、本町の財政は地方税の動向に大きく影響を受けるため、今後も過度に地方債に依存することや基金の取り崩しに頼ることのない健全な財政運営に取り組んでいく。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福岡県苅田町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基金全体では、財政調整基金及びその他特定目的基金は増加している。本町は平成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連続で実質単年度収支が赤字の状況であり、一時的に財政調整基金を取り崩す状況であったが、行財政改革による人件費等の歳出の削減や、景気の回復による地方税の増収により収支は改善したため、取り崩しによって減少した財政調整基金へ積み立てしたことや、企業誘致による土地の売却益を基金へ積立を行ったため増加している。また、ふるさと寄附金を全額基金へ積立を行っていることも増加の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町は普通交付税不交付団体であり、地方税の動向が財政状況や各種指標に大きく影響を与えるため、今後も健全な財政運営を継続するために、景気回復による地方税の増収分については、計画的に財政調整基金へ積立を行っていく予定である。加えて、公共施設の更新や大規模改修にも今後費用がかかる見込みであるから、公共施設の整備のための基金にも財政調整基金とバランスを取りながら積立を行う予定である。また、企業誘致への取組みも強化しており、町内進出企業へ奨励金を交付していることから、企業誘致に係る土地の売却益等は基金へ積立を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苅田町公共施設整備基金：公共施設の老朽化対策のため、施設の新築や改修、設備の更新等の財源に充当する。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苅田町企業立地奨励金基金： 苅田町企業立地促進条例に基づく奨励金の財源に充当する。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苅田町まちづくり基金：ふるさと寄附金やまちづくり自販機の売上を積み立て、本町の発展やまちづくりの推進を図る事業の財源に充当する。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苅田町霊園管理基金：霊園の管理料を積み立て、霊園管理に要する経費の財源に充当する。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苅田町消防賞じゅつ金基金：消防賞じゅつ金支給の財源に充当する。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苅田町公共施設整備基金及び苅田町企業立地奨励金基金については、行財政改革により削減した歳出と景気回復による地方税の増収により実質収支が改善する見込みであったため、それぞれ一般財源より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億円の積立を行ったことが増加の要因である。苅田町まちづくり基金については、ふるさと寄附金の受入が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ったため、積立を行ったことが増加の要因である。苅田町霊園管理基金については、管理費に要した経費より管理料の受入の方が多かったためであり、余剰金は今後の改修費用等の財源として積み立てを行ったことから増額となった。苅田町消防賞じゅつ金基金については過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年間横ばいであり、これは基金の運用益のみ積み立てを行っているためである。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苅田町公共施設整備基金については、町内の多くの公共施設が老朽化していることから、今後改修費用等に多くの財源が必要と見込まれるため、地方税の増収や歳出の削減により捻出した一般財源を計画的に積み立て、当面は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することを目標としている。苅田町企業立地奨励金基金については、町内に新規企業が進出し創業を開始する予定があるため、今後も奨励金支出予定額まで一般財源より積立を行う予定である。苅田町まちづくり基金は、今後もふるさと寄附金やまちづくり自販機の売上を積み立てる予定にしている。苅田町霊園管理基金は霊園の維持管理のための基金であるため、今後も管理料の適切な管理を行い積立を行っていく。苅田町消防賞じゅつ金基金については、今後も運用益のみ積立を行う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年度に残高が増加した要因は、行財政改革の成果による歳出の削減や景気の回復を受けて地方税が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百万円の増収となったことから、前年度からの余剰金の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を財政調整基金へ積立を行い、これを取り崩すことなく決算できたため、平成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町は普通交付税不交付団体であり、地方税の動向が財政状況や各種指標に大きく影響を与えるため、今後も健全な財政運営を継続するために、景気回復による地方税の増収分については、計画的に財政調整基金へ積立を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年度以降、横ばいとなっており大きな増減はなく、現在は基金の運用益を積立しているのみである。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現在、満期一括償還等の地方債がないことから運用益の積立以外の新たな積立等は行っていないが、地方債現在高が類似団体と比べて大きいため、今後は活用の検討を行う。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福岡県苅田町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37,363
36,029
48.98
14,278,665
13,258,132
997,664
8,917,362
11,559,917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有形固定資産減価償却率は類似団体に比べて</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低くなっている。これは平成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年度に町民温水プールの建設、平成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消防本部事務所棟の建替えを行ったことや土地区画整理事業等により道路が新設整備されていることにより比較的新しい固定資産を保有しているためである。しかし、個別の施設ごとに分析すると学校施設や一般廃棄物処理施設等の比率は</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72%</a:t>
          </a:r>
          <a:r>
            <a:rPr kumimoji="1" lang="ja-JP" altLang="en-US" sz="1100">
              <a:latin typeface="ＭＳ Ｐゴシック" panose="020B0600070205080204" pitchFamily="50" charset="-128"/>
              <a:ea typeface="ＭＳ Ｐゴシック" panose="020B0600070205080204" pitchFamily="50" charset="-128"/>
            </a:rPr>
            <a:t>となっており、老朽化が進んでいる状態である。現在、公共施設の個別施設計画を策定中であり、今後計画的な改修を行うことで長寿命化や統廃合の検討を行っていく予定である。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152491</xdr:rowOff>
    </xdr:from>
    <xdr:to>
      <xdr:col>23</xdr:col>
      <xdr:colOff>85090</xdr:colOff>
      <xdr:row>34</xdr:row>
      <xdr:rowOff>57785</xdr:rowOff>
    </xdr:to>
    <xdr:cxnSp macro="">
      <xdr:nvCxnSpPr>
        <xdr:cNvPr id="66" name="直線コネクタ 65"/>
        <xdr:cNvCxnSpPr/>
      </xdr:nvCxnSpPr>
      <xdr:spPr>
        <a:xfrm flipV="1">
          <a:off x="4760595" y="5381716"/>
          <a:ext cx="127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7" name="有形固定資産減価償却率最小値テキスト"/>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8" name="直線コネクタ 67"/>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99168</xdr:rowOff>
    </xdr:from>
    <xdr:ext cx="405111" cy="259045"/>
    <xdr:sp macro="" textlink="">
      <xdr:nvSpPr>
        <xdr:cNvPr id="69" name="有形固定資産減価償却率最大値テキスト"/>
        <xdr:cNvSpPr txBox="1"/>
      </xdr:nvSpPr>
      <xdr:spPr>
        <a:xfrm>
          <a:off x="4813300" y="51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152491</xdr:rowOff>
    </xdr:from>
    <xdr:to>
      <xdr:col>23</xdr:col>
      <xdr:colOff>174625</xdr:colOff>
      <xdr:row>26</xdr:row>
      <xdr:rowOff>152491</xdr:rowOff>
    </xdr:to>
    <xdr:cxnSp macro="">
      <xdr:nvCxnSpPr>
        <xdr:cNvPr id="70" name="直線コネクタ 69"/>
        <xdr:cNvCxnSpPr/>
      </xdr:nvCxnSpPr>
      <xdr:spPr>
        <a:xfrm>
          <a:off x="4673600" y="5381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27866</xdr:rowOff>
    </xdr:from>
    <xdr:ext cx="405111" cy="259045"/>
    <xdr:sp macro="" textlink="">
      <xdr:nvSpPr>
        <xdr:cNvPr id="71" name="有形固定資産減価償却率平均値テキスト"/>
        <xdr:cNvSpPr txBox="1"/>
      </xdr:nvSpPr>
      <xdr:spPr>
        <a:xfrm>
          <a:off x="4813300" y="5771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4989</xdr:rowOff>
    </xdr:from>
    <xdr:to>
      <xdr:col>23</xdr:col>
      <xdr:colOff>136525</xdr:colOff>
      <xdr:row>30</xdr:row>
      <xdr:rowOff>106589</xdr:rowOff>
    </xdr:to>
    <xdr:sp macro="" textlink="">
      <xdr:nvSpPr>
        <xdr:cNvPr id="72" name="フローチャート: 判断 71"/>
        <xdr:cNvSpPr/>
      </xdr:nvSpPr>
      <xdr:spPr>
        <a:xfrm>
          <a:off x="47117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154849</xdr:rowOff>
    </xdr:from>
    <xdr:to>
      <xdr:col>19</xdr:col>
      <xdr:colOff>187325</xdr:colOff>
      <xdr:row>30</xdr:row>
      <xdr:rowOff>84999</xdr:rowOff>
    </xdr:to>
    <xdr:sp macro="" textlink="">
      <xdr:nvSpPr>
        <xdr:cNvPr id="73" name="フローチャート: 判断 72"/>
        <xdr:cNvSpPr/>
      </xdr:nvSpPr>
      <xdr:spPr>
        <a:xfrm>
          <a:off x="40005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82097</xdr:rowOff>
    </xdr:from>
    <xdr:to>
      <xdr:col>15</xdr:col>
      <xdr:colOff>187325</xdr:colOff>
      <xdr:row>31</xdr:row>
      <xdr:rowOff>12247</xdr:rowOff>
    </xdr:to>
    <xdr:sp macro="" textlink="">
      <xdr:nvSpPr>
        <xdr:cNvPr id="74" name="フローチャート: 判断 73"/>
        <xdr:cNvSpPr/>
      </xdr:nvSpPr>
      <xdr:spPr>
        <a:xfrm>
          <a:off x="3238500" y="59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32748</xdr:rowOff>
    </xdr:from>
    <xdr:to>
      <xdr:col>23</xdr:col>
      <xdr:colOff>136525</xdr:colOff>
      <xdr:row>30</xdr:row>
      <xdr:rowOff>134348</xdr:rowOff>
    </xdr:to>
    <xdr:sp macro="" textlink="">
      <xdr:nvSpPr>
        <xdr:cNvPr id="80" name="楕円 79"/>
        <xdr:cNvSpPr/>
      </xdr:nvSpPr>
      <xdr:spPr>
        <a:xfrm>
          <a:off x="4711700" y="59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11175</xdr:rowOff>
    </xdr:from>
    <xdr:ext cx="405111" cy="259045"/>
    <xdr:sp macro="" textlink="">
      <xdr:nvSpPr>
        <xdr:cNvPr id="81" name="有形固定資産減価償却率該当値テキスト"/>
        <xdr:cNvSpPr txBox="1"/>
      </xdr:nvSpPr>
      <xdr:spPr>
        <a:xfrm>
          <a:off x="4813300" y="5926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88265</xdr:rowOff>
    </xdr:from>
    <xdr:to>
      <xdr:col>19</xdr:col>
      <xdr:colOff>187325</xdr:colOff>
      <xdr:row>31</xdr:row>
      <xdr:rowOff>18415</xdr:rowOff>
    </xdr:to>
    <xdr:sp macro="" textlink="">
      <xdr:nvSpPr>
        <xdr:cNvPr id="82" name="楕円 81"/>
        <xdr:cNvSpPr/>
      </xdr:nvSpPr>
      <xdr:spPr>
        <a:xfrm>
          <a:off x="4000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83548</xdr:rowOff>
    </xdr:from>
    <xdr:to>
      <xdr:col>23</xdr:col>
      <xdr:colOff>85725</xdr:colOff>
      <xdr:row>30</xdr:row>
      <xdr:rowOff>139065</xdr:rowOff>
    </xdr:to>
    <xdr:cxnSp macro="">
      <xdr:nvCxnSpPr>
        <xdr:cNvPr id="83" name="直線コネクタ 82"/>
        <xdr:cNvCxnSpPr/>
      </xdr:nvCxnSpPr>
      <xdr:spPr>
        <a:xfrm flipV="1">
          <a:off x="4051300" y="5998573"/>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131445</xdr:rowOff>
    </xdr:from>
    <xdr:to>
      <xdr:col>15</xdr:col>
      <xdr:colOff>187325</xdr:colOff>
      <xdr:row>31</xdr:row>
      <xdr:rowOff>61595</xdr:rowOff>
    </xdr:to>
    <xdr:sp macro="" textlink="">
      <xdr:nvSpPr>
        <xdr:cNvPr id="84" name="楕円 83"/>
        <xdr:cNvSpPr/>
      </xdr:nvSpPr>
      <xdr:spPr>
        <a:xfrm>
          <a:off x="3238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139065</xdr:rowOff>
    </xdr:from>
    <xdr:to>
      <xdr:col>19</xdr:col>
      <xdr:colOff>136525</xdr:colOff>
      <xdr:row>31</xdr:row>
      <xdr:rowOff>10795</xdr:rowOff>
    </xdr:to>
    <xdr:cxnSp macro="">
      <xdr:nvCxnSpPr>
        <xdr:cNvPr id="85" name="直線コネクタ 84"/>
        <xdr:cNvCxnSpPr/>
      </xdr:nvCxnSpPr>
      <xdr:spPr>
        <a:xfrm flipV="1">
          <a:off x="3289300" y="605409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101526</xdr:rowOff>
    </xdr:from>
    <xdr:ext cx="405111" cy="259045"/>
    <xdr:sp macro="" textlink="">
      <xdr:nvSpPr>
        <xdr:cNvPr id="86" name="n_1aveValue有形固定資産減価償却率"/>
        <xdr:cNvSpPr txBox="1"/>
      </xdr:nvSpPr>
      <xdr:spPr>
        <a:xfrm>
          <a:off x="3836044" y="567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28774</xdr:rowOff>
    </xdr:from>
    <xdr:ext cx="405111" cy="259045"/>
    <xdr:sp macro="" textlink="">
      <xdr:nvSpPr>
        <xdr:cNvPr id="87" name="n_2aveValue有形固定資産減価償却率"/>
        <xdr:cNvSpPr txBox="1"/>
      </xdr:nvSpPr>
      <xdr:spPr>
        <a:xfrm>
          <a:off x="3086744" y="5772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9542</xdr:rowOff>
    </xdr:from>
    <xdr:ext cx="405111" cy="259045"/>
    <xdr:sp macro="" textlink="">
      <xdr:nvSpPr>
        <xdr:cNvPr id="88" name="n_1mainValue有形固定資産減価償却率"/>
        <xdr:cNvSpPr txBox="1"/>
      </xdr:nvSpPr>
      <xdr:spPr>
        <a:xfrm>
          <a:off x="38360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52722</xdr:rowOff>
    </xdr:from>
    <xdr:ext cx="405111" cy="259045"/>
    <xdr:sp macro="" textlink="">
      <xdr:nvSpPr>
        <xdr:cNvPr id="89" name="n_2mainValue有形固定資産減価償却率"/>
        <xdr:cNvSpPr txBox="1"/>
      </xdr:nvSpPr>
      <xdr:spPr>
        <a:xfrm>
          <a:off x="3086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年度の債務償還可能年数は</a:t>
          </a:r>
          <a:r>
            <a:rPr kumimoji="1" lang="en-US" altLang="ja-JP" sz="1100">
              <a:latin typeface="ＭＳ Ｐゴシック" panose="020B0600070205080204" pitchFamily="50" charset="-128"/>
              <a:ea typeface="ＭＳ Ｐゴシック" panose="020B0600070205080204" pitchFamily="50" charset="-128"/>
            </a:rPr>
            <a:t>4.7</a:t>
          </a:r>
          <a:r>
            <a:rPr kumimoji="1" lang="ja-JP" altLang="en-US" sz="1100">
              <a:latin typeface="ＭＳ Ｐゴシック" panose="020B0600070205080204" pitchFamily="50" charset="-128"/>
              <a:ea typeface="ＭＳ Ｐゴシック" panose="020B0600070205080204" pitchFamily="50" charset="-128"/>
            </a:rPr>
            <a:t>年となっており、類似団体より</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年下回っている。主な要因は、地方債の新規借り入れを抑制し、地方債残高を約</a:t>
          </a:r>
          <a:r>
            <a:rPr kumimoji="1" lang="en-US" altLang="ja-JP" sz="1100">
              <a:latin typeface="ＭＳ Ｐゴシック" panose="020B0600070205080204" pitchFamily="50" charset="-128"/>
              <a:ea typeface="ＭＳ Ｐゴシック" panose="020B0600070205080204" pitchFamily="50" charset="-128"/>
            </a:rPr>
            <a:t>9</a:t>
          </a:r>
          <a:r>
            <a:rPr kumimoji="1" lang="ja-JP" altLang="en-US" sz="1100">
              <a:latin typeface="ＭＳ Ｐゴシック" panose="020B0600070205080204" pitchFamily="50" charset="-128"/>
              <a:ea typeface="ＭＳ Ｐゴシック" panose="020B0600070205080204" pitchFamily="50" charset="-128"/>
            </a:rPr>
            <a:t>億円減少させたことに加え、平成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年度は基金にも約</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億円の積み立てを行ったことや景気回復による税収の増加が類似団体と比べて大きいことが考えられる。今後は基金への計画的な積み立てや地方債の繰上償還も検討しており、一時的には債務償還可能年数は減少する見込みであるが、公共施設の計画的な大規模改修等も予定しているため、指数を注視しながら財政運営を行っ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8" name="直線コネクタ 117"/>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1"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2" name="直線コネクタ 121"/>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26052</xdr:rowOff>
    </xdr:from>
    <xdr:ext cx="340478" cy="259045"/>
    <xdr:sp macro="" textlink="">
      <xdr:nvSpPr>
        <xdr:cNvPr id="123" name="債務償還可能年数平均値テキスト"/>
        <xdr:cNvSpPr txBox="1"/>
      </xdr:nvSpPr>
      <xdr:spPr>
        <a:xfrm>
          <a:off x="14846300" y="594107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24" name="フローチャート: 判断 123"/>
        <xdr:cNvSpPr/>
      </xdr:nvSpPr>
      <xdr:spPr>
        <a:xfrm>
          <a:off x="147447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51153</xdr:rowOff>
    </xdr:from>
    <xdr:to>
      <xdr:col>76</xdr:col>
      <xdr:colOff>73025</xdr:colOff>
      <xdr:row>31</xdr:row>
      <xdr:rowOff>152753</xdr:rowOff>
    </xdr:to>
    <xdr:sp macro="" textlink="">
      <xdr:nvSpPr>
        <xdr:cNvPr id="130" name="楕円 129"/>
        <xdr:cNvSpPr/>
      </xdr:nvSpPr>
      <xdr:spPr>
        <a:xfrm>
          <a:off x="14744700" y="613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29580</xdr:rowOff>
    </xdr:from>
    <xdr:ext cx="340478" cy="259045"/>
    <xdr:sp macro="" textlink="">
      <xdr:nvSpPr>
        <xdr:cNvPr id="131" name="債務償還可能年数該当値テキスト"/>
        <xdr:cNvSpPr txBox="1"/>
      </xdr:nvSpPr>
      <xdr:spPr>
        <a:xfrm>
          <a:off x="14846300" y="61160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福岡県苅田町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37,363
36,029
48.98
14,278,665
13,258,132
997,664
8,917,362
11,559,917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51435</xdr:rowOff>
    </xdr:to>
    <xdr:cxnSp macro="">
      <xdr:nvCxnSpPr>
        <xdr:cNvPr id="56" name="直線コネクタ 55"/>
        <xdr:cNvCxnSpPr/>
      </xdr:nvCxnSpPr>
      <xdr:spPr>
        <a:xfrm flipV="1">
          <a:off x="4634865" y="575500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111142</xdr:rowOff>
    </xdr:from>
    <xdr:ext cx="405111" cy="259045"/>
    <xdr:sp macro="" textlink="">
      <xdr:nvSpPr>
        <xdr:cNvPr id="61" name="【道路】&#10;有形固定資産減価償却率平均値テキスト"/>
        <xdr:cNvSpPr txBox="1"/>
      </xdr:nvSpPr>
      <xdr:spPr>
        <a:xfrm>
          <a:off x="4673600" y="6283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62" name="フローチャート: 判断 61"/>
        <xdr:cNvSpPr/>
      </xdr:nvSpPr>
      <xdr:spPr>
        <a:xfrm>
          <a:off x="45847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4" name="フローチャート: 判断 63"/>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33020</xdr:rowOff>
    </xdr:from>
    <xdr:to>
      <xdr:col>24</xdr:col>
      <xdr:colOff>114300</xdr:colOff>
      <xdr:row>39</xdr:row>
      <xdr:rowOff>134620</xdr:rowOff>
    </xdr:to>
    <xdr:sp macro="" textlink="">
      <xdr:nvSpPr>
        <xdr:cNvPr id="70" name="楕円 69"/>
        <xdr:cNvSpPr/>
      </xdr:nvSpPr>
      <xdr:spPr>
        <a:xfrm>
          <a:off x="45847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11447</xdr:rowOff>
    </xdr:from>
    <xdr:ext cx="405111" cy="259045"/>
    <xdr:sp macro="" textlink="">
      <xdr:nvSpPr>
        <xdr:cNvPr id="71" name="【道路】&#10;有形固定資産減価償却率該当値テキスト"/>
        <xdr:cNvSpPr txBox="1"/>
      </xdr:nvSpPr>
      <xdr:spPr>
        <a:xfrm>
          <a:off x="4673600"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59690</xdr:rowOff>
    </xdr:from>
    <xdr:to>
      <xdr:col>20</xdr:col>
      <xdr:colOff>38100</xdr:colOff>
      <xdr:row>39</xdr:row>
      <xdr:rowOff>161290</xdr:rowOff>
    </xdr:to>
    <xdr:sp macro="" textlink="">
      <xdr:nvSpPr>
        <xdr:cNvPr id="72" name="楕円 71"/>
        <xdr:cNvSpPr/>
      </xdr:nvSpPr>
      <xdr:spPr>
        <a:xfrm>
          <a:off x="3746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83820</xdr:rowOff>
    </xdr:from>
    <xdr:to>
      <xdr:col>24</xdr:col>
      <xdr:colOff>63500</xdr:colOff>
      <xdr:row>39</xdr:row>
      <xdr:rowOff>110490</xdr:rowOff>
    </xdr:to>
    <xdr:cxnSp macro="">
      <xdr:nvCxnSpPr>
        <xdr:cNvPr id="73" name="直線コネクタ 72"/>
        <xdr:cNvCxnSpPr/>
      </xdr:nvCxnSpPr>
      <xdr:spPr>
        <a:xfrm flipV="1">
          <a:off x="3797300" y="677037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71120</xdr:rowOff>
    </xdr:from>
    <xdr:to>
      <xdr:col>15</xdr:col>
      <xdr:colOff>101600</xdr:colOff>
      <xdr:row>40</xdr:row>
      <xdr:rowOff>1270</xdr:rowOff>
    </xdr:to>
    <xdr:sp macro="" textlink="">
      <xdr:nvSpPr>
        <xdr:cNvPr id="74" name="楕円 73"/>
        <xdr:cNvSpPr/>
      </xdr:nvSpPr>
      <xdr:spPr>
        <a:xfrm>
          <a:off x="2857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110490</xdr:rowOff>
    </xdr:from>
    <xdr:to>
      <xdr:col>19</xdr:col>
      <xdr:colOff>177800</xdr:colOff>
      <xdr:row>39</xdr:row>
      <xdr:rowOff>121920</xdr:rowOff>
    </xdr:to>
    <xdr:cxnSp macro="">
      <xdr:nvCxnSpPr>
        <xdr:cNvPr id="75" name="直線コネクタ 74"/>
        <xdr:cNvCxnSpPr/>
      </xdr:nvCxnSpPr>
      <xdr:spPr>
        <a:xfrm flipV="1">
          <a:off x="2908300" y="67970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69232</xdr:rowOff>
    </xdr:from>
    <xdr:ext cx="405111" cy="259045"/>
    <xdr:sp macro="" textlink="">
      <xdr:nvSpPr>
        <xdr:cNvPr id="76" name="n_1aveValue【道路】&#10;有形固定資産減価償却率"/>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78757</xdr:rowOff>
    </xdr:from>
    <xdr:ext cx="405111" cy="259045"/>
    <xdr:sp macro="" textlink="">
      <xdr:nvSpPr>
        <xdr:cNvPr id="77" name="n_2aveValue【道路】&#10;有形固定資産減価償却率"/>
        <xdr:cNvSpPr txBox="1"/>
      </xdr:nvSpPr>
      <xdr:spPr>
        <a:xfrm>
          <a:off x="2705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152417</xdr:rowOff>
    </xdr:from>
    <xdr:ext cx="405111" cy="259045"/>
    <xdr:sp macro="" textlink="">
      <xdr:nvSpPr>
        <xdr:cNvPr id="78" name="n_1mainValue【道路】&#10;有形固定資産減価償却率"/>
        <xdr:cNvSpPr txBox="1"/>
      </xdr:nvSpPr>
      <xdr:spPr>
        <a:xfrm>
          <a:off x="35820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163847</xdr:rowOff>
    </xdr:from>
    <xdr:ext cx="405111" cy="259045"/>
    <xdr:sp macro="" textlink="">
      <xdr:nvSpPr>
        <xdr:cNvPr id="79" name="n_2mainValue【道路】&#10;有形固定資産減価償却率"/>
        <xdr:cNvSpPr txBox="1"/>
      </xdr:nvSpPr>
      <xdr:spPr>
        <a:xfrm>
          <a:off x="27057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0" name="直線コネクタ 89"/>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91" name="テキスト ボックス 90"/>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92" name="直線コネクタ 9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93" name="テキスト ボックス 92"/>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94" name="直線コネクタ 93"/>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95" name="テキスト ボックス 94"/>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8" name="直線コネクタ 97"/>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99" name="テキスト ボックス 98"/>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01" name="テキスト ボックス 100"/>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02" name="直線コネクタ 101"/>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03" name="テキスト ボックス 102"/>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107433</xdr:rowOff>
    </xdr:from>
    <xdr:to>
      <xdr:col>54</xdr:col>
      <xdr:colOff>189865</xdr:colOff>
      <xdr:row>41</xdr:row>
      <xdr:rowOff>144066</xdr:rowOff>
    </xdr:to>
    <xdr:cxnSp macro="">
      <xdr:nvCxnSpPr>
        <xdr:cNvPr id="107" name="直線コネクタ 106"/>
        <xdr:cNvCxnSpPr/>
      </xdr:nvCxnSpPr>
      <xdr:spPr>
        <a:xfrm flipV="1">
          <a:off x="10476865" y="5765283"/>
          <a:ext cx="0" cy="1408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147893</xdr:rowOff>
    </xdr:from>
    <xdr:ext cx="469744" cy="259045"/>
    <xdr:sp macro="" textlink="">
      <xdr:nvSpPr>
        <xdr:cNvPr id="108" name="【道路】&#10;一人当たり延長最小値テキスト"/>
        <xdr:cNvSpPr txBox="1"/>
      </xdr:nvSpPr>
      <xdr:spPr>
        <a:xfrm>
          <a:off x="10515600" y="717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144066</xdr:rowOff>
    </xdr:from>
    <xdr:to>
      <xdr:col>55</xdr:col>
      <xdr:colOff>88900</xdr:colOff>
      <xdr:row>41</xdr:row>
      <xdr:rowOff>144066</xdr:rowOff>
    </xdr:to>
    <xdr:cxnSp macro="">
      <xdr:nvCxnSpPr>
        <xdr:cNvPr id="109" name="直線コネクタ 108"/>
        <xdr:cNvCxnSpPr/>
      </xdr:nvCxnSpPr>
      <xdr:spPr>
        <a:xfrm>
          <a:off x="10388600" y="717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54110</xdr:rowOff>
    </xdr:from>
    <xdr:ext cx="534377" cy="259045"/>
    <xdr:sp macro="" textlink="">
      <xdr:nvSpPr>
        <xdr:cNvPr id="110" name="【道路】&#10;一人当たり延長最大値テキスト"/>
        <xdr:cNvSpPr txBox="1"/>
      </xdr:nvSpPr>
      <xdr:spPr>
        <a:xfrm>
          <a:off x="10515600" y="554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107433</xdr:rowOff>
    </xdr:from>
    <xdr:to>
      <xdr:col>55</xdr:col>
      <xdr:colOff>88900</xdr:colOff>
      <xdr:row>33</xdr:row>
      <xdr:rowOff>107433</xdr:rowOff>
    </xdr:to>
    <xdr:cxnSp macro="">
      <xdr:nvCxnSpPr>
        <xdr:cNvPr id="111" name="直線コネクタ 110"/>
        <xdr:cNvCxnSpPr/>
      </xdr:nvCxnSpPr>
      <xdr:spPr>
        <a:xfrm>
          <a:off x="10388600" y="5765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131487</xdr:rowOff>
    </xdr:from>
    <xdr:ext cx="534377" cy="259045"/>
    <xdr:sp macro="" textlink="">
      <xdr:nvSpPr>
        <xdr:cNvPr id="112" name="【道路】&#10;一人当たり延長平均値テキスト"/>
        <xdr:cNvSpPr txBox="1"/>
      </xdr:nvSpPr>
      <xdr:spPr>
        <a:xfrm>
          <a:off x="10515600" y="6646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108610</xdr:rowOff>
    </xdr:from>
    <xdr:to>
      <xdr:col>55</xdr:col>
      <xdr:colOff>50800</xdr:colOff>
      <xdr:row>40</xdr:row>
      <xdr:rowOff>38760</xdr:rowOff>
    </xdr:to>
    <xdr:sp macro="" textlink="">
      <xdr:nvSpPr>
        <xdr:cNvPr id="113" name="フローチャート: 判断 112"/>
        <xdr:cNvSpPr/>
      </xdr:nvSpPr>
      <xdr:spPr>
        <a:xfrm>
          <a:off x="10426700" y="67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108239</xdr:rowOff>
    </xdr:from>
    <xdr:to>
      <xdr:col>50</xdr:col>
      <xdr:colOff>165100</xdr:colOff>
      <xdr:row>40</xdr:row>
      <xdr:rowOff>38389</xdr:rowOff>
    </xdr:to>
    <xdr:sp macro="" textlink="">
      <xdr:nvSpPr>
        <xdr:cNvPr id="114" name="フローチャート: 判断 113"/>
        <xdr:cNvSpPr/>
      </xdr:nvSpPr>
      <xdr:spPr>
        <a:xfrm>
          <a:off x="9588500" y="67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123698</xdr:rowOff>
    </xdr:from>
    <xdr:to>
      <xdr:col>46</xdr:col>
      <xdr:colOff>38100</xdr:colOff>
      <xdr:row>40</xdr:row>
      <xdr:rowOff>53848</xdr:rowOff>
    </xdr:to>
    <xdr:sp macro="" textlink="">
      <xdr:nvSpPr>
        <xdr:cNvPr id="115" name="フローチャート: 判断 114"/>
        <xdr:cNvSpPr/>
      </xdr:nvSpPr>
      <xdr:spPr>
        <a:xfrm>
          <a:off x="8699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93266</xdr:rowOff>
    </xdr:from>
    <xdr:to>
      <xdr:col>55</xdr:col>
      <xdr:colOff>50800</xdr:colOff>
      <xdr:row>42</xdr:row>
      <xdr:rowOff>23416</xdr:rowOff>
    </xdr:to>
    <xdr:sp macro="" textlink="">
      <xdr:nvSpPr>
        <xdr:cNvPr id="121" name="楕円 120"/>
        <xdr:cNvSpPr/>
      </xdr:nvSpPr>
      <xdr:spPr>
        <a:xfrm>
          <a:off x="10426700" y="712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8193</xdr:rowOff>
    </xdr:from>
    <xdr:ext cx="469744" cy="259045"/>
    <xdr:sp macro="" textlink="">
      <xdr:nvSpPr>
        <xdr:cNvPr id="122" name="【道路】&#10;一人当たり延長該当値テキスト"/>
        <xdr:cNvSpPr txBox="1"/>
      </xdr:nvSpPr>
      <xdr:spPr>
        <a:xfrm>
          <a:off x="10515600" y="703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93837</xdr:rowOff>
    </xdr:from>
    <xdr:to>
      <xdr:col>50</xdr:col>
      <xdr:colOff>165100</xdr:colOff>
      <xdr:row>42</xdr:row>
      <xdr:rowOff>23987</xdr:rowOff>
    </xdr:to>
    <xdr:sp macro="" textlink="">
      <xdr:nvSpPr>
        <xdr:cNvPr id="123" name="楕円 122"/>
        <xdr:cNvSpPr/>
      </xdr:nvSpPr>
      <xdr:spPr>
        <a:xfrm>
          <a:off x="9588500" y="712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144066</xdr:rowOff>
    </xdr:from>
    <xdr:to>
      <xdr:col>55</xdr:col>
      <xdr:colOff>0</xdr:colOff>
      <xdr:row>41</xdr:row>
      <xdr:rowOff>144637</xdr:rowOff>
    </xdr:to>
    <xdr:cxnSp macro="">
      <xdr:nvCxnSpPr>
        <xdr:cNvPr id="124" name="直線コネクタ 123"/>
        <xdr:cNvCxnSpPr/>
      </xdr:nvCxnSpPr>
      <xdr:spPr>
        <a:xfrm flipV="1">
          <a:off x="9639300" y="7173516"/>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93723</xdr:rowOff>
    </xdr:from>
    <xdr:to>
      <xdr:col>46</xdr:col>
      <xdr:colOff>38100</xdr:colOff>
      <xdr:row>42</xdr:row>
      <xdr:rowOff>23873</xdr:rowOff>
    </xdr:to>
    <xdr:sp macro="" textlink="">
      <xdr:nvSpPr>
        <xdr:cNvPr id="125" name="楕円 124"/>
        <xdr:cNvSpPr/>
      </xdr:nvSpPr>
      <xdr:spPr>
        <a:xfrm>
          <a:off x="8699500" y="712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144523</xdr:rowOff>
    </xdr:from>
    <xdr:to>
      <xdr:col>50</xdr:col>
      <xdr:colOff>114300</xdr:colOff>
      <xdr:row>41</xdr:row>
      <xdr:rowOff>144637</xdr:rowOff>
    </xdr:to>
    <xdr:cxnSp macro="">
      <xdr:nvCxnSpPr>
        <xdr:cNvPr id="126" name="直線コネクタ 125"/>
        <xdr:cNvCxnSpPr/>
      </xdr:nvCxnSpPr>
      <xdr:spPr>
        <a:xfrm>
          <a:off x="8750300" y="7173973"/>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54916</xdr:rowOff>
    </xdr:from>
    <xdr:ext cx="534377" cy="259045"/>
    <xdr:sp macro="" textlink="">
      <xdr:nvSpPr>
        <xdr:cNvPr id="127" name="n_1aveValue【道路】&#10;一人当たり延長"/>
        <xdr:cNvSpPr txBox="1"/>
      </xdr:nvSpPr>
      <xdr:spPr>
        <a:xfrm>
          <a:off x="9359411" y="657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70375</xdr:rowOff>
    </xdr:from>
    <xdr:ext cx="534377" cy="259045"/>
    <xdr:sp macro="" textlink="">
      <xdr:nvSpPr>
        <xdr:cNvPr id="128" name="n_2aveValue【道路】&#10;一人当たり延長"/>
        <xdr:cNvSpPr txBox="1"/>
      </xdr:nvSpPr>
      <xdr:spPr>
        <a:xfrm>
          <a:off x="8483111" y="658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15114</xdr:rowOff>
    </xdr:from>
    <xdr:ext cx="469744" cy="259045"/>
    <xdr:sp macro="" textlink="">
      <xdr:nvSpPr>
        <xdr:cNvPr id="129" name="n_1mainValue【道路】&#10;一人当たり延長"/>
        <xdr:cNvSpPr txBox="1"/>
      </xdr:nvSpPr>
      <xdr:spPr>
        <a:xfrm>
          <a:off x="9391727" y="721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15000</xdr:rowOff>
    </xdr:from>
    <xdr:ext cx="469744" cy="259045"/>
    <xdr:sp macro="" textlink="">
      <xdr:nvSpPr>
        <xdr:cNvPr id="130" name="n_2mainValue【道路】&#10;一人当たり延長"/>
        <xdr:cNvSpPr txBox="1"/>
      </xdr:nvSpPr>
      <xdr:spPr>
        <a:xfrm>
          <a:off x="8515427" y="721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2" name="直線コネクタ 14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3" name="テキスト ボックス 14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4" name="直線コネクタ 14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5" name="テキスト ボックス 14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6" name="直線コネクタ 14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7" name="テキスト ボックス 14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8" name="直線コネクタ 14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9" name="テキスト ボックス 14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98298</xdr:rowOff>
    </xdr:to>
    <xdr:cxnSp macro="">
      <xdr:nvCxnSpPr>
        <xdr:cNvPr id="153" name="直線コネクタ 152"/>
        <xdr:cNvCxnSpPr/>
      </xdr:nvCxnSpPr>
      <xdr:spPr>
        <a:xfrm flipV="1">
          <a:off x="4634865" y="969035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102125</xdr:rowOff>
    </xdr:from>
    <xdr:ext cx="405111" cy="259045"/>
    <xdr:sp macro="" textlink="">
      <xdr:nvSpPr>
        <xdr:cNvPr id="154" name="【橋りょう・トンネル】&#10;有形固定資産減価償却率最小値テキスト"/>
        <xdr:cNvSpPr txBox="1"/>
      </xdr:nvSpPr>
      <xdr:spPr>
        <a:xfrm>
          <a:off x="4673600" y="11074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98298</xdr:rowOff>
    </xdr:from>
    <xdr:to>
      <xdr:col>24</xdr:col>
      <xdr:colOff>152400</xdr:colOff>
      <xdr:row>64</xdr:row>
      <xdr:rowOff>98298</xdr:rowOff>
    </xdr:to>
    <xdr:cxnSp macro="">
      <xdr:nvCxnSpPr>
        <xdr:cNvPr id="155" name="直線コネクタ 154"/>
        <xdr:cNvCxnSpPr/>
      </xdr:nvCxnSpPr>
      <xdr:spPr>
        <a:xfrm>
          <a:off x="4546600" y="11071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56" name="【橋りょう・トンネル】&#10;有形固定資産減価償却率最大値テキスト"/>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57" name="直線コネクタ 156"/>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79519</xdr:rowOff>
    </xdr:from>
    <xdr:ext cx="405111" cy="259045"/>
    <xdr:sp macro="" textlink="">
      <xdr:nvSpPr>
        <xdr:cNvPr id="158" name="【橋りょう・トンネル】&#10;有形固定資産減価償却率平均値テキスト"/>
        <xdr:cNvSpPr txBox="1"/>
      </xdr:nvSpPr>
      <xdr:spPr>
        <a:xfrm>
          <a:off x="4673600" y="10023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56642</xdr:rowOff>
    </xdr:from>
    <xdr:to>
      <xdr:col>24</xdr:col>
      <xdr:colOff>114300</xdr:colOff>
      <xdr:row>59</xdr:row>
      <xdr:rowOff>158242</xdr:rowOff>
    </xdr:to>
    <xdr:sp macro="" textlink="">
      <xdr:nvSpPr>
        <xdr:cNvPr id="159" name="フローチャート: 判断 158"/>
        <xdr:cNvSpPr/>
      </xdr:nvSpPr>
      <xdr:spPr>
        <a:xfrm>
          <a:off x="4584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49784</xdr:rowOff>
    </xdr:from>
    <xdr:to>
      <xdr:col>20</xdr:col>
      <xdr:colOff>38100</xdr:colOff>
      <xdr:row>59</xdr:row>
      <xdr:rowOff>151384</xdr:rowOff>
    </xdr:to>
    <xdr:sp macro="" textlink="">
      <xdr:nvSpPr>
        <xdr:cNvPr id="160" name="フローチャート: 判断 159"/>
        <xdr:cNvSpPr/>
      </xdr:nvSpPr>
      <xdr:spPr>
        <a:xfrm>
          <a:off x="3746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45212</xdr:rowOff>
    </xdr:from>
    <xdr:to>
      <xdr:col>15</xdr:col>
      <xdr:colOff>101600</xdr:colOff>
      <xdr:row>59</xdr:row>
      <xdr:rowOff>146812</xdr:rowOff>
    </xdr:to>
    <xdr:sp macro="" textlink="">
      <xdr:nvSpPr>
        <xdr:cNvPr id="161" name="フローチャート: 判断 160"/>
        <xdr:cNvSpPr/>
      </xdr:nvSpPr>
      <xdr:spPr>
        <a:xfrm>
          <a:off x="2857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58928</xdr:rowOff>
    </xdr:from>
    <xdr:to>
      <xdr:col>24</xdr:col>
      <xdr:colOff>114300</xdr:colOff>
      <xdr:row>60</xdr:row>
      <xdr:rowOff>160528</xdr:rowOff>
    </xdr:to>
    <xdr:sp macro="" textlink="">
      <xdr:nvSpPr>
        <xdr:cNvPr id="167" name="楕円 166"/>
        <xdr:cNvSpPr/>
      </xdr:nvSpPr>
      <xdr:spPr>
        <a:xfrm>
          <a:off x="4584700" y="103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37355</xdr:rowOff>
    </xdr:from>
    <xdr:ext cx="405111" cy="259045"/>
    <xdr:sp macro="" textlink="">
      <xdr:nvSpPr>
        <xdr:cNvPr id="168" name="【橋りょう・トンネル】&#10;有形固定資産減価償却率該当値テキスト"/>
        <xdr:cNvSpPr txBox="1"/>
      </xdr:nvSpPr>
      <xdr:spPr>
        <a:xfrm>
          <a:off x="4673600" y="1032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97790</xdr:rowOff>
    </xdr:from>
    <xdr:to>
      <xdr:col>20</xdr:col>
      <xdr:colOff>38100</xdr:colOff>
      <xdr:row>61</xdr:row>
      <xdr:rowOff>27940</xdr:rowOff>
    </xdr:to>
    <xdr:sp macro="" textlink="">
      <xdr:nvSpPr>
        <xdr:cNvPr id="169" name="楕円 168"/>
        <xdr:cNvSpPr/>
      </xdr:nvSpPr>
      <xdr:spPr>
        <a:xfrm>
          <a:off x="3746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109728</xdr:rowOff>
    </xdr:from>
    <xdr:to>
      <xdr:col>24</xdr:col>
      <xdr:colOff>63500</xdr:colOff>
      <xdr:row>60</xdr:row>
      <xdr:rowOff>148590</xdr:rowOff>
    </xdr:to>
    <xdr:cxnSp macro="">
      <xdr:nvCxnSpPr>
        <xdr:cNvPr id="170" name="直線コネクタ 169"/>
        <xdr:cNvCxnSpPr/>
      </xdr:nvCxnSpPr>
      <xdr:spPr>
        <a:xfrm flipV="1">
          <a:off x="3797300" y="1039672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134366</xdr:rowOff>
    </xdr:from>
    <xdr:to>
      <xdr:col>15</xdr:col>
      <xdr:colOff>101600</xdr:colOff>
      <xdr:row>61</xdr:row>
      <xdr:rowOff>64516</xdr:rowOff>
    </xdr:to>
    <xdr:sp macro="" textlink="">
      <xdr:nvSpPr>
        <xdr:cNvPr id="171" name="楕円 170"/>
        <xdr:cNvSpPr/>
      </xdr:nvSpPr>
      <xdr:spPr>
        <a:xfrm>
          <a:off x="2857500" y="104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148590</xdr:rowOff>
    </xdr:from>
    <xdr:to>
      <xdr:col>19</xdr:col>
      <xdr:colOff>177800</xdr:colOff>
      <xdr:row>61</xdr:row>
      <xdr:rowOff>13716</xdr:rowOff>
    </xdr:to>
    <xdr:cxnSp macro="">
      <xdr:nvCxnSpPr>
        <xdr:cNvPr id="172" name="直線コネクタ 171"/>
        <xdr:cNvCxnSpPr/>
      </xdr:nvCxnSpPr>
      <xdr:spPr>
        <a:xfrm flipV="1">
          <a:off x="2908300" y="1043559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167911</xdr:rowOff>
    </xdr:from>
    <xdr:ext cx="405111" cy="259045"/>
    <xdr:sp macro="" textlink="">
      <xdr:nvSpPr>
        <xdr:cNvPr id="173" name="n_1aveValue【橋りょう・トンネル】&#10;有形固定資産減価償却率"/>
        <xdr:cNvSpPr txBox="1"/>
      </xdr:nvSpPr>
      <xdr:spPr>
        <a:xfrm>
          <a:off x="35820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163339</xdr:rowOff>
    </xdr:from>
    <xdr:ext cx="405111" cy="259045"/>
    <xdr:sp macro="" textlink="">
      <xdr:nvSpPr>
        <xdr:cNvPr id="174" name="n_2aveValue【橋りょう・トンネル】&#10;有形固定資産減価償却率"/>
        <xdr:cNvSpPr txBox="1"/>
      </xdr:nvSpPr>
      <xdr:spPr>
        <a:xfrm>
          <a:off x="2705744" y="993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19067</xdr:rowOff>
    </xdr:from>
    <xdr:ext cx="405111" cy="259045"/>
    <xdr:sp macro="" textlink="">
      <xdr:nvSpPr>
        <xdr:cNvPr id="175" name="n_1mainValue【橋りょう・トンネル】&#10;有形固定資産減価償却率"/>
        <xdr:cNvSpPr txBox="1"/>
      </xdr:nvSpPr>
      <xdr:spPr>
        <a:xfrm>
          <a:off x="3582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55643</xdr:rowOff>
    </xdr:from>
    <xdr:ext cx="405111" cy="259045"/>
    <xdr:sp macro="" textlink="">
      <xdr:nvSpPr>
        <xdr:cNvPr id="176" name="n_2mainValue【橋りょう・トンネル】&#10;有形固定資産減価償却率"/>
        <xdr:cNvSpPr txBox="1"/>
      </xdr:nvSpPr>
      <xdr:spPr>
        <a:xfrm>
          <a:off x="2705744" y="1051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2" name="テキスト ボックス 19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4" name="テキスト ボックス 19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1628</xdr:rowOff>
    </xdr:from>
    <xdr:to>
      <xdr:col>54</xdr:col>
      <xdr:colOff>189865</xdr:colOff>
      <xdr:row>63</xdr:row>
      <xdr:rowOff>125741</xdr:rowOff>
    </xdr:to>
    <xdr:cxnSp macro="">
      <xdr:nvCxnSpPr>
        <xdr:cNvPr id="198" name="直線コネクタ 197"/>
        <xdr:cNvCxnSpPr/>
      </xdr:nvCxnSpPr>
      <xdr:spPr>
        <a:xfrm flipV="1">
          <a:off x="10476865" y="9602828"/>
          <a:ext cx="0" cy="1324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129568</xdr:rowOff>
    </xdr:from>
    <xdr:ext cx="534377" cy="259045"/>
    <xdr:sp macro="" textlink="">
      <xdr:nvSpPr>
        <xdr:cNvPr id="199" name="【橋りょう・トンネル】&#10;一人当たり有形固定資産（償却資産）額最小値テキスト"/>
        <xdr:cNvSpPr txBox="1"/>
      </xdr:nvSpPr>
      <xdr:spPr>
        <a:xfrm>
          <a:off x="10515600" y="1093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125741</xdr:rowOff>
    </xdr:from>
    <xdr:to>
      <xdr:col>55</xdr:col>
      <xdr:colOff>88900</xdr:colOff>
      <xdr:row>63</xdr:row>
      <xdr:rowOff>125741</xdr:rowOff>
    </xdr:to>
    <xdr:cxnSp macro="">
      <xdr:nvCxnSpPr>
        <xdr:cNvPr id="200" name="直線コネクタ 199"/>
        <xdr:cNvCxnSpPr/>
      </xdr:nvCxnSpPr>
      <xdr:spPr>
        <a:xfrm>
          <a:off x="10388600" y="10927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119755</xdr:rowOff>
    </xdr:from>
    <xdr:ext cx="599010" cy="259045"/>
    <xdr:sp macro="" textlink="">
      <xdr:nvSpPr>
        <xdr:cNvPr id="201" name="【橋りょう・トンネル】&#10;一人当たり有形固定資産（償却資産）額最大値テキスト"/>
        <xdr:cNvSpPr txBox="1"/>
      </xdr:nvSpPr>
      <xdr:spPr>
        <a:xfrm>
          <a:off x="10515600" y="937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1628</xdr:rowOff>
    </xdr:from>
    <xdr:to>
      <xdr:col>55</xdr:col>
      <xdr:colOff>88900</xdr:colOff>
      <xdr:row>56</xdr:row>
      <xdr:rowOff>1628</xdr:rowOff>
    </xdr:to>
    <xdr:cxnSp macro="">
      <xdr:nvCxnSpPr>
        <xdr:cNvPr id="202" name="直線コネクタ 201"/>
        <xdr:cNvCxnSpPr/>
      </xdr:nvCxnSpPr>
      <xdr:spPr>
        <a:xfrm>
          <a:off x="10388600" y="9602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24254</xdr:rowOff>
    </xdr:from>
    <xdr:ext cx="599010" cy="259045"/>
    <xdr:sp macro="" textlink="">
      <xdr:nvSpPr>
        <xdr:cNvPr id="203" name="【橋りょう・トンネル】&#10;一人当たり有形固定資産（償却資産）額平均値テキスト"/>
        <xdr:cNvSpPr txBox="1"/>
      </xdr:nvSpPr>
      <xdr:spPr>
        <a:xfrm>
          <a:off x="10515600" y="10482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45827</xdr:rowOff>
    </xdr:from>
    <xdr:to>
      <xdr:col>55</xdr:col>
      <xdr:colOff>50800</xdr:colOff>
      <xdr:row>61</xdr:row>
      <xdr:rowOff>147427</xdr:rowOff>
    </xdr:to>
    <xdr:sp macro="" textlink="">
      <xdr:nvSpPr>
        <xdr:cNvPr id="204" name="フローチャート: 判断 203"/>
        <xdr:cNvSpPr/>
      </xdr:nvSpPr>
      <xdr:spPr>
        <a:xfrm>
          <a:off x="10426700" y="1050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62702</xdr:rowOff>
    </xdr:from>
    <xdr:to>
      <xdr:col>50</xdr:col>
      <xdr:colOff>165100</xdr:colOff>
      <xdr:row>61</xdr:row>
      <xdr:rowOff>164302</xdr:rowOff>
    </xdr:to>
    <xdr:sp macro="" textlink="">
      <xdr:nvSpPr>
        <xdr:cNvPr id="205" name="フローチャート: 判断 204"/>
        <xdr:cNvSpPr/>
      </xdr:nvSpPr>
      <xdr:spPr>
        <a:xfrm>
          <a:off x="9588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99306</xdr:rowOff>
    </xdr:from>
    <xdr:to>
      <xdr:col>46</xdr:col>
      <xdr:colOff>38100</xdr:colOff>
      <xdr:row>62</xdr:row>
      <xdr:rowOff>29456</xdr:rowOff>
    </xdr:to>
    <xdr:sp macro="" textlink="">
      <xdr:nvSpPr>
        <xdr:cNvPr id="206" name="フローチャート: 判断 205"/>
        <xdr:cNvSpPr/>
      </xdr:nvSpPr>
      <xdr:spPr>
        <a:xfrm>
          <a:off x="8699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24439</xdr:rowOff>
    </xdr:from>
    <xdr:to>
      <xdr:col>55</xdr:col>
      <xdr:colOff>50800</xdr:colOff>
      <xdr:row>61</xdr:row>
      <xdr:rowOff>126039</xdr:rowOff>
    </xdr:to>
    <xdr:sp macro="" textlink="">
      <xdr:nvSpPr>
        <xdr:cNvPr id="212" name="楕円 211"/>
        <xdr:cNvSpPr/>
      </xdr:nvSpPr>
      <xdr:spPr>
        <a:xfrm>
          <a:off x="10426700" y="1048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47316</xdr:rowOff>
    </xdr:from>
    <xdr:ext cx="599010" cy="259045"/>
    <xdr:sp macro="" textlink="">
      <xdr:nvSpPr>
        <xdr:cNvPr id="213" name="【橋りょう・トンネル】&#10;一人当たり有形固定資産（償却資産）額該当値テキスト"/>
        <xdr:cNvSpPr txBox="1"/>
      </xdr:nvSpPr>
      <xdr:spPr>
        <a:xfrm>
          <a:off x="10515600" y="10334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19399</xdr:rowOff>
    </xdr:from>
    <xdr:to>
      <xdr:col>50</xdr:col>
      <xdr:colOff>165100</xdr:colOff>
      <xdr:row>61</xdr:row>
      <xdr:rowOff>120999</xdr:rowOff>
    </xdr:to>
    <xdr:sp macro="" textlink="">
      <xdr:nvSpPr>
        <xdr:cNvPr id="214" name="楕円 213"/>
        <xdr:cNvSpPr/>
      </xdr:nvSpPr>
      <xdr:spPr>
        <a:xfrm>
          <a:off x="9588500" y="1047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70199</xdr:rowOff>
    </xdr:from>
    <xdr:to>
      <xdr:col>55</xdr:col>
      <xdr:colOff>0</xdr:colOff>
      <xdr:row>61</xdr:row>
      <xdr:rowOff>75239</xdr:rowOff>
    </xdr:to>
    <xdr:cxnSp macro="">
      <xdr:nvCxnSpPr>
        <xdr:cNvPr id="215" name="直線コネクタ 214"/>
        <xdr:cNvCxnSpPr/>
      </xdr:nvCxnSpPr>
      <xdr:spPr>
        <a:xfrm>
          <a:off x="9639300" y="10528649"/>
          <a:ext cx="838200" cy="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11668</xdr:rowOff>
    </xdr:from>
    <xdr:to>
      <xdr:col>46</xdr:col>
      <xdr:colOff>38100</xdr:colOff>
      <xdr:row>61</xdr:row>
      <xdr:rowOff>113268</xdr:rowOff>
    </xdr:to>
    <xdr:sp macro="" textlink="">
      <xdr:nvSpPr>
        <xdr:cNvPr id="216" name="楕円 215"/>
        <xdr:cNvSpPr/>
      </xdr:nvSpPr>
      <xdr:spPr>
        <a:xfrm>
          <a:off x="8699500" y="1047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62468</xdr:rowOff>
    </xdr:from>
    <xdr:to>
      <xdr:col>50</xdr:col>
      <xdr:colOff>114300</xdr:colOff>
      <xdr:row>61</xdr:row>
      <xdr:rowOff>70199</xdr:rowOff>
    </xdr:to>
    <xdr:cxnSp macro="">
      <xdr:nvCxnSpPr>
        <xdr:cNvPr id="217" name="直線コネクタ 216"/>
        <xdr:cNvCxnSpPr/>
      </xdr:nvCxnSpPr>
      <xdr:spPr>
        <a:xfrm>
          <a:off x="8750300" y="10520918"/>
          <a:ext cx="889000" cy="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155429</xdr:rowOff>
    </xdr:from>
    <xdr:ext cx="599010" cy="259045"/>
    <xdr:sp macro="" textlink="">
      <xdr:nvSpPr>
        <xdr:cNvPr id="218" name="n_1aveValue【橋りょう・トンネル】&#10;一人当たり有形固定資産（償却資産）額"/>
        <xdr:cNvSpPr txBox="1"/>
      </xdr:nvSpPr>
      <xdr:spPr>
        <a:xfrm>
          <a:off x="93270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20583</xdr:rowOff>
    </xdr:from>
    <xdr:ext cx="599010" cy="259045"/>
    <xdr:sp macro="" textlink="">
      <xdr:nvSpPr>
        <xdr:cNvPr id="219" name="n_2aveValue【橋りょう・トンネル】&#10;一人当たり有形固定資産（償却資産）額"/>
        <xdr:cNvSpPr txBox="1"/>
      </xdr:nvSpPr>
      <xdr:spPr>
        <a:xfrm>
          <a:off x="8450795" y="106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137526</xdr:rowOff>
    </xdr:from>
    <xdr:ext cx="599010" cy="259045"/>
    <xdr:sp macro="" textlink="">
      <xdr:nvSpPr>
        <xdr:cNvPr id="220" name="n_1mainValue【橋りょう・トンネル】&#10;一人当たり有形固定資産（償却資産）額"/>
        <xdr:cNvSpPr txBox="1"/>
      </xdr:nvSpPr>
      <xdr:spPr>
        <a:xfrm>
          <a:off x="9327095" y="10253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129795</xdr:rowOff>
    </xdr:from>
    <xdr:ext cx="599010" cy="259045"/>
    <xdr:sp macro="" textlink="">
      <xdr:nvSpPr>
        <xdr:cNvPr id="221" name="n_2mainValue【橋りょう・トンネル】&#10;一人当たり有形固定資産（償却資産）額"/>
        <xdr:cNvSpPr txBox="1"/>
      </xdr:nvSpPr>
      <xdr:spPr>
        <a:xfrm>
          <a:off x="8450795" y="1024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3" name="直線コネクタ 23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4" name="テキスト ボックス 23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5" name="直線コネクタ 23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6" name="テキスト ボックス 23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7" name="直線コネクタ 23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8" name="テキスト ボックス 23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9" name="直線コネクタ 23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0" name="テキスト ボックス 23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170687</xdr:rowOff>
    </xdr:from>
    <xdr:to>
      <xdr:col>24</xdr:col>
      <xdr:colOff>62865</xdr:colOff>
      <xdr:row>86</xdr:row>
      <xdr:rowOff>88392</xdr:rowOff>
    </xdr:to>
    <xdr:cxnSp macro="">
      <xdr:nvCxnSpPr>
        <xdr:cNvPr id="244" name="直線コネクタ 243"/>
        <xdr:cNvCxnSpPr/>
      </xdr:nvCxnSpPr>
      <xdr:spPr>
        <a:xfrm flipV="1">
          <a:off x="4634865" y="13543787"/>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92219</xdr:rowOff>
    </xdr:from>
    <xdr:ext cx="405111" cy="259045"/>
    <xdr:sp macro="" textlink="">
      <xdr:nvSpPr>
        <xdr:cNvPr id="245" name="【公営住宅】&#10;有形固定資産減価償却率最小値テキスト"/>
        <xdr:cNvSpPr txBox="1"/>
      </xdr:nvSpPr>
      <xdr:spPr>
        <a:xfrm>
          <a:off x="4673600" y="1483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88392</xdr:rowOff>
    </xdr:from>
    <xdr:to>
      <xdr:col>24</xdr:col>
      <xdr:colOff>152400</xdr:colOff>
      <xdr:row>86</xdr:row>
      <xdr:rowOff>88392</xdr:rowOff>
    </xdr:to>
    <xdr:cxnSp macro="">
      <xdr:nvCxnSpPr>
        <xdr:cNvPr id="246" name="直線コネクタ 245"/>
        <xdr:cNvCxnSpPr/>
      </xdr:nvCxnSpPr>
      <xdr:spPr>
        <a:xfrm>
          <a:off x="4546600" y="1483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117364</xdr:rowOff>
    </xdr:from>
    <xdr:ext cx="405111" cy="259045"/>
    <xdr:sp macro="" textlink="">
      <xdr:nvSpPr>
        <xdr:cNvPr id="247" name="【公営住宅】&#10;有形固定資産減価償却率最大値テキスト"/>
        <xdr:cNvSpPr txBox="1"/>
      </xdr:nvSpPr>
      <xdr:spPr>
        <a:xfrm>
          <a:off x="4673600" y="1331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170687</xdr:rowOff>
    </xdr:from>
    <xdr:to>
      <xdr:col>24</xdr:col>
      <xdr:colOff>152400</xdr:colOff>
      <xdr:row>78</xdr:row>
      <xdr:rowOff>170687</xdr:rowOff>
    </xdr:to>
    <xdr:cxnSp macro="">
      <xdr:nvCxnSpPr>
        <xdr:cNvPr id="248" name="直線コネクタ 247"/>
        <xdr:cNvCxnSpPr/>
      </xdr:nvCxnSpPr>
      <xdr:spPr>
        <a:xfrm>
          <a:off x="4546600" y="1354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92473</xdr:rowOff>
    </xdr:from>
    <xdr:ext cx="405111" cy="259045"/>
    <xdr:sp macro="" textlink="">
      <xdr:nvSpPr>
        <xdr:cNvPr id="249" name="【公営住宅】&#10;有形固定資産減価償却率平均値テキスト"/>
        <xdr:cNvSpPr txBox="1"/>
      </xdr:nvSpPr>
      <xdr:spPr>
        <a:xfrm>
          <a:off x="4673600" y="13979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69596</xdr:rowOff>
    </xdr:from>
    <xdr:to>
      <xdr:col>24</xdr:col>
      <xdr:colOff>114300</xdr:colOff>
      <xdr:row>82</xdr:row>
      <xdr:rowOff>171196</xdr:rowOff>
    </xdr:to>
    <xdr:sp macro="" textlink="">
      <xdr:nvSpPr>
        <xdr:cNvPr id="250" name="フローチャート: 判断 249"/>
        <xdr:cNvSpPr/>
      </xdr:nvSpPr>
      <xdr:spPr>
        <a:xfrm>
          <a:off x="45847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51" name="フローチャート: 判断 250"/>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122174</xdr:rowOff>
    </xdr:from>
    <xdr:to>
      <xdr:col>15</xdr:col>
      <xdr:colOff>101600</xdr:colOff>
      <xdr:row>83</xdr:row>
      <xdr:rowOff>52324</xdr:rowOff>
    </xdr:to>
    <xdr:sp macro="" textlink="">
      <xdr:nvSpPr>
        <xdr:cNvPr id="252" name="フローチャート: 判断 251"/>
        <xdr:cNvSpPr/>
      </xdr:nvSpPr>
      <xdr:spPr>
        <a:xfrm>
          <a:off x="2857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26163</xdr:rowOff>
    </xdr:from>
    <xdr:to>
      <xdr:col>24</xdr:col>
      <xdr:colOff>114300</xdr:colOff>
      <xdr:row>83</xdr:row>
      <xdr:rowOff>127763</xdr:rowOff>
    </xdr:to>
    <xdr:sp macro="" textlink="">
      <xdr:nvSpPr>
        <xdr:cNvPr id="258" name="楕円 257"/>
        <xdr:cNvSpPr/>
      </xdr:nvSpPr>
      <xdr:spPr>
        <a:xfrm>
          <a:off x="458470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4590</xdr:rowOff>
    </xdr:from>
    <xdr:ext cx="405111" cy="259045"/>
    <xdr:sp macro="" textlink="">
      <xdr:nvSpPr>
        <xdr:cNvPr id="259" name="【公営住宅】&#10;有形固定資産減価償却率該当値テキスト"/>
        <xdr:cNvSpPr txBox="1"/>
      </xdr:nvSpPr>
      <xdr:spPr>
        <a:xfrm>
          <a:off x="4673600"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60452</xdr:rowOff>
    </xdr:from>
    <xdr:to>
      <xdr:col>20</xdr:col>
      <xdr:colOff>38100</xdr:colOff>
      <xdr:row>83</xdr:row>
      <xdr:rowOff>162052</xdr:rowOff>
    </xdr:to>
    <xdr:sp macro="" textlink="">
      <xdr:nvSpPr>
        <xdr:cNvPr id="260" name="楕円 259"/>
        <xdr:cNvSpPr/>
      </xdr:nvSpPr>
      <xdr:spPr>
        <a:xfrm>
          <a:off x="3746500" y="1429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76963</xdr:rowOff>
    </xdr:from>
    <xdr:to>
      <xdr:col>24</xdr:col>
      <xdr:colOff>63500</xdr:colOff>
      <xdr:row>83</xdr:row>
      <xdr:rowOff>111252</xdr:rowOff>
    </xdr:to>
    <xdr:cxnSp macro="">
      <xdr:nvCxnSpPr>
        <xdr:cNvPr id="261" name="直線コネクタ 260"/>
        <xdr:cNvCxnSpPr/>
      </xdr:nvCxnSpPr>
      <xdr:spPr>
        <a:xfrm flipV="1">
          <a:off x="3797300" y="1430731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99313</xdr:rowOff>
    </xdr:from>
    <xdr:to>
      <xdr:col>15</xdr:col>
      <xdr:colOff>101600</xdr:colOff>
      <xdr:row>84</xdr:row>
      <xdr:rowOff>29463</xdr:rowOff>
    </xdr:to>
    <xdr:sp macro="" textlink="">
      <xdr:nvSpPr>
        <xdr:cNvPr id="262" name="楕円 261"/>
        <xdr:cNvSpPr/>
      </xdr:nvSpPr>
      <xdr:spPr>
        <a:xfrm>
          <a:off x="2857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111252</xdr:rowOff>
    </xdr:from>
    <xdr:to>
      <xdr:col>19</xdr:col>
      <xdr:colOff>177800</xdr:colOff>
      <xdr:row>83</xdr:row>
      <xdr:rowOff>150113</xdr:rowOff>
    </xdr:to>
    <xdr:cxnSp macro="">
      <xdr:nvCxnSpPr>
        <xdr:cNvPr id="263" name="直線コネクタ 262"/>
        <xdr:cNvCxnSpPr/>
      </xdr:nvCxnSpPr>
      <xdr:spPr>
        <a:xfrm flipV="1">
          <a:off x="2908300" y="14341602"/>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48277</xdr:rowOff>
    </xdr:from>
    <xdr:ext cx="405111" cy="259045"/>
    <xdr:sp macro="" textlink="">
      <xdr:nvSpPr>
        <xdr:cNvPr id="264" name="n_1aveValue【公営住宅】&#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68851</xdr:rowOff>
    </xdr:from>
    <xdr:ext cx="405111" cy="259045"/>
    <xdr:sp macro="" textlink="">
      <xdr:nvSpPr>
        <xdr:cNvPr id="265" name="n_2aveValue【公営住宅】&#10;有形固定資産減価償却率"/>
        <xdr:cNvSpPr txBox="1"/>
      </xdr:nvSpPr>
      <xdr:spPr>
        <a:xfrm>
          <a:off x="2705744" y="1395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153179</xdr:rowOff>
    </xdr:from>
    <xdr:ext cx="405111" cy="259045"/>
    <xdr:sp macro="" textlink="">
      <xdr:nvSpPr>
        <xdr:cNvPr id="266" name="n_1mainValue【公営住宅】&#10;有形固定資産減価償却率"/>
        <xdr:cNvSpPr txBox="1"/>
      </xdr:nvSpPr>
      <xdr:spPr>
        <a:xfrm>
          <a:off x="3582044" y="1438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20590</xdr:rowOff>
    </xdr:from>
    <xdr:ext cx="405111" cy="259045"/>
    <xdr:sp macro="" textlink="">
      <xdr:nvSpPr>
        <xdr:cNvPr id="267" name="n_2mainValue【公営住宅】&#10;有形固定資産減価償却率"/>
        <xdr:cNvSpPr txBox="1"/>
      </xdr:nvSpPr>
      <xdr:spPr>
        <a:xfrm>
          <a:off x="2705744" y="14422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8" name="直線コネクタ 27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9" name="テキスト ボックス 27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0" name="直線コネクタ 27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1" name="テキスト ボックス 28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2" name="直線コネクタ 28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3" name="テキスト ボックス 28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7238</xdr:rowOff>
    </xdr:from>
    <xdr:to>
      <xdr:col>54</xdr:col>
      <xdr:colOff>189865</xdr:colOff>
      <xdr:row>85</xdr:row>
      <xdr:rowOff>42672</xdr:rowOff>
    </xdr:to>
    <xdr:cxnSp macro="">
      <xdr:nvCxnSpPr>
        <xdr:cNvPr id="287" name="直線コネクタ 286"/>
        <xdr:cNvCxnSpPr/>
      </xdr:nvCxnSpPr>
      <xdr:spPr>
        <a:xfrm flipV="1">
          <a:off x="10476865" y="13380338"/>
          <a:ext cx="0" cy="12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46499</xdr:rowOff>
    </xdr:from>
    <xdr:ext cx="469744" cy="259045"/>
    <xdr:sp macro="" textlink="">
      <xdr:nvSpPr>
        <xdr:cNvPr id="288" name="【公営住宅】&#10;一人当たり面積最小値テキスト"/>
        <xdr:cNvSpPr txBox="1"/>
      </xdr:nvSpPr>
      <xdr:spPr>
        <a:xfrm>
          <a:off x="10515600" y="1461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42672</xdr:rowOff>
    </xdr:from>
    <xdr:to>
      <xdr:col>55</xdr:col>
      <xdr:colOff>88900</xdr:colOff>
      <xdr:row>85</xdr:row>
      <xdr:rowOff>42672</xdr:rowOff>
    </xdr:to>
    <xdr:cxnSp macro="">
      <xdr:nvCxnSpPr>
        <xdr:cNvPr id="289" name="直線コネクタ 288"/>
        <xdr:cNvCxnSpPr/>
      </xdr:nvCxnSpPr>
      <xdr:spPr>
        <a:xfrm>
          <a:off x="10388600" y="1461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125365</xdr:rowOff>
    </xdr:from>
    <xdr:ext cx="469744" cy="259045"/>
    <xdr:sp macro="" textlink="">
      <xdr:nvSpPr>
        <xdr:cNvPr id="290" name="【公営住宅】&#10;一人当たり面積最大値テキスト"/>
        <xdr:cNvSpPr txBox="1"/>
      </xdr:nvSpPr>
      <xdr:spPr>
        <a:xfrm>
          <a:off x="10515600" y="1315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7238</xdr:rowOff>
    </xdr:from>
    <xdr:to>
      <xdr:col>55</xdr:col>
      <xdr:colOff>88900</xdr:colOff>
      <xdr:row>78</xdr:row>
      <xdr:rowOff>7238</xdr:rowOff>
    </xdr:to>
    <xdr:cxnSp macro="">
      <xdr:nvCxnSpPr>
        <xdr:cNvPr id="291" name="直線コネクタ 290"/>
        <xdr:cNvCxnSpPr/>
      </xdr:nvCxnSpPr>
      <xdr:spPr>
        <a:xfrm>
          <a:off x="10388600" y="1338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32021</xdr:rowOff>
    </xdr:from>
    <xdr:ext cx="469744" cy="259045"/>
    <xdr:sp macro="" textlink="">
      <xdr:nvSpPr>
        <xdr:cNvPr id="292" name="【公営住宅】&#10;一人当たり面積平均値テキスト"/>
        <xdr:cNvSpPr txBox="1"/>
      </xdr:nvSpPr>
      <xdr:spPr>
        <a:xfrm>
          <a:off x="10515600" y="1426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53594</xdr:rowOff>
    </xdr:from>
    <xdr:to>
      <xdr:col>55</xdr:col>
      <xdr:colOff>50800</xdr:colOff>
      <xdr:row>83</xdr:row>
      <xdr:rowOff>155194</xdr:rowOff>
    </xdr:to>
    <xdr:sp macro="" textlink="">
      <xdr:nvSpPr>
        <xdr:cNvPr id="293" name="フローチャート: 判断 292"/>
        <xdr:cNvSpPr/>
      </xdr:nvSpPr>
      <xdr:spPr>
        <a:xfrm>
          <a:off x="10426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83883</xdr:rowOff>
    </xdr:from>
    <xdr:to>
      <xdr:col>50</xdr:col>
      <xdr:colOff>165100</xdr:colOff>
      <xdr:row>84</xdr:row>
      <xdr:rowOff>14033</xdr:rowOff>
    </xdr:to>
    <xdr:sp macro="" textlink="">
      <xdr:nvSpPr>
        <xdr:cNvPr id="294" name="フローチャート: 判断 293"/>
        <xdr:cNvSpPr/>
      </xdr:nvSpPr>
      <xdr:spPr>
        <a:xfrm>
          <a:off x="9588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74740</xdr:rowOff>
    </xdr:from>
    <xdr:to>
      <xdr:col>46</xdr:col>
      <xdr:colOff>38100</xdr:colOff>
      <xdr:row>84</xdr:row>
      <xdr:rowOff>4890</xdr:rowOff>
    </xdr:to>
    <xdr:sp macro="" textlink="">
      <xdr:nvSpPr>
        <xdr:cNvPr id="295" name="フローチャート: 判断 294"/>
        <xdr:cNvSpPr/>
      </xdr:nvSpPr>
      <xdr:spPr>
        <a:xfrm>
          <a:off x="8699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83883</xdr:rowOff>
    </xdr:from>
    <xdr:to>
      <xdr:col>55</xdr:col>
      <xdr:colOff>50800</xdr:colOff>
      <xdr:row>83</xdr:row>
      <xdr:rowOff>14033</xdr:rowOff>
    </xdr:to>
    <xdr:sp macro="" textlink="">
      <xdr:nvSpPr>
        <xdr:cNvPr id="301" name="楕円 300"/>
        <xdr:cNvSpPr/>
      </xdr:nvSpPr>
      <xdr:spPr>
        <a:xfrm>
          <a:off x="10426700" y="1414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106760</xdr:rowOff>
    </xdr:from>
    <xdr:ext cx="469744" cy="259045"/>
    <xdr:sp macro="" textlink="">
      <xdr:nvSpPr>
        <xdr:cNvPr id="302" name="【公営住宅】&#10;一人当たり面積該当値テキスト"/>
        <xdr:cNvSpPr txBox="1"/>
      </xdr:nvSpPr>
      <xdr:spPr>
        <a:xfrm>
          <a:off x="10515600" y="1399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78739</xdr:rowOff>
    </xdr:from>
    <xdr:to>
      <xdr:col>50</xdr:col>
      <xdr:colOff>165100</xdr:colOff>
      <xdr:row>83</xdr:row>
      <xdr:rowOff>8889</xdr:rowOff>
    </xdr:to>
    <xdr:sp macro="" textlink="">
      <xdr:nvSpPr>
        <xdr:cNvPr id="303" name="楕円 302"/>
        <xdr:cNvSpPr/>
      </xdr:nvSpPr>
      <xdr:spPr>
        <a:xfrm>
          <a:off x="9588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129539</xdr:rowOff>
    </xdr:from>
    <xdr:to>
      <xdr:col>55</xdr:col>
      <xdr:colOff>0</xdr:colOff>
      <xdr:row>82</xdr:row>
      <xdr:rowOff>134683</xdr:rowOff>
    </xdr:to>
    <xdr:cxnSp macro="">
      <xdr:nvCxnSpPr>
        <xdr:cNvPr id="304" name="直線コネクタ 303"/>
        <xdr:cNvCxnSpPr/>
      </xdr:nvCxnSpPr>
      <xdr:spPr>
        <a:xfrm>
          <a:off x="9639300" y="14188439"/>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27876</xdr:rowOff>
    </xdr:from>
    <xdr:to>
      <xdr:col>46</xdr:col>
      <xdr:colOff>38100</xdr:colOff>
      <xdr:row>82</xdr:row>
      <xdr:rowOff>129476</xdr:rowOff>
    </xdr:to>
    <xdr:sp macro="" textlink="">
      <xdr:nvSpPr>
        <xdr:cNvPr id="305" name="楕円 304"/>
        <xdr:cNvSpPr/>
      </xdr:nvSpPr>
      <xdr:spPr>
        <a:xfrm>
          <a:off x="8699500" y="1408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78676</xdr:rowOff>
    </xdr:from>
    <xdr:to>
      <xdr:col>50</xdr:col>
      <xdr:colOff>114300</xdr:colOff>
      <xdr:row>82</xdr:row>
      <xdr:rowOff>129539</xdr:rowOff>
    </xdr:to>
    <xdr:cxnSp macro="">
      <xdr:nvCxnSpPr>
        <xdr:cNvPr id="306" name="直線コネクタ 305"/>
        <xdr:cNvCxnSpPr/>
      </xdr:nvCxnSpPr>
      <xdr:spPr>
        <a:xfrm>
          <a:off x="8750300" y="14137576"/>
          <a:ext cx="88900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5160</xdr:rowOff>
    </xdr:from>
    <xdr:ext cx="469744" cy="259045"/>
    <xdr:sp macro="" textlink="">
      <xdr:nvSpPr>
        <xdr:cNvPr id="307" name="n_1aveValue【公営住宅】&#10;一人当たり面積"/>
        <xdr:cNvSpPr txBox="1"/>
      </xdr:nvSpPr>
      <xdr:spPr>
        <a:xfrm>
          <a:off x="9391727" y="1440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167467</xdr:rowOff>
    </xdr:from>
    <xdr:ext cx="469744" cy="259045"/>
    <xdr:sp macro="" textlink="">
      <xdr:nvSpPr>
        <xdr:cNvPr id="308" name="n_2aveValue【公営住宅】&#10;一人当たり面積"/>
        <xdr:cNvSpPr txBox="1"/>
      </xdr:nvSpPr>
      <xdr:spPr>
        <a:xfrm>
          <a:off x="8515427" y="1439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25416</xdr:rowOff>
    </xdr:from>
    <xdr:ext cx="469744" cy="259045"/>
    <xdr:sp macro="" textlink="">
      <xdr:nvSpPr>
        <xdr:cNvPr id="309" name="n_1mainValue【公営住宅】&#10;一人当たり面積"/>
        <xdr:cNvSpPr txBox="1"/>
      </xdr:nvSpPr>
      <xdr:spPr>
        <a:xfrm>
          <a:off x="9391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146003</xdr:rowOff>
    </xdr:from>
    <xdr:ext cx="469744" cy="259045"/>
    <xdr:sp macro="" textlink="">
      <xdr:nvSpPr>
        <xdr:cNvPr id="310" name="n_2mainValue【公営住宅】&#10;一人当たり面積"/>
        <xdr:cNvSpPr txBox="1"/>
      </xdr:nvSpPr>
      <xdr:spPr>
        <a:xfrm>
          <a:off x="8515427" y="1386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7" name="正方形/長方形 3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8" name="正方形/長方形 3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9" name="正方形/長方形 3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0" name="正方形/長方形 3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1" name="正方形/長方形 3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2" name="正方形/長方形 3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3" name="正方形/長方形 3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4" name="正方形/長方形 33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35" name="正方形/長方形 3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6" name="正方形/長方形 3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7" name="正方形/長方形 3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8" name="正方形/長方形 3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9" name="正方形/長方形 3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0" name="正方形/長方形 3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1" name="正方形/長方形 3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2" name="正方形/長方形 34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3" name="正方形/長方形 3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4" name="正方形/長方形 3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5" name="正方形/長方形 3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6" name="正方形/長方形 3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7" name="正方形/長方形 3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8" name="正方形/長方形 3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9" name="正方形/長方形 3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0" name="正方形/長方形 3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1" name="テキスト ボックス 3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2" name="直線コネクタ 3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53" name="テキスト ボックス 35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54" name="直線コネクタ 35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55" name="テキスト ボックス 35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56" name="直線コネクタ 35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57" name="テキスト ボックス 35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58" name="直線コネクタ 35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59" name="テキスト ボックス 35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60" name="直線コネクタ 35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61" name="テキスト ボックス 36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62" name="直線コネクタ 36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63" name="テキスト ボックス 36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64" name="直線コネクタ 36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65" name="テキスト ボックス 36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6" name="直線コネクタ 3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7" name="テキスト ボックス 3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9797</xdr:rowOff>
    </xdr:from>
    <xdr:to>
      <xdr:col>85</xdr:col>
      <xdr:colOff>126364</xdr:colOff>
      <xdr:row>64</xdr:row>
      <xdr:rowOff>133894</xdr:rowOff>
    </xdr:to>
    <xdr:cxnSp macro="">
      <xdr:nvCxnSpPr>
        <xdr:cNvPr id="369" name="直線コネクタ 368"/>
        <xdr:cNvCxnSpPr/>
      </xdr:nvCxnSpPr>
      <xdr:spPr>
        <a:xfrm flipV="1">
          <a:off x="16318864" y="9610997"/>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137721</xdr:rowOff>
    </xdr:from>
    <xdr:ext cx="405111" cy="259045"/>
    <xdr:sp macro="" textlink="">
      <xdr:nvSpPr>
        <xdr:cNvPr id="370" name="【学校施設】&#10;有形固定資産減価償却率最小値テキスト"/>
        <xdr:cNvSpPr txBox="1"/>
      </xdr:nvSpPr>
      <xdr:spPr>
        <a:xfrm>
          <a:off x="16357600" y="1111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133894</xdr:rowOff>
    </xdr:from>
    <xdr:to>
      <xdr:col>86</xdr:col>
      <xdr:colOff>25400</xdr:colOff>
      <xdr:row>64</xdr:row>
      <xdr:rowOff>133894</xdr:rowOff>
    </xdr:to>
    <xdr:cxnSp macro="">
      <xdr:nvCxnSpPr>
        <xdr:cNvPr id="371" name="直線コネクタ 370"/>
        <xdr:cNvCxnSpPr/>
      </xdr:nvCxnSpPr>
      <xdr:spPr>
        <a:xfrm>
          <a:off x="16230600" y="1110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127924</xdr:rowOff>
    </xdr:from>
    <xdr:ext cx="405111" cy="259045"/>
    <xdr:sp macro="" textlink="">
      <xdr:nvSpPr>
        <xdr:cNvPr id="372" name="【学校施設】&#10;有形固定資産減価償却率最大値テキスト"/>
        <xdr:cNvSpPr txBox="1"/>
      </xdr:nvSpPr>
      <xdr:spPr>
        <a:xfrm>
          <a:off x="16357600" y="9386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9797</xdr:rowOff>
    </xdr:from>
    <xdr:to>
      <xdr:col>86</xdr:col>
      <xdr:colOff>25400</xdr:colOff>
      <xdr:row>56</xdr:row>
      <xdr:rowOff>9797</xdr:rowOff>
    </xdr:to>
    <xdr:cxnSp macro="">
      <xdr:nvCxnSpPr>
        <xdr:cNvPr id="373" name="直線コネクタ 372"/>
        <xdr:cNvCxnSpPr/>
      </xdr:nvCxnSpPr>
      <xdr:spPr>
        <a:xfrm>
          <a:off x="16230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374" name="【学校施設】&#10;有形固定資産減価償却率平均値テキスト"/>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375" name="フローチャート: 判断 374"/>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376" name="フローチャート: 判断 375"/>
        <xdr:cNvSpPr/>
      </xdr:nvSpPr>
      <xdr:spPr>
        <a:xfrm>
          <a:off x="15430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102688</xdr:rowOff>
    </xdr:from>
    <xdr:to>
      <xdr:col>76</xdr:col>
      <xdr:colOff>165100</xdr:colOff>
      <xdr:row>61</xdr:row>
      <xdr:rowOff>32838</xdr:rowOff>
    </xdr:to>
    <xdr:sp macro="" textlink="">
      <xdr:nvSpPr>
        <xdr:cNvPr id="377" name="フローチャート: 判断 376"/>
        <xdr:cNvSpPr/>
      </xdr:nvSpPr>
      <xdr:spPr>
        <a:xfrm>
          <a:off x="14541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8" name="テキスト ボックス 3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9" name="テキスト ボックス 3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0" name="テキスト ボックス 3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1" name="テキスト ボックス 3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2" name="テキスト ボックス 3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47172</xdr:rowOff>
    </xdr:from>
    <xdr:to>
      <xdr:col>85</xdr:col>
      <xdr:colOff>177800</xdr:colOff>
      <xdr:row>58</xdr:row>
      <xdr:rowOff>148772</xdr:rowOff>
    </xdr:to>
    <xdr:sp macro="" textlink="">
      <xdr:nvSpPr>
        <xdr:cNvPr id="383" name="楕円 382"/>
        <xdr:cNvSpPr/>
      </xdr:nvSpPr>
      <xdr:spPr>
        <a:xfrm>
          <a:off x="16268700" y="99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70049</xdr:rowOff>
    </xdr:from>
    <xdr:ext cx="405111" cy="259045"/>
    <xdr:sp macro="" textlink="">
      <xdr:nvSpPr>
        <xdr:cNvPr id="384" name="【学校施設】&#10;有形固定資産減価償却率該当値テキスト"/>
        <xdr:cNvSpPr txBox="1"/>
      </xdr:nvSpPr>
      <xdr:spPr>
        <a:xfrm>
          <a:off x="16357600" y="9842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115751</xdr:rowOff>
    </xdr:from>
    <xdr:to>
      <xdr:col>81</xdr:col>
      <xdr:colOff>101600</xdr:colOff>
      <xdr:row>59</xdr:row>
      <xdr:rowOff>45901</xdr:rowOff>
    </xdr:to>
    <xdr:sp macro="" textlink="">
      <xdr:nvSpPr>
        <xdr:cNvPr id="385" name="楕円 384"/>
        <xdr:cNvSpPr/>
      </xdr:nvSpPr>
      <xdr:spPr>
        <a:xfrm>
          <a:off x="15430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97972</xdr:rowOff>
    </xdr:from>
    <xdr:to>
      <xdr:col>85</xdr:col>
      <xdr:colOff>127000</xdr:colOff>
      <xdr:row>58</xdr:row>
      <xdr:rowOff>166551</xdr:rowOff>
    </xdr:to>
    <xdr:cxnSp macro="">
      <xdr:nvCxnSpPr>
        <xdr:cNvPr id="386" name="直線コネクタ 385"/>
        <xdr:cNvCxnSpPr/>
      </xdr:nvCxnSpPr>
      <xdr:spPr>
        <a:xfrm flipV="1">
          <a:off x="15481300" y="10042072"/>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19413</xdr:rowOff>
    </xdr:from>
    <xdr:to>
      <xdr:col>76</xdr:col>
      <xdr:colOff>165100</xdr:colOff>
      <xdr:row>59</xdr:row>
      <xdr:rowOff>121013</xdr:rowOff>
    </xdr:to>
    <xdr:sp macro="" textlink="">
      <xdr:nvSpPr>
        <xdr:cNvPr id="387" name="楕円 386"/>
        <xdr:cNvSpPr/>
      </xdr:nvSpPr>
      <xdr:spPr>
        <a:xfrm>
          <a:off x="14541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166551</xdr:rowOff>
    </xdr:from>
    <xdr:to>
      <xdr:col>81</xdr:col>
      <xdr:colOff>50800</xdr:colOff>
      <xdr:row>59</xdr:row>
      <xdr:rowOff>70213</xdr:rowOff>
    </xdr:to>
    <xdr:cxnSp macro="">
      <xdr:nvCxnSpPr>
        <xdr:cNvPr id="388" name="直線コネクタ 387"/>
        <xdr:cNvCxnSpPr/>
      </xdr:nvCxnSpPr>
      <xdr:spPr>
        <a:xfrm flipV="1">
          <a:off x="14592300" y="1011065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146430</xdr:rowOff>
    </xdr:from>
    <xdr:ext cx="405111" cy="259045"/>
    <xdr:sp macro="" textlink="">
      <xdr:nvSpPr>
        <xdr:cNvPr id="389" name="n_1aveValue【学校施設】&#10;有形固定資産減価償却率"/>
        <xdr:cNvSpPr txBox="1"/>
      </xdr:nvSpPr>
      <xdr:spPr>
        <a:xfrm>
          <a:off x="152660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23965</xdr:rowOff>
    </xdr:from>
    <xdr:ext cx="405111" cy="259045"/>
    <xdr:sp macro="" textlink="">
      <xdr:nvSpPr>
        <xdr:cNvPr id="390" name="n_2aveValue【学校施設】&#10;有形固定資産減価償却率"/>
        <xdr:cNvSpPr txBox="1"/>
      </xdr:nvSpPr>
      <xdr:spPr>
        <a:xfrm>
          <a:off x="143897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62428</xdr:rowOff>
    </xdr:from>
    <xdr:ext cx="405111" cy="259045"/>
    <xdr:sp macro="" textlink="">
      <xdr:nvSpPr>
        <xdr:cNvPr id="391" name="n_1mainValue【学校施設】&#10;有形固定資産減価償却率"/>
        <xdr:cNvSpPr txBox="1"/>
      </xdr:nvSpPr>
      <xdr:spPr>
        <a:xfrm>
          <a:off x="152660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137540</xdr:rowOff>
    </xdr:from>
    <xdr:ext cx="405111" cy="259045"/>
    <xdr:sp macro="" textlink="">
      <xdr:nvSpPr>
        <xdr:cNvPr id="392" name="n_2mainValue【学校施設】&#10;有形固定資産減価償却率"/>
        <xdr:cNvSpPr txBox="1"/>
      </xdr:nvSpPr>
      <xdr:spPr>
        <a:xfrm>
          <a:off x="14389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3" name="正方形/長方形 3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4" name="正方形/長方形 3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5" name="正方形/長方形 3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6" name="正方形/長方形 3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7" name="正方形/長方形 3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8" name="正方形/長方形 3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9" name="正方形/長方形 3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0" name="正方形/長方形 39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1" name="テキスト ボックス 40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2" name="直線コネクタ 40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03" name="テキスト ボックス 40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04" name="直線コネクタ 40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05" name="テキスト ボックス 40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06" name="直線コネクタ 40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07" name="テキスト ボックス 40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08" name="直線コネクタ 40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09" name="テキスト ボックス 40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10" name="直線コネクタ 40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11" name="テキスト ボックス 41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12" name="直線コネクタ 41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13" name="テキスト ボックス 41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4" name="直線コネクタ 4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5" name="テキスト ボックス 41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0</xdr:rowOff>
    </xdr:from>
    <xdr:to>
      <xdr:col>116</xdr:col>
      <xdr:colOff>62864</xdr:colOff>
      <xdr:row>64</xdr:row>
      <xdr:rowOff>111252</xdr:rowOff>
    </xdr:to>
    <xdr:cxnSp macro="">
      <xdr:nvCxnSpPr>
        <xdr:cNvPr id="417" name="直線コネクタ 416"/>
        <xdr:cNvCxnSpPr/>
      </xdr:nvCxnSpPr>
      <xdr:spPr>
        <a:xfrm flipV="1">
          <a:off x="22160864" y="9772650"/>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115079</xdr:rowOff>
    </xdr:from>
    <xdr:ext cx="469744" cy="259045"/>
    <xdr:sp macro="" textlink="">
      <xdr:nvSpPr>
        <xdr:cNvPr id="418" name="【学校施設】&#10;一人当たり面積最小値テキスト"/>
        <xdr:cNvSpPr txBox="1"/>
      </xdr:nvSpPr>
      <xdr:spPr>
        <a:xfrm>
          <a:off x="22199600" y="1108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111252</xdr:rowOff>
    </xdr:from>
    <xdr:to>
      <xdr:col>116</xdr:col>
      <xdr:colOff>152400</xdr:colOff>
      <xdr:row>64</xdr:row>
      <xdr:rowOff>111252</xdr:rowOff>
    </xdr:to>
    <xdr:cxnSp macro="">
      <xdr:nvCxnSpPr>
        <xdr:cNvPr id="419" name="直線コネクタ 418"/>
        <xdr:cNvCxnSpPr/>
      </xdr:nvCxnSpPr>
      <xdr:spPr>
        <a:xfrm>
          <a:off x="22072600" y="110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118127</xdr:rowOff>
    </xdr:from>
    <xdr:ext cx="469744" cy="259045"/>
    <xdr:sp macro="" textlink="">
      <xdr:nvSpPr>
        <xdr:cNvPr id="420" name="【学校施設】&#10;一人当たり面積最大値テキスト"/>
        <xdr:cNvSpPr txBox="1"/>
      </xdr:nvSpPr>
      <xdr:spPr>
        <a:xfrm>
          <a:off x="22199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0</xdr:rowOff>
    </xdr:from>
    <xdr:to>
      <xdr:col>116</xdr:col>
      <xdr:colOff>152400</xdr:colOff>
      <xdr:row>57</xdr:row>
      <xdr:rowOff>0</xdr:rowOff>
    </xdr:to>
    <xdr:cxnSp macro="">
      <xdr:nvCxnSpPr>
        <xdr:cNvPr id="421" name="直線コネクタ 420"/>
        <xdr:cNvCxnSpPr/>
      </xdr:nvCxnSpPr>
      <xdr:spPr>
        <a:xfrm>
          <a:off x="22072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33799</xdr:rowOff>
    </xdr:from>
    <xdr:ext cx="469744" cy="259045"/>
    <xdr:sp macro="" textlink="">
      <xdr:nvSpPr>
        <xdr:cNvPr id="422" name="【学校施設】&#10;一人当たり面積平均値テキスト"/>
        <xdr:cNvSpPr txBox="1"/>
      </xdr:nvSpPr>
      <xdr:spPr>
        <a:xfrm>
          <a:off x="22199600" y="10320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xdr:rowOff>
    </xdr:from>
    <xdr:to>
      <xdr:col>116</xdr:col>
      <xdr:colOff>114300</xdr:colOff>
      <xdr:row>61</xdr:row>
      <xdr:rowOff>112522</xdr:rowOff>
    </xdr:to>
    <xdr:sp macro="" textlink="">
      <xdr:nvSpPr>
        <xdr:cNvPr id="423" name="フローチャート: 判断 422"/>
        <xdr:cNvSpPr/>
      </xdr:nvSpPr>
      <xdr:spPr>
        <a:xfrm>
          <a:off x="221107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33782</xdr:rowOff>
    </xdr:from>
    <xdr:to>
      <xdr:col>112</xdr:col>
      <xdr:colOff>38100</xdr:colOff>
      <xdr:row>61</xdr:row>
      <xdr:rowOff>135382</xdr:rowOff>
    </xdr:to>
    <xdr:sp macro="" textlink="">
      <xdr:nvSpPr>
        <xdr:cNvPr id="424" name="フローチャート: 判断 423"/>
        <xdr:cNvSpPr/>
      </xdr:nvSpPr>
      <xdr:spPr>
        <a:xfrm>
          <a:off x="21272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54356</xdr:rowOff>
    </xdr:from>
    <xdr:to>
      <xdr:col>107</xdr:col>
      <xdr:colOff>101600</xdr:colOff>
      <xdr:row>61</xdr:row>
      <xdr:rowOff>155956</xdr:rowOff>
    </xdr:to>
    <xdr:sp macro="" textlink="">
      <xdr:nvSpPr>
        <xdr:cNvPr id="425" name="フローチャート: 判断 424"/>
        <xdr:cNvSpPr/>
      </xdr:nvSpPr>
      <xdr:spPr>
        <a:xfrm>
          <a:off x="20383500" y="1051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6" name="テキスト ボックス 4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7" name="テキスト ボックス 4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8" name="テキスト ボックス 4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9" name="テキスト ボックス 4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0" name="テキスト ボックス 4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164846</xdr:rowOff>
    </xdr:from>
    <xdr:to>
      <xdr:col>116</xdr:col>
      <xdr:colOff>114300</xdr:colOff>
      <xdr:row>63</xdr:row>
      <xdr:rowOff>94996</xdr:rowOff>
    </xdr:to>
    <xdr:sp macro="" textlink="">
      <xdr:nvSpPr>
        <xdr:cNvPr id="431" name="楕円 430"/>
        <xdr:cNvSpPr/>
      </xdr:nvSpPr>
      <xdr:spPr>
        <a:xfrm>
          <a:off x="22110700" y="1079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143273</xdr:rowOff>
    </xdr:from>
    <xdr:ext cx="469744" cy="259045"/>
    <xdr:sp macro="" textlink="">
      <xdr:nvSpPr>
        <xdr:cNvPr id="432" name="【学校施設】&#10;一人当たり面積該当値テキスト"/>
        <xdr:cNvSpPr txBox="1"/>
      </xdr:nvSpPr>
      <xdr:spPr>
        <a:xfrm>
          <a:off x="22199600" y="1077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154178</xdr:rowOff>
    </xdr:from>
    <xdr:to>
      <xdr:col>112</xdr:col>
      <xdr:colOff>38100</xdr:colOff>
      <xdr:row>63</xdr:row>
      <xdr:rowOff>84328</xdr:rowOff>
    </xdr:to>
    <xdr:sp macro="" textlink="">
      <xdr:nvSpPr>
        <xdr:cNvPr id="433" name="楕円 432"/>
        <xdr:cNvSpPr/>
      </xdr:nvSpPr>
      <xdr:spPr>
        <a:xfrm>
          <a:off x="21272500" y="1078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33528</xdr:rowOff>
    </xdr:from>
    <xdr:to>
      <xdr:col>116</xdr:col>
      <xdr:colOff>63500</xdr:colOff>
      <xdr:row>63</xdr:row>
      <xdr:rowOff>44196</xdr:rowOff>
    </xdr:to>
    <xdr:cxnSp macro="">
      <xdr:nvCxnSpPr>
        <xdr:cNvPr id="434" name="直線コネクタ 433"/>
        <xdr:cNvCxnSpPr/>
      </xdr:nvCxnSpPr>
      <xdr:spPr>
        <a:xfrm>
          <a:off x="21323300" y="10834878"/>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120650</xdr:rowOff>
    </xdr:from>
    <xdr:to>
      <xdr:col>107</xdr:col>
      <xdr:colOff>101600</xdr:colOff>
      <xdr:row>63</xdr:row>
      <xdr:rowOff>50800</xdr:rowOff>
    </xdr:to>
    <xdr:sp macro="" textlink="">
      <xdr:nvSpPr>
        <xdr:cNvPr id="435" name="楕円 434"/>
        <xdr:cNvSpPr/>
      </xdr:nvSpPr>
      <xdr:spPr>
        <a:xfrm>
          <a:off x="20383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0</xdr:rowOff>
    </xdr:from>
    <xdr:to>
      <xdr:col>111</xdr:col>
      <xdr:colOff>177800</xdr:colOff>
      <xdr:row>63</xdr:row>
      <xdr:rowOff>33528</xdr:rowOff>
    </xdr:to>
    <xdr:cxnSp macro="">
      <xdr:nvCxnSpPr>
        <xdr:cNvPr id="436" name="直線コネクタ 435"/>
        <xdr:cNvCxnSpPr/>
      </xdr:nvCxnSpPr>
      <xdr:spPr>
        <a:xfrm>
          <a:off x="20434300" y="10801350"/>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151909</xdr:rowOff>
    </xdr:from>
    <xdr:ext cx="469744" cy="259045"/>
    <xdr:sp macro="" textlink="">
      <xdr:nvSpPr>
        <xdr:cNvPr id="437" name="n_1aveValue【学校施設】&#10;一人当たり面積"/>
        <xdr:cNvSpPr txBox="1"/>
      </xdr:nvSpPr>
      <xdr:spPr>
        <a:xfrm>
          <a:off x="210757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1033</xdr:rowOff>
    </xdr:from>
    <xdr:ext cx="469744" cy="259045"/>
    <xdr:sp macro="" textlink="">
      <xdr:nvSpPr>
        <xdr:cNvPr id="438" name="n_2aveValue【学校施設】&#10;一人当たり面積"/>
        <xdr:cNvSpPr txBox="1"/>
      </xdr:nvSpPr>
      <xdr:spPr>
        <a:xfrm>
          <a:off x="20199427" y="1028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75455</xdr:rowOff>
    </xdr:from>
    <xdr:ext cx="469744" cy="259045"/>
    <xdr:sp macro="" textlink="">
      <xdr:nvSpPr>
        <xdr:cNvPr id="439" name="n_1mainValue【学校施設】&#10;一人当たり面積"/>
        <xdr:cNvSpPr txBox="1"/>
      </xdr:nvSpPr>
      <xdr:spPr>
        <a:xfrm>
          <a:off x="21075727" y="1087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41927</xdr:rowOff>
    </xdr:from>
    <xdr:ext cx="469744" cy="259045"/>
    <xdr:sp macro="" textlink="">
      <xdr:nvSpPr>
        <xdr:cNvPr id="440" name="n_2mainValue【学校施設】&#10;一人当たり面積"/>
        <xdr:cNvSpPr txBox="1"/>
      </xdr:nvSpPr>
      <xdr:spPr>
        <a:xfrm>
          <a:off x="20199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1" name="正方形/長方形 4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2" name="正方形/長方形 4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3" name="正方形/長方形 4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4" name="正方形/長方形 4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5" name="正方形/長方形 4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6" name="正方形/長方形 4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7" name="正方形/長方形 4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8" name="正方形/長方形 44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49" name="正方形/長方形 4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0" name="正方形/長方形 4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1" name="正方形/長方形 4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2" name="正方形/長方形 4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3" name="正方形/長方形 4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4" name="正方形/長方形 4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5" name="正方形/長方形 4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6" name="正方形/長方形 45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57" name="正方形/長方形 45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8" name="正方形/長方形 45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9" name="正方形/長方形 45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0" name="正方形/長方形 45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1" name="正方形/長方形 46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2" name="正方形/長方形 46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3" name="正方形/長方形 46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4" name="正方形/長方形 46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5" name="テキスト ボックス 46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6" name="直線コネクタ 46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67" name="テキスト ボックス 46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68" name="直線コネクタ 46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69" name="テキスト ボックス 46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70" name="直線コネクタ 46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71" name="テキスト ボックス 47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72" name="直線コネクタ 47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73" name="テキスト ボックス 47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74" name="直線コネクタ 47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75" name="テキスト ボックス 474"/>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6" name="直線コネクタ 4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77" name="テキスト ボックス 47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7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57913</xdr:rowOff>
    </xdr:to>
    <xdr:cxnSp macro="">
      <xdr:nvCxnSpPr>
        <xdr:cNvPr id="479" name="直線コネクタ 478"/>
        <xdr:cNvCxnSpPr/>
      </xdr:nvCxnSpPr>
      <xdr:spPr>
        <a:xfrm flipV="1">
          <a:off x="16318864" y="17404080"/>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61740</xdr:rowOff>
    </xdr:from>
    <xdr:ext cx="405111" cy="259045"/>
    <xdr:sp macro="" textlink="">
      <xdr:nvSpPr>
        <xdr:cNvPr id="480" name="【公民館】&#10;有形固定資産減価償却率最小値テキスト"/>
        <xdr:cNvSpPr txBox="1"/>
      </xdr:nvSpPr>
      <xdr:spPr>
        <a:xfrm>
          <a:off x="16357600" y="18578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57913</xdr:rowOff>
    </xdr:from>
    <xdr:to>
      <xdr:col>86</xdr:col>
      <xdr:colOff>25400</xdr:colOff>
      <xdr:row>108</xdr:row>
      <xdr:rowOff>57913</xdr:rowOff>
    </xdr:to>
    <xdr:cxnSp macro="">
      <xdr:nvCxnSpPr>
        <xdr:cNvPr id="481" name="直線コネクタ 480"/>
        <xdr:cNvCxnSpPr/>
      </xdr:nvCxnSpPr>
      <xdr:spPr>
        <a:xfrm>
          <a:off x="16230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482" name="【公民館】&#10;有形固定資産減価償却率最大値テキスト"/>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483" name="直線コネクタ 482"/>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3827</xdr:rowOff>
    </xdr:from>
    <xdr:ext cx="405111" cy="259045"/>
    <xdr:sp macro="" textlink="">
      <xdr:nvSpPr>
        <xdr:cNvPr id="484" name="【公民館】&#10;有形固定資産減価償却率平均値テキスト"/>
        <xdr:cNvSpPr txBox="1"/>
      </xdr:nvSpPr>
      <xdr:spPr>
        <a:xfrm>
          <a:off x="16357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485" name="フローチャート: 判断 484"/>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109982</xdr:rowOff>
    </xdr:from>
    <xdr:to>
      <xdr:col>81</xdr:col>
      <xdr:colOff>101600</xdr:colOff>
      <xdr:row>106</xdr:row>
      <xdr:rowOff>40132</xdr:rowOff>
    </xdr:to>
    <xdr:sp macro="" textlink="">
      <xdr:nvSpPr>
        <xdr:cNvPr id="486" name="フローチャート: 判断 485"/>
        <xdr:cNvSpPr/>
      </xdr:nvSpPr>
      <xdr:spPr>
        <a:xfrm>
          <a:off x="15430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487" name="フローチャート: 判断 486"/>
        <xdr:cNvSpPr/>
      </xdr:nvSpPr>
      <xdr:spPr>
        <a:xfrm>
          <a:off x="1454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8" name="テキスト ボックス 4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9" name="テキスト ボックス 4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0" name="テキスト ボックス 4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1" name="テキスト ボックス 4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2" name="テキスト ボックス 4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89408</xdr:rowOff>
    </xdr:from>
    <xdr:to>
      <xdr:col>85</xdr:col>
      <xdr:colOff>177800</xdr:colOff>
      <xdr:row>105</xdr:row>
      <xdr:rowOff>19558</xdr:rowOff>
    </xdr:to>
    <xdr:sp macro="" textlink="">
      <xdr:nvSpPr>
        <xdr:cNvPr id="493" name="楕円 492"/>
        <xdr:cNvSpPr/>
      </xdr:nvSpPr>
      <xdr:spPr>
        <a:xfrm>
          <a:off x="162687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112285</xdr:rowOff>
    </xdr:from>
    <xdr:ext cx="405111" cy="259045"/>
    <xdr:sp macro="" textlink="">
      <xdr:nvSpPr>
        <xdr:cNvPr id="494" name="【公民館】&#10;有形固定資産減価償却率該当値テキスト"/>
        <xdr:cNvSpPr txBox="1"/>
      </xdr:nvSpPr>
      <xdr:spPr>
        <a:xfrm>
          <a:off x="16357600" y="17771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123698</xdr:rowOff>
    </xdr:from>
    <xdr:to>
      <xdr:col>81</xdr:col>
      <xdr:colOff>101600</xdr:colOff>
      <xdr:row>105</xdr:row>
      <xdr:rowOff>53848</xdr:rowOff>
    </xdr:to>
    <xdr:sp macro="" textlink="">
      <xdr:nvSpPr>
        <xdr:cNvPr id="495" name="楕円 494"/>
        <xdr:cNvSpPr/>
      </xdr:nvSpPr>
      <xdr:spPr>
        <a:xfrm>
          <a:off x="15430500" y="1795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140208</xdr:rowOff>
    </xdr:from>
    <xdr:to>
      <xdr:col>85</xdr:col>
      <xdr:colOff>127000</xdr:colOff>
      <xdr:row>105</xdr:row>
      <xdr:rowOff>3048</xdr:rowOff>
    </xdr:to>
    <xdr:cxnSp macro="">
      <xdr:nvCxnSpPr>
        <xdr:cNvPr id="496" name="直線コネクタ 495"/>
        <xdr:cNvCxnSpPr/>
      </xdr:nvCxnSpPr>
      <xdr:spPr>
        <a:xfrm flipV="1">
          <a:off x="15481300" y="1797100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139700</xdr:rowOff>
    </xdr:from>
    <xdr:to>
      <xdr:col>76</xdr:col>
      <xdr:colOff>165100</xdr:colOff>
      <xdr:row>105</xdr:row>
      <xdr:rowOff>69850</xdr:rowOff>
    </xdr:to>
    <xdr:sp macro="" textlink="">
      <xdr:nvSpPr>
        <xdr:cNvPr id="497" name="楕円 496"/>
        <xdr:cNvSpPr/>
      </xdr:nvSpPr>
      <xdr:spPr>
        <a:xfrm>
          <a:off x="14541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3048</xdr:rowOff>
    </xdr:from>
    <xdr:to>
      <xdr:col>81</xdr:col>
      <xdr:colOff>50800</xdr:colOff>
      <xdr:row>105</xdr:row>
      <xdr:rowOff>19050</xdr:rowOff>
    </xdr:to>
    <xdr:cxnSp macro="">
      <xdr:nvCxnSpPr>
        <xdr:cNvPr id="498" name="直線コネクタ 497"/>
        <xdr:cNvCxnSpPr/>
      </xdr:nvCxnSpPr>
      <xdr:spPr>
        <a:xfrm flipV="1">
          <a:off x="14592300" y="1800529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31259</xdr:rowOff>
    </xdr:from>
    <xdr:ext cx="405111" cy="259045"/>
    <xdr:sp macro="" textlink="">
      <xdr:nvSpPr>
        <xdr:cNvPr id="499" name="n_1aveValue【公民館】&#10;有形固定資産減価償却率"/>
        <xdr:cNvSpPr txBox="1"/>
      </xdr:nvSpPr>
      <xdr:spPr>
        <a:xfrm>
          <a:off x="15266044" y="1820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140988</xdr:rowOff>
    </xdr:from>
    <xdr:ext cx="405111" cy="259045"/>
    <xdr:sp macro="" textlink="">
      <xdr:nvSpPr>
        <xdr:cNvPr id="500" name="n_2aveValue【公民館】&#10;有形固定資産減価償却率"/>
        <xdr:cNvSpPr txBox="1"/>
      </xdr:nvSpPr>
      <xdr:spPr>
        <a:xfrm>
          <a:off x="14389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70375</xdr:rowOff>
    </xdr:from>
    <xdr:ext cx="405111" cy="259045"/>
    <xdr:sp macro="" textlink="">
      <xdr:nvSpPr>
        <xdr:cNvPr id="501" name="n_1mainValue【公民館】&#10;有形固定資産減価償却率"/>
        <xdr:cNvSpPr txBox="1"/>
      </xdr:nvSpPr>
      <xdr:spPr>
        <a:xfrm>
          <a:off x="15266044" y="1772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86377</xdr:rowOff>
    </xdr:from>
    <xdr:ext cx="405111" cy="259045"/>
    <xdr:sp macro="" textlink="">
      <xdr:nvSpPr>
        <xdr:cNvPr id="502" name="n_2mainValue【公民館】&#10;有形固定資産減価償却率"/>
        <xdr:cNvSpPr txBox="1"/>
      </xdr:nvSpPr>
      <xdr:spPr>
        <a:xfrm>
          <a:off x="143897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3" name="正方形/長方形 5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4" name="正方形/長方形 5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5" name="正方形/長方形 5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6" name="正方形/長方形 5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7" name="正方形/長方形 5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8" name="正方形/長方形 5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9" name="正方形/長方形 5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0" name="正方形/長方形 5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1" name="テキスト ボックス 5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2" name="直線コネクタ 5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13" name="直線コネクタ 51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14" name="テキスト ボックス 51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15" name="直線コネクタ 51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16" name="テキスト ボックス 51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17" name="直線コネクタ 51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18" name="テキスト ボックス 51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19" name="直線コネクタ 51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20" name="テキスト ボックス 51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21" name="直線コネクタ 52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22" name="テキスト ボックス 52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23" name="直線コネクタ 52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24" name="テキスト ボックス 52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5" name="直線コネクタ 5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6" name="テキスト ボックス 5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126819</xdr:rowOff>
    </xdr:from>
    <xdr:to>
      <xdr:col>116</xdr:col>
      <xdr:colOff>62864</xdr:colOff>
      <xdr:row>108</xdr:row>
      <xdr:rowOff>95794</xdr:rowOff>
    </xdr:to>
    <xdr:cxnSp macro="">
      <xdr:nvCxnSpPr>
        <xdr:cNvPr id="528" name="直線コネクタ 527"/>
        <xdr:cNvCxnSpPr/>
      </xdr:nvCxnSpPr>
      <xdr:spPr>
        <a:xfrm flipV="1">
          <a:off x="22160864" y="17100369"/>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529" name="【公民館】&#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530" name="直線コネクタ 529"/>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73496</xdr:rowOff>
    </xdr:from>
    <xdr:ext cx="469744" cy="259045"/>
    <xdr:sp macro="" textlink="">
      <xdr:nvSpPr>
        <xdr:cNvPr id="531" name="【公民館】&#10;一人当たり面積最大値テキスト"/>
        <xdr:cNvSpPr txBox="1"/>
      </xdr:nvSpPr>
      <xdr:spPr>
        <a:xfrm>
          <a:off x="22199600" y="168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126819</xdr:rowOff>
    </xdr:from>
    <xdr:to>
      <xdr:col>116</xdr:col>
      <xdr:colOff>152400</xdr:colOff>
      <xdr:row>99</xdr:row>
      <xdr:rowOff>126819</xdr:rowOff>
    </xdr:to>
    <xdr:cxnSp macro="">
      <xdr:nvCxnSpPr>
        <xdr:cNvPr id="532" name="直線コネクタ 531"/>
        <xdr:cNvCxnSpPr/>
      </xdr:nvCxnSpPr>
      <xdr:spPr>
        <a:xfrm>
          <a:off x="22072600" y="1710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160945</xdr:rowOff>
    </xdr:from>
    <xdr:ext cx="469744" cy="259045"/>
    <xdr:sp macro="" textlink="">
      <xdr:nvSpPr>
        <xdr:cNvPr id="533" name="【公民館】&#10;一人当たり面積平均値テキスト"/>
        <xdr:cNvSpPr txBox="1"/>
      </xdr:nvSpPr>
      <xdr:spPr>
        <a:xfrm>
          <a:off x="22199600" y="17991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138068</xdr:rowOff>
    </xdr:from>
    <xdr:to>
      <xdr:col>116</xdr:col>
      <xdr:colOff>114300</xdr:colOff>
      <xdr:row>106</xdr:row>
      <xdr:rowOff>68218</xdr:rowOff>
    </xdr:to>
    <xdr:sp macro="" textlink="">
      <xdr:nvSpPr>
        <xdr:cNvPr id="534" name="フローチャート: 判断 533"/>
        <xdr:cNvSpPr/>
      </xdr:nvSpPr>
      <xdr:spPr>
        <a:xfrm>
          <a:off x="221107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535" name="フローチャート: 判断 534"/>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162561</xdr:rowOff>
    </xdr:from>
    <xdr:to>
      <xdr:col>107</xdr:col>
      <xdr:colOff>101600</xdr:colOff>
      <xdr:row>105</xdr:row>
      <xdr:rowOff>92711</xdr:rowOff>
    </xdr:to>
    <xdr:sp macro="" textlink="">
      <xdr:nvSpPr>
        <xdr:cNvPr id="536" name="フローチャート: 判断 535"/>
        <xdr:cNvSpPr/>
      </xdr:nvSpPr>
      <xdr:spPr>
        <a:xfrm>
          <a:off x="20383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7" name="テキスト ボックス 5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8" name="テキスト ボックス 5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9" name="テキスト ボックス 5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0" name="テキスト ボックス 5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1" name="テキスト ボックス 5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118473</xdr:rowOff>
    </xdr:from>
    <xdr:to>
      <xdr:col>116</xdr:col>
      <xdr:colOff>114300</xdr:colOff>
      <xdr:row>108</xdr:row>
      <xdr:rowOff>48623</xdr:rowOff>
    </xdr:to>
    <xdr:sp macro="" textlink="">
      <xdr:nvSpPr>
        <xdr:cNvPr id="542" name="楕円 541"/>
        <xdr:cNvSpPr/>
      </xdr:nvSpPr>
      <xdr:spPr>
        <a:xfrm>
          <a:off x="221107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33400</xdr:rowOff>
    </xdr:from>
    <xdr:ext cx="469744" cy="259045"/>
    <xdr:sp macro="" textlink="">
      <xdr:nvSpPr>
        <xdr:cNvPr id="543" name="【公民館】&#10;一人当たり面積該当値テキスト"/>
        <xdr:cNvSpPr txBox="1"/>
      </xdr:nvSpPr>
      <xdr:spPr>
        <a:xfrm>
          <a:off x="22199600" y="1837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105411</xdr:rowOff>
    </xdr:from>
    <xdr:to>
      <xdr:col>112</xdr:col>
      <xdr:colOff>38100</xdr:colOff>
      <xdr:row>104</xdr:row>
      <xdr:rowOff>35561</xdr:rowOff>
    </xdr:to>
    <xdr:sp macro="" textlink="">
      <xdr:nvSpPr>
        <xdr:cNvPr id="544" name="楕円 543"/>
        <xdr:cNvSpPr/>
      </xdr:nvSpPr>
      <xdr:spPr>
        <a:xfrm>
          <a:off x="21272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156211</xdr:rowOff>
    </xdr:from>
    <xdr:to>
      <xdr:col>116</xdr:col>
      <xdr:colOff>63500</xdr:colOff>
      <xdr:row>107</xdr:row>
      <xdr:rowOff>169273</xdr:rowOff>
    </xdr:to>
    <xdr:cxnSp macro="">
      <xdr:nvCxnSpPr>
        <xdr:cNvPr id="545" name="直線コネクタ 544"/>
        <xdr:cNvCxnSpPr/>
      </xdr:nvCxnSpPr>
      <xdr:spPr>
        <a:xfrm>
          <a:off x="21323300" y="17815561"/>
          <a:ext cx="838200" cy="69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89081</xdr:rowOff>
    </xdr:from>
    <xdr:to>
      <xdr:col>107</xdr:col>
      <xdr:colOff>101600</xdr:colOff>
      <xdr:row>104</xdr:row>
      <xdr:rowOff>19231</xdr:rowOff>
    </xdr:to>
    <xdr:sp macro="" textlink="">
      <xdr:nvSpPr>
        <xdr:cNvPr id="546" name="楕円 545"/>
        <xdr:cNvSpPr/>
      </xdr:nvSpPr>
      <xdr:spPr>
        <a:xfrm>
          <a:off x="203835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139881</xdr:rowOff>
    </xdr:from>
    <xdr:to>
      <xdr:col>111</xdr:col>
      <xdr:colOff>177800</xdr:colOff>
      <xdr:row>103</xdr:row>
      <xdr:rowOff>156211</xdr:rowOff>
    </xdr:to>
    <xdr:cxnSp macro="">
      <xdr:nvCxnSpPr>
        <xdr:cNvPr id="547" name="直線コネクタ 546"/>
        <xdr:cNvCxnSpPr/>
      </xdr:nvCxnSpPr>
      <xdr:spPr>
        <a:xfrm>
          <a:off x="20434300" y="17799231"/>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145885</xdr:rowOff>
    </xdr:from>
    <xdr:ext cx="469744" cy="259045"/>
    <xdr:sp macro="" textlink="">
      <xdr:nvSpPr>
        <xdr:cNvPr id="548" name="n_1aveValue【公民館】&#10;一人当たり面積"/>
        <xdr:cNvSpPr txBox="1"/>
      </xdr:nvSpPr>
      <xdr:spPr>
        <a:xfrm>
          <a:off x="210757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83838</xdr:rowOff>
    </xdr:from>
    <xdr:ext cx="469744" cy="259045"/>
    <xdr:sp macro="" textlink="">
      <xdr:nvSpPr>
        <xdr:cNvPr id="549" name="n_2aveValue【公民館】&#10;一人当たり面積"/>
        <xdr:cNvSpPr txBox="1"/>
      </xdr:nvSpPr>
      <xdr:spPr>
        <a:xfrm>
          <a:off x="20199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52088</xdr:rowOff>
    </xdr:from>
    <xdr:ext cx="469744" cy="259045"/>
    <xdr:sp macro="" textlink="">
      <xdr:nvSpPr>
        <xdr:cNvPr id="550" name="n_1mainValue【公民館】&#10;一人当たり面積"/>
        <xdr:cNvSpPr txBox="1"/>
      </xdr:nvSpPr>
      <xdr:spPr>
        <a:xfrm>
          <a:off x="210757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35758</xdr:rowOff>
    </xdr:from>
    <xdr:ext cx="469744" cy="259045"/>
    <xdr:sp macro="" textlink="">
      <xdr:nvSpPr>
        <xdr:cNvPr id="551" name="n_2mainValue【公民館】&#10;一人当たり面積"/>
        <xdr:cNvSpPr txBox="1"/>
      </xdr:nvSpPr>
      <xdr:spPr>
        <a:xfrm>
          <a:off x="20199427" y="1752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2" name="正方形/長方形 5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3" name="正方形/長方形 5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4" name="テキスト ボックス 5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類似団体と比較して特に有形固定資産減価償却率が高くなっている施設は、学校施設や公民館であり、特に低くなっている施設は道路や橋りょうである。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学校施設については、小学校、中学校共に稼働年数が約</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年経過しているものがあり、有形固定資産減価償却率が高くなっている。現在、学校施設においては個別施設計画を策定中であり、同計画に基づいて大規模改修を行い老朽化対策に取り組んでいく。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公民館においても稼働年数が約</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経過しているものがあり、外壁の劣化等が発生している状態である。現在、外壁については補修改良工事を行っているが、大規模改修は未実施であるため、個別施設計画を策定後は同計画に基づいて大規模改修を行い老朽化対策に取り組んでいく。</a:t>
          </a:r>
        </a:p>
        <a:p>
          <a:r>
            <a:rPr kumimoji="1" lang="ja-JP" altLang="en-US" sz="1300">
              <a:latin typeface="ＭＳ Ｐゴシック" panose="020B0600070205080204" pitchFamily="50" charset="-128"/>
              <a:ea typeface="ＭＳ Ｐゴシック" panose="020B0600070205080204" pitchFamily="50" charset="-128"/>
            </a:rPr>
            <a:t>道路や橋りょうについては、長寿命化や総ストック点検等を実施済であり、計画的な補修改良が行われ、資産の更新ができていることから、類似団体と比較して低くなっていると考えられる。町営住宅においても長寿命化計画を策定済みであり、大規模改修や除却を計画的に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今後は他の施設においても計画的な修繕や除却が促進できるよう努めていく。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福岡県苅田町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37,363
36,029
48.98
14,278,665
13,258,132
997,664
8,917,362
11,559,917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25908</xdr:rowOff>
    </xdr:from>
    <xdr:to>
      <xdr:col>24</xdr:col>
      <xdr:colOff>62865</xdr:colOff>
      <xdr:row>40</xdr:row>
      <xdr:rowOff>76200</xdr:rowOff>
    </xdr:to>
    <xdr:cxnSp macro="">
      <xdr:nvCxnSpPr>
        <xdr:cNvPr id="54" name="直線コネクタ 53"/>
        <xdr:cNvCxnSpPr/>
      </xdr:nvCxnSpPr>
      <xdr:spPr>
        <a:xfrm flipV="1">
          <a:off x="4634865" y="5683758"/>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80027</xdr:rowOff>
    </xdr:from>
    <xdr:ext cx="405111" cy="259045"/>
    <xdr:sp macro="" textlink="">
      <xdr:nvSpPr>
        <xdr:cNvPr id="55" name="【図書館】&#10;有形固定資産減価償却率最小値テキスト"/>
        <xdr:cNvSpPr txBox="1"/>
      </xdr:nvSpPr>
      <xdr:spPr>
        <a:xfrm>
          <a:off x="4673600"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76200</xdr:rowOff>
    </xdr:from>
    <xdr:to>
      <xdr:col>24</xdr:col>
      <xdr:colOff>152400</xdr:colOff>
      <xdr:row>40</xdr:row>
      <xdr:rowOff>76200</xdr:rowOff>
    </xdr:to>
    <xdr:cxnSp macro="">
      <xdr:nvCxnSpPr>
        <xdr:cNvPr id="56" name="直線コネクタ 55"/>
        <xdr:cNvCxnSpPr/>
      </xdr:nvCxnSpPr>
      <xdr:spPr>
        <a:xfrm>
          <a:off x="4546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144035</xdr:rowOff>
    </xdr:from>
    <xdr:ext cx="405111" cy="259045"/>
    <xdr:sp macro="" textlink="">
      <xdr:nvSpPr>
        <xdr:cNvPr id="57" name="【図書館】&#10;有形固定資産減価償却率最大値テキスト"/>
        <xdr:cNvSpPr txBox="1"/>
      </xdr:nvSpPr>
      <xdr:spPr>
        <a:xfrm>
          <a:off x="4673600" y="545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25908</xdr:rowOff>
    </xdr:from>
    <xdr:to>
      <xdr:col>24</xdr:col>
      <xdr:colOff>152400</xdr:colOff>
      <xdr:row>33</xdr:row>
      <xdr:rowOff>25908</xdr:rowOff>
    </xdr:to>
    <xdr:cxnSp macro="">
      <xdr:nvCxnSpPr>
        <xdr:cNvPr id="58" name="直線コネクタ 57"/>
        <xdr:cNvCxnSpPr/>
      </xdr:nvCxnSpPr>
      <xdr:spPr>
        <a:xfrm>
          <a:off x="4546600" y="568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145559</xdr:rowOff>
    </xdr:from>
    <xdr:ext cx="405111" cy="259045"/>
    <xdr:sp macro="" textlink="">
      <xdr:nvSpPr>
        <xdr:cNvPr id="59" name="【図書館】&#10;有形固定資産減価償却率平均値テキスト"/>
        <xdr:cNvSpPr txBox="1"/>
      </xdr:nvSpPr>
      <xdr:spPr>
        <a:xfrm>
          <a:off x="4673600" y="631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167132</xdr:rowOff>
    </xdr:from>
    <xdr:to>
      <xdr:col>24</xdr:col>
      <xdr:colOff>114300</xdr:colOff>
      <xdr:row>37</xdr:row>
      <xdr:rowOff>97282</xdr:rowOff>
    </xdr:to>
    <xdr:sp macro="" textlink="">
      <xdr:nvSpPr>
        <xdr:cNvPr id="60" name="フローチャート: 判断 59"/>
        <xdr:cNvSpPr/>
      </xdr:nvSpPr>
      <xdr:spPr>
        <a:xfrm>
          <a:off x="4584700" y="633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107696</xdr:rowOff>
    </xdr:from>
    <xdr:to>
      <xdr:col>20</xdr:col>
      <xdr:colOff>38100</xdr:colOff>
      <xdr:row>38</xdr:row>
      <xdr:rowOff>37846</xdr:rowOff>
    </xdr:to>
    <xdr:sp macro="" textlink="">
      <xdr:nvSpPr>
        <xdr:cNvPr id="61" name="フローチャート: 判断 60"/>
        <xdr:cNvSpPr/>
      </xdr:nvSpPr>
      <xdr:spPr>
        <a:xfrm>
          <a:off x="3746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57404</xdr:rowOff>
    </xdr:from>
    <xdr:to>
      <xdr:col>15</xdr:col>
      <xdr:colOff>101600</xdr:colOff>
      <xdr:row>38</xdr:row>
      <xdr:rowOff>159004</xdr:rowOff>
    </xdr:to>
    <xdr:sp macro="" textlink="">
      <xdr:nvSpPr>
        <xdr:cNvPr id="62" name="フローチャート: 判断 61"/>
        <xdr:cNvSpPr/>
      </xdr:nvSpPr>
      <xdr:spPr>
        <a:xfrm>
          <a:off x="2857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43688</xdr:rowOff>
    </xdr:from>
    <xdr:to>
      <xdr:col>24</xdr:col>
      <xdr:colOff>114300</xdr:colOff>
      <xdr:row>35</xdr:row>
      <xdr:rowOff>145288</xdr:rowOff>
    </xdr:to>
    <xdr:sp macro="" textlink="">
      <xdr:nvSpPr>
        <xdr:cNvPr id="68" name="楕円 67"/>
        <xdr:cNvSpPr/>
      </xdr:nvSpPr>
      <xdr:spPr>
        <a:xfrm>
          <a:off x="4584700" y="604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66565</xdr:rowOff>
    </xdr:from>
    <xdr:ext cx="405111" cy="259045"/>
    <xdr:sp macro="" textlink="">
      <xdr:nvSpPr>
        <xdr:cNvPr id="69" name="【図書館】&#10;有形固定資産減価償却率該当値テキスト"/>
        <xdr:cNvSpPr txBox="1"/>
      </xdr:nvSpPr>
      <xdr:spPr>
        <a:xfrm>
          <a:off x="4673600" y="5895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77978</xdr:rowOff>
    </xdr:from>
    <xdr:to>
      <xdr:col>20</xdr:col>
      <xdr:colOff>38100</xdr:colOff>
      <xdr:row>36</xdr:row>
      <xdr:rowOff>8128</xdr:rowOff>
    </xdr:to>
    <xdr:sp macro="" textlink="">
      <xdr:nvSpPr>
        <xdr:cNvPr id="70" name="楕円 69"/>
        <xdr:cNvSpPr/>
      </xdr:nvSpPr>
      <xdr:spPr>
        <a:xfrm>
          <a:off x="3746500" y="607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94488</xdr:rowOff>
    </xdr:from>
    <xdr:to>
      <xdr:col>24</xdr:col>
      <xdr:colOff>63500</xdr:colOff>
      <xdr:row>35</xdr:row>
      <xdr:rowOff>128778</xdr:rowOff>
    </xdr:to>
    <xdr:cxnSp macro="">
      <xdr:nvCxnSpPr>
        <xdr:cNvPr id="71" name="直線コネクタ 70"/>
        <xdr:cNvCxnSpPr/>
      </xdr:nvCxnSpPr>
      <xdr:spPr>
        <a:xfrm flipV="1">
          <a:off x="3797300" y="609523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112268</xdr:rowOff>
    </xdr:from>
    <xdr:to>
      <xdr:col>15</xdr:col>
      <xdr:colOff>101600</xdr:colOff>
      <xdr:row>36</xdr:row>
      <xdr:rowOff>42418</xdr:rowOff>
    </xdr:to>
    <xdr:sp macro="" textlink="">
      <xdr:nvSpPr>
        <xdr:cNvPr id="72" name="楕円 71"/>
        <xdr:cNvSpPr/>
      </xdr:nvSpPr>
      <xdr:spPr>
        <a:xfrm>
          <a:off x="2857500" y="611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128778</xdr:rowOff>
    </xdr:from>
    <xdr:to>
      <xdr:col>19</xdr:col>
      <xdr:colOff>177800</xdr:colOff>
      <xdr:row>35</xdr:row>
      <xdr:rowOff>163068</xdr:rowOff>
    </xdr:to>
    <xdr:cxnSp macro="">
      <xdr:nvCxnSpPr>
        <xdr:cNvPr id="73" name="直線コネクタ 72"/>
        <xdr:cNvCxnSpPr/>
      </xdr:nvCxnSpPr>
      <xdr:spPr>
        <a:xfrm flipV="1">
          <a:off x="2908300" y="612952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28973</xdr:rowOff>
    </xdr:from>
    <xdr:ext cx="405111" cy="259045"/>
    <xdr:sp macro="" textlink="">
      <xdr:nvSpPr>
        <xdr:cNvPr id="74" name="n_1aveValue【図書館】&#10;有形固定資産減価償却率"/>
        <xdr:cNvSpPr txBox="1"/>
      </xdr:nvSpPr>
      <xdr:spPr>
        <a:xfrm>
          <a:off x="3582044" y="654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150131</xdr:rowOff>
    </xdr:from>
    <xdr:ext cx="405111" cy="259045"/>
    <xdr:sp macro="" textlink="">
      <xdr:nvSpPr>
        <xdr:cNvPr id="75" name="n_2aveValue【図書館】&#10;有形固定資産減価償却率"/>
        <xdr:cNvSpPr txBox="1"/>
      </xdr:nvSpPr>
      <xdr:spPr>
        <a:xfrm>
          <a:off x="2705744"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24655</xdr:rowOff>
    </xdr:from>
    <xdr:ext cx="405111" cy="259045"/>
    <xdr:sp macro="" textlink="">
      <xdr:nvSpPr>
        <xdr:cNvPr id="76" name="n_1mainValue【図書館】&#10;有形固定資産減価償却率"/>
        <xdr:cNvSpPr txBox="1"/>
      </xdr:nvSpPr>
      <xdr:spPr>
        <a:xfrm>
          <a:off x="3582044" y="585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58945</xdr:rowOff>
    </xdr:from>
    <xdr:ext cx="405111" cy="259045"/>
    <xdr:sp macro="" textlink="">
      <xdr:nvSpPr>
        <xdr:cNvPr id="77" name="n_2mainValue【図書館】&#10;有形固定資産減価償却率"/>
        <xdr:cNvSpPr txBox="1"/>
      </xdr:nvSpPr>
      <xdr:spPr>
        <a:xfrm>
          <a:off x="2705744" y="5888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166007</xdr:rowOff>
    </xdr:from>
    <xdr:to>
      <xdr:col>54</xdr:col>
      <xdr:colOff>189865</xdr:colOff>
      <xdr:row>41</xdr:row>
      <xdr:rowOff>24493</xdr:rowOff>
    </xdr:to>
    <xdr:cxnSp macro="">
      <xdr:nvCxnSpPr>
        <xdr:cNvPr id="103" name="直線コネクタ 102"/>
        <xdr:cNvCxnSpPr/>
      </xdr:nvCxnSpPr>
      <xdr:spPr>
        <a:xfrm flipV="1">
          <a:off x="10476865" y="58238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28320</xdr:rowOff>
    </xdr:from>
    <xdr:ext cx="469744" cy="259045"/>
    <xdr:sp macro="" textlink="">
      <xdr:nvSpPr>
        <xdr:cNvPr id="104" name="【図書館】&#10;一人当たり面積最小値テキスト"/>
        <xdr:cNvSpPr txBox="1"/>
      </xdr:nvSpPr>
      <xdr:spPr>
        <a:xfrm>
          <a:off x="10515600" y="705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24493</xdr:rowOff>
    </xdr:from>
    <xdr:to>
      <xdr:col>55</xdr:col>
      <xdr:colOff>88900</xdr:colOff>
      <xdr:row>41</xdr:row>
      <xdr:rowOff>24493</xdr:rowOff>
    </xdr:to>
    <xdr:cxnSp macro="">
      <xdr:nvCxnSpPr>
        <xdr:cNvPr id="105" name="直線コネクタ 104"/>
        <xdr:cNvCxnSpPr/>
      </xdr:nvCxnSpPr>
      <xdr:spPr>
        <a:xfrm>
          <a:off x="10388600" y="705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112684</xdr:rowOff>
    </xdr:from>
    <xdr:ext cx="469744" cy="259045"/>
    <xdr:sp macro="" textlink="">
      <xdr:nvSpPr>
        <xdr:cNvPr id="106" name="【図書館】&#10;一人当たり面積最大値テキスト"/>
        <xdr:cNvSpPr txBox="1"/>
      </xdr:nvSpPr>
      <xdr:spPr>
        <a:xfrm>
          <a:off x="10515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166007</xdr:rowOff>
    </xdr:from>
    <xdr:to>
      <xdr:col>55</xdr:col>
      <xdr:colOff>88900</xdr:colOff>
      <xdr:row>33</xdr:row>
      <xdr:rowOff>166007</xdr:rowOff>
    </xdr:to>
    <xdr:cxnSp macro="">
      <xdr:nvCxnSpPr>
        <xdr:cNvPr id="107" name="直線コネクタ 106"/>
        <xdr:cNvCxnSpPr/>
      </xdr:nvCxnSpPr>
      <xdr:spPr>
        <a:xfrm>
          <a:off x="10388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97263</xdr:rowOff>
    </xdr:from>
    <xdr:ext cx="469744" cy="259045"/>
    <xdr:sp macro="" textlink="">
      <xdr:nvSpPr>
        <xdr:cNvPr id="108" name="【図書館】&#10;一人当たり面積平均値テキスト"/>
        <xdr:cNvSpPr txBox="1"/>
      </xdr:nvSpPr>
      <xdr:spPr>
        <a:xfrm>
          <a:off x="10515600" y="644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74385</xdr:rowOff>
    </xdr:from>
    <xdr:to>
      <xdr:col>55</xdr:col>
      <xdr:colOff>50800</xdr:colOff>
      <xdr:row>39</xdr:row>
      <xdr:rowOff>4535</xdr:rowOff>
    </xdr:to>
    <xdr:sp macro="" textlink="">
      <xdr:nvSpPr>
        <xdr:cNvPr id="109" name="フローチャート: 判断 108"/>
        <xdr:cNvSpPr/>
      </xdr:nvSpPr>
      <xdr:spPr>
        <a:xfrm>
          <a:off x="10426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52615</xdr:rowOff>
    </xdr:from>
    <xdr:to>
      <xdr:col>50</xdr:col>
      <xdr:colOff>165100</xdr:colOff>
      <xdr:row>38</xdr:row>
      <xdr:rowOff>154215</xdr:rowOff>
    </xdr:to>
    <xdr:sp macro="" textlink="">
      <xdr:nvSpPr>
        <xdr:cNvPr id="110" name="フローチャート: 判断 109"/>
        <xdr:cNvSpPr/>
      </xdr:nvSpPr>
      <xdr:spPr>
        <a:xfrm>
          <a:off x="9588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1" name="フローチャート: 判断 110"/>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150585</xdr:rowOff>
    </xdr:from>
    <xdr:to>
      <xdr:col>55</xdr:col>
      <xdr:colOff>50800</xdr:colOff>
      <xdr:row>39</xdr:row>
      <xdr:rowOff>80735</xdr:rowOff>
    </xdr:to>
    <xdr:sp macro="" textlink="">
      <xdr:nvSpPr>
        <xdr:cNvPr id="117" name="楕円 116"/>
        <xdr:cNvSpPr/>
      </xdr:nvSpPr>
      <xdr:spPr>
        <a:xfrm>
          <a:off x="10426700" y="66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129012</xdr:rowOff>
    </xdr:from>
    <xdr:ext cx="469744" cy="259045"/>
    <xdr:sp macro="" textlink="">
      <xdr:nvSpPr>
        <xdr:cNvPr id="118" name="【図書館】&#10;一人当たり面積該当値テキスト"/>
        <xdr:cNvSpPr txBox="1"/>
      </xdr:nvSpPr>
      <xdr:spPr>
        <a:xfrm>
          <a:off x="10515600" y="664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19" name="楕円 118"/>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29935</xdr:rowOff>
    </xdr:to>
    <xdr:cxnSp macro="">
      <xdr:nvCxnSpPr>
        <xdr:cNvPr id="120" name="直線コネクタ 119"/>
        <xdr:cNvCxnSpPr/>
      </xdr:nvCxnSpPr>
      <xdr:spPr>
        <a:xfrm>
          <a:off x="9639300" y="67056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128815</xdr:rowOff>
    </xdr:from>
    <xdr:to>
      <xdr:col>46</xdr:col>
      <xdr:colOff>38100</xdr:colOff>
      <xdr:row>39</xdr:row>
      <xdr:rowOff>58965</xdr:rowOff>
    </xdr:to>
    <xdr:sp macro="" textlink="">
      <xdr:nvSpPr>
        <xdr:cNvPr id="121" name="楕円 120"/>
        <xdr:cNvSpPr/>
      </xdr:nvSpPr>
      <xdr:spPr>
        <a:xfrm>
          <a:off x="8699500" y="664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8165</xdr:rowOff>
    </xdr:from>
    <xdr:to>
      <xdr:col>50</xdr:col>
      <xdr:colOff>114300</xdr:colOff>
      <xdr:row>39</xdr:row>
      <xdr:rowOff>19050</xdr:rowOff>
    </xdr:to>
    <xdr:cxnSp macro="">
      <xdr:nvCxnSpPr>
        <xdr:cNvPr id="122" name="直線コネクタ 121"/>
        <xdr:cNvCxnSpPr/>
      </xdr:nvCxnSpPr>
      <xdr:spPr>
        <a:xfrm>
          <a:off x="8750300" y="66947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170741</xdr:rowOff>
    </xdr:from>
    <xdr:ext cx="469744" cy="259045"/>
    <xdr:sp macro="" textlink="">
      <xdr:nvSpPr>
        <xdr:cNvPr id="123" name="n_1aveValue【図書館】&#10;一人当たり面積"/>
        <xdr:cNvSpPr txBox="1"/>
      </xdr:nvSpPr>
      <xdr:spPr>
        <a:xfrm>
          <a:off x="9391727" y="63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4"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60977</xdr:rowOff>
    </xdr:from>
    <xdr:ext cx="469744" cy="259045"/>
    <xdr:sp macro="" textlink="">
      <xdr:nvSpPr>
        <xdr:cNvPr id="125" name="n_1main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50092</xdr:rowOff>
    </xdr:from>
    <xdr:ext cx="469744" cy="259045"/>
    <xdr:sp macro="" textlink="">
      <xdr:nvSpPr>
        <xdr:cNvPr id="126" name="n_2mainValue【図書館】&#10;一人当たり面積"/>
        <xdr:cNvSpPr txBox="1"/>
      </xdr:nvSpPr>
      <xdr:spPr>
        <a:xfrm>
          <a:off x="8515427" y="67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83820</xdr:rowOff>
    </xdr:from>
    <xdr:to>
      <xdr:col>24</xdr:col>
      <xdr:colOff>62865</xdr:colOff>
      <xdr:row>64</xdr:row>
      <xdr:rowOff>19050</xdr:rowOff>
    </xdr:to>
    <xdr:cxnSp macro="">
      <xdr:nvCxnSpPr>
        <xdr:cNvPr id="151" name="直線コネクタ 150"/>
        <xdr:cNvCxnSpPr/>
      </xdr:nvCxnSpPr>
      <xdr:spPr>
        <a:xfrm flipV="1">
          <a:off x="4634865" y="968502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22877</xdr:rowOff>
    </xdr:from>
    <xdr:ext cx="405111" cy="259045"/>
    <xdr:sp macro="" textlink="">
      <xdr:nvSpPr>
        <xdr:cNvPr id="152" name="【体育館・プール】&#10;有形固定資産減価償却率最小値テキスト"/>
        <xdr:cNvSpPr txBox="1"/>
      </xdr:nvSpPr>
      <xdr:spPr>
        <a:xfrm>
          <a:off x="4673600"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153" name="直線コネクタ 152"/>
        <xdr:cNvCxnSpPr/>
      </xdr:nvCxnSpPr>
      <xdr:spPr>
        <a:xfrm>
          <a:off x="4546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30497</xdr:rowOff>
    </xdr:from>
    <xdr:ext cx="405111" cy="259045"/>
    <xdr:sp macro="" textlink="">
      <xdr:nvSpPr>
        <xdr:cNvPr id="154" name="【体育館・プール】&#10;有形固定資産減価償却率最大値テキスト"/>
        <xdr:cNvSpPr txBox="1"/>
      </xdr:nvSpPr>
      <xdr:spPr>
        <a:xfrm>
          <a:off x="4673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83820</xdr:rowOff>
    </xdr:from>
    <xdr:to>
      <xdr:col>24</xdr:col>
      <xdr:colOff>152400</xdr:colOff>
      <xdr:row>56</xdr:row>
      <xdr:rowOff>83820</xdr:rowOff>
    </xdr:to>
    <xdr:cxnSp macro="">
      <xdr:nvCxnSpPr>
        <xdr:cNvPr id="155" name="直線コネクタ 154"/>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124477</xdr:rowOff>
    </xdr:from>
    <xdr:ext cx="405111" cy="259045"/>
    <xdr:sp macro="" textlink="">
      <xdr:nvSpPr>
        <xdr:cNvPr id="156" name="【体育館・プール】&#10;有形固定資産減価償却率平均値テキスト"/>
        <xdr:cNvSpPr txBox="1"/>
      </xdr:nvSpPr>
      <xdr:spPr>
        <a:xfrm>
          <a:off x="4673600" y="1006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57" name="フローチャート: 判断 156"/>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82550</xdr:rowOff>
    </xdr:from>
    <xdr:to>
      <xdr:col>20</xdr:col>
      <xdr:colOff>38100</xdr:colOff>
      <xdr:row>60</xdr:row>
      <xdr:rowOff>12700</xdr:rowOff>
    </xdr:to>
    <xdr:sp macro="" textlink="">
      <xdr:nvSpPr>
        <xdr:cNvPr id="158" name="フローチャート: 判断 157"/>
        <xdr:cNvSpPr/>
      </xdr:nvSpPr>
      <xdr:spPr>
        <a:xfrm>
          <a:off x="3746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128270</xdr:rowOff>
    </xdr:from>
    <xdr:to>
      <xdr:col>15</xdr:col>
      <xdr:colOff>101600</xdr:colOff>
      <xdr:row>60</xdr:row>
      <xdr:rowOff>58420</xdr:rowOff>
    </xdr:to>
    <xdr:sp macro="" textlink="">
      <xdr:nvSpPr>
        <xdr:cNvPr id="159" name="フローチャート: 判断 158"/>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99695</xdr:rowOff>
    </xdr:from>
    <xdr:to>
      <xdr:col>24</xdr:col>
      <xdr:colOff>114300</xdr:colOff>
      <xdr:row>61</xdr:row>
      <xdr:rowOff>29845</xdr:rowOff>
    </xdr:to>
    <xdr:sp macro="" textlink="">
      <xdr:nvSpPr>
        <xdr:cNvPr id="165" name="楕円 164"/>
        <xdr:cNvSpPr/>
      </xdr:nvSpPr>
      <xdr:spPr>
        <a:xfrm>
          <a:off x="45847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78122</xdr:rowOff>
    </xdr:from>
    <xdr:ext cx="405111" cy="259045"/>
    <xdr:sp macro="" textlink="">
      <xdr:nvSpPr>
        <xdr:cNvPr id="166" name="【体育館・プール】&#10;有形固定資産減価償却率該当値テキスト"/>
        <xdr:cNvSpPr txBox="1"/>
      </xdr:nvSpPr>
      <xdr:spPr>
        <a:xfrm>
          <a:off x="4673600"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164465</xdr:rowOff>
    </xdr:from>
    <xdr:to>
      <xdr:col>20</xdr:col>
      <xdr:colOff>38100</xdr:colOff>
      <xdr:row>61</xdr:row>
      <xdr:rowOff>94615</xdr:rowOff>
    </xdr:to>
    <xdr:sp macro="" textlink="">
      <xdr:nvSpPr>
        <xdr:cNvPr id="167" name="楕円 166"/>
        <xdr:cNvSpPr/>
      </xdr:nvSpPr>
      <xdr:spPr>
        <a:xfrm>
          <a:off x="3746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150495</xdr:rowOff>
    </xdr:from>
    <xdr:to>
      <xdr:col>24</xdr:col>
      <xdr:colOff>63500</xdr:colOff>
      <xdr:row>61</xdr:row>
      <xdr:rowOff>43815</xdr:rowOff>
    </xdr:to>
    <xdr:cxnSp macro="">
      <xdr:nvCxnSpPr>
        <xdr:cNvPr id="168" name="直線コネクタ 167"/>
        <xdr:cNvCxnSpPr/>
      </xdr:nvCxnSpPr>
      <xdr:spPr>
        <a:xfrm flipV="1">
          <a:off x="3797300" y="1043749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46355</xdr:rowOff>
    </xdr:from>
    <xdr:to>
      <xdr:col>15</xdr:col>
      <xdr:colOff>101600</xdr:colOff>
      <xdr:row>61</xdr:row>
      <xdr:rowOff>147955</xdr:rowOff>
    </xdr:to>
    <xdr:sp macro="" textlink="">
      <xdr:nvSpPr>
        <xdr:cNvPr id="169" name="楕円 168"/>
        <xdr:cNvSpPr/>
      </xdr:nvSpPr>
      <xdr:spPr>
        <a:xfrm>
          <a:off x="28575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43815</xdr:rowOff>
    </xdr:from>
    <xdr:to>
      <xdr:col>19</xdr:col>
      <xdr:colOff>177800</xdr:colOff>
      <xdr:row>61</xdr:row>
      <xdr:rowOff>97155</xdr:rowOff>
    </xdr:to>
    <xdr:cxnSp macro="">
      <xdr:nvCxnSpPr>
        <xdr:cNvPr id="170" name="直線コネクタ 169"/>
        <xdr:cNvCxnSpPr/>
      </xdr:nvCxnSpPr>
      <xdr:spPr>
        <a:xfrm flipV="1">
          <a:off x="2908300" y="1050226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29227</xdr:rowOff>
    </xdr:from>
    <xdr:ext cx="405111" cy="259045"/>
    <xdr:sp macro="" textlink="">
      <xdr:nvSpPr>
        <xdr:cNvPr id="171" name="n_1aveValue【体育館・プール】&#10;有形固定資産減価償却率"/>
        <xdr:cNvSpPr txBox="1"/>
      </xdr:nvSpPr>
      <xdr:spPr>
        <a:xfrm>
          <a:off x="3582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74947</xdr:rowOff>
    </xdr:from>
    <xdr:ext cx="405111" cy="259045"/>
    <xdr:sp macro="" textlink="">
      <xdr:nvSpPr>
        <xdr:cNvPr id="172" name="n_2aveValue【体育館・プール】&#10;有形固定資産減価償却率"/>
        <xdr:cNvSpPr txBox="1"/>
      </xdr:nvSpPr>
      <xdr:spPr>
        <a:xfrm>
          <a:off x="2705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85742</xdr:rowOff>
    </xdr:from>
    <xdr:ext cx="405111" cy="259045"/>
    <xdr:sp macro="" textlink="">
      <xdr:nvSpPr>
        <xdr:cNvPr id="173" name="n_1mainValue【体育館・プール】&#10;有形固定資産減価償却率"/>
        <xdr:cNvSpPr txBox="1"/>
      </xdr:nvSpPr>
      <xdr:spPr>
        <a:xfrm>
          <a:off x="35820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139082</xdr:rowOff>
    </xdr:from>
    <xdr:ext cx="405111" cy="259045"/>
    <xdr:sp macro="" textlink="">
      <xdr:nvSpPr>
        <xdr:cNvPr id="174" name="n_2mainValue【体育館・プール】&#10;有形固定資産減価償却率"/>
        <xdr:cNvSpPr txBox="1"/>
      </xdr:nvSpPr>
      <xdr:spPr>
        <a:xfrm>
          <a:off x="2705744" y="1059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5" name="直線コネクタ 18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86" name="テキスト ボックス 185"/>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8" name="テキスト ボックス 18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89" name="直線コネクタ 18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90" name="テキスト ボックス 189"/>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2" name="テキスト ボックス 19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17717</xdr:rowOff>
    </xdr:from>
    <xdr:to>
      <xdr:col>54</xdr:col>
      <xdr:colOff>189865</xdr:colOff>
      <xdr:row>63</xdr:row>
      <xdr:rowOff>30861</xdr:rowOff>
    </xdr:to>
    <xdr:cxnSp macro="">
      <xdr:nvCxnSpPr>
        <xdr:cNvPr id="194" name="直線コネクタ 193"/>
        <xdr:cNvCxnSpPr/>
      </xdr:nvCxnSpPr>
      <xdr:spPr>
        <a:xfrm flipV="1">
          <a:off x="10476865" y="9618917"/>
          <a:ext cx="0" cy="121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34688</xdr:rowOff>
    </xdr:from>
    <xdr:ext cx="469744" cy="259045"/>
    <xdr:sp macro="" textlink="">
      <xdr:nvSpPr>
        <xdr:cNvPr id="195" name="【体育館・プール】&#10;一人当たり面積最小値テキスト"/>
        <xdr:cNvSpPr txBox="1"/>
      </xdr:nvSpPr>
      <xdr:spPr>
        <a:xfrm>
          <a:off x="10515600" y="1083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30861</xdr:rowOff>
    </xdr:from>
    <xdr:to>
      <xdr:col>55</xdr:col>
      <xdr:colOff>88900</xdr:colOff>
      <xdr:row>63</xdr:row>
      <xdr:rowOff>30861</xdr:rowOff>
    </xdr:to>
    <xdr:cxnSp macro="">
      <xdr:nvCxnSpPr>
        <xdr:cNvPr id="196" name="直線コネクタ 195"/>
        <xdr:cNvCxnSpPr/>
      </xdr:nvCxnSpPr>
      <xdr:spPr>
        <a:xfrm>
          <a:off x="10388600" y="1083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135844</xdr:rowOff>
    </xdr:from>
    <xdr:ext cx="469744" cy="259045"/>
    <xdr:sp macro="" textlink="">
      <xdr:nvSpPr>
        <xdr:cNvPr id="197" name="【体育館・プール】&#10;一人当たり面積最大値テキスト"/>
        <xdr:cNvSpPr txBox="1"/>
      </xdr:nvSpPr>
      <xdr:spPr>
        <a:xfrm>
          <a:off x="10515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17717</xdr:rowOff>
    </xdr:from>
    <xdr:to>
      <xdr:col>55</xdr:col>
      <xdr:colOff>88900</xdr:colOff>
      <xdr:row>56</xdr:row>
      <xdr:rowOff>17717</xdr:rowOff>
    </xdr:to>
    <xdr:cxnSp macro="">
      <xdr:nvCxnSpPr>
        <xdr:cNvPr id="198" name="直線コネクタ 197"/>
        <xdr:cNvCxnSpPr/>
      </xdr:nvCxnSpPr>
      <xdr:spPr>
        <a:xfrm>
          <a:off x="10388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28656</xdr:rowOff>
    </xdr:from>
    <xdr:ext cx="469744" cy="259045"/>
    <xdr:sp macro="" textlink="">
      <xdr:nvSpPr>
        <xdr:cNvPr id="199" name="【体育館・プール】&#10;一人当たり面積平均値テキスト"/>
        <xdr:cNvSpPr txBox="1"/>
      </xdr:nvSpPr>
      <xdr:spPr>
        <a:xfrm>
          <a:off x="10515600" y="10487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5779</xdr:rowOff>
    </xdr:from>
    <xdr:to>
      <xdr:col>55</xdr:col>
      <xdr:colOff>50800</xdr:colOff>
      <xdr:row>62</xdr:row>
      <xdr:rowOff>107379</xdr:rowOff>
    </xdr:to>
    <xdr:sp macro="" textlink="">
      <xdr:nvSpPr>
        <xdr:cNvPr id="200" name="フローチャート: 判断 199"/>
        <xdr:cNvSpPr/>
      </xdr:nvSpPr>
      <xdr:spPr>
        <a:xfrm>
          <a:off x="10426700" y="1063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24067</xdr:rowOff>
    </xdr:from>
    <xdr:to>
      <xdr:col>50</xdr:col>
      <xdr:colOff>165100</xdr:colOff>
      <xdr:row>62</xdr:row>
      <xdr:rowOff>125667</xdr:rowOff>
    </xdr:to>
    <xdr:sp macro="" textlink="">
      <xdr:nvSpPr>
        <xdr:cNvPr id="201" name="フローチャート: 判断 200"/>
        <xdr:cNvSpPr/>
      </xdr:nvSpPr>
      <xdr:spPr>
        <a:xfrm>
          <a:off x="9588500" y="106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48069</xdr:rowOff>
    </xdr:from>
    <xdr:to>
      <xdr:col>46</xdr:col>
      <xdr:colOff>38100</xdr:colOff>
      <xdr:row>62</xdr:row>
      <xdr:rowOff>149669</xdr:rowOff>
    </xdr:to>
    <xdr:sp macro="" textlink="">
      <xdr:nvSpPr>
        <xdr:cNvPr id="202" name="フローチャート: 判断 201"/>
        <xdr:cNvSpPr/>
      </xdr:nvSpPr>
      <xdr:spPr>
        <a:xfrm>
          <a:off x="8699500" y="1067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44641</xdr:rowOff>
    </xdr:from>
    <xdr:to>
      <xdr:col>55</xdr:col>
      <xdr:colOff>50800</xdr:colOff>
      <xdr:row>62</xdr:row>
      <xdr:rowOff>146241</xdr:rowOff>
    </xdr:to>
    <xdr:sp macro="" textlink="">
      <xdr:nvSpPr>
        <xdr:cNvPr id="208" name="楕円 207"/>
        <xdr:cNvSpPr/>
      </xdr:nvSpPr>
      <xdr:spPr>
        <a:xfrm>
          <a:off x="10426700" y="1067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155656</xdr:rowOff>
    </xdr:from>
    <xdr:ext cx="469744" cy="259045"/>
    <xdr:sp macro="" textlink="">
      <xdr:nvSpPr>
        <xdr:cNvPr id="209" name="【体育館・プール】&#10;一人当たり面積該当値テキスト"/>
        <xdr:cNvSpPr txBox="1"/>
      </xdr:nvSpPr>
      <xdr:spPr>
        <a:xfrm>
          <a:off x="10515600" y="10614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42926</xdr:rowOff>
    </xdr:from>
    <xdr:to>
      <xdr:col>50</xdr:col>
      <xdr:colOff>165100</xdr:colOff>
      <xdr:row>62</xdr:row>
      <xdr:rowOff>144526</xdr:rowOff>
    </xdr:to>
    <xdr:sp macro="" textlink="">
      <xdr:nvSpPr>
        <xdr:cNvPr id="210" name="楕円 209"/>
        <xdr:cNvSpPr/>
      </xdr:nvSpPr>
      <xdr:spPr>
        <a:xfrm>
          <a:off x="9588500" y="106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93726</xdr:rowOff>
    </xdr:from>
    <xdr:to>
      <xdr:col>55</xdr:col>
      <xdr:colOff>0</xdr:colOff>
      <xdr:row>62</xdr:row>
      <xdr:rowOff>95441</xdr:rowOff>
    </xdr:to>
    <xdr:cxnSp macro="">
      <xdr:nvCxnSpPr>
        <xdr:cNvPr id="211" name="直線コネクタ 210"/>
        <xdr:cNvCxnSpPr/>
      </xdr:nvCxnSpPr>
      <xdr:spPr>
        <a:xfrm>
          <a:off x="9639300" y="10723626"/>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40640</xdr:rowOff>
    </xdr:from>
    <xdr:to>
      <xdr:col>46</xdr:col>
      <xdr:colOff>38100</xdr:colOff>
      <xdr:row>62</xdr:row>
      <xdr:rowOff>142240</xdr:rowOff>
    </xdr:to>
    <xdr:sp macro="" textlink="">
      <xdr:nvSpPr>
        <xdr:cNvPr id="212" name="楕円 211"/>
        <xdr:cNvSpPr/>
      </xdr:nvSpPr>
      <xdr:spPr>
        <a:xfrm>
          <a:off x="8699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91440</xdr:rowOff>
    </xdr:from>
    <xdr:to>
      <xdr:col>50</xdr:col>
      <xdr:colOff>114300</xdr:colOff>
      <xdr:row>62</xdr:row>
      <xdr:rowOff>93726</xdr:rowOff>
    </xdr:to>
    <xdr:cxnSp macro="">
      <xdr:nvCxnSpPr>
        <xdr:cNvPr id="213" name="直線コネクタ 212"/>
        <xdr:cNvCxnSpPr/>
      </xdr:nvCxnSpPr>
      <xdr:spPr>
        <a:xfrm>
          <a:off x="8750300" y="1072134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142194</xdr:rowOff>
    </xdr:from>
    <xdr:ext cx="469744" cy="259045"/>
    <xdr:sp macro="" textlink="">
      <xdr:nvSpPr>
        <xdr:cNvPr id="214" name="n_1aveValue【体育館・プール】&#10;一人当たり面積"/>
        <xdr:cNvSpPr txBox="1"/>
      </xdr:nvSpPr>
      <xdr:spPr>
        <a:xfrm>
          <a:off x="9391727" y="1042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140796</xdr:rowOff>
    </xdr:from>
    <xdr:ext cx="469744" cy="259045"/>
    <xdr:sp macro="" textlink="">
      <xdr:nvSpPr>
        <xdr:cNvPr id="215" name="n_2aveValue【体育館・プール】&#10;一人当たり面積"/>
        <xdr:cNvSpPr txBox="1"/>
      </xdr:nvSpPr>
      <xdr:spPr>
        <a:xfrm>
          <a:off x="8515427" y="1077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135653</xdr:rowOff>
    </xdr:from>
    <xdr:ext cx="469744" cy="259045"/>
    <xdr:sp macro="" textlink="">
      <xdr:nvSpPr>
        <xdr:cNvPr id="216" name="n_1mainValue【体育館・プール】&#10;一人当たり面積"/>
        <xdr:cNvSpPr txBox="1"/>
      </xdr:nvSpPr>
      <xdr:spPr>
        <a:xfrm>
          <a:off x="9391727" y="1076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158767</xdr:rowOff>
    </xdr:from>
    <xdr:ext cx="469744" cy="259045"/>
    <xdr:sp macro="" textlink="">
      <xdr:nvSpPr>
        <xdr:cNvPr id="217" name="n_2mainValue【体育館・プール】&#10;一人当たり面積"/>
        <xdr:cNvSpPr txBox="1"/>
      </xdr:nvSpPr>
      <xdr:spPr>
        <a:xfrm>
          <a:off x="8515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6" name="正方形/長方形 2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3" name="正方形/長方形 23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4" name="正方形/長方形 23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5" name="正方形/長方形 23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6" name="正方形/長方形 23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7" name="正方形/長方形 23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8" name="正方形/長方形 23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9" name="正方形/長方形 23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0" name="正方形/長方形 23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1" name="正方形/長方形 24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2" name="テキスト ボックス 24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3" name="直線コネクタ 24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44" name="テキスト ボックス 24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45" name="直線コネクタ 24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46" name="テキスト ボックス 24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47" name="直線コネクタ 24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48" name="テキスト ボックス 24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49" name="直線コネクタ 24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50" name="テキスト ボックス 24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51" name="直線コネクタ 25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52" name="テキスト ボックス 25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53" name="直線コネクタ 25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54" name="テキスト ボックス 25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5" name="直線コネクタ 25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6" name="テキスト ボックス 25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102870</xdr:rowOff>
    </xdr:from>
    <xdr:to>
      <xdr:col>24</xdr:col>
      <xdr:colOff>62865</xdr:colOff>
      <xdr:row>108</xdr:row>
      <xdr:rowOff>47625</xdr:rowOff>
    </xdr:to>
    <xdr:cxnSp macro="">
      <xdr:nvCxnSpPr>
        <xdr:cNvPr id="258" name="直線コネクタ 257"/>
        <xdr:cNvCxnSpPr/>
      </xdr:nvCxnSpPr>
      <xdr:spPr>
        <a:xfrm flipV="1">
          <a:off x="4634865" y="1724787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51452</xdr:rowOff>
    </xdr:from>
    <xdr:ext cx="405111" cy="259045"/>
    <xdr:sp macro="" textlink="">
      <xdr:nvSpPr>
        <xdr:cNvPr id="259" name="【市民会館】&#10;有形固定資産減価償却率最小値テキスト"/>
        <xdr:cNvSpPr txBox="1"/>
      </xdr:nvSpPr>
      <xdr:spPr>
        <a:xfrm>
          <a:off x="4673600" y="185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47625</xdr:rowOff>
    </xdr:from>
    <xdr:to>
      <xdr:col>24</xdr:col>
      <xdr:colOff>152400</xdr:colOff>
      <xdr:row>108</xdr:row>
      <xdr:rowOff>47625</xdr:rowOff>
    </xdr:to>
    <xdr:cxnSp macro="">
      <xdr:nvCxnSpPr>
        <xdr:cNvPr id="260" name="直線コネクタ 259"/>
        <xdr:cNvCxnSpPr/>
      </xdr:nvCxnSpPr>
      <xdr:spPr>
        <a:xfrm>
          <a:off x="4546600" y="185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49547</xdr:rowOff>
    </xdr:from>
    <xdr:ext cx="405111" cy="259045"/>
    <xdr:sp macro="" textlink="">
      <xdr:nvSpPr>
        <xdr:cNvPr id="261" name="【市民会館】&#10;有形固定資産減価償却率最大値テキスト"/>
        <xdr:cNvSpPr txBox="1"/>
      </xdr:nvSpPr>
      <xdr:spPr>
        <a:xfrm>
          <a:off x="46736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102870</xdr:rowOff>
    </xdr:from>
    <xdr:to>
      <xdr:col>24</xdr:col>
      <xdr:colOff>152400</xdr:colOff>
      <xdr:row>100</xdr:row>
      <xdr:rowOff>102870</xdr:rowOff>
    </xdr:to>
    <xdr:cxnSp macro="">
      <xdr:nvCxnSpPr>
        <xdr:cNvPr id="262" name="直線コネクタ 261"/>
        <xdr:cNvCxnSpPr/>
      </xdr:nvCxnSpPr>
      <xdr:spPr>
        <a:xfrm>
          <a:off x="4546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263" name="【市民会館】&#10;有形固定資産減価償却率平均値テキスト"/>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264" name="フローチャート: 判断 263"/>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46355</xdr:rowOff>
    </xdr:from>
    <xdr:to>
      <xdr:col>20</xdr:col>
      <xdr:colOff>38100</xdr:colOff>
      <xdr:row>105</xdr:row>
      <xdr:rowOff>147955</xdr:rowOff>
    </xdr:to>
    <xdr:sp macro="" textlink="">
      <xdr:nvSpPr>
        <xdr:cNvPr id="265" name="フローチャート: 判断 264"/>
        <xdr:cNvSpPr/>
      </xdr:nvSpPr>
      <xdr:spPr>
        <a:xfrm>
          <a:off x="3746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42545</xdr:rowOff>
    </xdr:from>
    <xdr:to>
      <xdr:col>15</xdr:col>
      <xdr:colOff>101600</xdr:colOff>
      <xdr:row>105</xdr:row>
      <xdr:rowOff>144145</xdr:rowOff>
    </xdr:to>
    <xdr:sp macro="" textlink="">
      <xdr:nvSpPr>
        <xdr:cNvPr id="266" name="フローチャート: 判断 265"/>
        <xdr:cNvSpPr/>
      </xdr:nvSpPr>
      <xdr:spPr>
        <a:xfrm>
          <a:off x="2857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67" name="テキスト ボックス 26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8" name="テキスト ボックス 26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9" name="テキスト ボックス 26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0" name="テキスト ボックス 26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1" name="テキスト ボックス 27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135889</xdr:rowOff>
    </xdr:from>
    <xdr:to>
      <xdr:col>24</xdr:col>
      <xdr:colOff>114300</xdr:colOff>
      <xdr:row>105</xdr:row>
      <xdr:rowOff>66039</xdr:rowOff>
    </xdr:to>
    <xdr:sp macro="" textlink="">
      <xdr:nvSpPr>
        <xdr:cNvPr id="272" name="楕円 271"/>
        <xdr:cNvSpPr/>
      </xdr:nvSpPr>
      <xdr:spPr>
        <a:xfrm>
          <a:off x="45847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158766</xdr:rowOff>
    </xdr:from>
    <xdr:ext cx="405111" cy="259045"/>
    <xdr:sp macro="" textlink="">
      <xdr:nvSpPr>
        <xdr:cNvPr id="273" name="【市民会館】&#10;有形固定資産減価償却率該当値テキスト"/>
        <xdr:cNvSpPr txBox="1"/>
      </xdr:nvSpPr>
      <xdr:spPr>
        <a:xfrm>
          <a:off x="4673600" y="1781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137795</xdr:rowOff>
    </xdr:from>
    <xdr:to>
      <xdr:col>20</xdr:col>
      <xdr:colOff>38100</xdr:colOff>
      <xdr:row>105</xdr:row>
      <xdr:rowOff>67945</xdr:rowOff>
    </xdr:to>
    <xdr:sp macro="" textlink="">
      <xdr:nvSpPr>
        <xdr:cNvPr id="274" name="楕円 273"/>
        <xdr:cNvSpPr/>
      </xdr:nvSpPr>
      <xdr:spPr>
        <a:xfrm>
          <a:off x="37465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15239</xdr:rowOff>
    </xdr:from>
    <xdr:to>
      <xdr:col>24</xdr:col>
      <xdr:colOff>63500</xdr:colOff>
      <xdr:row>105</xdr:row>
      <xdr:rowOff>17145</xdr:rowOff>
    </xdr:to>
    <xdr:cxnSp macro="">
      <xdr:nvCxnSpPr>
        <xdr:cNvPr id="275" name="直線コネクタ 274"/>
        <xdr:cNvCxnSpPr/>
      </xdr:nvCxnSpPr>
      <xdr:spPr>
        <a:xfrm flipV="1">
          <a:off x="3797300" y="1801748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8255</xdr:rowOff>
    </xdr:from>
    <xdr:to>
      <xdr:col>15</xdr:col>
      <xdr:colOff>101600</xdr:colOff>
      <xdr:row>105</xdr:row>
      <xdr:rowOff>109855</xdr:rowOff>
    </xdr:to>
    <xdr:sp macro="" textlink="">
      <xdr:nvSpPr>
        <xdr:cNvPr id="276" name="楕円 275"/>
        <xdr:cNvSpPr/>
      </xdr:nvSpPr>
      <xdr:spPr>
        <a:xfrm>
          <a:off x="2857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17145</xdr:rowOff>
    </xdr:from>
    <xdr:to>
      <xdr:col>19</xdr:col>
      <xdr:colOff>177800</xdr:colOff>
      <xdr:row>105</xdr:row>
      <xdr:rowOff>59055</xdr:rowOff>
    </xdr:to>
    <xdr:cxnSp macro="">
      <xdr:nvCxnSpPr>
        <xdr:cNvPr id="277" name="直線コネクタ 276"/>
        <xdr:cNvCxnSpPr/>
      </xdr:nvCxnSpPr>
      <xdr:spPr>
        <a:xfrm flipV="1">
          <a:off x="2908300" y="180193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139082</xdr:rowOff>
    </xdr:from>
    <xdr:ext cx="405111" cy="259045"/>
    <xdr:sp macro="" textlink="">
      <xdr:nvSpPr>
        <xdr:cNvPr id="278" name="n_1aveValue【市民会館】&#10;有形固定資産減価償却率"/>
        <xdr:cNvSpPr txBox="1"/>
      </xdr:nvSpPr>
      <xdr:spPr>
        <a:xfrm>
          <a:off x="35820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135272</xdr:rowOff>
    </xdr:from>
    <xdr:ext cx="405111" cy="259045"/>
    <xdr:sp macro="" textlink="">
      <xdr:nvSpPr>
        <xdr:cNvPr id="279" name="n_2aveValue【市民会館】&#10;有形固定資産減価償却率"/>
        <xdr:cNvSpPr txBox="1"/>
      </xdr:nvSpPr>
      <xdr:spPr>
        <a:xfrm>
          <a:off x="2705744"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84472</xdr:rowOff>
    </xdr:from>
    <xdr:ext cx="405111" cy="259045"/>
    <xdr:sp macro="" textlink="">
      <xdr:nvSpPr>
        <xdr:cNvPr id="280" name="n_1mainValue【市民会館】&#10;有形固定資産減価償却率"/>
        <xdr:cNvSpPr txBox="1"/>
      </xdr:nvSpPr>
      <xdr:spPr>
        <a:xfrm>
          <a:off x="3582044" y="1774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126382</xdr:rowOff>
    </xdr:from>
    <xdr:ext cx="405111" cy="259045"/>
    <xdr:sp macro="" textlink="">
      <xdr:nvSpPr>
        <xdr:cNvPr id="281" name="n_2mainValue【市民会館】&#10;有形固定資産減価償却率"/>
        <xdr:cNvSpPr txBox="1"/>
      </xdr:nvSpPr>
      <xdr:spPr>
        <a:xfrm>
          <a:off x="2705744" y="1778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9" name="正方形/長方形 28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0" name="テキスト ボックス 28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1" name="直線コネクタ 29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92" name="直線コネクタ 29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93" name="テキスト ボックス 29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94" name="直線コネクタ 29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95" name="テキスト ボックス 29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96" name="直線コネクタ 29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97" name="テキスト ボックス 29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98" name="直線コネクタ 29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99" name="テキスト ボックス 29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0" name="直線コネクタ 29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1" name="テキスト ボックス 30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107</xdr:row>
      <xdr:rowOff>135637</xdr:rowOff>
    </xdr:to>
    <xdr:cxnSp macro="">
      <xdr:nvCxnSpPr>
        <xdr:cNvPr id="303" name="直線コネクタ 302"/>
        <xdr:cNvCxnSpPr/>
      </xdr:nvCxnSpPr>
      <xdr:spPr>
        <a:xfrm flipV="1">
          <a:off x="10476865" y="17198339"/>
          <a:ext cx="0" cy="1282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139464</xdr:rowOff>
    </xdr:from>
    <xdr:ext cx="469744" cy="259045"/>
    <xdr:sp macro="" textlink="">
      <xdr:nvSpPr>
        <xdr:cNvPr id="304" name="【市民会館】&#10;一人当たり面積最小値テキスト"/>
        <xdr:cNvSpPr txBox="1"/>
      </xdr:nvSpPr>
      <xdr:spPr>
        <a:xfrm>
          <a:off x="10515600" y="1848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135637</xdr:rowOff>
    </xdr:from>
    <xdr:to>
      <xdr:col>55</xdr:col>
      <xdr:colOff>88900</xdr:colOff>
      <xdr:row>107</xdr:row>
      <xdr:rowOff>135637</xdr:rowOff>
    </xdr:to>
    <xdr:cxnSp macro="">
      <xdr:nvCxnSpPr>
        <xdr:cNvPr id="305" name="直線コネクタ 304"/>
        <xdr:cNvCxnSpPr/>
      </xdr:nvCxnSpPr>
      <xdr:spPr>
        <a:xfrm>
          <a:off x="10388600" y="184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306" name="【市民会館】&#10;一人当たり面積最大値テキスト"/>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307" name="直線コネクタ 306"/>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153433</xdr:rowOff>
    </xdr:from>
    <xdr:ext cx="469744" cy="259045"/>
    <xdr:sp macro="" textlink="">
      <xdr:nvSpPr>
        <xdr:cNvPr id="308" name="【市民会館】&#10;一人当たり面積平均値テキスト"/>
        <xdr:cNvSpPr txBox="1"/>
      </xdr:nvSpPr>
      <xdr:spPr>
        <a:xfrm>
          <a:off x="10515600" y="1798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130556</xdr:rowOff>
    </xdr:from>
    <xdr:to>
      <xdr:col>55</xdr:col>
      <xdr:colOff>50800</xdr:colOff>
      <xdr:row>106</xdr:row>
      <xdr:rowOff>60706</xdr:rowOff>
    </xdr:to>
    <xdr:sp macro="" textlink="">
      <xdr:nvSpPr>
        <xdr:cNvPr id="309" name="フローチャート: 判断 308"/>
        <xdr:cNvSpPr/>
      </xdr:nvSpPr>
      <xdr:spPr>
        <a:xfrm>
          <a:off x="10426700" y="181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141987</xdr:rowOff>
    </xdr:from>
    <xdr:to>
      <xdr:col>50</xdr:col>
      <xdr:colOff>165100</xdr:colOff>
      <xdr:row>106</xdr:row>
      <xdr:rowOff>72137</xdr:rowOff>
    </xdr:to>
    <xdr:sp macro="" textlink="">
      <xdr:nvSpPr>
        <xdr:cNvPr id="310" name="フローチャート: 判断 309"/>
        <xdr:cNvSpPr/>
      </xdr:nvSpPr>
      <xdr:spPr>
        <a:xfrm>
          <a:off x="9588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311" name="フローチャート: 判断 310"/>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12" name="テキスト ボックス 31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3" name="テキスト ボックス 31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4" name="テキスト ボックス 31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5" name="テキスト ボックス 31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6" name="テキスト ボックス 31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50546</xdr:rowOff>
    </xdr:from>
    <xdr:to>
      <xdr:col>55</xdr:col>
      <xdr:colOff>50800</xdr:colOff>
      <xdr:row>107</xdr:row>
      <xdr:rowOff>152146</xdr:rowOff>
    </xdr:to>
    <xdr:sp macro="" textlink="">
      <xdr:nvSpPr>
        <xdr:cNvPr id="317" name="楕円 316"/>
        <xdr:cNvSpPr/>
      </xdr:nvSpPr>
      <xdr:spPr>
        <a:xfrm>
          <a:off x="104267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136923</xdr:rowOff>
    </xdr:from>
    <xdr:ext cx="469744" cy="259045"/>
    <xdr:sp macro="" textlink="">
      <xdr:nvSpPr>
        <xdr:cNvPr id="318" name="【市民会館】&#10;一人当たり面積該当値テキスト"/>
        <xdr:cNvSpPr txBox="1"/>
      </xdr:nvSpPr>
      <xdr:spPr>
        <a:xfrm>
          <a:off x="10515600" y="1831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48261</xdr:rowOff>
    </xdr:from>
    <xdr:to>
      <xdr:col>50</xdr:col>
      <xdr:colOff>165100</xdr:colOff>
      <xdr:row>107</xdr:row>
      <xdr:rowOff>149861</xdr:rowOff>
    </xdr:to>
    <xdr:sp macro="" textlink="">
      <xdr:nvSpPr>
        <xdr:cNvPr id="319" name="楕円 318"/>
        <xdr:cNvSpPr/>
      </xdr:nvSpPr>
      <xdr:spPr>
        <a:xfrm>
          <a:off x="9588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99061</xdr:rowOff>
    </xdr:from>
    <xdr:to>
      <xdr:col>55</xdr:col>
      <xdr:colOff>0</xdr:colOff>
      <xdr:row>107</xdr:row>
      <xdr:rowOff>101346</xdr:rowOff>
    </xdr:to>
    <xdr:cxnSp macro="">
      <xdr:nvCxnSpPr>
        <xdr:cNvPr id="320" name="直線コネクタ 319"/>
        <xdr:cNvCxnSpPr/>
      </xdr:nvCxnSpPr>
      <xdr:spPr>
        <a:xfrm>
          <a:off x="9639300" y="18444211"/>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45974</xdr:rowOff>
    </xdr:from>
    <xdr:to>
      <xdr:col>46</xdr:col>
      <xdr:colOff>38100</xdr:colOff>
      <xdr:row>107</xdr:row>
      <xdr:rowOff>147574</xdr:rowOff>
    </xdr:to>
    <xdr:sp macro="" textlink="">
      <xdr:nvSpPr>
        <xdr:cNvPr id="321" name="楕円 320"/>
        <xdr:cNvSpPr/>
      </xdr:nvSpPr>
      <xdr:spPr>
        <a:xfrm>
          <a:off x="8699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96774</xdr:rowOff>
    </xdr:from>
    <xdr:to>
      <xdr:col>50</xdr:col>
      <xdr:colOff>114300</xdr:colOff>
      <xdr:row>107</xdr:row>
      <xdr:rowOff>99061</xdr:rowOff>
    </xdr:to>
    <xdr:cxnSp macro="">
      <xdr:nvCxnSpPr>
        <xdr:cNvPr id="322" name="直線コネクタ 321"/>
        <xdr:cNvCxnSpPr/>
      </xdr:nvCxnSpPr>
      <xdr:spPr>
        <a:xfrm>
          <a:off x="8750300" y="1844192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88664</xdr:rowOff>
    </xdr:from>
    <xdr:ext cx="469744" cy="259045"/>
    <xdr:sp macro="" textlink="">
      <xdr:nvSpPr>
        <xdr:cNvPr id="323" name="n_1aveValue【市民会館】&#10;一人当たり面積"/>
        <xdr:cNvSpPr txBox="1"/>
      </xdr:nvSpPr>
      <xdr:spPr>
        <a:xfrm>
          <a:off x="9391727" y="1791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97807</xdr:rowOff>
    </xdr:from>
    <xdr:ext cx="469744" cy="259045"/>
    <xdr:sp macro="" textlink="">
      <xdr:nvSpPr>
        <xdr:cNvPr id="324" name="n_2aveValue【市民会館】&#10;一人当たり面積"/>
        <xdr:cNvSpPr txBox="1"/>
      </xdr:nvSpPr>
      <xdr:spPr>
        <a:xfrm>
          <a:off x="8515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140988</xdr:rowOff>
    </xdr:from>
    <xdr:ext cx="469744" cy="259045"/>
    <xdr:sp macro="" textlink="">
      <xdr:nvSpPr>
        <xdr:cNvPr id="325" name="n_1mainValue【市民会館】&#10;一人当たり面積"/>
        <xdr:cNvSpPr txBox="1"/>
      </xdr:nvSpPr>
      <xdr:spPr>
        <a:xfrm>
          <a:off x="93917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138701</xdr:rowOff>
    </xdr:from>
    <xdr:ext cx="469744" cy="259045"/>
    <xdr:sp macro="" textlink="">
      <xdr:nvSpPr>
        <xdr:cNvPr id="326" name="n_2mainValue【市民会館】&#10;一人当たり面積"/>
        <xdr:cNvSpPr txBox="1"/>
      </xdr:nvSpPr>
      <xdr:spPr>
        <a:xfrm>
          <a:off x="8515427" y="1848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27" name="正方形/長方形 3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8" name="正方形/長方形 3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9" name="正方形/長方形 3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0" name="正方形/長方形 3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1" name="正方形/長方形 3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2" name="正方形/長方形 3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3" name="正方形/長方形 3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4" name="正方形/長方形 33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5" name="テキスト ボックス 33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6" name="直線コネクタ 33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37" name="テキスト ボックス 33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38" name="直線コネクタ 337"/>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39" name="テキスト ボックス 338"/>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0" name="直線コネクタ 33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1" name="テキスト ボックス 34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42" name="直線コネクタ 341"/>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43" name="テキスト ボックス 342"/>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4" name="直線コネクタ 34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5" name="テキスト ボックス 34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153353</xdr:rowOff>
    </xdr:to>
    <xdr:cxnSp macro="">
      <xdr:nvCxnSpPr>
        <xdr:cNvPr id="347" name="直線コネクタ 346"/>
        <xdr:cNvCxnSpPr/>
      </xdr:nvCxnSpPr>
      <xdr:spPr>
        <a:xfrm flipV="1">
          <a:off x="16318864" y="5739765"/>
          <a:ext cx="0" cy="1443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157180</xdr:rowOff>
    </xdr:from>
    <xdr:ext cx="405111" cy="259045"/>
    <xdr:sp macro="" textlink="">
      <xdr:nvSpPr>
        <xdr:cNvPr id="348" name="【一般廃棄物処理施設】&#10;有形固定資産減価償却率最小値テキスト"/>
        <xdr:cNvSpPr txBox="1"/>
      </xdr:nvSpPr>
      <xdr:spPr>
        <a:xfrm>
          <a:off x="16357600" y="718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153353</xdr:rowOff>
    </xdr:from>
    <xdr:to>
      <xdr:col>86</xdr:col>
      <xdr:colOff>25400</xdr:colOff>
      <xdr:row>41</xdr:row>
      <xdr:rowOff>153353</xdr:rowOff>
    </xdr:to>
    <xdr:cxnSp macro="">
      <xdr:nvCxnSpPr>
        <xdr:cNvPr id="349" name="直線コネクタ 348"/>
        <xdr:cNvCxnSpPr/>
      </xdr:nvCxnSpPr>
      <xdr:spPr>
        <a:xfrm>
          <a:off x="16230600" y="718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350" name="【一般廃棄物処理施設】&#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351" name="直線コネクタ 350"/>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46690</xdr:rowOff>
    </xdr:from>
    <xdr:ext cx="405111" cy="259045"/>
    <xdr:sp macro="" textlink="">
      <xdr:nvSpPr>
        <xdr:cNvPr id="352" name="【一般廃棄物処理施設】&#10;有形固定資産減価償却率平均値テキスト"/>
        <xdr:cNvSpPr txBox="1"/>
      </xdr:nvSpPr>
      <xdr:spPr>
        <a:xfrm>
          <a:off x="16357600" y="6390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68263</xdr:rowOff>
    </xdr:from>
    <xdr:to>
      <xdr:col>85</xdr:col>
      <xdr:colOff>177800</xdr:colOff>
      <xdr:row>37</xdr:row>
      <xdr:rowOff>169863</xdr:rowOff>
    </xdr:to>
    <xdr:sp macro="" textlink="">
      <xdr:nvSpPr>
        <xdr:cNvPr id="353" name="フローチャート: 判断 352"/>
        <xdr:cNvSpPr/>
      </xdr:nvSpPr>
      <xdr:spPr>
        <a:xfrm>
          <a:off x="16268700" y="641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73978</xdr:rowOff>
    </xdr:from>
    <xdr:to>
      <xdr:col>81</xdr:col>
      <xdr:colOff>101600</xdr:colOff>
      <xdr:row>38</xdr:row>
      <xdr:rowOff>4128</xdr:rowOff>
    </xdr:to>
    <xdr:sp macro="" textlink="">
      <xdr:nvSpPr>
        <xdr:cNvPr id="354" name="フローチャート: 判断 353"/>
        <xdr:cNvSpPr/>
      </xdr:nvSpPr>
      <xdr:spPr>
        <a:xfrm>
          <a:off x="15430500" y="641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39688</xdr:rowOff>
    </xdr:from>
    <xdr:to>
      <xdr:col>76</xdr:col>
      <xdr:colOff>165100</xdr:colOff>
      <xdr:row>38</xdr:row>
      <xdr:rowOff>141288</xdr:rowOff>
    </xdr:to>
    <xdr:sp macro="" textlink="">
      <xdr:nvSpPr>
        <xdr:cNvPr id="355" name="フローチャート: 判断 354"/>
        <xdr:cNvSpPr/>
      </xdr:nvSpPr>
      <xdr:spPr>
        <a:xfrm>
          <a:off x="14541500" y="655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6" name="テキスト ボックス 35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7" name="テキスト ボックス 35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8" name="テキスト ボックス 35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9" name="テキスト ボックス 35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0" name="テキスト ボックス 35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5397</xdr:rowOff>
    </xdr:from>
    <xdr:to>
      <xdr:col>85</xdr:col>
      <xdr:colOff>177800</xdr:colOff>
      <xdr:row>36</xdr:row>
      <xdr:rowOff>106997</xdr:rowOff>
    </xdr:to>
    <xdr:sp macro="" textlink="">
      <xdr:nvSpPr>
        <xdr:cNvPr id="361" name="楕円 360"/>
        <xdr:cNvSpPr/>
      </xdr:nvSpPr>
      <xdr:spPr>
        <a:xfrm>
          <a:off x="16268700" y="617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28274</xdr:rowOff>
    </xdr:from>
    <xdr:ext cx="405111" cy="259045"/>
    <xdr:sp macro="" textlink="">
      <xdr:nvSpPr>
        <xdr:cNvPr id="362" name="【一般廃棄物処理施設】&#10;有形固定資産減価償却率該当値テキスト"/>
        <xdr:cNvSpPr txBox="1"/>
      </xdr:nvSpPr>
      <xdr:spPr>
        <a:xfrm>
          <a:off x="16357600" y="6029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76835</xdr:rowOff>
    </xdr:from>
    <xdr:to>
      <xdr:col>81</xdr:col>
      <xdr:colOff>101600</xdr:colOff>
      <xdr:row>37</xdr:row>
      <xdr:rowOff>6985</xdr:rowOff>
    </xdr:to>
    <xdr:sp macro="" textlink="">
      <xdr:nvSpPr>
        <xdr:cNvPr id="363" name="楕円 362"/>
        <xdr:cNvSpPr/>
      </xdr:nvSpPr>
      <xdr:spPr>
        <a:xfrm>
          <a:off x="15430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56197</xdr:rowOff>
    </xdr:from>
    <xdr:to>
      <xdr:col>85</xdr:col>
      <xdr:colOff>127000</xdr:colOff>
      <xdr:row>36</xdr:row>
      <xdr:rowOff>127635</xdr:rowOff>
    </xdr:to>
    <xdr:cxnSp macro="">
      <xdr:nvCxnSpPr>
        <xdr:cNvPr id="364" name="直線コネクタ 363"/>
        <xdr:cNvCxnSpPr/>
      </xdr:nvCxnSpPr>
      <xdr:spPr>
        <a:xfrm flipV="1">
          <a:off x="15481300" y="6228397"/>
          <a:ext cx="8382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156845</xdr:rowOff>
    </xdr:from>
    <xdr:to>
      <xdr:col>76</xdr:col>
      <xdr:colOff>165100</xdr:colOff>
      <xdr:row>37</xdr:row>
      <xdr:rowOff>86995</xdr:rowOff>
    </xdr:to>
    <xdr:sp macro="" textlink="">
      <xdr:nvSpPr>
        <xdr:cNvPr id="365" name="楕円 364"/>
        <xdr:cNvSpPr/>
      </xdr:nvSpPr>
      <xdr:spPr>
        <a:xfrm>
          <a:off x="14541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127635</xdr:rowOff>
    </xdr:from>
    <xdr:to>
      <xdr:col>81</xdr:col>
      <xdr:colOff>50800</xdr:colOff>
      <xdr:row>37</xdr:row>
      <xdr:rowOff>36195</xdr:rowOff>
    </xdr:to>
    <xdr:cxnSp macro="">
      <xdr:nvCxnSpPr>
        <xdr:cNvPr id="366" name="直線コネクタ 365"/>
        <xdr:cNvCxnSpPr/>
      </xdr:nvCxnSpPr>
      <xdr:spPr>
        <a:xfrm flipV="1">
          <a:off x="14592300" y="629983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166705</xdr:rowOff>
    </xdr:from>
    <xdr:ext cx="405111" cy="259045"/>
    <xdr:sp macro="" textlink="">
      <xdr:nvSpPr>
        <xdr:cNvPr id="367" name="n_1aveValue【一般廃棄物処理施設】&#10;有形固定資産減価償却率"/>
        <xdr:cNvSpPr txBox="1"/>
      </xdr:nvSpPr>
      <xdr:spPr>
        <a:xfrm>
          <a:off x="15266044" y="6510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132415</xdr:rowOff>
    </xdr:from>
    <xdr:ext cx="405111" cy="259045"/>
    <xdr:sp macro="" textlink="">
      <xdr:nvSpPr>
        <xdr:cNvPr id="368" name="n_2aveValue【一般廃棄物処理施設】&#10;有形固定資産減価償却率"/>
        <xdr:cNvSpPr txBox="1"/>
      </xdr:nvSpPr>
      <xdr:spPr>
        <a:xfrm>
          <a:off x="14389744" y="6647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23512</xdr:rowOff>
    </xdr:from>
    <xdr:ext cx="405111" cy="259045"/>
    <xdr:sp macro="" textlink="">
      <xdr:nvSpPr>
        <xdr:cNvPr id="369" name="n_1mainValue【一般廃棄物処理施設】&#10;有形固定資産減価償却率"/>
        <xdr:cNvSpPr txBox="1"/>
      </xdr:nvSpPr>
      <xdr:spPr>
        <a:xfrm>
          <a:off x="152660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370" name="n_2mainValue【一般廃棄物処理施設】&#10;有形固定資産減価償却率"/>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1" name="正方形/長方形 3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2" name="正方形/長方形 3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3" name="正方形/長方形 3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4" name="正方形/長方形 3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5" name="正方形/長方形 3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6" name="正方形/長方形 3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7" name="正方形/長方形 3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8" name="正方形/長方形 37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9" name="テキスト ボックス 37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0" name="直線コネクタ 37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1" name="直線コネクタ 38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82" name="テキスト ボックス 38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3" name="直線コネクタ 38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84" name="テキスト ボックス 383"/>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5" name="直線コネクタ 38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86" name="テキスト ボックス 38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87" name="直線コネクタ 38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88" name="テキスト ボックス 38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9" name="直線コネクタ 38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90" name="テキスト ボックス 38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1" name="直線コネクタ 39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2" name="テキスト ボックス 39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85523</xdr:rowOff>
    </xdr:from>
    <xdr:to>
      <xdr:col>116</xdr:col>
      <xdr:colOff>62864</xdr:colOff>
      <xdr:row>42</xdr:row>
      <xdr:rowOff>32476</xdr:rowOff>
    </xdr:to>
    <xdr:cxnSp macro="">
      <xdr:nvCxnSpPr>
        <xdr:cNvPr id="394" name="直線コネクタ 393"/>
        <xdr:cNvCxnSpPr/>
      </xdr:nvCxnSpPr>
      <xdr:spPr>
        <a:xfrm flipV="1">
          <a:off x="22160864" y="5743373"/>
          <a:ext cx="0" cy="1490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36303</xdr:rowOff>
    </xdr:from>
    <xdr:ext cx="469744" cy="259045"/>
    <xdr:sp macro="" textlink="">
      <xdr:nvSpPr>
        <xdr:cNvPr id="395" name="【一般廃棄物処理施設】&#10;一人当たり有形固定資産（償却資産）額最小値テキスト"/>
        <xdr:cNvSpPr txBox="1"/>
      </xdr:nvSpPr>
      <xdr:spPr>
        <a:xfrm>
          <a:off x="22199600" y="723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32476</xdr:rowOff>
    </xdr:from>
    <xdr:to>
      <xdr:col>116</xdr:col>
      <xdr:colOff>152400</xdr:colOff>
      <xdr:row>42</xdr:row>
      <xdr:rowOff>32476</xdr:rowOff>
    </xdr:to>
    <xdr:cxnSp macro="">
      <xdr:nvCxnSpPr>
        <xdr:cNvPr id="396" name="直線コネクタ 395"/>
        <xdr:cNvCxnSpPr/>
      </xdr:nvCxnSpPr>
      <xdr:spPr>
        <a:xfrm>
          <a:off x="22072600" y="72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32200</xdr:rowOff>
    </xdr:from>
    <xdr:ext cx="599010" cy="259045"/>
    <xdr:sp macro="" textlink="">
      <xdr:nvSpPr>
        <xdr:cNvPr id="397" name="【一般廃棄物処理施設】&#10;一人当たり有形固定資産（償却資産）額最大値テキスト"/>
        <xdr:cNvSpPr txBox="1"/>
      </xdr:nvSpPr>
      <xdr:spPr>
        <a:xfrm>
          <a:off x="22199600" y="551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85523</xdr:rowOff>
    </xdr:from>
    <xdr:to>
      <xdr:col>116</xdr:col>
      <xdr:colOff>152400</xdr:colOff>
      <xdr:row>33</xdr:row>
      <xdr:rowOff>85523</xdr:rowOff>
    </xdr:to>
    <xdr:cxnSp macro="">
      <xdr:nvCxnSpPr>
        <xdr:cNvPr id="398" name="直線コネクタ 397"/>
        <xdr:cNvCxnSpPr/>
      </xdr:nvCxnSpPr>
      <xdr:spPr>
        <a:xfrm>
          <a:off x="22072600" y="574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67259</xdr:rowOff>
    </xdr:from>
    <xdr:ext cx="534377" cy="259045"/>
    <xdr:sp macro="" textlink="">
      <xdr:nvSpPr>
        <xdr:cNvPr id="399" name="【一般廃棄物処理施設】&#10;一人当たり有形固定資産（償却資産）額平均値テキスト"/>
        <xdr:cNvSpPr txBox="1"/>
      </xdr:nvSpPr>
      <xdr:spPr>
        <a:xfrm>
          <a:off x="22199600" y="6753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44382</xdr:rowOff>
    </xdr:from>
    <xdr:to>
      <xdr:col>116</xdr:col>
      <xdr:colOff>114300</xdr:colOff>
      <xdr:row>40</xdr:row>
      <xdr:rowOff>145982</xdr:rowOff>
    </xdr:to>
    <xdr:sp macro="" textlink="">
      <xdr:nvSpPr>
        <xdr:cNvPr id="400" name="フローチャート: 判断 399"/>
        <xdr:cNvSpPr/>
      </xdr:nvSpPr>
      <xdr:spPr>
        <a:xfrm>
          <a:off x="22110700" y="690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132274</xdr:rowOff>
    </xdr:from>
    <xdr:to>
      <xdr:col>112</xdr:col>
      <xdr:colOff>38100</xdr:colOff>
      <xdr:row>41</xdr:row>
      <xdr:rowOff>62424</xdr:rowOff>
    </xdr:to>
    <xdr:sp macro="" textlink="">
      <xdr:nvSpPr>
        <xdr:cNvPr id="401" name="フローチャート: 判断 400"/>
        <xdr:cNvSpPr/>
      </xdr:nvSpPr>
      <xdr:spPr>
        <a:xfrm>
          <a:off x="21272500" y="699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111647</xdr:rowOff>
    </xdr:from>
    <xdr:to>
      <xdr:col>107</xdr:col>
      <xdr:colOff>101600</xdr:colOff>
      <xdr:row>41</xdr:row>
      <xdr:rowOff>41797</xdr:rowOff>
    </xdr:to>
    <xdr:sp macro="" textlink="">
      <xdr:nvSpPr>
        <xdr:cNvPr id="402" name="フローチャート: 判断 401"/>
        <xdr:cNvSpPr/>
      </xdr:nvSpPr>
      <xdr:spPr>
        <a:xfrm>
          <a:off x="20383500" y="696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3" name="テキスト ボックス 40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4" name="テキスト ボックス 40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5" name="テキスト ボックス 40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6" name="テキスト ボックス 40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7" name="テキスト ボックス 40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90029</xdr:rowOff>
    </xdr:from>
    <xdr:to>
      <xdr:col>116</xdr:col>
      <xdr:colOff>114300</xdr:colOff>
      <xdr:row>42</xdr:row>
      <xdr:rowOff>20179</xdr:rowOff>
    </xdr:to>
    <xdr:sp macro="" textlink="">
      <xdr:nvSpPr>
        <xdr:cNvPr id="408" name="楕円 407"/>
        <xdr:cNvSpPr/>
      </xdr:nvSpPr>
      <xdr:spPr>
        <a:xfrm>
          <a:off x="22110700" y="711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4956</xdr:rowOff>
    </xdr:from>
    <xdr:ext cx="534377" cy="259045"/>
    <xdr:sp macro="" textlink="">
      <xdr:nvSpPr>
        <xdr:cNvPr id="409" name="【一般廃棄物処理施設】&#10;一人当たり有形固定資産（償却資産）額該当値テキスト"/>
        <xdr:cNvSpPr txBox="1"/>
      </xdr:nvSpPr>
      <xdr:spPr>
        <a:xfrm>
          <a:off x="22199600" y="703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89240</xdr:rowOff>
    </xdr:from>
    <xdr:to>
      <xdr:col>112</xdr:col>
      <xdr:colOff>38100</xdr:colOff>
      <xdr:row>42</xdr:row>
      <xdr:rowOff>19390</xdr:rowOff>
    </xdr:to>
    <xdr:sp macro="" textlink="">
      <xdr:nvSpPr>
        <xdr:cNvPr id="410" name="楕円 409"/>
        <xdr:cNvSpPr/>
      </xdr:nvSpPr>
      <xdr:spPr>
        <a:xfrm>
          <a:off x="21272500" y="711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140040</xdr:rowOff>
    </xdr:from>
    <xdr:to>
      <xdr:col>116</xdr:col>
      <xdr:colOff>63500</xdr:colOff>
      <xdr:row>41</xdr:row>
      <xdr:rowOff>140829</xdr:rowOff>
    </xdr:to>
    <xdr:cxnSp macro="">
      <xdr:nvCxnSpPr>
        <xdr:cNvPr id="411" name="直線コネクタ 410"/>
        <xdr:cNvCxnSpPr/>
      </xdr:nvCxnSpPr>
      <xdr:spPr>
        <a:xfrm>
          <a:off x="21323300" y="7169490"/>
          <a:ext cx="838200" cy="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88029</xdr:rowOff>
    </xdr:from>
    <xdr:to>
      <xdr:col>107</xdr:col>
      <xdr:colOff>101600</xdr:colOff>
      <xdr:row>42</xdr:row>
      <xdr:rowOff>18179</xdr:rowOff>
    </xdr:to>
    <xdr:sp macro="" textlink="">
      <xdr:nvSpPr>
        <xdr:cNvPr id="412" name="楕円 411"/>
        <xdr:cNvSpPr/>
      </xdr:nvSpPr>
      <xdr:spPr>
        <a:xfrm>
          <a:off x="20383500" y="711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138829</xdr:rowOff>
    </xdr:from>
    <xdr:to>
      <xdr:col>111</xdr:col>
      <xdr:colOff>177800</xdr:colOff>
      <xdr:row>41</xdr:row>
      <xdr:rowOff>140040</xdr:rowOff>
    </xdr:to>
    <xdr:cxnSp macro="">
      <xdr:nvCxnSpPr>
        <xdr:cNvPr id="413" name="直線コネクタ 412"/>
        <xdr:cNvCxnSpPr/>
      </xdr:nvCxnSpPr>
      <xdr:spPr>
        <a:xfrm>
          <a:off x="20434300" y="7168279"/>
          <a:ext cx="889000" cy="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78951</xdr:rowOff>
    </xdr:from>
    <xdr:ext cx="534377" cy="259045"/>
    <xdr:sp macro="" textlink="">
      <xdr:nvSpPr>
        <xdr:cNvPr id="414" name="n_1aveValue【一般廃棄物処理施設】&#10;一人当たり有形固定資産（償却資産）額"/>
        <xdr:cNvSpPr txBox="1"/>
      </xdr:nvSpPr>
      <xdr:spPr>
        <a:xfrm>
          <a:off x="21043411" y="676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58324</xdr:rowOff>
    </xdr:from>
    <xdr:ext cx="534377" cy="259045"/>
    <xdr:sp macro="" textlink="">
      <xdr:nvSpPr>
        <xdr:cNvPr id="415" name="n_2aveValue【一般廃棄物処理施設】&#10;一人当たり有形固定資産（償却資産）額"/>
        <xdr:cNvSpPr txBox="1"/>
      </xdr:nvSpPr>
      <xdr:spPr>
        <a:xfrm>
          <a:off x="20167111" y="674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10517</xdr:rowOff>
    </xdr:from>
    <xdr:ext cx="534377" cy="259045"/>
    <xdr:sp macro="" textlink="">
      <xdr:nvSpPr>
        <xdr:cNvPr id="416" name="n_1mainValue【一般廃棄物処理施設】&#10;一人当たり有形固定資産（償却資産）額"/>
        <xdr:cNvSpPr txBox="1"/>
      </xdr:nvSpPr>
      <xdr:spPr>
        <a:xfrm>
          <a:off x="21043411" y="721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9306</xdr:rowOff>
    </xdr:from>
    <xdr:ext cx="534377" cy="259045"/>
    <xdr:sp macro="" textlink="">
      <xdr:nvSpPr>
        <xdr:cNvPr id="417" name="n_2mainValue【一般廃棄物処理施設】&#10;一人当たり有形固定資産（償却資産）額"/>
        <xdr:cNvSpPr txBox="1"/>
      </xdr:nvSpPr>
      <xdr:spPr>
        <a:xfrm>
          <a:off x="20167111" y="72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8" name="正方形/長方形 41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9" name="正方形/長方形 41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0" name="正方形/長方形 41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1" name="正方形/長方形 42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2" name="正方形/長方形 42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3" name="正方形/長方形 42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4" name="正方形/長方形 42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5" name="正方形/長方形 42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6" name="テキスト ボックス 42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7" name="直線コネクタ 42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8" name="テキスト ボックス 42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9" name="直線コネクタ 42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30" name="テキスト ボックス 42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1" name="直線コネクタ 43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2" name="テキスト ボックス 43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3" name="直線コネクタ 43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4" name="テキスト ボックス 43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5" name="直線コネクタ 43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6" name="テキスト ボックス 43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7" name="直線コネクタ 43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8" name="テキスト ボックス 43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9" name="直線コネクタ 43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40" name="テキスト ボックス 43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1" name="直線コネクタ 44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2" name="テキスト ボックス 44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63</xdr:row>
      <xdr:rowOff>119199</xdr:rowOff>
    </xdr:to>
    <xdr:cxnSp macro="">
      <xdr:nvCxnSpPr>
        <xdr:cNvPr id="444" name="直線コネクタ 443"/>
        <xdr:cNvCxnSpPr/>
      </xdr:nvCxnSpPr>
      <xdr:spPr>
        <a:xfrm flipV="1">
          <a:off x="16318864" y="9535885"/>
          <a:ext cx="0" cy="1384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123026</xdr:rowOff>
    </xdr:from>
    <xdr:ext cx="405111" cy="259045"/>
    <xdr:sp macro="" textlink="">
      <xdr:nvSpPr>
        <xdr:cNvPr id="445" name="【保健センター・保健所】&#10;有形固定資産減価償却率最小値テキスト"/>
        <xdr:cNvSpPr txBox="1"/>
      </xdr:nvSpPr>
      <xdr:spPr>
        <a:xfrm>
          <a:off x="16357600" y="1092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119199</xdr:rowOff>
    </xdr:from>
    <xdr:to>
      <xdr:col>86</xdr:col>
      <xdr:colOff>25400</xdr:colOff>
      <xdr:row>63</xdr:row>
      <xdr:rowOff>119199</xdr:rowOff>
    </xdr:to>
    <xdr:cxnSp macro="">
      <xdr:nvCxnSpPr>
        <xdr:cNvPr id="446" name="直線コネクタ 445"/>
        <xdr:cNvCxnSpPr/>
      </xdr:nvCxnSpPr>
      <xdr:spPr>
        <a:xfrm>
          <a:off x="16230600" y="1092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405111" cy="259045"/>
    <xdr:sp macro="" textlink="">
      <xdr:nvSpPr>
        <xdr:cNvPr id="447" name="【保健センター・保健所】&#10;有形固定資産減価償却率最大値テキスト"/>
        <xdr:cNvSpPr txBox="1"/>
      </xdr:nvSpPr>
      <xdr:spPr>
        <a:xfrm>
          <a:off x="163576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448" name="直線コネクタ 447"/>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449" name="【保健センター・保健所】&#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450" name="フローチャート: 判断 449"/>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451" name="フローチャート: 判断 450"/>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164737</xdr:rowOff>
    </xdr:from>
    <xdr:to>
      <xdr:col>76</xdr:col>
      <xdr:colOff>165100</xdr:colOff>
      <xdr:row>61</xdr:row>
      <xdr:rowOff>94887</xdr:rowOff>
    </xdr:to>
    <xdr:sp macro="" textlink="">
      <xdr:nvSpPr>
        <xdr:cNvPr id="452" name="フローチャート: 判断 451"/>
        <xdr:cNvSpPr/>
      </xdr:nvSpPr>
      <xdr:spPr>
        <a:xfrm>
          <a:off x="14541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3" name="テキスト ボックス 45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4" name="テキスト ボックス 45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5" name="テキスト ボックス 45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6" name="テキスト ボックス 45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7" name="テキスト ボックス 45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50437</xdr:rowOff>
    </xdr:from>
    <xdr:to>
      <xdr:col>85</xdr:col>
      <xdr:colOff>177800</xdr:colOff>
      <xdr:row>58</xdr:row>
      <xdr:rowOff>152037</xdr:rowOff>
    </xdr:to>
    <xdr:sp macro="" textlink="">
      <xdr:nvSpPr>
        <xdr:cNvPr id="458" name="楕円 457"/>
        <xdr:cNvSpPr/>
      </xdr:nvSpPr>
      <xdr:spPr>
        <a:xfrm>
          <a:off x="162687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73314</xdr:rowOff>
    </xdr:from>
    <xdr:ext cx="405111" cy="259045"/>
    <xdr:sp macro="" textlink="">
      <xdr:nvSpPr>
        <xdr:cNvPr id="459" name="【保健センター・保健所】&#10;有形固定資産減価償却率該当値テキスト"/>
        <xdr:cNvSpPr txBox="1"/>
      </xdr:nvSpPr>
      <xdr:spPr>
        <a:xfrm>
          <a:off x="16357600" y="984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96157</xdr:rowOff>
    </xdr:from>
    <xdr:to>
      <xdr:col>81</xdr:col>
      <xdr:colOff>101600</xdr:colOff>
      <xdr:row>59</xdr:row>
      <xdr:rowOff>26307</xdr:rowOff>
    </xdr:to>
    <xdr:sp macro="" textlink="">
      <xdr:nvSpPr>
        <xdr:cNvPr id="460" name="楕円 459"/>
        <xdr:cNvSpPr/>
      </xdr:nvSpPr>
      <xdr:spPr>
        <a:xfrm>
          <a:off x="15430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101237</xdr:rowOff>
    </xdr:from>
    <xdr:to>
      <xdr:col>85</xdr:col>
      <xdr:colOff>127000</xdr:colOff>
      <xdr:row>58</xdr:row>
      <xdr:rowOff>146957</xdr:rowOff>
    </xdr:to>
    <xdr:cxnSp macro="">
      <xdr:nvCxnSpPr>
        <xdr:cNvPr id="461" name="直線コネクタ 460"/>
        <xdr:cNvCxnSpPr/>
      </xdr:nvCxnSpPr>
      <xdr:spPr>
        <a:xfrm flipV="1">
          <a:off x="15481300" y="1004533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145143</xdr:rowOff>
    </xdr:from>
    <xdr:to>
      <xdr:col>76</xdr:col>
      <xdr:colOff>165100</xdr:colOff>
      <xdr:row>59</xdr:row>
      <xdr:rowOff>75293</xdr:rowOff>
    </xdr:to>
    <xdr:sp macro="" textlink="">
      <xdr:nvSpPr>
        <xdr:cNvPr id="462" name="楕円 461"/>
        <xdr:cNvSpPr/>
      </xdr:nvSpPr>
      <xdr:spPr>
        <a:xfrm>
          <a:off x="14541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146957</xdr:rowOff>
    </xdr:from>
    <xdr:to>
      <xdr:col>81</xdr:col>
      <xdr:colOff>50800</xdr:colOff>
      <xdr:row>59</xdr:row>
      <xdr:rowOff>24493</xdr:rowOff>
    </xdr:to>
    <xdr:cxnSp macro="">
      <xdr:nvCxnSpPr>
        <xdr:cNvPr id="463" name="直線コネクタ 462"/>
        <xdr:cNvCxnSpPr/>
      </xdr:nvCxnSpPr>
      <xdr:spPr>
        <a:xfrm flipV="1">
          <a:off x="14592300" y="100910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23965</xdr:rowOff>
    </xdr:from>
    <xdr:ext cx="405111" cy="259045"/>
    <xdr:sp macro="" textlink="">
      <xdr:nvSpPr>
        <xdr:cNvPr id="464" name="n_1aveValue【保健センター・保健所】&#10;有形固定資産減価償却率"/>
        <xdr:cNvSpPr txBox="1"/>
      </xdr:nvSpPr>
      <xdr:spPr>
        <a:xfrm>
          <a:off x="152660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86014</xdr:rowOff>
    </xdr:from>
    <xdr:ext cx="405111" cy="259045"/>
    <xdr:sp macro="" textlink="">
      <xdr:nvSpPr>
        <xdr:cNvPr id="465" name="n_2aveValue【保健センター・保健所】&#10;有形固定資産減価償却率"/>
        <xdr:cNvSpPr txBox="1"/>
      </xdr:nvSpPr>
      <xdr:spPr>
        <a:xfrm>
          <a:off x="14389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42834</xdr:rowOff>
    </xdr:from>
    <xdr:ext cx="405111" cy="259045"/>
    <xdr:sp macro="" textlink="">
      <xdr:nvSpPr>
        <xdr:cNvPr id="466" name="n_1mainValue【保健センター・保健所】&#10;有形固定資産減価償却率"/>
        <xdr:cNvSpPr txBox="1"/>
      </xdr:nvSpPr>
      <xdr:spPr>
        <a:xfrm>
          <a:off x="152660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91820</xdr:rowOff>
    </xdr:from>
    <xdr:ext cx="405111" cy="259045"/>
    <xdr:sp macro="" textlink="">
      <xdr:nvSpPr>
        <xdr:cNvPr id="467" name="n_2mainValue【保健センター・保健所】&#10;有形固定資産減価償却率"/>
        <xdr:cNvSpPr txBox="1"/>
      </xdr:nvSpPr>
      <xdr:spPr>
        <a:xfrm>
          <a:off x="14389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8" name="直線コネクタ 4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9" name="テキスト ボックス 4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0" name="直線コネクタ 4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1" name="テキスト ボックス 4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2" name="直線コネクタ 4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3" name="テキスト ボックス 4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4" name="直線コネクタ 4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5" name="テキスト ボックス 4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6" name="直線コネクタ 4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7" name="テキスト ボックス 4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9" name="テキスト ボックス 4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41910</xdr:rowOff>
    </xdr:to>
    <xdr:cxnSp macro="">
      <xdr:nvCxnSpPr>
        <xdr:cNvPr id="491" name="直線コネクタ 490"/>
        <xdr:cNvCxnSpPr/>
      </xdr:nvCxnSpPr>
      <xdr:spPr>
        <a:xfrm flipV="1">
          <a:off x="22160864" y="973074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45737</xdr:rowOff>
    </xdr:from>
    <xdr:ext cx="469744" cy="259045"/>
    <xdr:sp macro="" textlink="">
      <xdr:nvSpPr>
        <xdr:cNvPr id="492" name="【保健センター・保健所】&#10;一人当たり面積最小値テキスト"/>
        <xdr:cNvSpPr txBox="1"/>
      </xdr:nvSpPr>
      <xdr:spPr>
        <a:xfrm>
          <a:off x="22199600"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41910</xdr:rowOff>
    </xdr:from>
    <xdr:to>
      <xdr:col>116</xdr:col>
      <xdr:colOff>152400</xdr:colOff>
      <xdr:row>64</xdr:row>
      <xdr:rowOff>41910</xdr:rowOff>
    </xdr:to>
    <xdr:cxnSp macro="">
      <xdr:nvCxnSpPr>
        <xdr:cNvPr id="493" name="直線コネクタ 492"/>
        <xdr:cNvCxnSpPr/>
      </xdr:nvCxnSpPr>
      <xdr:spPr>
        <a:xfrm>
          <a:off x="22072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494"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495" name="直線コネクタ 494"/>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496" name="【保健センター・保健所】&#10;一人当たり面積平均値テキスト"/>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497" name="フローチャート: 判断 496"/>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120650</xdr:rowOff>
    </xdr:from>
    <xdr:to>
      <xdr:col>112</xdr:col>
      <xdr:colOff>38100</xdr:colOff>
      <xdr:row>63</xdr:row>
      <xdr:rowOff>50800</xdr:rowOff>
    </xdr:to>
    <xdr:sp macro="" textlink="">
      <xdr:nvSpPr>
        <xdr:cNvPr id="498" name="フローチャート: 判断 497"/>
        <xdr:cNvSpPr/>
      </xdr:nvSpPr>
      <xdr:spPr>
        <a:xfrm>
          <a:off x="21272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116840</xdr:rowOff>
    </xdr:from>
    <xdr:to>
      <xdr:col>107</xdr:col>
      <xdr:colOff>101600</xdr:colOff>
      <xdr:row>63</xdr:row>
      <xdr:rowOff>46990</xdr:rowOff>
    </xdr:to>
    <xdr:sp macro="" textlink="">
      <xdr:nvSpPr>
        <xdr:cNvPr id="499" name="フローチャート: 判断 498"/>
        <xdr:cNvSpPr/>
      </xdr:nvSpPr>
      <xdr:spPr>
        <a:xfrm>
          <a:off x="20383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78740</xdr:rowOff>
    </xdr:from>
    <xdr:to>
      <xdr:col>116</xdr:col>
      <xdr:colOff>114300</xdr:colOff>
      <xdr:row>61</xdr:row>
      <xdr:rowOff>8890</xdr:rowOff>
    </xdr:to>
    <xdr:sp macro="" textlink="">
      <xdr:nvSpPr>
        <xdr:cNvPr id="505" name="楕円 504"/>
        <xdr:cNvSpPr/>
      </xdr:nvSpPr>
      <xdr:spPr>
        <a:xfrm>
          <a:off x="221107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101617</xdr:rowOff>
    </xdr:from>
    <xdr:ext cx="469744" cy="259045"/>
    <xdr:sp macro="" textlink="">
      <xdr:nvSpPr>
        <xdr:cNvPr id="506" name="【保健センター・保健所】&#10;一人当たり面積該当値テキスト"/>
        <xdr:cNvSpPr txBox="1"/>
      </xdr:nvSpPr>
      <xdr:spPr>
        <a:xfrm>
          <a:off x="22199600"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71120</xdr:rowOff>
    </xdr:from>
    <xdr:to>
      <xdr:col>112</xdr:col>
      <xdr:colOff>38100</xdr:colOff>
      <xdr:row>61</xdr:row>
      <xdr:rowOff>1270</xdr:rowOff>
    </xdr:to>
    <xdr:sp macro="" textlink="">
      <xdr:nvSpPr>
        <xdr:cNvPr id="507" name="楕円 506"/>
        <xdr:cNvSpPr/>
      </xdr:nvSpPr>
      <xdr:spPr>
        <a:xfrm>
          <a:off x="21272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121920</xdr:rowOff>
    </xdr:from>
    <xdr:to>
      <xdr:col>116</xdr:col>
      <xdr:colOff>63500</xdr:colOff>
      <xdr:row>60</xdr:row>
      <xdr:rowOff>129540</xdr:rowOff>
    </xdr:to>
    <xdr:cxnSp macro="">
      <xdr:nvCxnSpPr>
        <xdr:cNvPr id="508" name="直線コネクタ 507"/>
        <xdr:cNvCxnSpPr/>
      </xdr:nvCxnSpPr>
      <xdr:spPr>
        <a:xfrm>
          <a:off x="21323300" y="104089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59690</xdr:rowOff>
    </xdr:from>
    <xdr:to>
      <xdr:col>107</xdr:col>
      <xdr:colOff>101600</xdr:colOff>
      <xdr:row>60</xdr:row>
      <xdr:rowOff>161290</xdr:rowOff>
    </xdr:to>
    <xdr:sp macro="" textlink="">
      <xdr:nvSpPr>
        <xdr:cNvPr id="509" name="楕円 508"/>
        <xdr:cNvSpPr/>
      </xdr:nvSpPr>
      <xdr:spPr>
        <a:xfrm>
          <a:off x="20383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110490</xdr:rowOff>
    </xdr:from>
    <xdr:to>
      <xdr:col>111</xdr:col>
      <xdr:colOff>177800</xdr:colOff>
      <xdr:row>60</xdr:row>
      <xdr:rowOff>121920</xdr:rowOff>
    </xdr:to>
    <xdr:cxnSp macro="">
      <xdr:nvCxnSpPr>
        <xdr:cNvPr id="510" name="直線コネクタ 509"/>
        <xdr:cNvCxnSpPr/>
      </xdr:nvCxnSpPr>
      <xdr:spPr>
        <a:xfrm>
          <a:off x="20434300" y="103974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41927</xdr:rowOff>
    </xdr:from>
    <xdr:ext cx="469744" cy="259045"/>
    <xdr:sp macro="" textlink="">
      <xdr:nvSpPr>
        <xdr:cNvPr id="511" name="n_1aveValue【保健センター・保健所】&#10;一人当たり面積"/>
        <xdr:cNvSpPr txBox="1"/>
      </xdr:nvSpPr>
      <xdr:spPr>
        <a:xfrm>
          <a:off x="210757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38117</xdr:rowOff>
    </xdr:from>
    <xdr:ext cx="469744" cy="259045"/>
    <xdr:sp macro="" textlink="">
      <xdr:nvSpPr>
        <xdr:cNvPr id="512" name="n_2aveValue【保健センター・保健所】&#10;一人当たり面積"/>
        <xdr:cNvSpPr txBox="1"/>
      </xdr:nvSpPr>
      <xdr:spPr>
        <a:xfrm>
          <a:off x="20199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17797</xdr:rowOff>
    </xdr:from>
    <xdr:ext cx="469744" cy="259045"/>
    <xdr:sp macro="" textlink="">
      <xdr:nvSpPr>
        <xdr:cNvPr id="513" name="n_1mainValue【保健センター・保健所】&#10;一人当たり面積"/>
        <xdr:cNvSpPr txBox="1"/>
      </xdr:nvSpPr>
      <xdr:spPr>
        <a:xfrm>
          <a:off x="2107572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6367</xdr:rowOff>
    </xdr:from>
    <xdr:ext cx="469744" cy="259045"/>
    <xdr:sp macro="" textlink="">
      <xdr:nvSpPr>
        <xdr:cNvPr id="514" name="n_2mainValue【保健センター・保健所】&#10;一人当たり面積"/>
        <xdr:cNvSpPr txBox="1"/>
      </xdr:nvSpPr>
      <xdr:spPr>
        <a:xfrm>
          <a:off x="20199427" y="1012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5" name="正方形/長方形 5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6" name="正方形/長方形 5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7" name="正方形/長方形 5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8" name="正方形/長方形 5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9" name="正方形/長方形 5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0" name="正方形/長方形 5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1" name="正方形/長方形 5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2" name="正方形/長方形 52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3" name="テキスト ボックス 52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4" name="直線コネクタ 52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5" name="テキスト ボックス 52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6" name="直線コネクタ 52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27" name="テキスト ボックス 52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8" name="直線コネクタ 52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9" name="テキスト ボックス 52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0" name="直線コネクタ 52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1" name="テキスト ボックス 53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2" name="直線コネクタ 53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3" name="テキスト ボックス 53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4" name="直線コネクタ 53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5" name="テキスト ボックス 53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6" name="直線コネクタ 5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7" name="テキスト ボックス 53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123825</xdr:rowOff>
    </xdr:to>
    <xdr:cxnSp macro="">
      <xdr:nvCxnSpPr>
        <xdr:cNvPr id="539" name="直線コネクタ 538"/>
        <xdr:cNvCxnSpPr/>
      </xdr:nvCxnSpPr>
      <xdr:spPr>
        <a:xfrm flipV="1">
          <a:off x="16318864" y="133350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127652</xdr:rowOff>
    </xdr:from>
    <xdr:ext cx="405111" cy="259045"/>
    <xdr:sp macro="" textlink="">
      <xdr:nvSpPr>
        <xdr:cNvPr id="540" name="【消防施設】&#10;有形固定資産減価償却率最小値テキスト"/>
        <xdr:cNvSpPr txBox="1"/>
      </xdr:nvSpPr>
      <xdr:spPr>
        <a:xfrm>
          <a:off x="16357600" y="1487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123825</xdr:rowOff>
    </xdr:from>
    <xdr:to>
      <xdr:col>86</xdr:col>
      <xdr:colOff>25400</xdr:colOff>
      <xdr:row>86</xdr:row>
      <xdr:rowOff>123825</xdr:rowOff>
    </xdr:to>
    <xdr:cxnSp macro="">
      <xdr:nvCxnSpPr>
        <xdr:cNvPr id="541" name="直線コネクタ 540"/>
        <xdr:cNvCxnSpPr/>
      </xdr:nvCxnSpPr>
      <xdr:spPr>
        <a:xfrm>
          <a:off x="16230600" y="1486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2"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3" name="直線コネクタ 54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86377</xdr:rowOff>
    </xdr:from>
    <xdr:ext cx="405111" cy="259045"/>
    <xdr:sp macro="" textlink="">
      <xdr:nvSpPr>
        <xdr:cNvPr id="544" name="【消防施設】&#10;有形固定資産減価償却率平均値テキスト"/>
        <xdr:cNvSpPr txBox="1"/>
      </xdr:nvSpPr>
      <xdr:spPr>
        <a:xfrm>
          <a:off x="16357600" y="14145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63500</xdr:rowOff>
    </xdr:from>
    <xdr:to>
      <xdr:col>85</xdr:col>
      <xdr:colOff>177800</xdr:colOff>
      <xdr:row>83</xdr:row>
      <xdr:rowOff>165100</xdr:rowOff>
    </xdr:to>
    <xdr:sp macro="" textlink="">
      <xdr:nvSpPr>
        <xdr:cNvPr id="545" name="フローチャート: 判断 544"/>
        <xdr:cNvSpPr/>
      </xdr:nvSpPr>
      <xdr:spPr>
        <a:xfrm>
          <a:off x="16268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133986</xdr:rowOff>
    </xdr:from>
    <xdr:to>
      <xdr:col>81</xdr:col>
      <xdr:colOff>101600</xdr:colOff>
      <xdr:row>84</xdr:row>
      <xdr:rowOff>64136</xdr:rowOff>
    </xdr:to>
    <xdr:sp macro="" textlink="">
      <xdr:nvSpPr>
        <xdr:cNvPr id="546" name="フローチャート: 判断 545"/>
        <xdr:cNvSpPr/>
      </xdr:nvSpPr>
      <xdr:spPr>
        <a:xfrm>
          <a:off x="15430500" y="1436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170180</xdr:rowOff>
    </xdr:from>
    <xdr:to>
      <xdr:col>76</xdr:col>
      <xdr:colOff>165100</xdr:colOff>
      <xdr:row>84</xdr:row>
      <xdr:rowOff>100330</xdr:rowOff>
    </xdr:to>
    <xdr:sp macro="" textlink="">
      <xdr:nvSpPr>
        <xdr:cNvPr id="547" name="フローチャート: 判断 546"/>
        <xdr:cNvSpPr/>
      </xdr:nvSpPr>
      <xdr:spPr>
        <a:xfrm>
          <a:off x="1454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8" name="テキスト ボックス 5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9" name="テキスト ボックス 5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0" name="テキスト ボックス 5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1" name="テキスト ボックス 5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2" name="テキスト ボックス 5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69214</xdr:rowOff>
    </xdr:from>
    <xdr:to>
      <xdr:col>85</xdr:col>
      <xdr:colOff>177800</xdr:colOff>
      <xdr:row>84</xdr:row>
      <xdr:rowOff>170814</xdr:rowOff>
    </xdr:to>
    <xdr:sp macro="" textlink="">
      <xdr:nvSpPr>
        <xdr:cNvPr id="553" name="楕円 552"/>
        <xdr:cNvSpPr/>
      </xdr:nvSpPr>
      <xdr:spPr>
        <a:xfrm>
          <a:off x="16268700" y="1447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47641</xdr:rowOff>
    </xdr:from>
    <xdr:ext cx="405111" cy="259045"/>
    <xdr:sp macro="" textlink="">
      <xdr:nvSpPr>
        <xdr:cNvPr id="554" name="【消防施設】&#10;有形固定資産減価償却率該当値テキスト"/>
        <xdr:cNvSpPr txBox="1"/>
      </xdr:nvSpPr>
      <xdr:spPr>
        <a:xfrm>
          <a:off x="16357600"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126364</xdr:rowOff>
    </xdr:from>
    <xdr:to>
      <xdr:col>81</xdr:col>
      <xdr:colOff>101600</xdr:colOff>
      <xdr:row>85</xdr:row>
      <xdr:rowOff>56514</xdr:rowOff>
    </xdr:to>
    <xdr:sp macro="" textlink="">
      <xdr:nvSpPr>
        <xdr:cNvPr id="555" name="楕円 554"/>
        <xdr:cNvSpPr/>
      </xdr:nvSpPr>
      <xdr:spPr>
        <a:xfrm>
          <a:off x="15430500" y="1452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120014</xdr:rowOff>
    </xdr:from>
    <xdr:to>
      <xdr:col>85</xdr:col>
      <xdr:colOff>127000</xdr:colOff>
      <xdr:row>85</xdr:row>
      <xdr:rowOff>5714</xdr:rowOff>
    </xdr:to>
    <xdr:cxnSp macro="">
      <xdr:nvCxnSpPr>
        <xdr:cNvPr id="556" name="直線コネクタ 555"/>
        <xdr:cNvCxnSpPr/>
      </xdr:nvCxnSpPr>
      <xdr:spPr>
        <a:xfrm flipV="1">
          <a:off x="15481300" y="1452181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82550</xdr:rowOff>
    </xdr:from>
    <xdr:to>
      <xdr:col>76</xdr:col>
      <xdr:colOff>165100</xdr:colOff>
      <xdr:row>86</xdr:row>
      <xdr:rowOff>12700</xdr:rowOff>
    </xdr:to>
    <xdr:sp macro="" textlink="">
      <xdr:nvSpPr>
        <xdr:cNvPr id="557" name="楕円 556"/>
        <xdr:cNvSpPr/>
      </xdr:nvSpPr>
      <xdr:spPr>
        <a:xfrm>
          <a:off x="14541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5714</xdr:rowOff>
    </xdr:from>
    <xdr:to>
      <xdr:col>81</xdr:col>
      <xdr:colOff>50800</xdr:colOff>
      <xdr:row>85</xdr:row>
      <xdr:rowOff>133350</xdr:rowOff>
    </xdr:to>
    <xdr:cxnSp macro="">
      <xdr:nvCxnSpPr>
        <xdr:cNvPr id="558" name="直線コネクタ 557"/>
        <xdr:cNvCxnSpPr/>
      </xdr:nvCxnSpPr>
      <xdr:spPr>
        <a:xfrm flipV="1">
          <a:off x="14592300" y="14578964"/>
          <a:ext cx="8890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80663</xdr:rowOff>
    </xdr:from>
    <xdr:ext cx="405111" cy="259045"/>
    <xdr:sp macro="" textlink="">
      <xdr:nvSpPr>
        <xdr:cNvPr id="559" name="n_1aveValue【消防施設】&#10;有形固定資産減価償却率"/>
        <xdr:cNvSpPr txBox="1"/>
      </xdr:nvSpPr>
      <xdr:spPr>
        <a:xfrm>
          <a:off x="15266044" y="14139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560" name="n_2aveValue【消防施設】&#10;有形固定資産減価償却率"/>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47641</xdr:rowOff>
    </xdr:from>
    <xdr:ext cx="405111" cy="259045"/>
    <xdr:sp macro="" textlink="">
      <xdr:nvSpPr>
        <xdr:cNvPr id="561" name="n_1mainValue【消防施設】&#10;有形固定資産減価償却率"/>
        <xdr:cNvSpPr txBox="1"/>
      </xdr:nvSpPr>
      <xdr:spPr>
        <a:xfrm>
          <a:off x="15266044" y="1462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3827</xdr:rowOff>
    </xdr:from>
    <xdr:ext cx="405111" cy="259045"/>
    <xdr:sp macro="" textlink="">
      <xdr:nvSpPr>
        <xdr:cNvPr id="562" name="n_2mainValue【消防施設】&#10;有形固定資産減価償却率"/>
        <xdr:cNvSpPr txBox="1"/>
      </xdr:nvSpPr>
      <xdr:spPr>
        <a:xfrm>
          <a:off x="14389744"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3" name="正方形/長方形 56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4" name="正方形/長方形 56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5" name="正方形/長方形 56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6" name="正方形/長方形 56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7" name="正方形/長方形 56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8" name="正方形/長方形 56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9" name="正方形/長方形 56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0" name="正方形/長方形 56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1" name="テキスト ボックス 57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2" name="直線コネクタ 57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3" name="直線コネクタ 57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4" name="テキスト ボックス 57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5" name="直線コネクタ 57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6" name="テキスト ボックス 57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7" name="直線コネクタ 57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8" name="テキスト ボックス 57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9" name="直線コネクタ 57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0" name="テキスト ボックス 57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1" name="直線コネクタ 58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2" name="テキスト ボックス 58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3" name="直線コネクタ 58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4" name="テキスト ボックス 58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96520</xdr:rowOff>
    </xdr:to>
    <xdr:cxnSp macro="">
      <xdr:nvCxnSpPr>
        <xdr:cNvPr id="586" name="直線コネクタ 585"/>
        <xdr:cNvCxnSpPr/>
      </xdr:nvCxnSpPr>
      <xdr:spPr>
        <a:xfrm flipV="1">
          <a:off x="22160864" y="1357122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587"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588" name="直線コネクタ 587"/>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589" name="【消防施設】&#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590" name="直線コネクタ 589"/>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127016</xdr:rowOff>
    </xdr:from>
    <xdr:ext cx="469744" cy="259045"/>
    <xdr:sp macro="" textlink="">
      <xdr:nvSpPr>
        <xdr:cNvPr id="591" name="【消防施設】&#10;一人当たり面積平均値テキスト"/>
        <xdr:cNvSpPr txBox="1"/>
      </xdr:nvSpPr>
      <xdr:spPr>
        <a:xfrm>
          <a:off x="22199600" y="1452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104139</xdr:rowOff>
    </xdr:from>
    <xdr:to>
      <xdr:col>116</xdr:col>
      <xdr:colOff>114300</xdr:colOff>
      <xdr:row>86</xdr:row>
      <xdr:rowOff>34289</xdr:rowOff>
    </xdr:to>
    <xdr:sp macro="" textlink="">
      <xdr:nvSpPr>
        <xdr:cNvPr id="592" name="フローチャート: 判断 591"/>
        <xdr:cNvSpPr/>
      </xdr:nvSpPr>
      <xdr:spPr>
        <a:xfrm>
          <a:off x="22110700" y="146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593" name="フローチャート: 判断 592"/>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135889</xdr:rowOff>
    </xdr:from>
    <xdr:to>
      <xdr:col>107</xdr:col>
      <xdr:colOff>101600</xdr:colOff>
      <xdr:row>86</xdr:row>
      <xdr:rowOff>66039</xdr:rowOff>
    </xdr:to>
    <xdr:sp macro="" textlink="">
      <xdr:nvSpPr>
        <xdr:cNvPr id="594" name="フローチャート: 判断 593"/>
        <xdr:cNvSpPr/>
      </xdr:nvSpPr>
      <xdr:spPr>
        <a:xfrm>
          <a:off x="20383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5" name="テキスト ボックス 59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6" name="テキスト ボックス 59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7" name="テキスト ボックス 59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8" name="テキスト ボックス 59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9" name="テキスト ボックス 59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124461</xdr:rowOff>
    </xdr:from>
    <xdr:to>
      <xdr:col>116</xdr:col>
      <xdr:colOff>114300</xdr:colOff>
      <xdr:row>86</xdr:row>
      <xdr:rowOff>54611</xdr:rowOff>
    </xdr:to>
    <xdr:sp macro="" textlink="">
      <xdr:nvSpPr>
        <xdr:cNvPr id="600" name="楕円 599"/>
        <xdr:cNvSpPr/>
      </xdr:nvSpPr>
      <xdr:spPr>
        <a:xfrm>
          <a:off x="221107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82568</xdr:rowOff>
    </xdr:from>
    <xdr:ext cx="469744" cy="259045"/>
    <xdr:sp macro="" textlink="">
      <xdr:nvSpPr>
        <xdr:cNvPr id="601" name="【消防施設】&#10;一人当たり面積該当値テキスト"/>
        <xdr:cNvSpPr txBox="1"/>
      </xdr:nvSpPr>
      <xdr:spPr>
        <a:xfrm>
          <a:off x="22199600" y="1465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123189</xdr:rowOff>
    </xdr:from>
    <xdr:to>
      <xdr:col>112</xdr:col>
      <xdr:colOff>38100</xdr:colOff>
      <xdr:row>86</xdr:row>
      <xdr:rowOff>53339</xdr:rowOff>
    </xdr:to>
    <xdr:sp macro="" textlink="">
      <xdr:nvSpPr>
        <xdr:cNvPr id="602" name="楕円 601"/>
        <xdr:cNvSpPr/>
      </xdr:nvSpPr>
      <xdr:spPr>
        <a:xfrm>
          <a:off x="21272500" y="1469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2539</xdr:rowOff>
    </xdr:from>
    <xdr:to>
      <xdr:col>116</xdr:col>
      <xdr:colOff>63500</xdr:colOff>
      <xdr:row>86</xdr:row>
      <xdr:rowOff>3811</xdr:rowOff>
    </xdr:to>
    <xdr:cxnSp macro="">
      <xdr:nvCxnSpPr>
        <xdr:cNvPr id="603" name="直線コネクタ 602"/>
        <xdr:cNvCxnSpPr/>
      </xdr:nvCxnSpPr>
      <xdr:spPr>
        <a:xfrm>
          <a:off x="21323300" y="14747239"/>
          <a:ext cx="8382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69850</xdr:rowOff>
    </xdr:from>
    <xdr:to>
      <xdr:col>107</xdr:col>
      <xdr:colOff>101600</xdr:colOff>
      <xdr:row>86</xdr:row>
      <xdr:rowOff>0</xdr:rowOff>
    </xdr:to>
    <xdr:sp macro="" textlink="">
      <xdr:nvSpPr>
        <xdr:cNvPr id="604" name="楕円 603"/>
        <xdr:cNvSpPr/>
      </xdr:nvSpPr>
      <xdr:spPr>
        <a:xfrm>
          <a:off x="20383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120650</xdr:rowOff>
    </xdr:from>
    <xdr:to>
      <xdr:col>111</xdr:col>
      <xdr:colOff>177800</xdr:colOff>
      <xdr:row>86</xdr:row>
      <xdr:rowOff>2539</xdr:rowOff>
    </xdr:to>
    <xdr:cxnSp macro="">
      <xdr:nvCxnSpPr>
        <xdr:cNvPr id="605" name="直線コネクタ 604"/>
        <xdr:cNvCxnSpPr/>
      </xdr:nvCxnSpPr>
      <xdr:spPr>
        <a:xfrm>
          <a:off x="20434300" y="146939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60977</xdr:rowOff>
    </xdr:from>
    <xdr:ext cx="469744" cy="259045"/>
    <xdr:sp macro="" textlink="">
      <xdr:nvSpPr>
        <xdr:cNvPr id="606" name="n_1aveValue【消防施設】&#10;一人当たり面積"/>
        <xdr:cNvSpPr txBox="1"/>
      </xdr:nvSpPr>
      <xdr:spPr>
        <a:xfrm>
          <a:off x="210757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57166</xdr:rowOff>
    </xdr:from>
    <xdr:ext cx="469744" cy="259045"/>
    <xdr:sp macro="" textlink="">
      <xdr:nvSpPr>
        <xdr:cNvPr id="607" name="n_2aveValue【消防施設】&#10;一人当たり面積"/>
        <xdr:cNvSpPr txBox="1"/>
      </xdr:nvSpPr>
      <xdr:spPr>
        <a:xfrm>
          <a:off x="20199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44466</xdr:rowOff>
    </xdr:from>
    <xdr:ext cx="469744" cy="259045"/>
    <xdr:sp macro="" textlink="">
      <xdr:nvSpPr>
        <xdr:cNvPr id="608" name="n_1mainValue【消防施設】&#10;一人当たり面積"/>
        <xdr:cNvSpPr txBox="1"/>
      </xdr:nvSpPr>
      <xdr:spPr>
        <a:xfrm>
          <a:off x="21075727" y="1478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16527</xdr:rowOff>
    </xdr:from>
    <xdr:ext cx="469744" cy="259045"/>
    <xdr:sp macro="" textlink="">
      <xdr:nvSpPr>
        <xdr:cNvPr id="609" name="n_2mainValue【消防施設】&#10;一人当たり面積"/>
        <xdr:cNvSpPr txBox="1"/>
      </xdr:nvSpPr>
      <xdr:spPr>
        <a:xfrm>
          <a:off x="20199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0" name="直線コネクタ 6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1" name="テキスト ボックス 62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2" name="直線コネクタ 6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3" name="テキスト ボックス 6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4" name="直線コネクタ 6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5" name="テキスト ボックス 6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6" name="直線コネクタ 6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7" name="テキスト ボックス 6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8" name="直線コネクタ 6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9" name="テキスト ボックス 6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0" name="直線コネクタ 6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1" name="テキスト ボックス 63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3" name="テキスト ボックス 6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138249</xdr:rowOff>
    </xdr:to>
    <xdr:cxnSp macro="">
      <xdr:nvCxnSpPr>
        <xdr:cNvPr id="635" name="直線コネクタ 634"/>
        <xdr:cNvCxnSpPr/>
      </xdr:nvCxnSpPr>
      <xdr:spPr>
        <a:xfrm flipV="1">
          <a:off x="16318864" y="17098736"/>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636" name="【庁舎】&#10;有形固定資産減価償却率最小値テキスト"/>
        <xdr:cNvSpPr txBox="1"/>
      </xdr:nvSpPr>
      <xdr:spPr>
        <a:xfrm>
          <a:off x="16357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637" name="直線コネクタ 636"/>
        <xdr:cNvCxnSpPr/>
      </xdr:nvCxnSpPr>
      <xdr:spPr>
        <a:xfrm>
          <a:off x="16230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638"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639" name="直線コネクタ 638"/>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78939</xdr:rowOff>
    </xdr:from>
    <xdr:ext cx="405111" cy="259045"/>
    <xdr:sp macro="" textlink="">
      <xdr:nvSpPr>
        <xdr:cNvPr id="640" name="【庁舎】&#10;有形固定資産減価償却率平均値テキスト"/>
        <xdr:cNvSpPr txBox="1"/>
      </xdr:nvSpPr>
      <xdr:spPr>
        <a:xfrm>
          <a:off x="16357600" y="177382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100512</xdr:rowOff>
    </xdr:from>
    <xdr:to>
      <xdr:col>85</xdr:col>
      <xdr:colOff>177800</xdr:colOff>
      <xdr:row>104</xdr:row>
      <xdr:rowOff>30662</xdr:rowOff>
    </xdr:to>
    <xdr:sp macro="" textlink="">
      <xdr:nvSpPr>
        <xdr:cNvPr id="641" name="フローチャート: 判断 640"/>
        <xdr:cNvSpPr/>
      </xdr:nvSpPr>
      <xdr:spPr>
        <a:xfrm>
          <a:off x="162687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151130</xdr:rowOff>
    </xdr:from>
    <xdr:to>
      <xdr:col>81</xdr:col>
      <xdr:colOff>101600</xdr:colOff>
      <xdr:row>104</xdr:row>
      <xdr:rowOff>81280</xdr:rowOff>
    </xdr:to>
    <xdr:sp macro="" textlink="">
      <xdr:nvSpPr>
        <xdr:cNvPr id="642" name="フローチャート: 判断 641"/>
        <xdr:cNvSpPr/>
      </xdr:nvSpPr>
      <xdr:spPr>
        <a:xfrm>
          <a:off x="15430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12337</xdr:rowOff>
    </xdr:from>
    <xdr:to>
      <xdr:col>76</xdr:col>
      <xdr:colOff>165100</xdr:colOff>
      <xdr:row>104</xdr:row>
      <xdr:rowOff>113937</xdr:rowOff>
    </xdr:to>
    <xdr:sp macro="" textlink="">
      <xdr:nvSpPr>
        <xdr:cNvPr id="643" name="フローチャート: 判断 642"/>
        <xdr:cNvSpPr/>
      </xdr:nvSpPr>
      <xdr:spPr>
        <a:xfrm>
          <a:off x="14541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4" name="テキスト ボックス 6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123371</xdr:rowOff>
    </xdr:from>
    <xdr:to>
      <xdr:col>85</xdr:col>
      <xdr:colOff>177800</xdr:colOff>
      <xdr:row>102</xdr:row>
      <xdr:rowOff>53521</xdr:rowOff>
    </xdr:to>
    <xdr:sp macro="" textlink="">
      <xdr:nvSpPr>
        <xdr:cNvPr id="649" name="楕円 648"/>
        <xdr:cNvSpPr/>
      </xdr:nvSpPr>
      <xdr:spPr>
        <a:xfrm>
          <a:off x="16268700" y="1743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146248</xdr:rowOff>
    </xdr:from>
    <xdr:ext cx="405111" cy="259045"/>
    <xdr:sp macro="" textlink="">
      <xdr:nvSpPr>
        <xdr:cNvPr id="650" name="【庁舎】&#10;有形固定資産減価償却率該当値テキスト"/>
        <xdr:cNvSpPr txBox="1"/>
      </xdr:nvSpPr>
      <xdr:spPr>
        <a:xfrm>
          <a:off x="16357600" y="17291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162561</xdr:rowOff>
    </xdr:from>
    <xdr:to>
      <xdr:col>81</xdr:col>
      <xdr:colOff>101600</xdr:colOff>
      <xdr:row>102</xdr:row>
      <xdr:rowOff>92711</xdr:rowOff>
    </xdr:to>
    <xdr:sp macro="" textlink="">
      <xdr:nvSpPr>
        <xdr:cNvPr id="651" name="楕円 650"/>
        <xdr:cNvSpPr/>
      </xdr:nvSpPr>
      <xdr:spPr>
        <a:xfrm>
          <a:off x="15430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2721</xdr:rowOff>
    </xdr:from>
    <xdr:to>
      <xdr:col>85</xdr:col>
      <xdr:colOff>127000</xdr:colOff>
      <xdr:row>102</xdr:row>
      <xdr:rowOff>41911</xdr:rowOff>
    </xdr:to>
    <xdr:cxnSp macro="">
      <xdr:nvCxnSpPr>
        <xdr:cNvPr id="652" name="直線コネクタ 651"/>
        <xdr:cNvCxnSpPr/>
      </xdr:nvCxnSpPr>
      <xdr:spPr>
        <a:xfrm flipV="1">
          <a:off x="15481300" y="17490621"/>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33564</xdr:rowOff>
    </xdr:from>
    <xdr:to>
      <xdr:col>76</xdr:col>
      <xdr:colOff>165100</xdr:colOff>
      <xdr:row>102</xdr:row>
      <xdr:rowOff>135164</xdr:rowOff>
    </xdr:to>
    <xdr:sp macro="" textlink="">
      <xdr:nvSpPr>
        <xdr:cNvPr id="653" name="楕円 652"/>
        <xdr:cNvSpPr/>
      </xdr:nvSpPr>
      <xdr:spPr>
        <a:xfrm>
          <a:off x="14541500" y="175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41911</xdr:rowOff>
    </xdr:from>
    <xdr:to>
      <xdr:col>81</xdr:col>
      <xdr:colOff>50800</xdr:colOff>
      <xdr:row>102</xdr:row>
      <xdr:rowOff>84364</xdr:rowOff>
    </xdr:to>
    <xdr:cxnSp macro="">
      <xdr:nvCxnSpPr>
        <xdr:cNvPr id="654" name="直線コネクタ 653"/>
        <xdr:cNvCxnSpPr/>
      </xdr:nvCxnSpPr>
      <xdr:spPr>
        <a:xfrm flipV="1">
          <a:off x="14592300" y="17529811"/>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72407</xdr:rowOff>
    </xdr:from>
    <xdr:ext cx="405111" cy="259045"/>
    <xdr:sp macro="" textlink="">
      <xdr:nvSpPr>
        <xdr:cNvPr id="655" name="n_1aveValue【庁舎】&#10;有形固定資産減価償却率"/>
        <xdr:cNvSpPr txBox="1"/>
      </xdr:nvSpPr>
      <xdr:spPr>
        <a:xfrm>
          <a:off x="15266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105064</xdr:rowOff>
    </xdr:from>
    <xdr:ext cx="405111" cy="259045"/>
    <xdr:sp macro="" textlink="">
      <xdr:nvSpPr>
        <xdr:cNvPr id="656" name="n_2aveValue【庁舎】&#10;有形固定資産減価償却率"/>
        <xdr:cNvSpPr txBox="1"/>
      </xdr:nvSpPr>
      <xdr:spPr>
        <a:xfrm>
          <a:off x="143897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109238</xdr:rowOff>
    </xdr:from>
    <xdr:ext cx="405111" cy="259045"/>
    <xdr:sp macro="" textlink="">
      <xdr:nvSpPr>
        <xdr:cNvPr id="657" name="n_1mainValue【庁舎】&#10;有形固定資産減価償却率"/>
        <xdr:cNvSpPr txBox="1"/>
      </xdr:nvSpPr>
      <xdr:spPr>
        <a:xfrm>
          <a:off x="15266044" y="172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151691</xdr:rowOff>
    </xdr:from>
    <xdr:ext cx="405111" cy="259045"/>
    <xdr:sp macro="" textlink="">
      <xdr:nvSpPr>
        <xdr:cNvPr id="658" name="n_2mainValue【庁舎】&#10;有形固定資産減価償却率"/>
        <xdr:cNvSpPr txBox="1"/>
      </xdr:nvSpPr>
      <xdr:spPr>
        <a:xfrm>
          <a:off x="14389744" y="1729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9" name="正方形/長方形 6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0" name="正方形/長方形 6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1" name="正方形/長方形 6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2" name="正方形/長方形 6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3" name="正方形/長方形 6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4" name="正方形/長方形 6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5" name="正方形/長方形 6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6" name="正方形/長方形 6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7" name="テキスト ボックス 6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8" name="直線コネクタ 6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9" name="直線コネクタ 66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0" name="テキスト ボックス 66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1" name="直線コネクタ 67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2" name="テキスト ボックス 67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3" name="直線コネクタ 67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4" name="テキスト ボックス 67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5" name="直線コネクタ 67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6" name="テキスト ボックス 67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7" name="直線コネクタ 67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8" name="テキスト ボックス 67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9" name="直線コネクタ 6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0" name="テキスト ボックス 6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0</xdr:rowOff>
    </xdr:from>
    <xdr:to>
      <xdr:col>116</xdr:col>
      <xdr:colOff>62864</xdr:colOff>
      <xdr:row>108</xdr:row>
      <xdr:rowOff>131445</xdr:rowOff>
    </xdr:to>
    <xdr:cxnSp macro="">
      <xdr:nvCxnSpPr>
        <xdr:cNvPr id="682" name="直線コネクタ 681"/>
        <xdr:cNvCxnSpPr/>
      </xdr:nvCxnSpPr>
      <xdr:spPr>
        <a:xfrm flipV="1">
          <a:off x="22160864" y="1731645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135272</xdr:rowOff>
    </xdr:from>
    <xdr:ext cx="469744" cy="259045"/>
    <xdr:sp macro="" textlink="">
      <xdr:nvSpPr>
        <xdr:cNvPr id="683" name="【庁舎】&#10;一人当たり面積最小値テキスト"/>
        <xdr:cNvSpPr txBox="1"/>
      </xdr:nvSpPr>
      <xdr:spPr>
        <a:xfrm>
          <a:off x="22199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131445</xdr:rowOff>
    </xdr:from>
    <xdr:to>
      <xdr:col>116</xdr:col>
      <xdr:colOff>152400</xdr:colOff>
      <xdr:row>108</xdr:row>
      <xdr:rowOff>131445</xdr:rowOff>
    </xdr:to>
    <xdr:cxnSp macro="">
      <xdr:nvCxnSpPr>
        <xdr:cNvPr id="684" name="直線コネクタ 683"/>
        <xdr:cNvCxnSpPr/>
      </xdr:nvCxnSpPr>
      <xdr:spPr>
        <a:xfrm>
          <a:off x="22072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118127</xdr:rowOff>
    </xdr:from>
    <xdr:ext cx="469744" cy="259045"/>
    <xdr:sp macro="" textlink="">
      <xdr:nvSpPr>
        <xdr:cNvPr id="685" name="【庁舎】&#10;一人当たり面積最大値テキスト"/>
        <xdr:cNvSpPr txBox="1"/>
      </xdr:nvSpPr>
      <xdr:spPr>
        <a:xfrm>
          <a:off x="22199600" y="1709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0</xdr:rowOff>
    </xdr:from>
    <xdr:to>
      <xdr:col>116</xdr:col>
      <xdr:colOff>152400</xdr:colOff>
      <xdr:row>101</xdr:row>
      <xdr:rowOff>0</xdr:rowOff>
    </xdr:to>
    <xdr:cxnSp macro="">
      <xdr:nvCxnSpPr>
        <xdr:cNvPr id="686" name="直線コネクタ 685"/>
        <xdr:cNvCxnSpPr/>
      </xdr:nvCxnSpPr>
      <xdr:spPr>
        <a:xfrm>
          <a:off x="22072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652</xdr:rowOff>
    </xdr:from>
    <xdr:ext cx="469744" cy="259045"/>
    <xdr:sp macro="" textlink="">
      <xdr:nvSpPr>
        <xdr:cNvPr id="687" name="【庁舎】&#10;一人当たり面積平均値テキスト"/>
        <xdr:cNvSpPr txBox="1"/>
      </xdr:nvSpPr>
      <xdr:spPr>
        <a:xfrm>
          <a:off x="22199600" y="18002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149225</xdr:rowOff>
    </xdr:from>
    <xdr:to>
      <xdr:col>116</xdr:col>
      <xdr:colOff>114300</xdr:colOff>
      <xdr:row>106</xdr:row>
      <xdr:rowOff>79375</xdr:rowOff>
    </xdr:to>
    <xdr:sp macro="" textlink="">
      <xdr:nvSpPr>
        <xdr:cNvPr id="688" name="フローチャート: 判断 687"/>
        <xdr:cNvSpPr/>
      </xdr:nvSpPr>
      <xdr:spPr>
        <a:xfrm>
          <a:off x="22110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689" name="フローチャート: 判断 688"/>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4445</xdr:rowOff>
    </xdr:from>
    <xdr:to>
      <xdr:col>107</xdr:col>
      <xdr:colOff>101600</xdr:colOff>
      <xdr:row>106</xdr:row>
      <xdr:rowOff>106045</xdr:rowOff>
    </xdr:to>
    <xdr:sp macro="" textlink="">
      <xdr:nvSpPr>
        <xdr:cNvPr id="690" name="フローチャート: 判断 689"/>
        <xdr:cNvSpPr/>
      </xdr:nvSpPr>
      <xdr:spPr>
        <a:xfrm>
          <a:off x="20383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1" name="テキスト ボックス 6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2" name="テキスト ボックス 6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3" name="テキスト ボックス 6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4" name="テキスト ボックス 6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5" name="テキスト ボックス 6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82550</xdr:rowOff>
    </xdr:from>
    <xdr:to>
      <xdr:col>116</xdr:col>
      <xdr:colOff>114300</xdr:colOff>
      <xdr:row>107</xdr:row>
      <xdr:rowOff>12700</xdr:rowOff>
    </xdr:to>
    <xdr:sp macro="" textlink="">
      <xdr:nvSpPr>
        <xdr:cNvPr id="696" name="楕円 695"/>
        <xdr:cNvSpPr/>
      </xdr:nvSpPr>
      <xdr:spPr>
        <a:xfrm>
          <a:off x="221107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60977</xdr:rowOff>
    </xdr:from>
    <xdr:ext cx="469744" cy="259045"/>
    <xdr:sp macro="" textlink="">
      <xdr:nvSpPr>
        <xdr:cNvPr id="697" name="【庁舎】&#10;一人当たり面積該当値テキスト"/>
        <xdr:cNvSpPr txBox="1"/>
      </xdr:nvSpPr>
      <xdr:spPr>
        <a:xfrm>
          <a:off x="22199600"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78739</xdr:rowOff>
    </xdr:from>
    <xdr:to>
      <xdr:col>112</xdr:col>
      <xdr:colOff>38100</xdr:colOff>
      <xdr:row>107</xdr:row>
      <xdr:rowOff>8889</xdr:rowOff>
    </xdr:to>
    <xdr:sp macro="" textlink="">
      <xdr:nvSpPr>
        <xdr:cNvPr id="698" name="楕円 697"/>
        <xdr:cNvSpPr/>
      </xdr:nvSpPr>
      <xdr:spPr>
        <a:xfrm>
          <a:off x="21272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129539</xdr:rowOff>
    </xdr:from>
    <xdr:to>
      <xdr:col>116</xdr:col>
      <xdr:colOff>63500</xdr:colOff>
      <xdr:row>106</xdr:row>
      <xdr:rowOff>133350</xdr:rowOff>
    </xdr:to>
    <xdr:cxnSp macro="">
      <xdr:nvCxnSpPr>
        <xdr:cNvPr id="699" name="直線コネクタ 698"/>
        <xdr:cNvCxnSpPr/>
      </xdr:nvCxnSpPr>
      <xdr:spPr>
        <a:xfrm>
          <a:off x="21323300" y="183032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73025</xdr:rowOff>
    </xdr:from>
    <xdr:to>
      <xdr:col>107</xdr:col>
      <xdr:colOff>101600</xdr:colOff>
      <xdr:row>107</xdr:row>
      <xdr:rowOff>3175</xdr:rowOff>
    </xdr:to>
    <xdr:sp macro="" textlink="">
      <xdr:nvSpPr>
        <xdr:cNvPr id="700" name="楕円 699"/>
        <xdr:cNvSpPr/>
      </xdr:nvSpPr>
      <xdr:spPr>
        <a:xfrm>
          <a:off x="20383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123825</xdr:rowOff>
    </xdr:from>
    <xdr:to>
      <xdr:col>111</xdr:col>
      <xdr:colOff>177800</xdr:colOff>
      <xdr:row>106</xdr:row>
      <xdr:rowOff>129539</xdr:rowOff>
    </xdr:to>
    <xdr:cxnSp macro="">
      <xdr:nvCxnSpPr>
        <xdr:cNvPr id="701" name="直線コネクタ 700"/>
        <xdr:cNvCxnSpPr/>
      </xdr:nvCxnSpPr>
      <xdr:spPr>
        <a:xfrm>
          <a:off x="20434300" y="182975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59707</xdr:rowOff>
    </xdr:from>
    <xdr:ext cx="469744" cy="259045"/>
    <xdr:sp macro="" textlink="">
      <xdr:nvSpPr>
        <xdr:cNvPr id="702" name="n_1aveValue【庁舎】&#10;一人当たり面積"/>
        <xdr:cNvSpPr txBox="1"/>
      </xdr:nvSpPr>
      <xdr:spPr>
        <a:xfrm>
          <a:off x="21075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122572</xdr:rowOff>
    </xdr:from>
    <xdr:ext cx="469744" cy="259045"/>
    <xdr:sp macro="" textlink="">
      <xdr:nvSpPr>
        <xdr:cNvPr id="703" name="n_2aveValue【庁舎】&#10;一人当たり面積"/>
        <xdr:cNvSpPr txBox="1"/>
      </xdr:nvSpPr>
      <xdr:spPr>
        <a:xfrm>
          <a:off x="201994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xdr:rowOff>
    </xdr:from>
    <xdr:ext cx="469744" cy="259045"/>
    <xdr:sp macro="" textlink="">
      <xdr:nvSpPr>
        <xdr:cNvPr id="704" name="n_1mainValue【庁舎】&#10;一人当たり面積"/>
        <xdr:cNvSpPr txBox="1"/>
      </xdr:nvSpPr>
      <xdr:spPr>
        <a:xfrm>
          <a:off x="210757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165752</xdr:rowOff>
    </xdr:from>
    <xdr:ext cx="469744" cy="259045"/>
    <xdr:sp macro="" textlink="">
      <xdr:nvSpPr>
        <xdr:cNvPr id="705" name="n_2mainValue【庁舎】&#10;一人当たり面積"/>
        <xdr:cNvSpPr txBox="1"/>
      </xdr:nvSpPr>
      <xdr:spPr>
        <a:xfrm>
          <a:off x="20199427" y="1833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6" name="正方形/長方形 7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7" name="正方形/長方形 7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8" name="テキスト ボックス 7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類似団体と比較して特に有形固定資産減価償却率が高くなっている施設は、図書館、一般廃棄物処理施設、庁舎であり、特に低くなっている施設は消防施設、体育館・プールである。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図書館は建設から約</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年ほど経過しており、空調設備といった電気設備や屋上防水の劣化等が見られ修繕を行っているが、大規模な改修は行っておらず、老朽化が進んでいる。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庁舎についても同様に建設から約</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年経過しているが、長寿命化工事のような大規模な改修は行っておらず老朽化が進んでいるが、図書館及び庁舎については現在策定中の個別施設計画が完成した後に、計画的に改修等を行う予定としている。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特にし尿処理施設の老朽化が進んでおり、配管や機械設備、躯体等にも影響が出ているが、下水道施設を活用した処理方法に変更する方針であり、老朽化対策を行う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有形固定資産減価償却率が低くなっている消防施設は、平成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年度に消防本部事務所棟建替え、平成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年度に消防デジタル無線、高機能消防指令システムを更新したことによるものである。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プールについても、平成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年度に新規建設したため減価償却率が低くなっているが、体育館については老朽化が進んでおり、今後個別施設計画を基に改修を行っていく。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福岡県苅田町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37,363
36,029
48.98
14,278,665
13,258,132
997,664
8,917,362
11,559,917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大型事業所の集中等により類似団体平均を上回る税収があるため、</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となっており、前年度と比べて</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増加となった。景気の緩やかな回復を受け、税収が増加したこと等が要因であるが、収入額については景気動向に影響を受けやすい一方、需要額においては少子高齢化等の要因から増加が見込まれるため、今後も歳入歳出のバランスに留意して健全な財政運営を行っていくとともに、企業誘致や債権回収の強化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141111</xdr:rowOff>
    </xdr:to>
    <xdr:cxnSp macro="">
      <xdr:nvCxnSpPr>
        <xdr:cNvPr id="64" name="直線コネクタ 63"/>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121355</xdr:rowOff>
    </xdr:from>
    <xdr:to>
      <xdr:col>23</xdr:col>
      <xdr:colOff>133350</xdr:colOff>
      <xdr:row>39</xdr:row>
      <xdr:rowOff>3528</xdr:rowOff>
    </xdr:to>
    <xdr:cxnSp macro="">
      <xdr:nvCxnSpPr>
        <xdr:cNvPr id="69" name="直線コネクタ 68"/>
        <xdr:cNvCxnSpPr/>
      </xdr:nvCxnSpPr>
      <xdr:spPr>
        <a:xfrm flipV="1">
          <a:off x="4114800" y="6636455"/>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3528</xdr:rowOff>
    </xdr:from>
    <xdr:to>
      <xdr:col>19</xdr:col>
      <xdr:colOff>133350</xdr:colOff>
      <xdr:row>39</xdr:row>
      <xdr:rowOff>3528</xdr:rowOff>
    </xdr:to>
    <xdr:cxnSp macro="">
      <xdr:nvCxnSpPr>
        <xdr:cNvPr id="72" name="直線コネクタ 71"/>
        <xdr:cNvCxnSpPr/>
      </xdr:nvCxnSpPr>
      <xdr:spPr>
        <a:xfrm>
          <a:off x="3225800" y="6690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3528</xdr:rowOff>
    </xdr:from>
    <xdr:to>
      <xdr:col>15</xdr:col>
      <xdr:colOff>82550</xdr:colOff>
      <xdr:row>39</xdr:row>
      <xdr:rowOff>16933</xdr:rowOff>
    </xdr:to>
    <xdr:cxnSp macro="">
      <xdr:nvCxnSpPr>
        <xdr:cNvPr id="75" name="直線コネクタ 74"/>
        <xdr:cNvCxnSpPr/>
      </xdr:nvCxnSpPr>
      <xdr:spPr>
        <a:xfrm flipV="1">
          <a:off x="2336800" y="66900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161572</xdr:rowOff>
    </xdr:from>
    <xdr:to>
      <xdr:col>11</xdr:col>
      <xdr:colOff>31750</xdr:colOff>
      <xdr:row>39</xdr:row>
      <xdr:rowOff>16933</xdr:rowOff>
    </xdr:to>
    <xdr:cxnSp macro="">
      <xdr:nvCxnSpPr>
        <xdr:cNvPr id="78" name="直線コネクタ 77"/>
        <xdr:cNvCxnSpPr/>
      </xdr:nvCxnSpPr>
      <xdr:spPr>
        <a:xfrm>
          <a:off x="1447800" y="66766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70555</xdr:rowOff>
    </xdr:from>
    <xdr:to>
      <xdr:col>23</xdr:col>
      <xdr:colOff>184150</xdr:colOff>
      <xdr:row>39</xdr:row>
      <xdr:rowOff>705</xdr:rowOff>
    </xdr:to>
    <xdr:sp macro="" textlink="">
      <xdr:nvSpPr>
        <xdr:cNvPr id="88" name="楕円 87"/>
        <xdr:cNvSpPr/>
      </xdr:nvSpPr>
      <xdr:spPr>
        <a:xfrm>
          <a:off x="4902200" y="65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87082</xdr:rowOff>
    </xdr:from>
    <xdr:ext cx="762000" cy="259045"/>
    <xdr:sp macro="" textlink="">
      <xdr:nvSpPr>
        <xdr:cNvPr id="89" name="財政力該当値テキスト"/>
        <xdr:cNvSpPr txBox="1"/>
      </xdr:nvSpPr>
      <xdr:spPr>
        <a:xfrm>
          <a:off x="5041900" y="643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124178</xdr:rowOff>
    </xdr:from>
    <xdr:to>
      <xdr:col>19</xdr:col>
      <xdr:colOff>184150</xdr:colOff>
      <xdr:row>39</xdr:row>
      <xdr:rowOff>54328</xdr:rowOff>
    </xdr:to>
    <xdr:sp macro="" textlink="">
      <xdr:nvSpPr>
        <xdr:cNvPr id="90" name="楕円 89"/>
        <xdr:cNvSpPr/>
      </xdr:nvSpPr>
      <xdr:spPr>
        <a:xfrm>
          <a:off x="4064000" y="663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64505</xdr:rowOff>
    </xdr:from>
    <xdr:ext cx="736600" cy="259045"/>
    <xdr:sp macro="" textlink="">
      <xdr:nvSpPr>
        <xdr:cNvPr id="91" name="テキスト ボックス 90"/>
        <xdr:cNvSpPr txBox="1"/>
      </xdr:nvSpPr>
      <xdr:spPr>
        <a:xfrm>
          <a:off x="3733800" y="640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124178</xdr:rowOff>
    </xdr:from>
    <xdr:to>
      <xdr:col>15</xdr:col>
      <xdr:colOff>133350</xdr:colOff>
      <xdr:row>39</xdr:row>
      <xdr:rowOff>54328</xdr:rowOff>
    </xdr:to>
    <xdr:sp macro="" textlink="">
      <xdr:nvSpPr>
        <xdr:cNvPr id="92" name="楕円 91"/>
        <xdr:cNvSpPr/>
      </xdr:nvSpPr>
      <xdr:spPr>
        <a:xfrm>
          <a:off x="3175000" y="663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64505</xdr:rowOff>
    </xdr:from>
    <xdr:ext cx="762000" cy="259045"/>
    <xdr:sp macro="" textlink="">
      <xdr:nvSpPr>
        <xdr:cNvPr id="93" name="テキスト ボックス 92"/>
        <xdr:cNvSpPr txBox="1"/>
      </xdr:nvSpPr>
      <xdr:spPr>
        <a:xfrm>
          <a:off x="2844800" y="640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137583</xdr:rowOff>
    </xdr:from>
    <xdr:to>
      <xdr:col>11</xdr:col>
      <xdr:colOff>82550</xdr:colOff>
      <xdr:row>39</xdr:row>
      <xdr:rowOff>67733</xdr:rowOff>
    </xdr:to>
    <xdr:sp macro="" textlink="">
      <xdr:nvSpPr>
        <xdr:cNvPr id="94" name="楕円 93"/>
        <xdr:cNvSpPr/>
      </xdr:nvSpPr>
      <xdr:spPr>
        <a:xfrm>
          <a:off x="2286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77910</xdr:rowOff>
    </xdr:from>
    <xdr:ext cx="762000" cy="259045"/>
    <xdr:sp macro="" textlink="">
      <xdr:nvSpPr>
        <xdr:cNvPr id="95" name="テキスト ボックス 94"/>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110772</xdr:rowOff>
    </xdr:from>
    <xdr:to>
      <xdr:col>7</xdr:col>
      <xdr:colOff>31750</xdr:colOff>
      <xdr:row>39</xdr:row>
      <xdr:rowOff>40922</xdr:rowOff>
    </xdr:to>
    <xdr:sp macro="" textlink="">
      <xdr:nvSpPr>
        <xdr:cNvPr id="96" name="楕円 95"/>
        <xdr:cNvSpPr/>
      </xdr:nvSpPr>
      <xdr:spPr>
        <a:xfrm>
          <a:off x="1397000" y="66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51099</xdr:rowOff>
    </xdr:from>
    <xdr:ext cx="762000" cy="259045"/>
    <xdr:sp macro="" textlink="">
      <xdr:nvSpPr>
        <xdr:cNvPr id="97" name="テキスト ボックス 96"/>
        <xdr:cNvSpPr txBox="1"/>
      </xdr:nvSpPr>
      <xdr:spPr>
        <a:xfrm>
          <a:off x="1066800" y="639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行財政改革により、平成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年度から実施している特別職及び管理職の給与削減措置による人件費の削減や、扶助費等の単独事業の見直しを行い、事業の廃止及び縮小を行ったことにより、歳出は</a:t>
          </a:r>
          <a:r>
            <a:rPr kumimoji="1" lang="en-US" altLang="ja-JP" sz="1200">
              <a:latin typeface="ＭＳ Ｐゴシック" panose="020B0600070205080204" pitchFamily="50" charset="-128"/>
              <a:ea typeface="ＭＳ Ｐゴシック" panose="020B0600070205080204" pitchFamily="50" charset="-128"/>
            </a:rPr>
            <a:t>68</a:t>
          </a:r>
          <a:r>
            <a:rPr kumimoji="1" lang="ja-JP" altLang="en-US" sz="1200">
              <a:latin typeface="ＭＳ Ｐゴシック" panose="020B0600070205080204" pitchFamily="50" charset="-128"/>
              <a:ea typeface="ＭＳ Ｐゴシック" panose="020B0600070205080204" pitchFamily="50" charset="-128"/>
            </a:rPr>
            <a:t>百万円の減少となった。また、歳入においては、景気の回復を受けて地方税が前年度と比べて</a:t>
          </a:r>
          <a:r>
            <a:rPr kumimoji="1" lang="en-US" altLang="ja-JP" sz="1200">
              <a:latin typeface="ＭＳ Ｐゴシック" panose="020B0600070205080204" pitchFamily="50" charset="-128"/>
              <a:ea typeface="ＭＳ Ｐゴシック" panose="020B0600070205080204" pitchFamily="50" charset="-128"/>
            </a:rPr>
            <a:t>532</a:t>
          </a:r>
          <a:r>
            <a:rPr kumimoji="1" lang="ja-JP" altLang="en-US" sz="1200">
              <a:latin typeface="ＭＳ Ｐゴシック" panose="020B0600070205080204" pitchFamily="50" charset="-128"/>
              <a:ea typeface="ＭＳ Ｐゴシック" panose="020B0600070205080204" pitchFamily="50" charset="-128"/>
            </a:rPr>
            <a:t>百万円増加したことにより、経常収支比率は類似団体平均を下回る</a:t>
          </a:r>
          <a:r>
            <a:rPr kumimoji="1" lang="en-US" altLang="ja-JP" sz="1200">
              <a:latin typeface="ＭＳ Ｐゴシック" panose="020B0600070205080204" pitchFamily="50" charset="-128"/>
              <a:ea typeface="ＭＳ Ｐゴシック" panose="020B0600070205080204" pitchFamily="50" charset="-128"/>
            </a:rPr>
            <a:t>86.0</a:t>
          </a:r>
          <a:r>
            <a:rPr kumimoji="1" lang="ja-JP" altLang="en-US" sz="1200">
              <a:latin typeface="ＭＳ Ｐゴシック" panose="020B0600070205080204" pitchFamily="50" charset="-128"/>
              <a:ea typeface="ＭＳ Ｐゴシック" panose="020B0600070205080204" pitchFamily="50" charset="-128"/>
            </a:rPr>
            <a:t>となった。今後は公共施設の維持管理費等の増加も見込まれることから、景気動向に注視し、公共施設の適正な管理や事務事業評価による事業の見直しを引き続き行い、現在の水準を維持するよう努める。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72179</xdr:rowOff>
    </xdr:from>
    <xdr:to>
      <xdr:col>23</xdr:col>
      <xdr:colOff>133350</xdr:colOff>
      <xdr:row>67</xdr:row>
      <xdr:rowOff>47837</xdr:rowOff>
    </xdr:to>
    <xdr:cxnSp macro="">
      <xdr:nvCxnSpPr>
        <xdr:cNvPr id="127" name="直線コネクタ 126"/>
        <xdr:cNvCxnSpPr/>
      </xdr:nvCxnSpPr>
      <xdr:spPr>
        <a:xfrm flipV="1">
          <a:off x="4953000" y="10187729"/>
          <a:ext cx="0" cy="1347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158556</xdr:rowOff>
    </xdr:from>
    <xdr:ext cx="762000" cy="259045"/>
    <xdr:sp macro="" textlink="">
      <xdr:nvSpPr>
        <xdr:cNvPr id="130" name="財政構造の弾力性最大値テキスト"/>
        <xdr:cNvSpPr txBox="1"/>
      </xdr:nvSpPr>
      <xdr:spPr>
        <a:xfrm>
          <a:off x="5041900" y="993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72179</xdr:rowOff>
    </xdr:from>
    <xdr:to>
      <xdr:col>24</xdr:col>
      <xdr:colOff>12700</xdr:colOff>
      <xdr:row>59</xdr:row>
      <xdr:rowOff>72179</xdr:rowOff>
    </xdr:to>
    <xdr:cxnSp macro="">
      <xdr:nvCxnSpPr>
        <xdr:cNvPr id="131" name="直線コネクタ 130"/>
        <xdr:cNvCxnSpPr/>
      </xdr:nvCxnSpPr>
      <xdr:spPr>
        <a:xfrm>
          <a:off x="4864100" y="1018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65</xdr:row>
      <xdr:rowOff>137371</xdr:rowOff>
    </xdr:to>
    <xdr:cxnSp macro="">
      <xdr:nvCxnSpPr>
        <xdr:cNvPr id="132" name="直線コネクタ 131"/>
        <xdr:cNvCxnSpPr/>
      </xdr:nvCxnSpPr>
      <xdr:spPr>
        <a:xfrm flipV="1">
          <a:off x="4114800" y="11036300"/>
          <a:ext cx="838200" cy="24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61189</xdr:rowOff>
    </xdr:from>
    <xdr:ext cx="762000" cy="259045"/>
    <xdr:sp macro="" textlink="">
      <xdr:nvSpPr>
        <xdr:cNvPr id="133" name="財政構造の弾力性平均値テキスト"/>
        <xdr:cNvSpPr txBox="1"/>
      </xdr:nvSpPr>
      <xdr:spPr>
        <a:xfrm>
          <a:off x="5041900" y="11033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34" name="フローチャート: 判断 133"/>
        <xdr:cNvSpPr/>
      </xdr:nvSpPr>
      <xdr:spPr>
        <a:xfrm>
          <a:off x="49022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137371</xdr:rowOff>
    </xdr:from>
    <xdr:to>
      <xdr:col>19</xdr:col>
      <xdr:colOff>133350</xdr:colOff>
      <xdr:row>66</xdr:row>
      <xdr:rowOff>122767</xdr:rowOff>
    </xdr:to>
    <xdr:cxnSp macro="">
      <xdr:nvCxnSpPr>
        <xdr:cNvPr id="135" name="直線コネクタ 134"/>
        <xdr:cNvCxnSpPr/>
      </xdr:nvCxnSpPr>
      <xdr:spPr>
        <a:xfrm flipV="1">
          <a:off x="3225800" y="11281621"/>
          <a:ext cx="889000" cy="1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24765</xdr:rowOff>
    </xdr:from>
    <xdr:to>
      <xdr:col>19</xdr:col>
      <xdr:colOff>184150</xdr:colOff>
      <xdr:row>64</xdr:row>
      <xdr:rowOff>126365</xdr:rowOff>
    </xdr:to>
    <xdr:sp macro="" textlink="">
      <xdr:nvSpPr>
        <xdr:cNvPr id="136" name="フローチャート: 判断 135"/>
        <xdr:cNvSpPr/>
      </xdr:nvSpPr>
      <xdr:spPr>
        <a:xfrm>
          <a:off x="4064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136542</xdr:rowOff>
    </xdr:from>
    <xdr:ext cx="736600" cy="259045"/>
    <xdr:sp macro="" textlink="">
      <xdr:nvSpPr>
        <xdr:cNvPr id="137" name="テキスト ボックス 136"/>
        <xdr:cNvSpPr txBox="1"/>
      </xdr:nvSpPr>
      <xdr:spPr>
        <a:xfrm>
          <a:off x="3733800" y="10766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122767</xdr:rowOff>
    </xdr:from>
    <xdr:to>
      <xdr:col>15</xdr:col>
      <xdr:colOff>82550</xdr:colOff>
      <xdr:row>67</xdr:row>
      <xdr:rowOff>43815</xdr:rowOff>
    </xdr:to>
    <xdr:cxnSp macro="">
      <xdr:nvCxnSpPr>
        <xdr:cNvPr id="138" name="直線コネクタ 137"/>
        <xdr:cNvCxnSpPr/>
      </xdr:nvCxnSpPr>
      <xdr:spPr>
        <a:xfrm flipV="1">
          <a:off x="2336800" y="11438467"/>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131869</xdr:rowOff>
    </xdr:from>
    <xdr:to>
      <xdr:col>15</xdr:col>
      <xdr:colOff>133350</xdr:colOff>
      <xdr:row>64</xdr:row>
      <xdr:rowOff>62019</xdr:rowOff>
    </xdr:to>
    <xdr:sp macro="" textlink="">
      <xdr:nvSpPr>
        <xdr:cNvPr id="139" name="フローチャート: 判断 138"/>
        <xdr:cNvSpPr/>
      </xdr:nvSpPr>
      <xdr:spPr>
        <a:xfrm>
          <a:off x="3175000" y="109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72196</xdr:rowOff>
    </xdr:from>
    <xdr:ext cx="762000" cy="259045"/>
    <xdr:sp macro="" textlink="">
      <xdr:nvSpPr>
        <xdr:cNvPr id="140" name="テキスト ボックス 139"/>
        <xdr:cNvSpPr txBox="1"/>
      </xdr:nvSpPr>
      <xdr:spPr>
        <a:xfrm>
          <a:off x="2844800" y="1070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43815</xdr:rowOff>
    </xdr:from>
    <xdr:to>
      <xdr:col>11</xdr:col>
      <xdr:colOff>31750</xdr:colOff>
      <xdr:row>67</xdr:row>
      <xdr:rowOff>124248</xdr:rowOff>
    </xdr:to>
    <xdr:cxnSp macro="">
      <xdr:nvCxnSpPr>
        <xdr:cNvPr id="141" name="直線コネクタ 140"/>
        <xdr:cNvCxnSpPr/>
      </xdr:nvCxnSpPr>
      <xdr:spPr>
        <a:xfrm flipV="1">
          <a:off x="1447800" y="1153096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42" name="フローチャート: 判断 141"/>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43" name="テキスト ボックス 142"/>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44" name="フローチャート: 判断 143"/>
        <xdr:cNvSpPr/>
      </xdr:nvSpPr>
      <xdr:spPr>
        <a:xfrm>
          <a:off x="1397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1287</xdr:rowOff>
    </xdr:from>
    <xdr:ext cx="762000" cy="259045"/>
    <xdr:sp macro="" textlink="">
      <xdr:nvSpPr>
        <xdr:cNvPr id="145" name="テキスト ボックス 144"/>
        <xdr:cNvSpPr txBox="1"/>
      </xdr:nvSpPr>
      <xdr:spPr>
        <a:xfrm>
          <a:off x="1066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51" name="楕円 150"/>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29227</xdr:rowOff>
    </xdr:from>
    <xdr:ext cx="762000" cy="259045"/>
    <xdr:sp macro="" textlink="">
      <xdr:nvSpPr>
        <xdr:cNvPr id="152" name="財政構造の弾力性該当値テキスト"/>
        <xdr:cNvSpPr txBox="1"/>
      </xdr:nvSpPr>
      <xdr:spPr>
        <a:xfrm>
          <a:off x="50419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86571</xdr:rowOff>
    </xdr:from>
    <xdr:to>
      <xdr:col>19</xdr:col>
      <xdr:colOff>184150</xdr:colOff>
      <xdr:row>66</xdr:row>
      <xdr:rowOff>16721</xdr:rowOff>
    </xdr:to>
    <xdr:sp macro="" textlink="">
      <xdr:nvSpPr>
        <xdr:cNvPr id="153" name="楕円 152"/>
        <xdr:cNvSpPr/>
      </xdr:nvSpPr>
      <xdr:spPr>
        <a:xfrm>
          <a:off x="4064000" y="1123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1498</xdr:rowOff>
    </xdr:from>
    <xdr:ext cx="736600" cy="259045"/>
    <xdr:sp macro="" textlink="">
      <xdr:nvSpPr>
        <xdr:cNvPr id="154" name="テキスト ボックス 153"/>
        <xdr:cNvSpPr txBox="1"/>
      </xdr:nvSpPr>
      <xdr:spPr>
        <a:xfrm>
          <a:off x="3733800" y="11317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71967</xdr:rowOff>
    </xdr:from>
    <xdr:to>
      <xdr:col>15</xdr:col>
      <xdr:colOff>133350</xdr:colOff>
      <xdr:row>67</xdr:row>
      <xdr:rowOff>2117</xdr:rowOff>
    </xdr:to>
    <xdr:sp macro="" textlink="">
      <xdr:nvSpPr>
        <xdr:cNvPr id="155" name="楕円 154"/>
        <xdr:cNvSpPr/>
      </xdr:nvSpPr>
      <xdr:spPr>
        <a:xfrm>
          <a:off x="3175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158344</xdr:rowOff>
    </xdr:from>
    <xdr:ext cx="762000" cy="259045"/>
    <xdr:sp macro="" textlink="">
      <xdr:nvSpPr>
        <xdr:cNvPr id="156" name="テキスト ボックス 155"/>
        <xdr:cNvSpPr txBox="1"/>
      </xdr:nvSpPr>
      <xdr:spPr>
        <a:xfrm>
          <a:off x="2844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164465</xdr:rowOff>
    </xdr:from>
    <xdr:to>
      <xdr:col>11</xdr:col>
      <xdr:colOff>82550</xdr:colOff>
      <xdr:row>67</xdr:row>
      <xdr:rowOff>94615</xdr:rowOff>
    </xdr:to>
    <xdr:sp macro="" textlink="">
      <xdr:nvSpPr>
        <xdr:cNvPr id="157" name="楕円 156"/>
        <xdr:cNvSpPr/>
      </xdr:nvSpPr>
      <xdr:spPr>
        <a:xfrm>
          <a:off x="2286000" y="1148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79392</xdr:rowOff>
    </xdr:from>
    <xdr:ext cx="762000" cy="259045"/>
    <xdr:sp macro="" textlink="">
      <xdr:nvSpPr>
        <xdr:cNvPr id="158" name="テキスト ボックス 157"/>
        <xdr:cNvSpPr txBox="1"/>
      </xdr:nvSpPr>
      <xdr:spPr>
        <a:xfrm>
          <a:off x="1955800" y="1156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73448</xdr:rowOff>
    </xdr:from>
    <xdr:to>
      <xdr:col>7</xdr:col>
      <xdr:colOff>31750</xdr:colOff>
      <xdr:row>68</xdr:row>
      <xdr:rowOff>3598</xdr:rowOff>
    </xdr:to>
    <xdr:sp macro="" textlink="">
      <xdr:nvSpPr>
        <xdr:cNvPr id="159" name="楕円 158"/>
        <xdr:cNvSpPr/>
      </xdr:nvSpPr>
      <xdr:spPr>
        <a:xfrm>
          <a:off x="1397000" y="1156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159825</xdr:rowOff>
    </xdr:from>
    <xdr:ext cx="762000" cy="259045"/>
    <xdr:sp macro="" textlink="">
      <xdr:nvSpPr>
        <xdr:cNvPr id="160" name="テキスト ボックス 159"/>
        <xdr:cNvSpPr txBox="1"/>
      </xdr:nvSpPr>
      <xdr:spPr>
        <a:xfrm>
          <a:off x="1066800" y="11646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[131,663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昨年度に引き続き、人口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の金額が類似団体平均より下回っているのは、行財政改革による特別職及び管理職の給与の削減や、物件費等の削減によるものに加え、臨時的なものとして庁内システムの更新を再リースによって削減したことや、ふるさと寄附金返礼品発送委託料の減少等によるものである。類似団体平均より下回っているが、本町はごみ処理や消防、給食等の業務を単独で行っているため、職員数削減が現状の体制では難しく、今後これら施設の維持管理費もかかることが見込まれるため、施設の統廃合及び業務の広域化や民間でも実施可能な部分については委託化の検討を行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132995</xdr:rowOff>
    </xdr:from>
    <xdr:to>
      <xdr:col>23</xdr:col>
      <xdr:colOff>133350</xdr:colOff>
      <xdr:row>89</xdr:row>
      <xdr:rowOff>52392</xdr:rowOff>
    </xdr:to>
    <xdr:cxnSp macro="">
      <xdr:nvCxnSpPr>
        <xdr:cNvPr id="186" name="直線コネクタ 185"/>
        <xdr:cNvCxnSpPr/>
      </xdr:nvCxnSpPr>
      <xdr:spPr>
        <a:xfrm flipV="1">
          <a:off x="4953000" y="13848995"/>
          <a:ext cx="0" cy="1462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24469</xdr:rowOff>
    </xdr:from>
    <xdr:ext cx="762000" cy="259045"/>
    <xdr:sp macro="" textlink="">
      <xdr:nvSpPr>
        <xdr:cNvPr id="187" name="人件費・物件費等の状況最小値テキスト"/>
        <xdr:cNvSpPr txBox="1"/>
      </xdr:nvSpPr>
      <xdr:spPr>
        <a:xfrm>
          <a:off x="5041900" y="1528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52392</xdr:rowOff>
    </xdr:from>
    <xdr:to>
      <xdr:col>24</xdr:col>
      <xdr:colOff>12700</xdr:colOff>
      <xdr:row>89</xdr:row>
      <xdr:rowOff>52392</xdr:rowOff>
    </xdr:to>
    <xdr:cxnSp macro="">
      <xdr:nvCxnSpPr>
        <xdr:cNvPr id="188" name="直線コネクタ 187"/>
        <xdr:cNvCxnSpPr/>
      </xdr:nvCxnSpPr>
      <xdr:spPr>
        <a:xfrm>
          <a:off x="4864100" y="153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47922</xdr:rowOff>
    </xdr:from>
    <xdr:ext cx="762000" cy="259045"/>
    <xdr:sp macro="" textlink="">
      <xdr:nvSpPr>
        <xdr:cNvPr id="189" name="人件費・物件費等の状況最大値テキスト"/>
        <xdr:cNvSpPr txBox="1"/>
      </xdr:nvSpPr>
      <xdr:spPr>
        <a:xfrm>
          <a:off x="5041900" y="1359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132995</xdr:rowOff>
    </xdr:from>
    <xdr:to>
      <xdr:col>24</xdr:col>
      <xdr:colOff>12700</xdr:colOff>
      <xdr:row>80</xdr:row>
      <xdr:rowOff>132995</xdr:rowOff>
    </xdr:to>
    <xdr:cxnSp macro="">
      <xdr:nvCxnSpPr>
        <xdr:cNvPr id="190" name="直線コネクタ 189"/>
        <xdr:cNvCxnSpPr/>
      </xdr:nvCxnSpPr>
      <xdr:spPr>
        <a:xfrm>
          <a:off x="4864100" y="1384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133857</xdr:rowOff>
    </xdr:from>
    <xdr:to>
      <xdr:col>23</xdr:col>
      <xdr:colOff>133350</xdr:colOff>
      <xdr:row>82</xdr:row>
      <xdr:rowOff>144872</xdr:rowOff>
    </xdr:to>
    <xdr:cxnSp macro="">
      <xdr:nvCxnSpPr>
        <xdr:cNvPr id="191" name="直線コネクタ 190"/>
        <xdr:cNvCxnSpPr/>
      </xdr:nvCxnSpPr>
      <xdr:spPr>
        <a:xfrm flipV="1">
          <a:off x="4114800" y="14192757"/>
          <a:ext cx="838200" cy="1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64949</xdr:rowOff>
    </xdr:from>
    <xdr:ext cx="762000" cy="259045"/>
    <xdr:sp macro="" textlink="">
      <xdr:nvSpPr>
        <xdr:cNvPr id="192" name="人件費・物件費等の状況平均値テキスト"/>
        <xdr:cNvSpPr txBox="1"/>
      </xdr:nvSpPr>
      <xdr:spPr>
        <a:xfrm>
          <a:off x="5041900" y="14123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92872</xdr:rowOff>
    </xdr:from>
    <xdr:to>
      <xdr:col>23</xdr:col>
      <xdr:colOff>184150</xdr:colOff>
      <xdr:row>83</xdr:row>
      <xdr:rowOff>23022</xdr:rowOff>
    </xdr:to>
    <xdr:sp macro="" textlink="">
      <xdr:nvSpPr>
        <xdr:cNvPr id="193" name="フローチャート: 判断 192"/>
        <xdr:cNvSpPr/>
      </xdr:nvSpPr>
      <xdr:spPr>
        <a:xfrm>
          <a:off x="4902200" y="1415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144872</xdr:rowOff>
    </xdr:from>
    <xdr:to>
      <xdr:col>19</xdr:col>
      <xdr:colOff>133350</xdr:colOff>
      <xdr:row>83</xdr:row>
      <xdr:rowOff>27679</xdr:rowOff>
    </xdr:to>
    <xdr:cxnSp macro="">
      <xdr:nvCxnSpPr>
        <xdr:cNvPr id="194" name="直線コネクタ 193"/>
        <xdr:cNvCxnSpPr/>
      </xdr:nvCxnSpPr>
      <xdr:spPr>
        <a:xfrm flipV="1">
          <a:off x="3225800" y="14203772"/>
          <a:ext cx="889000" cy="5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153251</xdr:rowOff>
    </xdr:from>
    <xdr:to>
      <xdr:col>19</xdr:col>
      <xdr:colOff>184150</xdr:colOff>
      <xdr:row>83</xdr:row>
      <xdr:rowOff>83401</xdr:rowOff>
    </xdr:to>
    <xdr:sp macro="" textlink="">
      <xdr:nvSpPr>
        <xdr:cNvPr id="195" name="フローチャート: 判断 194"/>
        <xdr:cNvSpPr/>
      </xdr:nvSpPr>
      <xdr:spPr>
        <a:xfrm>
          <a:off x="4064000" y="1421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68178</xdr:rowOff>
    </xdr:from>
    <xdr:ext cx="736600" cy="259045"/>
    <xdr:sp macro="" textlink="">
      <xdr:nvSpPr>
        <xdr:cNvPr id="196" name="テキスト ボックス 195"/>
        <xdr:cNvSpPr txBox="1"/>
      </xdr:nvSpPr>
      <xdr:spPr>
        <a:xfrm>
          <a:off x="3733800" y="1429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27679</xdr:rowOff>
    </xdr:from>
    <xdr:to>
      <xdr:col>15</xdr:col>
      <xdr:colOff>82550</xdr:colOff>
      <xdr:row>83</xdr:row>
      <xdr:rowOff>60984</xdr:rowOff>
    </xdr:to>
    <xdr:cxnSp macro="">
      <xdr:nvCxnSpPr>
        <xdr:cNvPr id="197" name="直線コネクタ 196"/>
        <xdr:cNvCxnSpPr/>
      </xdr:nvCxnSpPr>
      <xdr:spPr>
        <a:xfrm flipV="1">
          <a:off x="2336800" y="14258029"/>
          <a:ext cx="889000" cy="3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88173</xdr:rowOff>
    </xdr:from>
    <xdr:to>
      <xdr:col>15</xdr:col>
      <xdr:colOff>133350</xdr:colOff>
      <xdr:row>83</xdr:row>
      <xdr:rowOff>18323</xdr:rowOff>
    </xdr:to>
    <xdr:sp macro="" textlink="">
      <xdr:nvSpPr>
        <xdr:cNvPr id="198" name="フローチャート: 判断 197"/>
        <xdr:cNvSpPr/>
      </xdr:nvSpPr>
      <xdr:spPr>
        <a:xfrm>
          <a:off x="3175000" y="1414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28500</xdr:rowOff>
    </xdr:from>
    <xdr:ext cx="762000" cy="259045"/>
    <xdr:sp macro="" textlink="">
      <xdr:nvSpPr>
        <xdr:cNvPr id="199" name="テキスト ボックス 198"/>
        <xdr:cNvSpPr txBox="1"/>
      </xdr:nvSpPr>
      <xdr:spPr>
        <a:xfrm>
          <a:off x="2844800" y="13915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57769</xdr:rowOff>
    </xdr:from>
    <xdr:to>
      <xdr:col>11</xdr:col>
      <xdr:colOff>31750</xdr:colOff>
      <xdr:row>83</xdr:row>
      <xdr:rowOff>60984</xdr:rowOff>
    </xdr:to>
    <xdr:cxnSp macro="">
      <xdr:nvCxnSpPr>
        <xdr:cNvPr id="200" name="直線コネクタ 199"/>
        <xdr:cNvCxnSpPr/>
      </xdr:nvCxnSpPr>
      <xdr:spPr>
        <a:xfrm>
          <a:off x="1447800" y="14288119"/>
          <a:ext cx="889000" cy="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142115</xdr:rowOff>
    </xdr:from>
    <xdr:to>
      <xdr:col>11</xdr:col>
      <xdr:colOff>82550</xdr:colOff>
      <xdr:row>82</xdr:row>
      <xdr:rowOff>72265</xdr:rowOff>
    </xdr:to>
    <xdr:sp macro="" textlink="">
      <xdr:nvSpPr>
        <xdr:cNvPr id="201" name="フローチャート: 判断 200"/>
        <xdr:cNvSpPr/>
      </xdr:nvSpPr>
      <xdr:spPr>
        <a:xfrm>
          <a:off x="2286000" y="1402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82442</xdr:rowOff>
    </xdr:from>
    <xdr:ext cx="762000" cy="259045"/>
    <xdr:sp macro="" textlink="">
      <xdr:nvSpPr>
        <xdr:cNvPr id="202" name="テキスト ボックス 201"/>
        <xdr:cNvSpPr txBox="1"/>
      </xdr:nvSpPr>
      <xdr:spPr>
        <a:xfrm>
          <a:off x="1955800" y="1379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115258</xdr:rowOff>
    </xdr:from>
    <xdr:to>
      <xdr:col>7</xdr:col>
      <xdr:colOff>31750</xdr:colOff>
      <xdr:row>82</xdr:row>
      <xdr:rowOff>45408</xdr:rowOff>
    </xdr:to>
    <xdr:sp macro="" textlink="">
      <xdr:nvSpPr>
        <xdr:cNvPr id="203" name="フローチャート: 判断 202"/>
        <xdr:cNvSpPr/>
      </xdr:nvSpPr>
      <xdr:spPr>
        <a:xfrm>
          <a:off x="1397000" y="1400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55585</xdr:rowOff>
    </xdr:from>
    <xdr:ext cx="762000" cy="259045"/>
    <xdr:sp macro="" textlink="">
      <xdr:nvSpPr>
        <xdr:cNvPr id="204" name="テキスト ボックス 203"/>
        <xdr:cNvSpPr txBox="1"/>
      </xdr:nvSpPr>
      <xdr:spPr>
        <a:xfrm>
          <a:off x="1066800" y="1377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83057</xdr:rowOff>
    </xdr:from>
    <xdr:to>
      <xdr:col>23</xdr:col>
      <xdr:colOff>184150</xdr:colOff>
      <xdr:row>83</xdr:row>
      <xdr:rowOff>13207</xdr:rowOff>
    </xdr:to>
    <xdr:sp macro="" textlink="">
      <xdr:nvSpPr>
        <xdr:cNvPr id="210" name="楕円 209"/>
        <xdr:cNvSpPr/>
      </xdr:nvSpPr>
      <xdr:spPr>
        <a:xfrm>
          <a:off x="4902200" y="1414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99584</xdr:rowOff>
    </xdr:from>
    <xdr:ext cx="762000" cy="259045"/>
    <xdr:sp macro="" textlink="">
      <xdr:nvSpPr>
        <xdr:cNvPr id="211" name="人件費・物件費等の状況該当値テキスト"/>
        <xdr:cNvSpPr txBox="1"/>
      </xdr:nvSpPr>
      <xdr:spPr>
        <a:xfrm>
          <a:off x="5041900" y="1398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94072</xdr:rowOff>
    </xdr:from>
    <xdr:to>
      <xdr:col>19</xdr:col>
      <xdr:colOff>184150</xdr:colOff>
      <xdr:row>83</xdr:row>
      <xdr:rowOff>24222</xdr:rowOff>
    </xdr:to>
    <xdr:sp macro="" textlink="">
      <xdr:nvSpPr>
        <xdr:cNvPr id="212" name="楕円 211"/>
        <xdr:cNvSpPr/>
      </xdr:nvSpPr>
      <xdr:spPr>
        <a:xfrm>
          <a:off x="4064000" y="141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34399</xdr:rowOff>
    </xdr:from>
    <xdr:ext cx="736600" cy="259045"/>
    <xdr:sp macro="" textlink="">
      <xdr:nvSpPr>
        <xdr:cNvPr id="213" name="テキスト ボックス 212"/>
        <xdr:cNvSpPr txBox="1"/>
      </xdr:nvSpPr>
      <xdr:spPr>
        <a:xfrm>
          <a:off x="3733800" y="139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148329</xdr:rowOff>
    </xdr:from>
    <xdr:to>
      <xdr:col>15</xdr:col>
      <xdr:colOff>133350</xdr:colOff>
      <xdr:row>83</xdr:row>
      <xdr:rowOff>78479</xdr:rowOff>
    </xdr:to>
    <xdr:sp macro="" textlink="">
      <xdr:nvSpPr>
        <xdr:cNvPr id="214" name="楕円 213"/>
        <xdr:cNvSpPr/>
      </xdr:nvSpPr>
      <xdr:spPr>
        <a:xfrm>
          <a:off x="3175000" y="1420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63256</xdr:rowOff>
    </xdr:from>
    <xdr:ext cx="762000" cy="259045"/>
    <xdr:sp macro="" textlink="">
      <xdr:nvSpPr>
        <xdr:cNvPr id="215" name="テキスト ボックス 214"/>
        <xdr:cNvSpPr txBox="1"/>
      </xdr:nvSpPr>
      <xdr:spPr>
        <a:xfrm>
          <a:off x="2844800" y="1429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10184</xdr:rowOff>
    </xdr:from>
    <xdr:to>
      <xdr:col>11</xdr:col>
      <xdr:colOff>82550</xdr:colOff>
      <xdr:row>83</xdr:row>
      <xdr:rowOff>111784</xdr:rowOff>
    </xdr:to>
    <xdr:sp macro="" textlink="">
      <xdr:nvSpPr>
        <xdr:cNvPr id="216" name="楕円 215"/>
        <xdr:cNvSpPr/>
      </xdr:nvSpPr>
      <xdr:spPr>
        <a:xfrm>
          <a:off x="2286000" y="1424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96561</xdr:rowOff>
    </xdr:from>
    <xdr:ext cx="762000" cy="259045"/>
    <xdr:sp macro="" textlink="">
      <xdr:nvSpPr>
        <xdr:cNvPr id="217" name="テキスト ボックス 216"/>
        <xdr:cNvSpPr txBox="1"/>
      </xdr:nvSpPr>
      <xdr:spPr>
        <a:xfrm>
          <a:off x="1955800" y="1432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6969</xdr:rowOff>
    </xdr:from>
    <xdr:to>
      <xdr:col>7</xdr:col>
      <xdr:colOff>31750</xdr:colOff>
      <xdr:row>83</xdr:row>
      <xdr:rowOff>108569</xdr:rowOff>
    </xdr:to>
    <xdr:sp macro="" textlink="">
      <xdr:nvSpPr>
        <xdr:cNvPr id="218" name="楕円 217"/>
        <xdr:cNvSpPr/>
      </xdr:nvSpPr>
      <xdr:spPr>
        <a:xfrm>
          <a:off x="1397000" y="1423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93346</xdr:rowOff>
    </xdr:from>
    <xdr:ext cx="762000" cy="259045"/>
    <xdr:sp macro="" textlink="">
      <xdr:nvSpPr>
        <xdr:cNvPr id="219" name="テキスト ボックス 218"/>
        <xdr:cNvSpPr txBox="1"/>
      </xdr:nvSpPr>
      <xdr:spPr>
        <a:xfrm>
          <a:off x="1066800" y="1432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年度数値を引用。</a:t>
          </a:r>
        </a:p>
        <a:p>
          <a:r>
            <a:rPr kumimoji="1" lang="ja-JP" altLang="en-US" sz="1300">
              <a:latin typeface="ＭＳ Ｐゴシック" panose="020B0600070205080204" pitchFamily="50" charset="-128"/>
              <a:ea typeface="ＭＳ Ｐゴシック" panose="020B0600070205080204" pitchFamily="50" charset="-128"/>
            </a:rPr>
            <a:t>なお、平成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年度類似団体関係数値（平均値、最大値及び最小値、</a:t>
          </a:r>
        </a:p>
        <a:p>
          <a:r>
            <a:rPr kumimoji="1" lang="ja-JP" altLang="en-US" sz="1300">
              <a:latin typeface="ＭＳ Ｐゴシック" panose="020B0600070205080204" pitchFamily="50" charset="-128"/>
              <a:ea typeface="ＭＳ Ｐゴシック" panose="020B0600070205080204" pitchFamily="50" charset="-128"/>
            </a:rPr>
            <a:t>順位）は、平成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年度の選定団体によるもの。</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71261</xdr:rowOff>
    </xdr:from>
    <xdr:to>
      <xdr:col>81</xdr:col>
      <xdr:colOff>44450</xdr:colOff>
      <xdr:row>89</xdr:row>
      <xdr:rowOff>69850</xdr:rowOff>
    </xdr:to>
    <xdr:cxnSp macro="">
      <xdr:nvCxnSpPr>
        <xdr:cNvPr id="248" name="直線コネクタ 247"/>
        <xdr:cNvCxnSpPr/>
      </xdr:nvCxnSpPr>
      <xdr:spPr>
        <a:xfrm flipV="1">
          <a:off x="17018000" y="13787261"/>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9"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0" name="直線コネクタ 249"/>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157638</xdr:rowOff>
    </xdr:from>
    <xdr:ext cx="762000" cy="259045"/>
    <xdr:sp macro="" textlink="">
      <xdr:nvSpPr>
        <xdr:cNvPr id="251" name="給与水準   （国との比較）最大値テキスト"/>
        <xdr:cNvSpPr txBox="1"/>
      </xdr:nvSpPr>
      <xdr:spPr>
        <a:xfrm>
          <a:off x="17106900" y="1353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71261</xdr:rowOff>
    </xdr:from>
    <xdr:to>
      <xdr:col>81</xdr:col>
      <xdr:colOff>133350</xdr:colOff>
      <xdr:row>80</xdr:row>
      <xdr:rowOff>71261</xdr:rowOff>
    </xdr:to>
    <xdr:cxnSp macro="">
      <xdr:nvCxnSpPr>
        <xdr:cNvPr id="252" name="直線コネクタ 251"/>
        <xdr:cNvCxnSpPr/>
      </xdr:nvCxnSpPr>
      <xdr:spPr>
        <a:xfrm>
          <a:off x="16929100" y="1378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53" name="直線コネクタ 252"/>
        <xdr:cNvCxnSpPr/>
      </xdr:nvCxnSpPr>
      <xdr:spPr>
        <a:xfrm>
          <a:off x="16179800" y="1496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131532</xdr:rowOff>
    </xdr:from>
    <xdr:ext cx="762000" cy="259045"/>
    <xdr:sp macro="" textlink="">
      <xdr:nvSpPr>
        <xdr:cNvPr id="254" name="給与水準   （国との比較）平均値テキスト"/>
        <xdr:cNvSpPr txBox="1"/>
      </xdr:nvSpPr>
      <xdr:spPr>
        <a:xfrm>
          <a:off x="17106900" y="1453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55" name="フローチャート: 判断 254"/>
        <xdr:cNvSpPr/>
      </xdr:nvSpPr>
      <xdr:spPr>
        <a:xfrm>
          <a:off x="169672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89</xdr:row>
      <xdr:rowOff>110066</xdr:rowOff>
    </xdr:to>
    <xdr:cxnSp macro="">
      <xdr:nvCxnSpPr>
        <xdr:cNvPr id="256" name="直線コネクタ 255"/>
        <xdr:cNvCxnSpPr/>
      </xdr:nvCxnSpPr>
      <xdr:spPr>
        <a:xfrm flipV="1">
          <a:off x="15290800" y="14966950"/>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115005</xdr:rowOff>
    </xdr:from>
    <xdr:to>
      <xdr:col>77</xdr:col>
      <xdr:colOff>95250</xdr:colOff>
      <xdr:row>86</xdr:row>
      <xdr:rowOff>45155</xdr:rowOff>
    </xdr:to>
    <xdr:sp macro="" textlink="">
      <xdr:nvSpPr>
        <xdr:cNvPr id="257" name="フローチャート: 判断 256"/>
        <xdr:cNvSpPr/>
      </xdr:nvSpPr>
      <xdr:spPr>
        <a:xfrm>
          <a:off x="16129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55332</xdr:rowOff>
    </xdr:from>
    <xdr:ext cx="736600" cy="259045"/>
    <xdr:sp macro="" textlink="">
      <xdr:nvSpPr>
        <xdr:cNvPr id="258" name="テキスト ボックス 257"/>
        <xdr:cNvSpPr txBox="1"/>
      </xdr:nvSpPr>
      <xdr:spPr>
        <a:xfrm>
          <a:off x="15798800" y="1445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134055</xdr:rowOff>
    </xdr:from>
    <xdr:to>
      <xdr:col>72</xdr:col>
      <xdr:colOff>203200</xdr:colOff>
      <xdr:row>89</xdr:row>
      <xdr:rowOff>110066</xdr:rowOff>
    </xdr:to>
    <xdr:cxnSp macro="">
      <xdr:nvCxnSpPr>
        <xdr:cNvPr id="259" name="直線コネクタ 258"/>
        <xdr:cNvCxnSpPr/>
      </xdr:nvCxnSpPr>
      <xdr:spPr>
        <a:xfrm>
          <a:off x="14401800" y="15221655"/>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0" name="フローチャート: 判断 259"/>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1" name="テキスト ボックス 260"/>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40216</xdr:rowOff>
    </xdr:from>
    <xdr:to>
      <xdr:col>68</xdr:col>
      <xdr:colOff>152400</xdr:colOff>
      <xdr:row>88</xdr:row>
      <xdr:rowOff>134055</xdr:rowOff>
    </xdr:to>
    <xdr:cxnSp macro="">
      <xdr:nvCxnSpPr>
        <xdr:cNvPr id="262" name="直線コネクタ 261"/>
        <xdr:cNvCxnSpPr/>
      </xdr:nvCxnSpPr>
      <xdr:spPr>
        <a:xfrm>
          <a:off x="13512800" y="15127816"/>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3" name="フローチャート: 判断 262"/>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4" name="テキスト ボックス 263"/>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5" name="フローチャート: 判断 264"/>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66" name="テキスト ボックス 265"/>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2" name="楕円 271"/>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3" name="給与水準   （国との比較）該当値テキスト"/>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4" name="楕円 273"/>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5" name="テキスト ボックス 274"/>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59266</xdr:rowOff>
    </xdr:from>
    <xdr:to>
      <xdr:col>73</xdr:col>
      <xdr:colOff>44450</xdr:colOff>
      <xdr:row>89</xdr:row>
      <xdr:rowOff>160866</xdr:rowOff>
    </xdr:to>
    <xdr:sp macro="" textlink="">
      <xdr:nvSpPr>
        <xdr:cNvPr id="276" name="楕円 275"/>
        <xdr:cNvSpPr/>
      </xdr:nvSpPr>
      <xdr:spPr>
        <a:xfrm>
          <a:off x="15240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145643</xdr:rowOff>
    </xdr:from>
    <xdr:ext cx="762000" cy="259045"/>
    <xdr:sp macro="" textlink="">
      <xdr:nvSpPr>
        <xdr:cNvPr id="277" name="テキスト ボックス 276"/>
        <xdr:cNvSpPr txBox="1"/>
      </xdr:nvSpPr>
      <xdr:spPr>
        <a:xfrm>
          <a:off x="14909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83255</xdr:rowOff>
    </xdr:from>
    <xdr:to>
      <xdr:col>68</xdr:col>
      <xdr:colOff>203200</xdr:colOff>
      <xdr:row>89</xdr:row>
      <xdr:rowOff>13405</xdr:rowOff>
    </xdr:to>
    <xdr:sp macro="" textlink="">
      <xdr:nvSpPr>
        <xdr:cNvPr id="278" name="楕円 277"/>
        <xdr:cNvSpPr/>
      </xdr:nvSpPr>
      <xdr:spPr>
        <a:xfrm>
          <a:off x="143510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169632</xdr:rowOff>
    </xdr:from>
    <xdr:ext cx="762000" cy="259045"/>
    <xdr:sp macro="" textlink="">
      <xdr:nvSpPr>
        <xdr:cNvPr id="279" name="テキスト ボックス 278"/>
        <xdr:cNvSpPr txBox="1"/>
      </xdr:nvSpPr>
      <xdr:spPr>
        <a:xfrm>
          <a:off x="14020800" y="1525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160866</xdr:rowOff>
    </xdr:from>
    <xdr:to>
      <xdr:col>64</xdr:col>
      <xdr:colOff>152400</xdr:colOff>
      <xdr:row>88</xdr:row>
      <xdr:rowOff>91016</xdr:rowOff>
    </xdr:to>
    <xdr:sp macro="" textlink="">
      <xdr:nvSpPr>
        <xdr:cNvPr id="280" name="楕円 279"/>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75793</xdr:rowOff>
    </xdr:from>
    <xdr:ext cx="762000" cy="259045"/>
    <xdr:sp macro="" textlink="">
      <xdr:nvSpPr>
        <xdr:cNvPr id="281" name="テキスト ボックス 280"/>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年度数値を引用。</a:t>
          </a:r>
        </a:p>
        <a:p>
          <a:r>
            <a:rPr kumimoji="1" lang="ja-JP" altLang="en-US" sz="1200">
              <a:latin typeface="ＭＳ Ｐゴシック" panose="020B0600070205080204" pitchFamily="50" charset="-128"/>
              <a:ea typeface="ＭＳ Ｐゴシック" panose="020B0600070205080204" pitchFamily="50" charset="-128"/>
            </a:rPr>
            <a:t>（職員数：平成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年度数値、人口：平成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年１月１日現在の人口）</a:t>
          </a:r>
        </a:p>
        <a:p>
          <a:r>
            <a:rPr kumimoji="1" lang="ja-JP" altLang="en-US" sz="1200">
              <a:latin typeface="ＭＳ Ｐゴシック" panose="020B0600070205080204" pitchFamily="50" charset="-128"/>
              <a:ea typeface="ＭＳ Ｐゴシック" panose="020B0600070205080204" pitchFamily="50" charset="-128"/>
            </a:rPr>
            <a:t>なお、平成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年度類似団体関係数値（平均値、最大値及び最小値、</a:t>
          </a:r>
        </a:p>
        <a:p>
          <a:r>
            <a:rPr kumimoji="1" lang="ja-JP" altLang="en-US" sz="1200">
              <a:latin typeface="ＭＳ Ｐゴシック" panose="020B0600070205080204" pitchFamily="50" charset="-128"/>
              <a:ea typeface="ＭＳ Ｐゴシック" panose="020B0600070205080204" pitchFamily="50" charset="-128"/>
            </a:rPr>
            <a:t>順位）は、平成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年度の選定団体によるもの。</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97699</xdr:rowOff>
    </xdr:from>
    <xdr:to>
      <xdr:col>81</xdr:col>
      <xdr:colOff>44450</xdr:colOff>
      <xdr:row>67</xdr:row>
      <xdr:rowOff>119652</xdr:rowOff>
    </xdr:to>
    <xdr:cxnSp macro="">
      <xdr:nvCxnSpPr>
        <xdr:cNvPr id="313" name="直線コネクタ 312"/>
        <xdr:cNvCxnSpPr/>
      </xdr:nvCxnSpPr>
      <xdr:spPr>
        <a:xfrm flipV="1">
          <a:off x="17018000" y="10041799"/>
          <a:ext cx="0" cy="156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91729</xdr:rowOff>
    </xdr:from>
    <xdr:ext cx="762000" cy="259045"/>
    <xdr:sp macro="" textlink="">
      <xdr:nvSpPr>
        <xdr:cNvPr id="314" name="定員管理の状況最小値テキスト"/>
        <xdr:cNvSpPr txBox="1"/>
      </xdr:nvSpPr>
      <xdr:spPr>
        <a:xfrm>
          <a:off x="17106900" y="1157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119652</xdr:rowOff>
    </xdr:from>
    <xdr:to>
      <xdr:col>81</xdr:col>
      <xdr:colOff>133350</xdr:colOff>
      <xdr:row>67</xdr:row>
      <xdr:rowOff>119652</xdr:rowOff>
    </xdr:to>
    <xdr:cxnSp macro="">
      <xdr:nvCxnSpPr>
        <xdr:cNvPr id="315" name="直線コネクタ 314"/>
        <xdr:cNvCxnSpPr/>
      </xdr:nvCxnSpPr>
      <xdr:spPr>
        <a:xfrm>
          <a:off x="16929100" y="11606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12626</xdr:rowOff>
    </xdr:from>
    <xdr:ext cx="762000" cy="259045"/>
    <xdr:sp macro="" textlink="">
      <xdr:nvSpPr>
        <xdr:cNvPr id="316" name="定員管理の状況最大値テキスト"/>
        <xdr:cNvSpPr txBox="1"/>
      </xdr:nvSpPr>
      <xdr:spPr>
        <a:xfrm>
          <a:off x="17106900" y="978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97699</xdr:rowOff>
    </xdr:from>
    <xdr:to>
      <xdr:col>81</xdr:col>
      <xdr:colOff>133350</xdr:colOff>
      <xdr:row>58</xdr:row>
      <xdr:rowOff>97699</xdr:rowOff>
    </xdr:to>
    <xdr:cxnSp macro="">
      <xdr:nvCxnSpPr>
        <xdr:cNvPr id="317" name="直線コネクタ 316"/>
        <xdr:cNvCxnSpPr/>
      </xdr:nvCxnSpPr>
      <xdr:spPr>
        <a:xfrm>
          <a:off x="16929100" y="1004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109855</xdr:rowOff>
    </xdr:from>
    <xdr:to>
      <xdr:col>81</xdr:col>
      <xdr:colOff>44450</xdr:colOff>
      <xdr:row>60</xdr:row>
      <xdr:rowOff>123644</xdr:rowOff>
    </xdr:to>
    <xdr:cxnSp macro="">
      <xdr:nvCxnSpPr>
        <xdr:cNvPr id="318" name="直線コネクタ 317"/>
        <xdr:cNvCxnSpPr/>
      </xdr:nvCxnSpPr>
      <xdr:spPr>
        <a:xfrm flipV="1">
          <a:off x="16179800" y="10396855"/>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16527</xdr:rowOff>
    </xdr:from>
    <xdr:ext cx="762000" cy="259045"/>
    <xdr:sp macro="" textlink="">
      <xdr:nvSpPr>
        <xdr:cNvPr id="319" name="定員管理の状況平均値テキスト"/>
        <xdr:cNvSpPr txBox="1"/>
      </xdr:nvSpPr>
      <xdr:spPr>
        <a:xfrm>
          <a:off x="17106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20" name="フローチャート: 判断 319"/>
        <xdr:cNvSpPr/>
      </xdr:nvSpPr>
      <xdr:spPr>
        <a:xfrm>
          <a:off x="16967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123644</xdr:rowOff>
    </xdr:from>
    <xdr:to>
      <xdr:col>77</xdr:col>
      <xdr:colOff>44450</xdr:colOff>
      <xdr:row>60</xdr:row>
      <xdr:rowOff>139156</xdr:rowOff>
    </xdr:to>
    <xdr:cxnSp macro="">
      <xdr:nvCxnSpPr>
        <xdr:cNvPr id="321" name="直線コネクタ 320"/>
        <xdr:cNvCxnSpPr/>
      </xdr:nvCxnSpPr>
      <xdr:spPr>
        <a:xfrm flipV="1">
          <a:off x="15290800" y="10410644"/>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39279</xdr:rowOff>
    </xdr:from>
    <xdr:to>
      <xdr:col>77</xdr:col>
      <xdr:colOff>95250</xdr:colOff>
      <xdr:row>61</xdr:row>
      <xdr:rowOff>140879</xdr:rowOff>
    </xdr:to>
    <xdr:sp macro="" textlink="">
      <xdr:nvSpPr>
        <xdr:cNvPr id="322" name="フローチャート: 判断 321"/>
        <xdr:cNvSpPr/>
      </xdr:nvSpPr>
      <xdr:spPr>
        <a:xfrm>
          <a:off x="16129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125656</xdr:rowOff>
    </xdr:from>
    <xdr:ext cx="736600" cy="259045"/>
    <xdr:sp macro="" textlink="">
      <xdr:nvSpPr>
        <xdr:cNvPr id="323" name="テキスト ボックス 322"/>
        <xdr:cNvSpPr txBox="1"/>
      </xdr:nvSpPr>
      <xdr:spPr>
        <a:xfrm>
          <a:off x="15798800" y="10584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139156</xdr:rowOff>
    </xdr:from>
    <xdr:to>
      <xdr:col>72</xdr:col>
      <xdr:colOff>203200</xdr:colOff>
      <xdr:row>61</xdr:row>
      <xdr:rowOff>60778</xdr:rowOff>
    </xdr:to>
    <xdr:cxnSp macro="">
      <xdr:nvCxnSpPr>
        <xdr:cNvPr id="324" name="直線コネクタ 323"/>
        <xdr:cNvCxnSpPr/>
      </xdr:nvCxnSpPr>
      <xdr:spPr>
        <a:xfrm flipV="1">
          <a:off x="14401800" y="10426156"/>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25" name="フローチャート: 判断 324"/>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111868</xdr:rowOff>
    </xdr:from>
    <xdr:ext cx="762000" cy="259045"/>
    <xdr:sp macro="" textlink="">
      <xdr:nvSpPr>
        <xdr:cNvPr id="326" name="テキスト ボックス 325"/>
        <xdr:cNvSpPr txBox="1"/>
      </xdr:nvSpPr>
      <xdr:spPr>
        <a:xfrm>
          <a:off x="14909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60778</xdr:rowOff>
    </xdr:from>
    <xdr:to>
      <xdr:col>68</xdr:col>
      <xdr:colOff>152400</xdr:colOff>
      <xdr:row>61</xdr:row>
      <xdr:rowOff>105591</xdr:rowOff>
    </xdr:to>
    <xdr:cxnSp macro="">
      <xdr:nvCxnSpPr>
        <xdr:cNvPr id="327" name="直線コネクタ 326"/>
        <xdr:cNvCxnSpPr/>
      </xdr:nvCxnSpPr>
      <xdr:spPr>
        <a:xfrm flipV="1">
          <a:off x="13512800" y="10519228"/>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65949</xdr:rowOff>
    </xdr:from>
    <xdr:to>
      <xdr:col>68</xdr:col>
      <xdr:colOff>203200</xdr:colOff>
      <xdr:row>60</xdr:row>
      <xdr:rowOff>167549</xdr:rowOff>
    </xdr:to>
    <xdr:sp macro="" textlink="">
      <xdr:nvSpPr>
        <xdr:cNvPr id="328" name="フローチャート: 判断 327"/>
        <xdr:cNvSpPr/>
      </xdr:nvSpPr>
      <xdr:spPr>
        <a:xfrm>
          <a:off x="14351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6276</xdr:rowOff>
    </xdr:from>
    <xdr:ext cx="762000" cy="259045"/>
    <xdr:sp macro="" textlink="">
      <xdr:nvSpPr>
        <xdr:cNvPr id="329" name="テキスト ボックス 328"/>
        <xdr:cNvSpPr txBox="1"/>
      </xdr:nvSpPr>
      <xdr:spPr>
        <a:xfrm>
          <a:off x="14020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67673</xdr:rowOff>
    </xdr:from>
    <xdr:to>
      <xdr:col>64</xdr:col>
      <xdr:colOff>152400</xdr:colOff>
      <xdr:row>60</xdr:row>
      <xdr:rowOff>169273</xdr:rowOff>
    </xdr:to>
    <xdr:sp macro="" textlink="">
      <xdr:nvSpPr>
        <xdr:cNvPr id="330" name="フローチャート: 判断 329"/>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8000</xdr:rowOff>
    </xdr:from>
    <xdr:ext cx="762000" cy="259045"/>
    <xdr:sp macro="" textlink="">
      <xdr:nvSpPr>
        <xdr:cNvPr id="331" name="テキスト ボックス 330"/>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59055</xdr:rowOff>
    </xdr:from>
    <xdr:to>
      <xdr:col>81</xdr:col>
      <xdr:colOff>95250</xdr:colOff>
      <xdr:row>60</xdr:row>
      <xdr:rowOff>160655</xdr:rowOff>
    </xdr:to>
    <xdr:sp macro="" textlink="">
      <xdr:nvSpPr>
        <xdr:cNvPr id="337" name="楕円 336"/>
        <xdr:cNvSpPr/>
      </xdr:nvSpPr>
      <xdr:spPr>
        <a:xfrm>
          <a:off x="169672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75582</xdr:rowOff>
    </xdr:from>
    <xdr:ext cx="762000" cy="259045"/>
    <xdr:sp macro="" textlink="">
      <xdr:nvSpPr>
        <xdr:cNvPr id="338" name="定員管理の状況該当値テキスト"/>
        <xdr:cNvSpPr txBox="1"/>
      </xdr:nvSpPr>
      <xdr:spPr>
        <a:xfrm>
          <a:off x="17106900" y="1019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72844</xdr:rowOff>
    </xdr:from>
    <xdr:to>
      <xdr:col>77</xdr:col>
      <xdr:colOff>95250</xdr:colOff>
      <xdr:row>61</xdr:row>
      <xdr:rowOff>2994</xdr:rowOff>
    </xdr:to>
    <xdr:sp macro="" textlink="">
      <xdr:nvSpPr>
        <xdr:cNvPr id="339" name="楕円 338"/>
        <xdr:cNvSpPr/>
      </xdr:nvSpPr>
      <xdr:spPr>
        <a:xfrm>
          <a:off x="16129000" y="103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13171</xdr:rowOff>
    </xdr:from>
    <xdr:ext cx="736600" cy="259045"/>
    <xdr:sp macro="" textlink="">
      <xdr:nvSpPr>
        <xdr:cNvPr id="340" name="テキスト ボックス 339"/>
        <xdr:cNvSpPr txBox="1"/>
      </xdr:nvSpPr>
      <xdr:spPr>
        <a:xfrm>
          <a:off x="15798800" y="1012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88356</xdr:rowOff>
    </xdr:from>
    <xdr:to>
      <xdr:col>73</xdr:col>
      <xdr:colOff>44450</xdr:colOff>
      <xdr:row>61</xdr:row>
      <xdr:rowOff>18506</xdr:rowOff>
    </xdr:to>
    <xdr:sp macro="" textlink="">
      <xdr:nvSpPr>
        <xdr:cNvPr id="341" name="楕円 340"/>
        <xdr:cNvSpPr/>
      </xdr:nvSpPr>
      <xdr:spPr>
        <a:xfrm>
          <a:off x="15240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28683</xdr:rowOff>
    </xdr:from>
    <xdr:ext cx="762000" cy="259045"/>
    <xdr:sp macro="" textlink="">
      <xdr:nvSpPr>
        <xdr:cNvPr id="342" name="テキスト ボックス 341"/>
        <xdr:cNvSpPr txBox="1"/>
      </xdr:nvSpPr>
      <xdr:spPr>
        <a:xfrm>
          <a:off x="14909800" y="1014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9978</xdr:rowOff>
    </xdr:from>
    <xdr:to>
      <xdr:col>68</xdr:col>
      <xdr:colOff>203200</xdr:colOff>
      <xdr:row>61</xdr:row>
      <xdr:rowOff>111578</xdr:rowOff>
    </xdr:to>
    <xdr:sp macro="" textlink="">
      <xdr:nvSpPr>
        <xdr:cNvPr id="343" name="楕円 342"/>
        <xdr:cNvSpPr/>
      </xdr:nvSpPr>
      <xdr:spPr>
        <a:xfrm>
          <a:off x="14351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96355</xdr:rowOff>
    </xdr:from>
    <xdr:ext cx="762000" cy="259045"/>
    <xdr:sp macro="" textlink="">
      <xdr:nvSpPr>
        <xdr:cNvPr id="344" name="テキスト ボックス 343"/>
        <xdr:cNvSpPr txBox="1"/>
      </xdr:nvSpPr>
      <xdr:spPr>
        <a:xfrm>
          <a:off x="14020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54791</xdr:rowOff>
    </xdr:from>
    <xdr:to>
      <xdr:col>64</xdr:col>
      <xdr:colOff>152400</xdr:colOff>
      <xdr:row>61</xdr:row>
      <xdr:rowOff>156391</xdr:rowOff>
    </xdr:to>
    <xdr:sp macro="" textlink="">
      <xdr:nvSpPr>
        <xdr:cNvPr id="345" name="楕円 344"/>
        <xdr:cNvSpPr/>
      </xdr:nvSpPr>
      <xdr:spPr>
        <a:xfrm>
          <a:off x="13462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141168</xdr:rowOff>
    </xdr:from>
    <xdr:ext cx="762000" cy="259045"/>
    <xdr:sp macro="" textlink="">
      <xdr:nvSpPr>
        <xdr:cNvPr id="346" name="テキスト ボックス 345"/>
        <xdr:cNvSpPr txBox="1"/>
      </xdr:nvSpPr>
      <xdr:spPr>
        <a:xfrm>
          <a:off x="13131800" y="1059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実質公債費比率は類似団体平均を上回っており、将来負担比率と同様に、これは過去に実施した大規模なインフラ整備や公共施設の建設の財源に地方債を充てており、元利償還金が類似団体に比べて大きいことが要因である。前年度と比較すると</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増加しているが、元利償還金のピークは平成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であり、今後減少していく見込みである。また、本町の場合は景気動向により税収が大きく変動し、標準財政規模に影響を与え、数値が大きく変わることもあるため、今後も景気動向に注視し、過度に地方債に依存しない財政運営に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82006</xdr:rowOff>
    </xdr:from>
    <xdr:to>
      <xdr:col>81</xdr:col>
      <xdr:colOff>44450</xdr:colOff>
      <xdr:row>44</xdr:row>
      <xdr:rowOff>82369</xdr:rowOff>
    </xdr:to>
    <xdr:cxnSp macro="">
      <xdr:nvCxnSpPr>
        <xdr:cNvPr id="376" name="直線コネクタ 375"/>
        <xdr:cNvCxnSpPr/>
      </xdr:nvCxnSpPr>
      <xdr:spPr>
        <a:xfrm flipV="1">
          <a:off x="17018000" y="6254206"/>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54446</xdr:rowOff>
    </xdr:from>
    <xdr:ext cx="762000" cy="259045"/>
    <xdr:sp macro="" textlink="">
      <xdr:nvSpPr>
        <xdr:cNvPr id="377" name="公債費負担の状況最小値テキスト"/>
        <xdr:cNvSpPr txBox="1"/>
      </xdr:nvSpPr>
      <xdr:spPr>
        <a:xfrm>
          <a:off x="17106900" y="759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82369</xdr:rowOff>
    </xdr:from>
    <xdr:to>
      <xdr:col>81</xdr:col>
      <xdr:colOff>133350</xdr:colOff>
      <xdr:row>44</xdr:row>
      <xdr:rowOff>82369</xdr:rowOff>
    </xdr:to>
    <xdr:cxnSp macro="">
      <xdr:nvCxnSpPr>
        <xdr:cNvPr id="378" name="直線コネクタ 377"/>
        <xdr:cNvCxnSpPr/>
      </xdr:nvCxnSpPr>
      <xdr:spPr>
        <a:xfrm>
          <a:off x="16929100" y="762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168383</xdr:rowOff>
    </xdr:from>
    <xdr:ext cx="762000" cy="259045"/>
    <xdr:sp macro="" textlink="">
      <xdr:nvSpPr>
        <xdr:cNvPr id="379" name="公債費負担の状況最大値テキスト"/>
        <xdr:cNvSpPr txBox="1"/>
      </xdr:nvSpPr>
      <xdr:spPr>
        <a:xfrm>
          <a:off x="17106900" y="599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82006</xdr:rowOff>
    </xdr:from>
    <xdr:to>
      <xdr:col>81</xdr:col>
      <xdr:colOff>133350</xdr:colOff>
      <xdr:row>36</xdr:row>
      <xdr:rowOff>82006</xdr:rowOff>
    </xdr:to>
    <xdr:cxnSp macro="">
      <xdr:nvCxnSpPr>
        <xdr:cNvPr id="380" name="直線コネクタ 379"/>
        <xdr:cNvCxnSpPr/>
      </xdr:nvCxnSpPr>
      <xdr:spPr>
        <a:xfrm>
          <a:off x="16929100" y="625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52977</xdr:rowOff>
    </xdr:from>
    <xdr:to>
      <xdr:col>81</xdr:col>
      <xdr:colOff>44450</xdr:colOff>
      <xdr:row>42</xdr:row>
      <xdr:rowOff>59872</xdr:rowOff>
    </xdr:to>
    <xdr:cxnSp macro="">
      <xdr:nvCxnSpPr>
        <xdr:cNvPr id="381" name="直線コネクタ 380"/>
        <xdr:cNvCxnSpPr/>
      </xdr:nvCxnSpPr>
      <xdr:spPr>
        <a:xfrm>
          <a:off x="16179800" y="7253877"/>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23784</xdr:rowOff>
    </xdr:from>
    <xdr:ext cx="762000" cy="259045"/>
    <xdr:sp macro="" textlink="">
      <xdr:nvSpPr>
        <xdr:cNvPr id="382" name="公債費負担の状況平均値テキスト"/>
        <xdr:cNvSpPr txBox="1"/>
      </xdr:nvSpPr>
      <xdr:spPr>
        <a:xfrm>
          <a:off x="17106900" y="671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3" name="フローチャート: 判断 382"/>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4717</xdr:rowOff>
    </xdr:from>
    <xdr:to>
      <xdr:col>77</xdr:col>
      <xdr:colOff>44450</xdr:colOff>
      <xdr:row>42</xdr:row>
      <xdr:rowOff>52977</xdr:rowOff>
    </xdr:to>
    <xdr:cxnSp macro="">
      <xdr:nvCxnSpPr>
        <xdr:cNvPr id="384" name="直線コネクタ 383"/>
        <xdr:cNvCxnSpPr/>
      </xdr:nvCxnSpPr>
      <xdr:spPr>
        <a:xfrm>
          <a:off x="15290800" y="72056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5" name="フローチャート: 判断 384"/>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125928</xdr:rowOff>
    </xdr:from>
    <xdr:ext cx="736600" cy="259045"/>
    <xdr:sp macro="" textlink="">
      <xdr:nvSpPr>
        <xdr:cNvPr id="386" name="テキスト ボックス 385"/>
        <xdr:cNvSpPr txBox="1"/>
      </xdr:nvSpPr>
      <xdr:spPr>
        <a:xfrm>
          <a:off x="15798800" y="664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169273</xdr:rowOff>
    </xdr:from>
    <xdr:to>
      <xdr:col>72</xdr:col>
      <xdr:colOff>203200</xdr:colOff>
      <xdr:row>42</xdr:row>
      <xdr:rowOff>4717</xdr:rowOff>
    </xdr:to>
    <xdr:cxnSp macro="">
      <xdr:nvCxnSpPr>
        <xdr:cNvPr id="387" name="直線コネクタ 386"/>
        <xdr:cNvCxnSpPr/>
      </xdr:nvCxnSpPr>
      <xdr:spPr>
        <a:xfrm>
          <a:off x="14401800" y="719872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48623</xdr:rowOff>
    </xdr:from>
    <xdr:to>
      <xdr:col>73</xdr:col>
      <xdr:colOff>44450</xdr:colOff>
      <xdr:row>40</xdr:row>
      <xdr:rowOff>150223</xdr:rowOff>
    </xdr:to>
    <xdr:sp macro="" textlink="">
      <xdr:nvSpPr>
        <xdr:cNvPr id="388" name="フローチャート: 判断 387"/>
        <xdr:cNvSpPr/>
      </xdr:nvSpPr>
      <xdr:spPr>
        <a:xfrm>
          <a:off x="15240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160400</xdr:rowOff>
    </xdr:from>
    <xdr:ext cx="762000" cy="259045"/>
    <xdr:sp macro="" textlink="">
      <xdr:nvSpPr>
        <xdr:cNvPr id="389" name="テキスト ボックス 388"/>
        <xdr:cNvSpPr txBox="1"/>
      </xdr:nvSpPr>
      <xdr:spPr>
        <a:xfrm>
          <a:off x="14909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162378</xdr:rowOff>
    </xdr:from>
    <xdr:to>
      <xdr:col>68</xdr:col>
      <xdr:colOff>152400</xdr:colOff>
      <xdr:row>41</xdr:row>
      <xdr:rowOff>169273</xdr:rowOff>
    </xdr:to>
    <xdr:cxnSp macro="">
      <xdr:nvCxnSpPr>
        <xdr:cNvPr id="390" name="直線コネクタ 389"/>
        <xdr:cNvCxnSpPr/>
      </xdr:nvCxnSpPr>
      <xdr:spPr>
        <a:xfrm>
          <a:off x="13512800" y="719182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89988</xdr:rowOff>
    </xdr:from>
    <xdr:to>
      <xdr:col>68</xdr:col>
      <xdr:colOff>203200</xdr:colOff>
      <xdr:row>41</xdr:row>
      <xdr:rowOff>20138</xdr:rowOff>
    </xdr:to>
    <xdr:sp macro="" textlink="">
      <xdr:nvSpPr>
        <xdr:cNvPr id="391" name="フローチャート: 判断 390"/>
        <xdr:cNvSpPr/>
      </xdr:nvSpPr>
      <xdr:spPr>
        <a:xfrm>
          <a:off x="14351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30315</xdr:rowOff>
    </xdr:from>
    <xdr:ext cx="762000" cy="259045"/>
    <xdr:sp macro="" textlink="">
      <xdr:nvSpPr>
        <xdr:cNvPr id="392" name="テキスト ボックス 391"/>
        <xdr:cNvSpPr txBox="1"/>
      </xdr:nvSpPr>
      <xdr:spPr>
        <a:xfrm>
          <a:off x="14020800" y="671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3" name="フローチャート: 判断 392"/>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85470</xdr:rowOff>
    </xdr:from>
    <xdr:ext cx="762000" cy="259045"/>
    <xdr:sp macro="" textlink="">
      <xdr:nvSpPr>
        <xdr:cNvPr id="394" name="テキスト ボックス 393"/>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9072</xdr:rowOff>
    </xdr:from>
    <xdr:to>
      <xdr:col>81</xdr:col>
      <xdr:colOff>95250</xdr:colOff>
      <xdr:row>42</xdr:row>
      <xdr:rowOff>110672</xdr:rowOff>
    </xdr:to>
    <xdr:sp macro="" textlink="">
      <xdr:nvSpPr>
        <xdr:cNvPr id="400" name="楕円 399"/>
        <xdr:cNvSpPr/>
      </xdr:nvSpPr>
      <xdr:spPr>
        <a:xfrm>
          <a:off x="16967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152599</xdr:rowOff>
    </xdr:from>
    <xdr:ext cx="762000" cy="259045"/>
    <xdr:sp macro="" textlink="">
      <xdr:nvSpPr>
        <xdr:cNvPr id="401" name="公債費負担の状況該当値テキスト"/>
        <xdr:cNvSpPr txBox="1"/>
      </xdr:nvSpPr>
      <xdr:spPr>
        <a:xfrm>
          <a:off x="17106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2177</xdr:rowOff>
    </xdr:from>
    <xdr:to>
      <xdr:col>77</xdr:col>
      <xdr:colOff>95250</xdr:colOff>
      <xdr:row>42</xdr:row>
      <xdr:rowOff>103777</xdr:rowOff>
    </xdr:to>
    <xdr:sp macro="" textlink="">
      <xdr:nvSpPr>
        <xdr:cNvPr id="402" name="楕円 401"/>
        <xdr:cNvSpPr/>
      </xdr:nvSpPr>
      <xdr:spPr>
        <a:xfrm>
          <a:off x="16129000" y="720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88554</xdr:rowOff>
    </xdr:from>
    <xdr:ext cx="736600" cy="259045"/>
    <xdr:sp macro="" textlink="">
      <xdr:nvSpPr>
        <xdr:cNvPr id="403" name="テキスト ボックス 402"/>
        <xdr:cNvSpPr txBox="1"/>
      </xdr:nvSpPr>
      <xdr:spPr>
        <a:xfrm>
          <a:off x="15798800" y="7289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125367</xdr:rowOff>
    </xdr:from>
    <xdr:to>
      <xdr:col>73</xdr:col>
      <xdr:colOff>44450</xdr:colOff>
      <xdr:row>42</xdr:row>
      <xdr:rowOff>55517</xdr:rowOff>
    </xdr:to>
    <xdr:sp macro="" textlink="">
      <xdr:nvSpPr>
        <xdr:cNvPr id="404" name="楕円 403"/>
        <xdr:cNvSpPr/>
      </xdr:nvSpPr>
      <xdr:spPr>
        <a:xfrm>
          <a:off x="15240000" y="715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40294</xdr:rowOff>
    </xdr:from>
    <xdr:ext cx="762000" cy="259045"/>
    <xdr:sp macro="" textlink="">
      <xdr:nvSpPr>
        <xdr:cNvPr id="405" name="テキスト ボックス 404"/>
        <xdr:cNvSpPr txBox="1"/>
      </xdr:nvSpPr>
      <xdr:spPr>
        <a:xfrm>
          <a:off x="14909800" y="724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118473</xdr:rowOff>
    </xdr:from>
    <xdr:to>
      <xdr:col>68</xdr:col>
      <xdr:colOff>203200</xdr:colOff>
      <xdr:row>42</xdr:row>
      <xdr:rowOff>48623</xdr:rowOff>
    </xdr:to>
    <xdr:sp macro="" textlink="">
      <xdr:nvSpPr>
        <xdr:cNvPr id="406" name="楕円 405"/>
        <xdr:cNvSpPr/>
      </xdr:nvSpPr>
      <xdr:spPr>
        <a:xfrm>
          <a:off x="143510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33400</xdr:rowOff>
    </xdr:from>
    <xdr:ext cx="762000" cy="259045"/>
    <xdr:sp macro="" textlink="">
      <xdr:nvSpPr>
        <xdr:cNvPr id="407" name="テキスト ボックス 406"/>
        <xdr:cNvSpPr txBox="1"/>
      </xdr:nvSpPr>
      <xdr:spPr>
        <a:xfrm>
          <a:off x="14020800" y="723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408" name="楕円 407"/>
        <xdr:cNvSpPr/>
      </xdr:nvSpPr>
      <xdr:spPr>
        <a:xfrm>
          <a:off x="13462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26505</xdr:rowOff>
    </xdr:from>
    <xdr:ext cx="762000" cy="259045"/>
    <xdr:sp macro="" textlink="">
      <xdr:nvSpPr>
        <xdr:cNvPr id="409" name="テキスト ボックス 408"/>
        <xdr:cNvSpPr txBox="1"/>
      </xdr:nvSpPr>
      <xdr:spPr>
        <a:xfrm>
          <a:off x="13131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将来負担比率については類似団体平均を大きく上回っており、これは過去に実施した大規模なインフラ整備や公共施設の建設の財源に地方債を充てており、地方債残高が類似団体に比べて大きいためである。前年度と比べて</a:t>
          </a:r>
          <a:r>
            <a:rPr kumimoji="1" lang="en-US" altLang="ja-JP" sz="1200">
              <a:latin typeface="ＭＳ Ｐゴシック" panose="020B0600070205080204" pitchFamily="50" charset="-128"/>
              <a:ea typeface="ＭＳ Ｐゴシック" panose="020B0600070205080204" pitchFamily="50" charset="-128"/>
            </a:rPr>
            <a:t>21.6</a:t>
          </a:r>
          <a:r>
            <a:rPr kumimoji="1" lang="ja-JP" altLang="en-US" sz="1200">
              <a:latin typeface="ＭＳ Ｐゴシック" panose="020B0600070205080204" pitchFamily="50" charset="-128"/>
              <a:ea typeface="ＭＳ Ｐゴシック" panose="020B0600070205080204" pitchFamily="50" charset="-128"/>
            </a:rPr>
            <a:t>減少した要因は、地方債の借入を削減し償還を進めたことにより、地方債残高が</a:t>
          </a:r>
          <a:r>
            <a:rPr kumimoji="1" lang="en-US" altLang="ja-JP" sz="1200">
              <a:latin typeface="ＭＳ Ｐゴシック" panose="020B0600070205080204" pitchFamily="50" charset="-128"/>
              <a:ea typeface="ＭＳ Ｐゴシック" panose="020B0600070205080204" pitchFamily="50" charset="-128"/>
            </a:rPr>
            <a:t>928</a:t>
          </a:r>
          <a:r>
            <a:rPr kumimoji="1" lang="ja-JP" altLang="en-US" sz="1200">
              <a:latin typeface="ＭＳ Ｐゴシック" panose="020B0600070205080204" pitchFamily="50" charset="-128"/>
              <a:ea typeface="ＭＳ Ｐゴシック" panose="020B0600070205080204" pitchFamily="50" charset="-128"/>
            </a:rPr>
            <a:t>百万減少したことに加え、財政調整基金やその他特定目的基金へ積立を行ったことにより充当可能基金が</a:t>
          </a:r>
          <a:r>
            <a:rPr kumimoji="1" lang="en-US" altLang="ja-JP" sz="1200">
              <a:latin typeface="ＭＳ Ｐゴシック" panose="020B0600070205080204" pitchFamily="50" charset="-128"/>
              <a:ea typeface="ＭＳ Ｐゴシック" panose="020B0600070205080204" pitchFamily="50" charset="-128"/>
            </a:rPr>
            <a:t>718</a:t>
          </a:r>
          <a:r>
            <a:rPr kumimoji="1" lang="ja-JP" altLang="en-US" sz="1200">
              <a:latin typeface="ＭＳ Ｐゴシック" panose="020B0600070205080204" pitchFamily="50" charset="-128"/>
              <a:ea typeface="ＭＳ Ｐゴシック" panose="020B0600070205080204" pitchFamily="50" charset="-128"/>
            </a:rPr>
            <a:t>百万円増加したことである。地方債残高は今後も減少の見込みであるが、土地区画整理事業等の大型事業も実施しているため、歳入と歳出のバランスに留意し、過度に地方債に依存しない財政運営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136192</xdr:rowOff>
    </xdr:to>
    <xdr:cxnSp macro="">
      <xdr:nvCxnSpPr>
        <xdr:cNvPr id="440" name="直線コネクタ 439"/>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108269</xdr:rowOff>
    </xdr:from>
    <xdr:ext cx="762000" cy="259045"/>
    <xdr:sp macro="" textlink="">
      <xdr:nvSpPr>
        <xdr:cNvPr id="441"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136192</xdr:rowOff>
    </xdr:from>
    <xdr:to>
      <xdr:col>81</xdr:col>
      <xdr:colOff>133350</xdr:colOff>
      <xdr:row>22</xdr:row>
      <xdr:rowOff>136192</xdr:rowOff>
    </xdr:to>
    <xdr:cxnSp macro="">
      <xdr:nvCxnSpPr>
        <xdr:cNvPr id="442" name="直線コネクタ 441"/>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16268</xdr:rowOff>
    </xdr:from>
    <xdr:to>
      <xdr:col>81</xdr:col>
      <xdr:colOff>44450</xdr:colOff>
      <xdr:row>20</xdr:row>
      <xdr:rowOff>93013</xdr:rowOff>
    </xdr:to>
    <xdr:cxnSp macro="">
      <xdr:nvCxnSpPr>
        <xdr:cNvPr id="445" name="直線コネクタ 444"/>
        <xdr:cNvCxnSpPr/>
      </xdr:nvCxnSpPr>
      <xdr:spPr>
        <a:xfrm flipV="1">
          <a:off x="16179800" y="3273818"/>
          <a:ext cx="838200" cy="2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39508</xdr:rowOff>
    </xdr:from>
    <xdr:ext cx="762000" cy="259045"/>
    <xdr:sp macro="" textlink="">
      <xdr:nvSpPr>
        <xdr:cNvPr id="446" name="将来負担の状況平均値テキスト"/>
        <xdr:cNvSpPr txBox="1"/>
      </xdr:nvSpPr>
      <xdr:spPr>
        <a:xfrm>
          <a:off x="17106900" y="2268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22981</xdr:rowOff>
    </xdr:from>
    <xdr:to>
      <xdr:col>81</xdr:col>
      <xdr:colOff>95250</xdr:colOff>
      <xdr:row>14</xdr:row>
      <xdr:rowOff>124581</xdr:rowOff>
    </xdr:to>
    <xdr:sp macro="" textlink="">
      <xdr:nvSpPr>
        <xdr:cNvPr id="447" name="フローチャート: 判断 446"/>
        <xdr:cNvSpPr/>
      </xdr:nvSpPr>
      <xdr:spPr>
        <a:xfrm>
          <a:off x="169672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93013</xdr:rowOff>
    </xdr:from>
    <xdr:to>
      <xdr:col>77</xdr:col>
      <xdr:colOff>44450</xdr:colOff>
      <xdr:row>21</xdr:row>
      <xdr:rowOff>99665</xdr:rowOff>
    </xdr:to>
    <xdr:cxnSp macro="">
      <xdr:nvCxnSpPr>
        <xdr:cNvPr id="448" name="直線コネクタ 447"/>
        <xdr:cNvCxnSpPr/>
      </xdr:nvCxnSpPr>
      <xdr:spPr>
        <a:xfrm flipV="1">
          <a:off x="15290800" y="3522013"/>
          <a:ext cx="889000" cy="17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40217</xdr:rowOff>
    </xdr:from>
    <xdr:to>
      <xdr:col>77</xdr:col>
      <xdr:colOff>95250</xdr:colOff>
      <xdr:row>14</xdr:row>
      <xdr:rowOff>141817</xdr:rowOff>
    </xdr:to>
    <xdr:sp macro="" textlink="">
      <xdr:nvSpPr>
        <xdr:cNvPr id="449" name="フローチャート: 判断 448"/>
        <xdr:cNvSpPr/>
      </xdr:nvSpPr>
      <xdr:spPr>
        <a:xfrm>
          <a:off x="16129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151994</xdr:rowOff>
    </xdr:from>
    <xdr:ext cx="736600" cy="259045"/>
    <xdr:sp macro="" textlink="">
      <xdr:nvSpPr>
        <xdr:cNvPr id="450" name="テキスト ボックス 449"/>
        <xdr:cNvSpPr txBox="1"/>
      </xdr:nvSpPr>
      <xdr:spPr>
        <a:xfrm>
          <a:off x="15798800" y="220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99665</xdr:rowOff>
    </xdr:from>
    <xdr:to>
      <xdr:col>72</xdr:col>
      <xdr:colOff>203200</xdr:colOff>
      <xdr:row>21</xdr:row>
      <xdr:rowOff>118049</xdr:rowOff>
    </xdr:to>
    <xdr:cxnSp macro="">
      <xdr:nvCxnSpPr>
        <xdr:cNvPr id="451" name="直線コネクタ 450"/>
        <xdr:cNvCxnSpPr/>
      </xdr:nvCxnSpPr>
      <xdr:spPr>
        <a:xfrm flipV="1">
          <a:off x="14401800" y="3700115"/>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3" name="テキスト ボックス 452"/>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152763</xdr:rowOff>
    </xdr:from>
    <xdr:to>
      <xdr:col>68</xdr:col>
      <xdr:colOff>152400</xdr:colOff>
      <xdr:row>21</xdr:row>
      <xdr:rowOff>118049</xdr:rowOff>
    </xdr:to>
    <xdr:cxnSp macro="">
      <xdr:nvCxnSpPr>
        <xdr:cNvPr id="454" name="直線コネクタ 453"/>
        <xdr:cNvCxnSpPr/>
      </xdr:nvCxnSpPr>
      <xdr:spPr>
        <a:xfrm>
          <a:off x="13512800" y="3581763"/>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5" name="フローチャート: 判断 454"/>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6" name="テキスト ボックス 455"/>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7" name="フローチャート: 判断 456"/>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8" name="テキスト ボックス 457"/>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136918</xdr:rowOff>
    </xdr:from>
    <xdr:to>
      <xdr:col>81</xdr:col>
      <xdr:colOff>95250</xdr:colOff>
      <xdr:row>19</xdr:row>
      <xdr:rowOff>67068</xdr:rowOff>
    </xdr:to>
    <xdr:sp macro="" textlink="">
      <xdr:nvSpPr>
        <xdr:cNvPr id="464" name="楕円 463"/>
        <xdr:cNvSpPr/>
      </xdr:nvSpPr>
      <xdr:spPr>
        <a:xfrm>
          <a:off x="16967200" y="32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108995</xdr:rowOff>
    </xdr:from>
    <xdr:ext cx="762000" cy="259045"/>
    <xdr:sp macro="" textlink="">
      <xdr:nvSpPr>
        <xdr:cNvPr id="465" name="将来負担の状況該当値テキスト"/>
        <xdr:cNvSpPr txBox="1"/>
      </xdr:nvSpPr>
      <xdr:spPr>
        <a:xfrm>
          <a:off x="17106900" y="319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42213</xdr:rowOff>
    </xdr:from>
    <xdr:to>
      <xdr:col>77</xdr:col>
      <xdr:colOff>95250</xdr:colOff>
      <xdr:row>20</xdr:row>
      <xdr:rowOff>143813</xdr:rowOff>
    </xdr:to>
    <xdr:sp macro="" textlink="">
      <xdr:nvSpPr>
        <xdr:cNvPr id="466" name="楕円 465"/>
        <xdr:cNvSpPr/>
      </xdr:nvSpPr>
      <xdr:spPr>
        <a:xfrm>
          <a:off x="16129000" y="347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128590</xdr:rowOff>
    </xdr:from>
    <xdr:ext cx="736600" cy="259045"/>
    <xdr:sp macro="" textlink="">
      <xdr:nvSpPr>
        <xdr:cNvPr id="467" name="テキスト ボックス 466"/>
        <xdr:cNvSpPr txBox="1"/>
      </xdr:nvSpPr>
      <xdr:spPr>
        <a:xfrm>
          <a:off x="15798800" y="3557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48865</xdr:rowOff>
    </xdr:from>
    <xdr:to>
      <xdr:col>73</xdr:col>
      <xdr:colOff>44450</xdr:colOff>
      <xdr:row>21</xdr:row>
      <xdr:rowOff>150465</xdr:rowOff>
    </xdr:to>
    <xdr:sp macro="" textlink="">
      <xdr:nvSpPr>
        <xdr:cNvPr id="468" name="楕円 467"/>
        <xdr:cNvSpPr/>
      </xdr:nvSpPr>
      <xdr:spPr>
        <a:xfrm>
          <a:off x="15240000" y="36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135242</xdr:rowOff>
    </xdr:from>
    <xdr:ext cx="762000" cy="259045"/>
    <xdr:sp macro="" textlink="">
      <xdr:nvSpPr>
        <xdr:cNvPr id="469" name="テキスト ボックス 468"/>
        <xdr:cNvSpPr txBox="1"/>
      </xdr:nvSpPr>
      <xdr:spPr>
        <a:xfrm>
          <a:off x="14909800" y="373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67249</xdr:rowOff>
    </xdr:from>
    <xdr:to>
      <xdr:col>68</xdr:col>
      <xdr:colOff>203200</xdr:colOff>
      <xdr:row>21</xdr:row>
      <xdr:rowOff>168849</xdr:rowOff>
    </xdr:to>
    <xdr:sp macro="" textlink="">
      <xdr:nvSpPr>
        <xdr:cNvPr id="470" name="楕円 469"/>
        <xdr:cNvSpPr/>
      </xdr:nvSpPr>
      <xdr:spPr>
        <a:xfrm>
          <a:off x="14351000" y="366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153626</xdr:rowOff>
    </xdr:from>
    <xdr:ext cx="762000" cy="259045"/>
    <xdr:sp macro="" textlink="">
      <xdr:nvSpPr>
        <xdr:cNvPr id="471" name="テキスト ボックス 470"/>
        <xdr:cNvSpPr txBox="1"/>
      </xdr:nvSpPr>
      <xdr:spPr>
        <a:xfrm>
          <a:off x="14020800" y="3754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101963</xdr:rowOff>
    </xdr:from>
    <xdr:to>
      <xdr:col>64</xdr:col>
      <xdr:colOff>152400</xdr:colOff>
      <xdr:row>21</xdr:row>
      <xdr:rowOff>32113</xdr:rowOff>
    </xdr:to>
    <xdr:sp macro="" textlink="">
      <xdr:nvSpPr>
        <xdr:cNvPr id="472" name="楕円 471"/>
        <xdr:cNvSpPr/>
      </xdr:nvSpPr>
      <xdr:spPr>
        <a:xfrm>
          <a:off x="13462000" y="353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16890</xdr:rowOff>
    </xdr:from>
    <xdr:ext cx="762000" cy="259045"/>
    <xdr:sp macro="" textlink="">
      <xdr:nvSpPr>
        <xdr:cNvPr id="473" name="テキスト ボックス 472"/>
        <xdr:cNvSpPr txBox="1"/>
      </xdr:nvSpPr>
      <xdr:spPr>
        <a:xfrm>
          <a:off x="13131800" y="361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福岡県苅田町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37,363
36,029
48.98
14,278,665
13,258,132
997,664
8,917,362
11,559,917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人件費に係る経常収支比率は、経常的一般財源等の増加（対前年</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）と特別職及び管理職の給与削減により、前年度に比べて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減少している。類似団体平均より上回っているのは、消防や給食業務等を本町単独で実施していることから職員数も類似団体より多いためであり、行政サービスの提供方法の差異によるものと言える。今後、広域化等により、事務の効率化やコスト削減ができる業務について検討を行っ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72136</xdr:rowOff>
    </xdr:from>
    <xdr:to>
      <xdr:col>24</xdr:col>
      <xdr:colOff>25400</xdr:colOff>
      <xdr:row>39</xdr:row>
      <xdr:rowOff>138430</xdr:rowOff>
    </xdr:to>
    <xdr:cxnSp macro="">
      <xdr:nvCxnSpPr>
        <xdr:cNvPr id="59" name="直線コネクタ 58"/>
        <xdr:cNvCxnSpPr/>
      </xdr:nvCxnSpPr>
      <xdr:spPr>
        <a:xfrm flipV="1">
          <a:off x="4826000" y="590143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110507</xdr:rowOff>
    </xdr:from>
    <xdr:ext cx="762000" cy="259045"/>
    <xdr:sp macro="" textlink="">
      <xdr:nvSpPr>
        <xdr:cNvPr id="60" name="人件費最小値テキスト"/>
        <xdr:cNvSpPr txBox="1"/>
      </xdr:nvSpPr>
      <xdr:spPr>
        <a:xfrm>
          <a:off x="4914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138430</xdr:rowOff>
    </xdr:from>
    <xdr:to>
      <xdr:col>24</xdr:col>
      <xdr:colOff>114300</xdr:colOff>
      <xdr:row>39</xdr:row>
      <xdr:rowOff>138430</xdr:rowOff>
    </xdr:to>
    <xdr:cxnSp macro="">
      <xdr:nvCxnSpPr>
        <xdr:cNvPr id="61" name="直線コネクタ 60"/>
        <xdr:cNvCxnSpPr/>
      </xdr:nvCxnSpPr>
      <xdr:spPr>
        <a:xfrm>
          <a:off x="4737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72136</xdr:rowOff>
    </xdr:from>
    <xdr:to>
      <xdr:col>24</xdr:col>
      <xdr:colOff>114300</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14986</xdr:rowOff>
    </xdr:from>
    <xdr:to>
      <xdr:col>24</xdr:col>
      <xdr:colOff>25400</xdr:colOff>
      <xdr:row>37</xdr:row>
      <xdr:rowOff>97282</xdr:rowOff>
    </xdr:to>
    <xdr:cxnSp macro="">
      <xdr:nvCxnSpPr>
        <xdr:cNvPr id="64" name="直線コネクタ 63"/>
        <xdr:cNvCxnSpPr/>
      </xdr:nvCxnSpPr>
      <xdr:spPr>
        <a:xfrm flipV="1">
          <a:off x="3987800" y="635863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88155</xdr:rowOff>
    </xdr:from>
    <xdr:ext cx="762000" cy="259045"/>
    <xdr:sp macro="" textlink="">
      <xdr:nvSpPr>
        <xdr:cNvPr id="65" name="人件費平均値テキスト"/>
        <xdr:cNvSpPr txBox="1"/>
      </xdr:nvSpPr>
      <xdr:spPr>
        <a:xfrm>
          <a:off x="4914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66" name="フローチャート: 判断 65"/>
        <xdr:cNvSpPr/>
      </xdr:nvSpPr>
      <xdr:spPr>
        <a:xfrm>
          <a:off x="4775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97282</xdr:rowOff>
    </xdr:from>
    <xdr:to>
      <xdr:col>19</xdr:col>
      <xdr:colOff>187325</xdr:colOff>
      <xdr:row>38</xdr:row>
      <xdr:rowOff>21844</xdr:rowOff>
    </xdr:to>
    <xdr:cxnSp macro="">
      <xdr:nvCxnSpPr>
        <xdr:cNvPr id="67" name="直線コネクタ 66"/>
        <xdr:cNvCxnSpPr/>
      </xdr:nvCxnSpPr>
      <xdr:spPr>
        <a:xfrm flipV="1">
          <a:off x="3098800" y="64409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69" name="テキスト ボックス 68"/>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21844</xdr:rowOff>
    </xdr:from>
    <xdr:to>
      <xdr:col>15</xdr:col>
      <xdr:colOff>98425</xdr:colOff>
      <xdr:row>38</xdr:row>
      <xdr:rowOff>67564</xdr:rowOff>
    </xdr:to>
    <xdr:cxnSp macro="">
      <xdr:nvCxnSpPr>
        <xdr:cNvPr id="70" name="直線コネクタ 69"/>
        <xdr:cNvCxnSpPr/>
      </xdr:nvCxnSpPr>
      <xdr:spPr>
        <a:xfrm flipV="1">
          <a:off x="2209800" y="65369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67564</xdr:rowOff>
    </xdr:from>
    <xdr:to>
      <xdr:col>11</xdr:col>
      <xdr:colOff>9525</xdr:colOff>
      <xdr:row>38</xdr:row>
      <xdr:rowOff>113284</xdr:rowOff>
    </xdr:to>
    <xdr:cxnSp macro="">
      <xdr:nvCxnSpPr>
        <xdr:cNvPr id="73" name="直線コネクタ 72"/>
        <xdr:cNvCxnSpPr/>
      </xdr:nvCxnSpPr>
      <xdr:spPr>
        <a:xfrm flipV="1">
          <a:off x="1320800" y="65826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83" name="楕円 82"/>
        <xdr:cNvSpPr/>
      </xdr:nvSpPr>
      <xdr:spPr>
        <a:xfrm>
          <a:off x="4775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107713</xdr:rowOff>
    </xdr:from>
    <xdr:ext cx="762000" cy="259045"/>
    <xdr:sp macro="" textlink="">
      <xdr:nvSpPr>
        <xdr:cNvPr id="84" name="人件費該当値テキスト"/>
        <xdr:cNvSpPr txBox="1"/>
      </xdr:nvSpPr>
      <xdr:spPr>
        <a:xfrm>
          <a:off x="4914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46482</xdr:rowOff>
    </xdr:from>
    <xdr:to>
      <xdr:col>20</xdr:col>
      <xdr:colOff>38100</xdr:colOff>
      <xdr:row>37</xdr:row>
      <xdr:rowOff>148082</xdr:rowOff>
    </xdr:to>
    <xdr:sp macro="" textlink="">
      <xdr:nvSpPr>
        <xdr:cNvPr id="85" name="楕円 84"/>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132859</xdr:rowOff>
    </xdr:from>
    <xdr:ext cx="736600" cy="259045"/>
    <xdr:sp macro="" textlink="">
      <xdr:nvSpPr>
        <xdr:cNvPr id="86" name="テキスト ボックス 85"/>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142494</xdr:rowOff>
    </xdr:from>
    <xdr:to>
      <xdr:col>15</xdr:col>
      <xdr:colOff>149225</xdr:colOff>
      <xdr:row>38</xdr:row>
      <xdr:rowOff>72644</xdr:rowOff>
    </xdr:to>
    <xdr:sp macro="" textlink="">
      <xdr:nvSpPr>
        <xdr:cNvPr id="87" name="楕円 86"/>
        <xdr:cNvSpPr/>
      </xdr:nvSpPr>
      <xdr:spPr>
        <a:xfrm>
          <a:off x="3048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57421</xdr:rowOff>
    </xdr:from>
    <xdr:ext cx="762000" cy="259045"/>
    <xdr:sp macro="" textlink="">
      <xdr:nvSpPr>
        <xdr:cNvPr id="88" name="テキスト ボックス 87"/>
        <xdr:cNvSpPr txBox="1"/>
      </xdr:nvSpPr>
      <xdr:spPr>
        <a:xfrm>
          <a:off x="2717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16764</xdr:rowOff>
    </xdr:from>
    <xdr:to>
      <xdr:col>11</xdr:col>
      <xdr:colOff>60325</xdr:colOff>
      <xdr:row>38</xdr:row>
      <xdr:rowOff>118364</xdr:rowOff>
    </xdr:to>
    <xdr:sp macro="" textlink="">
      <xdr:nvSpPr>
        <xdr:cNvPr id="89" name="楕円 88"/>
        <xdr:cNvSpPr/>
      </xdr:nvSpPr>
      <xdr:spPr>
        <a:xfrm>
          <a:off x="2159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103141</xdr:rowOff>
    </xdr:from>
    <xdr:ext cx="762000" cy="259045"/>
    <xdr:sp macro="" textlink="">
      <xdr:nvSpPr>
        <xdr:cNvPr id="90" name="テキスト ボックス 89"/>
        <xdr:cNvSpPr txBox="1"/>
      </xdr:nvSpPr>
      <xdr:spPr>
        <a:xfrm>
          <a:off x="1828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62484</xdr:rowOff>
    </xdr:from>
    <xdr:to>
      <xdr:col>6</xdr:col>
      <xdr:colOff>171450</xdr:colOff>
      <xdr:row>38</xdr:row>
      <xdr:rowOff>164084</xdr:rowOff>
    </xdr:to>
    <xdr:sp macro="" textlink="">
      <xdr:nvSpPr>
        <xdr:cNvPr id="91" name="楕円 90"/>
        <xdr:cNvSpPr/>
      </xdr:nvSpPr>
      <xdr:spPr>
        <a:xfrm>
          <a:off x="1270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148861</xdr:rowOff>
    </xdr:from>
    <xdr:ext cx="762000" cy="259045"/>
    <xdr:sp macro="" textlink="">
      <xdr:nvSpPr>
        <xdr:cNvPr id="92" name="テキスト ボックス 91"/>
        <xdr:cNvSpPr txBox="1"/>
      </xdr:nvSpPr>
      <xdr:spPr>
        <a:xfrm>
          <a:off x="939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物件費に係る経常収支比率は類似団体平均と比較して大きく上回っているが、経常的一般財源等の増加により、前年度に比べて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減少している。類似団体平均に比べ高止まりしているのは、本町はごみ処理や給食、消防業務を単独実施しているため、施設管理や賃金等の物件費が多く、行政サービスの提供方法の差異によるものと言える。今後、コスト削減や効率化ができるものについては広域化や民営化の検討をしていく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19</xdr:row>
      <xdr:rowOff>92710</xdr:rowOff>
    </xdr:to>
    <xdr:cxnSp macro="">
      <xdr:nvCxnSpPr>
        <xdr:cNvPr id="120" name="直線コネクタ 119"/>
        <xdr:cNvCxnSpPr/>
      </xdr:nvCxnSpPr>
      <xdr:spPr>
        <a:xfrm flipV="1">
          <a:off x="16510000" y="226822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64787</xdr:rowOff>
    </xdr:from>
    <xdr:ext cx="762000" cy="259045"/>
    <xdr:sp macro="" textlink="">
      <xdr:nvSpPr>
        <xdr:cNvPr id="121" name="物件費最小値テキスト"/>
        <xdr:cNvSpPr txBox="1"/>
      </xdr:nvSpPr>
      <xdr:spPr>
        <a:xfrm>
          <a:off x="16598900" y="332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92710</xdr:rowOff>
    </xdr:from>
    <xdr:to>
      <xdr:col>82</xdr:col>
      <xdr:colOff>196850</xdr:colOff>
      <xdr:row>19</xdr:row>
      <xdr:rowOff>92710</xdr:rowOff>
    </xdr:to>
    <xdr:cxnSp macro="">
      <xdr:nvCxnSpPr>
        <xdr:cNvPr id="122" name="直線コネクタ 121"/>
        <xdr:cNvCxnSpPr/>
      </xdr:nvCxnSpPr>
      <xdr:spPr>
        <a:xfrm>
          <a:off x="16421100" y="335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3" name="物件費最大値テキスト"/>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4" name="直線コネクタ 123"/>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20320</xdr:rowOff>
    </xdr:from>
    <xdr:to>
      <xdr:col>82</xdr:col>
      <xdr:colOff>107950</xdr:colOff>
      <xdr:row>19</xdr:row>
      <xdr:rowOff>8890</xdr:rowOff>
    </xdr:to>
    <xdr:cxnSp macro="">
      <xdr:nvCxnSpPr>
        <xdr:cNvPr id="125" name="直線コネクタ 124"/>
        <xdr:cNvCxnSpPr/>
      </xdr:nvCxnSpPr>
      <xdr:spPr>
        <a:xfrm flipV="1">
          <a:off x="15671800" y="31064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88917</xdr:rowOff>
    </xdr:from>
    <xdr:ext cx="762000" cy="259045"/>
    <xdr:sp macro="" textlink="">
      <xdr:nvSpPr>
        <xdr:cNvPr id="126" name="物件費平均値テキスト"/>
        <xdr:cNvSpPr txBox="1"/>
      </xdr:nvSpPr>
      <xdr:spPr>
        <a:xfrm>
          <a:off x="16598900" y="2489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72390</xdr:rowOff>
    </xdr:from>
    <xdr:to>
      <xdr:col>82</xdr:col>
      <xdr:colOff>158750</xdr:colOff>
      <xdr:row>16</xdr:row>
      <xdr:rowOff>2540</xdr:rowOff>
    </xdr:to>
    <xdr:sp macro="" textlink="">
      <xdr:nvSpPr>
        <xdr:cNvPr id="127" name="フローチャート: 判断 126"/>
        <xdr:cNvSpPr/>
      </xdr:nvSpPr>
      <xdr:spPr>
        <a:xfrm>
          <a:off x="164592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8890</xdr:rowOff>
    </xdr:from>
    <xdr:to>
      <xdr:col>78</xdr:col>
      <xdr:colOff>69850</xdr:colOff>
      <xdr:row>19</xdr:row>
      <xdr:rowOff>107950</xdr:rowOff>
    </xdr:to>
    <xdr:cxnSp macro="">
      <xdr:nvCxnSpPr>
        <xdr:cNvPr id="128" name="直線コネクタ 127"/>
        <xdr:cNvCxnSpPr/>
      </xdr:nvCxnSpPr>
      <xdr:spPr>
        <a:xfrm flipV="1">
          <a:off x="14782800" y="3266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49530</xdr:rowOff>
    </xdr:from>
    <xdr:to>
      <xdr:col>78</xdr:col>
      <xdr:colOff>120650</xdr:colOff>
      <xdr:row>15</xdr:row>
      <xdr:rowOff>151130</xdr:rowOff>
    </xdr:to>
    <xdr:sp macro="" textlink="">
      <xdr:nvSpPr>
        <xdr:cNvPr id="129" name="フローチャート: 判断 128"/>
        <xdr:cNvSpPr/>
      </xdr:nvSpPr>
      <xdr:spPr>
        <a:xfrm>
          <a:off x="15621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161307</xdr:rowOff>
    </xdr:from>
    <xdr:ext cx="736600" cy="259045"/>
    <xdr:sp macro="" textlink="">
      <xdr:nvSpPr>
        <xdr:cNvPr id="130" name="テキスト ボックス 129"/>
        <xdr:cNvSpPr txBox="1"/>
      </xdr:nvSpPr>
      <xdr:spPr>
        <a:xfrm>
          <a:off x="15290800" y="239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107950</xdr:rowOff>
    </xdr:from>
    <xdr:to>
      <xdr:col>73</xdr:col>
      <xdr:colOff>180975</xdr:colOff>
      <xdr:row>20</xdr:row>
      <xdr:rowOff>119380</xdr:rowOff>
    </xdr:to>
    <xdr:cxnSp macro="">
      <xdr:nvCxnSpPr>
        <xdr:cNvPr id="131" name="直線コネクタ 130"/>
        <xdr:cNvCxnSpPr/>
      </xdr:nvCxnSpPr>
      <xdr:spPr>
        <a:xfrm flipV="1">
          <a:off x="13893800" y="33655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160020</xdr:rowOff>
    </xdr:from>
    <xdr:to>
      <xdr:col>74</xdr:col>
      <xdr:colOff>31750</xdr:colOff>
      <xdr:row>15</xdr:row>
      <xdr:rowOff>90170</xdr:rowOff>
    </xdr:to>
    <xdr:sp macro="" textlink="">
      <xdr:nvSpPr>
        <xdr:cNvPr id="132" name="フローチャート: 判断 131"/>
        <xdr:cNvSpPr/>
      </xdr:nvSpPr>
      <xdr:spPr>
        <a:xfrm>
          <a:off x="14732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100347</xdr:rowOff>
    </xdr:from>
    <xdr:ext cx="762000" cy="259045"/>
    <xdr:sp macro="" textlink="">
      <xdr:nvSpPr>
        <xdr:cNvPr id="133" name="テキスト ボックス 132"/>
        <xdr:cNvSpPr txBox="1"/>
      </xdr:nvSpPr>
      <xdr:spPr>
        <a:xfrm>
          <a:off x="14401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119380</xdr:rowOff>
    </xdr:from>
    <xdr:to>
      <xdr:col>69</xdr:col>
      <xdr:colOff>92075</xdr:colOff>
      <xdr:row>21</xdr:row>
      <xdr:rowOff>1270</xdr:rowOff>
    </xdr:to>
    <xdr:cxnSp macro="">
      <xdr:nvCxnSpPr>
        <xdr:cNvPr id="134" name="直線コネクタ 133"/>
        <xdr:cNvCxnSpPr/>
      </xdr:nvCxnSpPr>
      <xdr:spPr>
        <a:xfrm flipV="1">
          <a:off x="13004800" y="3548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6" name="テキスト ボックス 135"/>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115587</xdr:rowOff>
    </xdr:from>
    <xdr:ext cx="762000" cy="259045"/>
    <xdr:sp macro="" textlink="">
      <xdr:nvSpPr>
        <xdr:cNvPr id="138" name="テキスト ボックス 137"/>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140970</xdr:rowOff>
    </xdr:from>
    <xdr:to>
      <xdr:col>82</xdr:col>
      <xdr:colOff>158750</xdr:colOff>
      <xdr:row>18</xdr:row>
      <xdr:rowOff>71120</xdr:rowOff>
    </xdr:to>
    <xdr:sp macro="" textlink="">
      <xdr:nvSpPr>
        <xdr:cNvPr id="144" name="楕円 143"/>
        <xdr:cNvSpPr/>
      </xdr:nvSpPr>
      <xdr:spPr>
        <a:xfrm>
          <a:off x="164592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113047</xdr:rowOff>
    </xdr:from>
    <xdr:ext cx="762000" cy="259045"/>
    <xdr:sp macro="" textlink="">
      <xdr:nvSpPr>
        <xdr:cNvPr id="145" name="物件費該当値テキスト"/>
        <xdr:cNvSpPr txBox="1"/>
      </xdr:nvSpPr>
      <xdr:spPr>
        <a:xfrm>
          <a:off x="165989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129540</xdr:rowOff>
    </xdr:from>
    <xdr:to>
      <xdr:col>78</xdr:col>
      <xdr:colOff>120650</xdr:colOff>
      <xdr:row>19</xdr:row>
      <xdr:rowOff>59690</xdr:rowOff>
    </xdr:to>
    <xdr:sp macro="" textlink="">
      <xdr:nvSpPr>
        <xdr:cNvPr id="146" name="楕円 145"/>
        <xdr:cNvSpPr/>
      </xdr:nvSpPr>
      <xdr:spPr>
        <a:xfrm>
          <a:off x="15621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44467</xdr:rowOff>
    </xdr:from>
    <xdr:ext cx="736600" cy="259045"/>
    <xdr:sp macro="" textlink="">
      <xdr:nvSpPr>
        <xdr:cNvPr id="147" name="テキスト ボックス 146"/>
        <xdr:cNvSpPr txBox="1"/>
      </xdr:nvSpPr>
      <xdr:spPr>
        <a:xfrm>
          <a:off x="15290800" y="330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57150</xdr:rowOff>
    </xdr:from>
    <xdr:to>
      <xdr:col>74</xdr:col>
      <xdr:colOff>31750</xdr:colOff>
      <xdr:row>19</xdr:row>
      <xdr:rowOff>158750</xdr:rowOff>
    </xdr:to>
    <xdr:sp macro="" textlink="">
      <xdr:nvSpPr>
        <xdr:cNvPr id="148" name="楕円 147"/>
        <xdr:cNvSpPr/>
      </xdr:nvSpPr>
      <xdr:spPr>
        <a:xfrm>
          <a:off x="14732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143527</xdr:rowOff>
    </xdr:from>
    <xdr:ext cx="762000" cy="259045"/>
    <xdr:sp macro="" textlink="">
      <xdr:nvSpPr>
        <xdr:cNvPr id="149" name="テキスト ボックス 148"/>
        <xdr:cNvSpPr txBox="1"/>
      </xdr:nvSpPr>
      <xdr:spPr>
        <a:xfrm>
          <a:off x="14401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68580</xdr:rowOff>
    </xdr:from>
    <xdr:to>
      <xdr:col>69</xdr:col>
      <xdr:colOff>142875</xdr:colOff>
      <xdr:row>20</xdr:row>
      <xdr:rowOff>170180</xdr:rowOff>
    </xdr:to>
    <xdr:sp macro="" textlink="">
      <xdr:nvSpPr>
        <xdr:cNvPr id="150" name="楕円 149"/>
        <xdr:cNvSpPr/>
      </xdr:nvSpPr>
      <xdr:spPr>
        <a:xfrm>
          <a:off x="13843000" y="34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154957</xdr:rowOff>
    </xdr:from>
    <xdr:ext cx="762000" cy="259045"/>
    <xdr:sp macro="" textlink="">
      <xdr:nvSpPr>
        <xdr:cNvPr id="151" name="テキスト ボックス 150"/>
        <xdr:cNvSpPr txBox="1"/>
      </xdr:nvSpPr>
      <xdr:spPr>
        <a:xfrm>
          <a:off x="13512800" y="358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121920</xdr:rowOff>
    </xdr:from>
    <xdr:to>
      <xdr:col>65</xdr:col>
      <xdr:colOff>53975</xdr:colOff>
      <xdr:row>21</xdr:row>
      <xdr:rowOff>52070</xdr:rowOff>
    </xdr:to>
    <xdr:sp macro="" textlink="">
      <xdr:nvSpPr>
        <xdr:cNvPr id="152" name="楕円 151"/>
        <xdr:cNvSpPr/>
      </xdr:nvSpPr>
      <xdr:spPr>
        <a:xfrm>
          <a:off x="12954000" y="35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36847</xdr:rowOff>
    </xdr:from>
    <xdr:ext cx="762000" cy="259045"/>
    <xdr:sp macro="" textlink="">
      <xdr:nvSpPr>
        <xdr:cNvPr id="153" name="テキスト ボックス 152"/>
        <xdr:cNvSpPr txBox="1"/>
      </xdr:nvSpPr>
      <xdr:spPr>
        <a:xfrm>
          <a:off x="12623800" y="363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扶助費に係る経常収支比率は、経常的な一般財源等の増加に加え、行財政改革による町単独事業の見直し及び町単独で実施していた子ども医療制度の一部が県の補助事業になったこと等より、前年度より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減少している。類似団体平均と比べても</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下回っているが、障がい者福祉サービス等の社会保障給付は毎年増加しており、今後も所期の目的を達成した単独事業や適正な受益者負担の見直しに努めていく。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61685</xdr:rowOff>
    </xdr:from>
    <xdr:to>
      <xdr:col>24</xdr:col>
      <xdr:colOff>25400</xdr:colOff>
      <xdr:row>61</xdr:row>
      <xdr:rowOff>37193</xdr:rowOff>
    </xdr:to>
    <xdr:cxnSp macro="">
      <xdr:nvCxnSpPr>
        <xdr:cNvPr id="183" name="直線コネクタ 182"/>
        <xdr:cNvCxnSpPr/>
      </xdr:nvCxnSpPr>
      <xdr:spPr>
        <a:xfrm flipV="1">
          <a:off x="4826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4"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5" name="直線コネクタ 184"/>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148062</xdr:rowOff>
    </xdr:from>
    <xdr:ext cx="762000" cy="259045"/>
    <xdr:sp macro="" textlink="">
      <xdr:nvSpPr>
        <xdr:cNvPr id="186" name="扶助費最大値テキスト"/>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61685</xdr:rowOff>
    </xdr:from>
    <xdr:to>
      <xdr:col>24</xdr:col>
      <xdr:colOff>114300</xdr:colOff>
      <xdr:row>52</xdr:row>
      <xdr:rowOff>61685</xdr:rowOff>
    </xdr:to>
    <xdr:cxnSp macro="">
      <xdr:nvCxnSpPr>
        <xdr:cNvPr id="187" name="直線コネクタ 186"/>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61685</xdr:rowOff>
    </xdr:from>
    <xdr:to>
      <xdr:col>24</xdr:col>
      <xdr:colOff>25400</xdr:colOff>
      <xdr:row>57</xdr:row>
      <xdr:rowOff>4535</xdr:rowOff>
    </xdr:to>
    <xdr:cxnSp macro="">
      <xdr:nvCxnSpPr>
        <xdr:cNvPr id="188" name="直線コネクタ 187"/>
        <xdr:cNvCxnSpPr/>
      </xdr:nvCxnSpPr>
      <xdr:spPr>
        <a:xfrm flipV="1">
          <a:off x="3987800" y="966288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15620</xdr:rowOff>
    </xdr:from>
    <xdr:ext cx="762000" cy="259045"/>
    <xdr:sp macro="" textlink="">
      <xdr:nvSpPr>
        <xdr:cNvPr id="189" name="扶助費平均値テキスト"/>
        <xdr:cNvSpPr txBox="1"/>
      </xdr:nvSpPr>
      <xdr:spPr>
        <a:xfrm>
          <a:off x="4914900" y="9616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0" name="フローチャート: 判断 189"/>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4535</xdr:rowOff>
    </xdr:from>
    <xdr:to>
      <xdr:col>19</xdr:col>
      <xdr:colOff>187325</xdr:colOff>
      <xdr:row>57</xdr:row>
      <xdr:rowOff>53522</xdr:rowOff>
    </xdr:to>
    <xdr:cxnSp macro="">
      <xdr:nvCxnSpPr>
        <xdr:cNvPr id="191" name="直線コネクタ 190"/>
        <xdr:cNvCxnSpPr/>
      </xdr:nvCxnSpPr>
      <xdr:spPr>
        <a:xfrm flipV="1">
          <a:off x="3098800" y="97771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2" name="フローチャート: 判断 191"/>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3" name="テキスト ボックス 192"/>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143328</xdr:rowOff>
    </xdr:from>
    <xdr:to>
      <xdr:col>15</xdr:col>
      <xdr:colOff>98425</xdr:colOff>
      <xdr:row>57</xdr:row>
      <xdr:rowOff>53522</xdr:rowOff>
    </xdr:to>
    <xdr:cxnSp macro="">
      <xdr:nvCxnSpPr>
        <xdr:cNvPr id="194" name="直線コネクタ 193"/>
        <xdr:cNvCxnSpPr/>
      </xdr:nvCxnSpPr>
      <xdr:spPr>
        <a:xfrm>
          <a:off x="2209800" y="97445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6" name="テキスト ボックス 195"/>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78015</xdr:rowOff>
    </xdr:from>
    <xdr:to>
      <xdr:col>11</xdr:col>
      <xdr:colOff>9525</xdr:colOff>
      <xdr:row>56</xdr:row>
      <xdr:rowOff>143328</xdr:rowOff>
    </xdr:to>
    <xdr:cxnSp macro="">
      <xdr:nvCxnSpPr>
        <xdr:cNvPr id="197" name="直線コネクタ 196"/>
        <xdr:cNvCxnSpPr/>
      </xdr:nvCxnSpPr>
      <xdr:spPr>
        <a:xfrm>
          <a:off x="1320800" y="96792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198" name="フローチャート: 判断 197"/>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199" name="テキスト ボックス 198"/>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0" name="フローチャート: 判断 199"/>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01" name="テキスト ボックス 200"/>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207" name="楕円 206"/>
        <xdr:cNvSpPr/>
      </xdr:nvSpPr>
      <xdr:spPr>
        <a:xfrm>
          <a:off x="4775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27412</xdr:rowOff>
    </xdr:from>
    <xdr:ext cx="762000" cy="259045"/>
    <xdr:sp macro="" textlink="">
      <xdr:nvSpPr>
        <xdr:cNvPr id="208" name="扶助費該当値テキスト"/>
        <xdr:cNvSpPr txBox="1"/>
      </xdr:nvSpPr>
      <xdr:spPr>
        <a:xfrm>
          <a:off x="4914900" y="945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09" name="楕円 208"/>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210" name="テキスト ボックス 209"/>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2722</xdr:rowOff>
    </xdr:from>
    <xdr:to>
      <xdr:col>15</xdr:col>
      <xdr:colOff>149225</xdr:colOff>
      <xdr:row>57</xdr:row>
      <xdr:rowOff>104322</xdr:rowOff>
    </xdr:to>
    <xdr:sp macro="" textlink="">
      <xdr:nvSpPr>
        <xdr:cNvPr id="211" name="楕円 210"/>
        <xdr:cNvSpPr/>
      </xdr:nvSpPr>
      <xdr:spPr>
        <a:xfrm>
          <a:off x="3048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89099</xdr:rowOff>
    </xdr:from>
    <xdr:ext cx="762000" cy="259045"/>
    <xdr:sp macro="" textlink="">
      <xdr:nvSpPr>
        <xdr:cNvPr id="212" name="テキスト ボックス 211"/>
        <xdr:cNvSpPr txBox="1"/>
      </xdr:nvSpPr>
      <xdr:spPr>
        <a:xfrm>
          <a:off x="2717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92528</xdr:rowOff>
    </xdr:from>
    <xdr:to>
      <xdr:col>11</xdr:col>
      <xdr:colOff>60325</xdr:colOff>
      <xdr:row>57</xdr:row>
      <xdr:rowOff>22678</xdr:rowOff>
    </xdr:to>
    <xdr:sp macro="" textlink="">
      <xdr:nvSpPr>
        <xdr:cNvPr id="213" name="楕円 212"/>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214" name="テキスト ボックス 213"/>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15" name="楕円 214"/>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16" name="テキスト ボックス 215"/>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その他に係る経常収支比率は、歳出は増加しているが歳入において経常的一般財源等が増加したことにより、前年度と比べて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少した。類似団体平均より下回っているのは、本町は下水道事業が法適用企業であるため、下水道事業への繰出金が補助費等になるためと思われる。しかし、介護保険特別会計等に係る繰出金は増加しており、今後も増加が見込まれるため、予防措置の強化や医療費の適正化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127000</xdr:rowOff>
    </xdr:to>
    <xdr:cxnSp macro="">
      <xdr:nvCxnSpPr>
        <xdr:cNvPr id="244" name="直線コネクタ 243"/>
        <xdr:cNvCxnSpPr/>
      </xdr:nvCxnSpPr>
      <xdr:spPr>
        <a:xfrm flipV="1">
          <a:off x="16510000" y="9194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47"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48" name="直線コネクタ 247"/>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55</xdr:row>
      <xdr:rowOff>39370</xdr:rowOff>
    </xdr:to>
    <xdr:cxnSp macro="">
      <xdr:nvCxnSpPr>
        <xdr:cNvPr id="249" name="直線コネクタ 248"/>
        <xdr:cNvCxnSpPr/>
      </xdr:nvCxnSpPr>
      <xdr:spPr>
        <a:xfrm flipV="1">
          <a:off x="15671800" y="9461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0"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39370</xdr:rowOff>
    </xdr:from>
    <xdr:to>
      <xdr:col>78</xdr:col>
      <xdr:colOff>69850</xdr:colOff>
      <xdr:row>55</xdr:row>
      <xdr:rowOff>46990</xdr:rowOff>
    </xdr:to>
    <xdr:cxnSp macro="">
      <xdr:nvCxnSpPr>
        <xdr:cNvPr id="252" name="直線コネクタ 251"/>
        <xdr:cNvCxnSpPr/>
      </xdr:nvCxnSpPr>
      <xdr:spPr>
        <a:xfrm flipV="1">
          <a:off x="14782800" y="9469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4" name="テキスト ボックス 253"/>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157480</xdr:rowOff>
    </xdr:from>
    <xdr:to>
      <xdr:col>73</xdr:col>
      <xdr:colOff>180975</xdr:colOff>
      <xdr:row>55</xdr:row>
      <xdr:rowOff>46990</xdr:rowOff>
    </xdr:to>
    <xdr:cxnSp macro="">
      <xdr:nvCxnSpPr>
        <xdr:cNvPr id="255" name="直線コネクタ 254"/>
        <xdr:cNvCxnSpPr/>
      </xdr:nvCxnSpPr>
      <xdr:spPr>
        <a:xfrm>
          <a:off x="13893800" y="9415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56" name="フローチャート: 判断 255"/>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6367</xdr:rowOff>
    </xdr:from>
    <xdr:ext cx="762000" cy="259045"/>
    <xdr:sp macro="" textlink="">
      <xdr:nvSpPr>
        <xdr:cNvPr id="257" name="テキスト ボックス 256"/>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157480</xdr:rowOff>
    </xdr:from>
    <xdr:to>
      <xdr:col>69</xdr:col>
      <xdr:colOff>92075</xdr:colOff>
      <xdr:row>54</xdr:row>
      <xdr:rowOff>157480</xdr:rowOff>
    </xdr:to>
    <xdr:cxnSp macro="">
      <xdr:nvCxnSpPr>
        <xdr:cNvPr id="258" name="直線コネクタ 257"/>
        <xdr:cNvCxnSpPr/>
      </xdr:nvCxnSpPr>
      <xdr:spPr>
        <a:xfrm>
          <a:off x="13004800" y="9415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0" name="テキスト ボックス 259"/>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152400</xdr:rowOff>
    </xdr:from>
    <xdr:to>
      <xdr:col>82</xdr:col>
      <xdr:colOff>158750</xdr:colOff>
      <xdr:row>55</xdr:row>
      <xdr:rowOff>82550</xdr:rowOff>
    </xdr:to>
    <xdr:sp macro="" textlink="">
      <xdr:nvSpPr>
        <xdr:cNvPr id="268" name="楕円 267"/>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168927</xdr:rowOff>
    </xdr:from>
    <xdr:ext cx="762000" cy="259045"/>
    <xdr:sp macro="" textlink="">
      <xdr:nvSpPr>
        <xdr:cNvPr id="269" name="その他該当値テキスト"/>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160020</xdr:rowOff>
    </xdr:from>
    <xdr:to>
      <xdr:col>78</xdr:col>
      <xdr:colOff>120650</xdr:colOff>
      <xdr:row>55</xdr:row>
      <xdr:rowOff>90170</xdr:rowOff>
    </xdr:to>
    <xdr:sp macro="" textlink="">
      <xdr:nvSpPr>
        <xdr:cNvPr id="270" name="楕円 269"/>
        <xdr:cNvSpPr/>
      </xdr:nvSpPr>
      <xdr:spPr>
        <a:xfrm>
          <a:off x="15621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100347</xdr:rowOff>
    </xdr:from>
    <xdr:ext cx="736600" cy="259045"/>
    <xdr:sp macro="" textlink="">
      <xdr:nvSpPr>
        <xdr:cNvPr id="271" name="テキスト ボックス 270"/>
        <xdr:cNvSpPr txBox="1"/>
      </xdr:nvSpPr>
      <xdr:spPr>
        <a:xfrm>
          <a:off x="15290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167640</xdr:rowOff>
    </xdr:from>
    <xdr:to>
      <xdr:col>74</xdr:col>
      <xdr:colOff>31750</xdr:colOff>
      <xdr:row>55</xdr:row>
      <xdr:rowOff>97790</xdr:rowOff>
    </xdr:to>
    <xdr:sp macro="" textlink="">
      <xdr:nvSpPr>
        <xdr:cNvPr id="272" name="楕円 271"/>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107967</xdr:rowOff>
    </xdr:from>
    <xdr:ext cx="762000" cy="259045"/>
    <xdr:sp macro="" textlink="">
      <xdr:nvSpPr>
        <xdr:cNvPr id="273" name="テキスト ボックス 272"/>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106680</xdr:rowOff>
    </xdr:from>
    <xdr:to>
      <xdr:col>69</xdr:col>
      <xdr:colOff>142875</xdr:colOff>
      <xdr:row>55</xdr:row>
      <xdr:rowOff>36830</xdr:rowOff>
    </xdr:to>
    <xdr:sp macro="" textlink="">
      <xdr:nvSpPr>
        <xdr:cNvPr id="274" name="楕円 273"/>
        <xdr:cNvSpPr/>
      </xdr:nvSpPr>
      <xdr:spPr>
        <a:xfrm>
          <a:off x="13843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47007</xdr:rowOff>
    </xdr:from>
    <xdr:ext cx="762000" cy="259045"/>
    <xdr:sp macro="" textlink="">
      <xdr:nvSpPr>
        <xdr:cNvPr id="275" name="テキスト ボックス 274"/>
        <xdr:cNvSpPr txBox="1"/>
      </xdr:nvSpPr>
      <xdr:spPr>
        <a:xfrm>
          <a:off x="13512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106680</xdr:rowOff>
    </xdr:from>
    <xdr:to>
      <xdr:col>65</xdr:col>
      <xdr:colOff>53975</xdr:colOff>
      <xdr:row>55</xdr:row>
      <xdr:rowOff>36830</xdr:rowOff>
    </xdr:to>
    <xdr:sp macro="" textlink="">
      <xdr:nvSpPr>
        <xdr:cNvPr id="276" name="楕円 275"/>
        <xdr:cNvSpPr/>
      </xdr:nvSpPr>
      <xdr:spPr>
        <a:xfrm>
          <a:off x="12954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47007</xdr:rowOff>
    </xdr:from>
    <xdr:ext cx="762000" cy="259045"/>
    <xdr:sp macro="" textlink="">
      <xdr:nvSpPr>
        <xdr:cNvPr id="277" name="テキスト ボックス 276"/>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補助費等に係る経常収支比率は、前年度と比べて歳出においては増加しているものの、歳入における経常的一般財源等の増加により前年度に比べて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少した。類似団体平均より下回っているのは、消防や給食、ごみ処理業務を本町は単独で実施していることから物件費は多いが、それら事業を広域で行っている団体と比べて一部事務組合への負担金が少ないためであり、行政サービスの提供方法の差異によるものと言え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xdr:rowOff>
    </xdr:from>
    <xdr:to>
      <xdr:col>82</xdr:col>
      <xdr:colOff>107950</xdr:colOff>
      <xdr:row>41</xdr:row>
      <xdr:rowOff>92710</xdr:rowOff>
    </xdr:to>
    <xdr:cxnSp macro="">
      <xdr:nvCxnSpPr>
        <xdr:cNvPr id="305" name="直線コネクタ 304"/>
        <xdr:cNvCxnSpPr/>
      </xdr:nvCxnSpPr>
      <xdr:spPr>
        <a:xfrm flipV="1">
          <a:off x="16510000" y="56743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06"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07" name="直線コネクタ 306"/>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102887</xdr:rowOff>
    </xdr:from>
    <xdr:ext cx="762000" cy="259045"/>
    <xdr:sp macro="" textlink="">
      <xdr:nvSpPr>
        <xdr:cNvPr id="308" name="補助費等最大値テキスト"/>
        <xdr:cNvSpPr txBox="1"/>
      </xdr:nvSpPr>
      <xdr:spPr>
        <a:xfrm>
          <a:off x="16598900" y="541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xdr:rowOff>
    </xdr:from>
    <xdr:to>
      <xdr:col>82</xdr:col>
      <xdr:colOff>196850</xdr:colOff>
      <xdr:row>33</xdr:row>
      <xdr:rowOff>16510</xdr:rowOff>
    </xdr:to>
    <xdr:cxnSp macro="">
      <xdr:nvCxnSpPr>
        <xdr:cNvPr id="309" name="直線コネクタ 308"/>
        <xdr:cNvCxnSpPr/>
      </xdr:nvCxnSpPr>
      <xdr:spPr>
        <a:xfrm>
          <a:off x="16421100" y="567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20320</xdr:rowOff>
    </xdr:from>
    <xdr:to>
      <xdr:col>82</xdr:col>
      <xdr:colOff>107950</xdr:colOff>
      <xdr:row>34</xdr:row>
      <xdr:rowOff>50800</xdr:rowOff>
    </xdr:to>
    <xdr:cxnSp macro="">
      <xdr:nvCxnSpPr>
        <xdr:cNvPr id="310" name="直線コネクタ 309"/>
        <xdr:cNvCxnSpPr/>
      </xdr:nvCxnSpPr>
      <xdr:spPr>
        <a:xfrm flipV="1">
          <a:off x="15671800" y="58496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40657</xdr:rowOff>
    </xdr:from>
    <xdr:ext cx="762000" cy="259045"/>
    <xdr:sp macro="" textlink="">
      <xdr:nvSpPr>
        <xdr:cNvPr id="311" name="補助費等平均値テキスト"/>
        <xdr:cNvSpPr txBox="1"/>
      </xdr:nvSpPr>
      <xdr:spPr>
        <a:xfrm>
          <a:off x="16598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2" name="フローチャート: 判断 311"/>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50800</xdr:rowOff>
    </xdr:from>
    <xdr:to>
      <xdr:col>78</xdr:col>
      <xdr:colOff>69850</xdr:colOff>
      <xdr:row>34</xdr:row>
      <xdr:rowOff>66040</xdr:rowOff>
    </xdr:to>
    <xdr:cxnSp macro="">
      <xdr:nvCxnSpPr>
        <xdr:cNvPr id="313" name="直線コネクタ 312"/>
        <xdr:cNvCxnSpPr/>
      </xdr:nvCxnSpPr>
      <xdr:spPr>
        <a:xfrm flipV="1">
          <a:off x="14782800" y="5880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14" name="フローチャート: 判断 313"/>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116857</xdr:rowOff>
    </xdr:from>
    <xdr:ext cx="736600" cy="259045"/>
    <xdr:sp macro="" textlink="">
      <xdr:nvSpPr>
        <xdr:cNvPr id="315" name="テキスト ボックス 314"/>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66040</xdr:rowOff>
    </xdr:from>
    <xdr:to>
      <xdr:col>73</xdr:col>
      <xdr:colOff>180975</xdr:colOff>
      <xdr:row>34</xdr:row>
      <xdr:rowOff>81280</xdr:rowOff>
    </xdr:to>
    <xdr:cxnSp macro="">
      <xdr:nvCxnSpPr>
        <xdr:cNvPr id="316" name="直線コネクタ 315"/>
        <xdr:cNvCxnSpPr/>
      </xdr:nvCxnSpPr>
      <xdr:spPr>
        <a:xfrm flipV="1">
          <a:off x="13893800" y="5895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7" name="フローチャート: 判断 316"/>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8" name="テキスト ボックス 317"/>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81280</xdr:rowOff>
    </xdr:from>
    <xdr:to>
      <xdr:col>69</xdr:col>
      <xdr:colOff>92075</xdr:colOff>
      <xdr:row>34</xdr:row>
      <xdr:rowOff>134620</xdr:rowOff>
    </xdr:to>
    <xdr:cxnSp macro="">
      <xdr:nvCxnSpPr>
        <xdr:cNvPr id="319" name="直線コネクタ 318"/>
        <xdr:cNvCxnSpPr/>
      </xdr:nvCxnSpPr>
      <xdr:spPr>
        <a:xfrm flipV="1">
          <a:off x="13004800" y="5910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22860</xdr:rowOff>
    </xdr:from>
    <xdr:to>
      <xdr:col>69</xdr:col>
      <xdr:colOff>142875</xdr:colOff>
      <xdr:row>36</xdr:row>
      <xdr:rowOff>124460</xdr:rowOff>
    </xdr:to>
    <xdr:sp macro="" textlink="">
      <xdr:nvSpPr>
        <xdr:cNvPr id="320" name="フローチャート: 判断 319"/>
        <xdr:cNvSpPr/>
      </xdr:nvSpPr>
      <xdr:spPr>
        <a:xfrm>
          <a:off x="13843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109237</xdr:rowOff>
    </xdr:from>
    <xdr:ext cx="762000" cy="259045"/>
    <xdr:sp macro="" textlink="">
      <xdr:nvSpPr>
        <xdr:cNvPr id="321" name="テキスト ボックス 320"/>
        <xdr:cNvSpPr txBox="1"/>
      </xdr:nvSpPr>
      <xdr:spPr>
        <a:xfrm>
          <a:off x="13512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2" name="フローチャート: 判断 321"/>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101617</xdr:rowOff>
    </xdr:from>
    <xdr:ext cx="762000" cy="259045"/>
    <xdr:sp macro="" textlink="">
      <xdr:nvSpPr>
        <xdr:cNvPr id="323" name="テキスト ボックス 322"/>
        <xdr:cNvSpPr txBox="1"/>
      </xdr:nvSpPr>
      <xdr:spPr>
        <a:xfrm>
          <a:off x="12623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140970</xdr:rowOff>
    </xdr:from>
    <xdr:to>
      <xdr:col>82</xdr:col>
      <xdr:colOff>158750</xdr:colOff>
      <xdr:row>34</xdr:row>
      <xdr:rowOff>71120</xdr:rowOff>
    </xdr:to>
    <xdr:sp macro="" textlink="">
      <xdr:nvSpPr>
        <xdr:cNvPr id="329" name="楕円 328"/>
        <xdr:cNvSpPr/>
      </xdr:nvSpPr>
      <xdr:spPr>
        <a:xfrm>
          <a:off x="164592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157497</xdr:rowOff>
    </xdr:from>
    <xdr:ext cx="762000" cy="259045"/>
    <xdr:sp macro="" textlink="">
      <xdr:nvSpPr>
        <xdr:cNvPr id="330" name="補助費等該当値テキスト"/>
        <xdr:cNvSpPr txBox="1"/>
      </xdr:nvSpPr>
      <xdr:spPr>
        <a:xfrm>
          <a:off x="165989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0</xdr:rowOff>
    </xdr:from>
    <xdr:to>
      <xdr:col>78</xdr:col>
      <xdr:colOff>120650</xdr:colOff>
      <xdr:row>34</xdr:row>
      <xdr:rowOff>101600</xdr:rowOff>
    </xdr:to>
    <xdr:sp macro="" textlink="">
      <xdr:nvSpPr>
        <xdr:cNvPr id="331" name="楕円 330"/>
        <xdr:cNvSpPr/>
      </xdr:nvSpPr>
      <xdr:spPr>
        <a:xfrm>
          <a:off x="15621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111777</xdr:rowOff>
    </xdr:from>
    <xdr:ext cx="736600" cy="259045"/>
    <xdr:sp macro="" textlink="">
      <xdr:nvSpPr>
        <xdr:cNvPr id="332" name="テキスト ボックス 331"/>
        <xdr:cNvSpPr txBox="1"/>
      </xdr:nvSpPr>
      <xdr:spPr>
        <a:xfrm>
          <a:off x="15290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15240</xdr:rowOff>
    </xdr:from>
    <xdr:to>
      <xdr:col>74</xdr:col>
      <xdr:colOff>31750</xdr:colOff>
      <xdr:row>34</xdr:row>
      <xdr:rowOff>116840</xdr:rowOff>
    </xdr:to>
    <xdr:sp macro="" textlink="">
      <xdr:nvSpPr>
        <xdr:cNvPr id="333" name="楕円 332"/>
        <xdr:cNvSpPr/>
      </xdr:nvSpPr>
      <xdr:spPr>
        <a:xfrm>
          <a:off x="14732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127017</xdr:rowOff>
    </xdr:from>
    <xdr:ext cx="762000" cy="259045"/>
    <xdr:sp macro="" textlink="">
      <xdr:nvSpPr>
        <xdr:cNvPr id="334" name="テキスト ボックス 333"/>
        <xdr:cNvSpPr txBox="1"/>
      </xdr:nvSpPr>
      <xdr:spPr>
        <a:xfrm>
          <a:off x="14401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30480</xdr:rowOff>
    </xdr:from>
    <xdr:to>
      <xdr:col>69</xdr:col>
      <xdr:colOff>142875</xdr:colOff>
      <xdr:row>34</xdr:row>
      <xdr:rowOff>132080</xdr:rowOff>
    </xdr:to>
    <xdr:sp macro="" textlink="">
      <xdr:nvSpPr>
        <xdr:cNvPr id="335" name="楕円 334"/>
        <xdr:cNvSpPr/>
      </xdr:nvSpPr>
      <xdr:spPr>
        <a:xfrm>
          <a:off x="13843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142257</xdr:rowOff>
    </xdr:from>
    <xdr:ext cx="762000" cy="259045"/>
    <xdr:sp macro="" textlink="">
      <xdr:nvSpPr>
        <xdr:cNvPr id="336" name="テキスト ボックス 335"/>
        <xdr:cNvSpPr txBox="1"/>
      </xdr:nvSpPr>
      <xdr:spPr>
        <a:xfrm>
          <a:off x="13512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83820</xdr:rowOff>
    </xdr:from>
    <xdr:to>
      <xdr:col>65</xdr:col>
      <xdr:colOff>53975</xdr:colOff>
      <xdr:row>35</xdr:row>
      <xdr:rowOff>13970</xdr:rowOff>
    </xdr:to>
    <xdr:sp macro="" textlink="">
      <xdr:nvSpPr>
        <xdr:cNvPr id="337" name="楕円 336"/>
        <xdr:cNvSpPr/>
      </xdr:nvSpPr>
      <xdr:spPr>
        <a:xfrm>
          <a:off x="12954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24147</xdr:rowOff>
    </xdr:from>
    <xdr:ext cx="762000" cy="259045"/>
    <xdr:sp macro="" textlink="">
      <xdr:nvSpPr>
        <xdr:cNvPr id="338" name="テキスト ボックス 337"/>
        <xdr:cNvSpPr txBox="1"/>
      </xdr:nvSpPr>
      <xdr:spPr>
        <a:xfrm>
          <a:off x="12623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減少している。これは、公債費に係る経常的一般財源等は横ばいではあるが、分母の歳入に係る経常的な一般財源等の増加によることが要因である。公債費は平成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年度をピークに減少していく見込みであるため、類似団体平均水準になるよう今後も過度に地方債に依存しない財政運営に努めていく。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24130</xdr:rowOff>
    </xdr:to>
    <xdr:cxnSp macro="">
      <xdr:nvCxnSpPr>
        <xdr:cNvPr id="366" name="直線コネクタ 365"/>
        <xdr:cNvCxnSpPr/>
      </xdr:nvCxnSpPr>
      <xdr:spPr>
        <a:xfrm flipV="1">
          <a:off x="4826000" y="124256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7"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8" name="直線コネクタ 367"/>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69"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0" name="直線コネクタ 369"/>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77470</xdr:rowOff>
    </xdr:from>
    <xdr:to>
      <xdr:col>24</xdr:col>
      <xdr:colOff>25400</xdr:colOff>
      <xdr:row>77</xdr:row>
      <xdr:rowOff>153670</xdr:rowOff>
    </xdr:to>
    <xdr:cxnSp macro="">
      <xdr:nvCxnSpPr>
        <xdr:cNvPr id="371" name="直線コネクタ 370"/>
        <xdr:cNvCxnSpPr/>
      </xdr:nvCxnSpPr>
      <xdr:spPr>
        <a:xfrm flipV="1">
          <a:off x="3987800" y="132791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85107</xdr:rowOff>
    </xdr:from>
    <xdr:ext cx="762000" cy="259045"/>
    <xdr:sp macro="" textlink="">
      <xdr:nvSpPr>
        <xdr:cNvPr id="372"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3" name="フローチャート: 判断 372"/>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146050</xdr:rowOff>
    </xdr:from>
    <xdr:to>
      <xdr:col>19</xdr:col>
      <xdr:colOff>187325</xdr:colOff>
      <xdr:row>77</xdr:row>
      <xdr:rowOff>153670</xdr:rowOff>
    </xdr:to>
    <xdr:cxnSp macro="">
      <xdr:nvCxnSpPr>
        <xdr:cNvPr id="374" name="直線コネクタ 373"/>
        <xdr:cNvCxnSpPr/>
      </xdr:nvCxnSpPr>
      <xdr:spPr>
        <a:xfrm>
          <a:off x="3098800" y="13347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5" name="フローチャート: 判断 374"/>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76" name="テキスト ボックス 375"/>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146050</xdr:rowOff>
    </xdr:from>
    <xdr:to>
      <xdr:col>15</xdr:col>
      <xdr:colOff>98425</xdr:colOff>
      <xdr:row>77</xdr:row>
      <xdr:rowOff>146050</xdr:rowOff>
    </xdr:to>
    <xdr:cxnSp macro="">
      <xdr:nvCxnSpPr>
        <xdr:cNvPr id="377" name="直線コネクタ 376"/>
        <xdr:cNvCxnSpPr/>
      </xdr:nvCxnSpPr>
      <xdr:spPr>
        <a:xfrm>
          <a:off x="2209800" y="1334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8" name="フローチャート: 判断 377"/>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79" name="テキスト ボックス 378"/>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146050</xdr:rowOff>
    </xdr:from>
    <xdr:to>
      <xdr:col>11</xdr:col>
      <xdr:colOff>9525</xdr:colOff>
      <xdr:row>77</xdr:row>
      <xdr:rowOff>146050</xdr:rowOff>
    </xdr:to>
    <xdr:cxnSp macro="">
      <xdr:nvCxnSpPr>
        <xdr:cNvPr id="380" name="直線コネクタ 379"/>
        <xdr:cNvCxnSpPr/>
      </xdr:nvCxnSpPr>
      <xdr:spPr>
        <a:xfrm>
          <a:off x="1320800" y="1334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81" name="フローチャート: 判断 380"/>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82" name="テキスト ボックス 381"/>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3" name="フローチャート: 判断 382"/>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84" name="テキスト ボックス 383"/>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90" name="楕円 389"/>
        <xdr:cNvSpPr/>
      </xdr:nvSpPr>
      <xdr:spPr>
        <a:xfrm>
          <a:off x="4775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170197</xdr:rowOff>
    </xdr:from>
    <xdr:ext cx="762000" cy="259045"/>
    <xdr:sp macro="" textlink="">
      <xdr:nvSpPr>
        <xdr:cNvPr id="391" name="公債費該当値テキスト"/>
        <xdr:cNvSpPr txBox="1"/>
      </xdr:nvSpPr>
      <xdr:spPr>
        <a:xfrm>
          <a:off x="49149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102870</xdr:rowOff>
    </xdr:from>
    <xdr:to>
      <xdr:col>20</xdr:col>
      <xdr:colOff>38100</xdr:colOff>
      <xdr:row>78</xdr:row>
      <xdr:rowOff>33020</xdr:rowOff>
    </xdr:to>
    <xdr:sp macro="" textlink="">
      <xdr:nvSpPr>
        <xdr:cNvPr id="392" name="楕円 391"/>
        <xdr:cNvSpPr/>
      </xdr:nvSpPr>
      <xdr:spPr>
        <a:xfrm>
          <a:off x="3937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17797</xdr:rowOff>
    </xdr:from>
    <xdr:ext cx="736600" cy="259045"/>
    <xdr:sp macro="" textlink="">
      <xdr:nvSpPr>
        <xdr:cNvPr id="393" name="テキスト ボックス 392"/>
        <xdr:cNvSpPr txBox="1"/>
      </xdr:nvSpPr>
      <xdr:spPr>
        <a:xfrm>
          <a:off x="3606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95250</xdr:rowOff>
    </xdr:from>
    <xdr:to>
      <xdr:col>15</xdr:col>
      <xdr:colOff>149225</xdr:colOff>
      <xdr:row>78</xdr:row>
      <xdr:rowOff>25400</xdr:rowOff>
    </xdr:to>
    <xdr:sp macro="" textlink="">
      <xdr:nvSpPr>
        <xdr:cNvPr id="394" name="楕円 393"/>
        <xdr:cNvSpPr/>
      </xdr:nvSpPr>
      <xdr:spPr>
        <a:xfrm>
          <a:off x="3048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95" name="テキスト ボックス 394"/>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95250</xdr:rowOff>
    </xdr:from>
    <xdr:to>
      <xdr:col>11</xdr:col>
      <xdr:colOff>60325</xdr:colOff>
      <xdr:row>78</xdr:row>
      <xdr:rowOff>25400</xdr:rowOff>
    </xdr:to>
    <xdr:sp macro="" textlink="">
      <xdr:nvSpPr>
        <xdr:cNvPr id="396" name="楕円 395"/>
        <xdr:cNvSpPr/>
      </xdr:nvSpPr>
      <xdr:spPr>
        <a:xfrm>
          <a:off x="2159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97" name="テキスト ボックス 396"/>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398" name="楕円 397"/>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10177</xdr:rowOff>
    </xdr:from>
    <xdr:ext cx="762000" cy="259045"/>
    <xdr:sp macro="" textlink="">
      <xdr:nvSpPr>
        <xdr:cNvPr id="399" name="テキスト ボックス 398"/>
        <xdr:cNvSpPr txBox="1"/>
      </xdr:nvSpPr>
      <xdr:spPr>
        <a:xfrm>
          <a:off x="939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公債費以外に係る経常収支比率は、歳出では経常経費が減少した一方、歳入において経常的一般財源等が増加したことにより、前年度より</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減少し、類似団体平均よりも下回る結果となった。本町は景気動向により経常的一般財源等が大きく変動するため、平成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年度については各項目の経常収支比率が改善しているが、社会保障関係費等の増加も見込まれることから、今後も経常経費の削減と歳入確保の強化に努める。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92711</xdr:rowOff>
    </xdr:to>
    <xdr:cxnSp macro="">
      <xdr:nvCxnSpPr>
        <xdr:cNvPr id="427" name="直線コネクタ 426"/>
        <xdr:cNvCxnSpPr/>
      </xdr:nvCxnSpPr>
      <xdr:spPr>
        <a:xfrm flipV="1">
          <a:off x="16510000" y="12753340"/>
          <a:ext cx="0" cy="1055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9" name="直線コネクタ 42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30"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31" name="直線コネクタ 430"/>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104139</xdr:rowOff>
    </xdr:from>
    <xdr:to>
      <xdr:col>82</xdr:col>
      <xdr:colOff>107950</xdr:colOff>
      <xdr:row>78</xdr:row>
      <xdr:rowOff>127000</xdr:rowOff>
    </xdr:to>
    <xdr:cxnSp macro="">
      <xdr:nvCxnSpPr>
        <xdr:cNvPr id="432" name="直線コネクタ 431"/>
        <xdr:cNvCxnSpPr/>
      </xdr:nvCxnSpPr>
      <xdr:spPr>
        <a:xfrm flipV="1">
          <a:off x="15671800" y="13305789"/>
          <a:ext cx="8382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162577</xdr:rowOff>
    </xdr:from>
    <xdr:ext cx="762000" cy="259045"/>
    <xdr:sp macro="" textlink="">
      <xdr:nvSpPr>
        <xdr:cNvPr id="433" name="公債費以外平均値テキスト"/>
        <xdr:cNvSpPr txBox="1"/>
      </xdr:nvSpPr>
      <xdr:spPr>
        <a:xfrm>
          <a:off x="16598900" y="1336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34" name="フローチャート: 判断 433"/>
        <xdr:cNvSpPr/>
      </xdr:nvSpPr>
      <xdr:spPr>
        <a:xfrm>
          <a:off x="164592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127000</xdr:rowOff>
    </xdr:from>
    <xdr:to>
      <xdr:col>78</xdr:col>
      <xdr:colOff>69850</xdr:colOff>
      <xdr:row>79</xdr:row>
      <xdr:rowOff>107950</xdr:rowOff>
    </xdr:to>
    <xdr:cxnSp macro="">
      <xdr:nvCxnSpPr>
        <xdr:cNvPr id="435" name="直線コネクタ 434"/>
        <xdr:cNvCxnSpPr/>
      </xdr:nvCxnSpPr>
      <xdr:spPr>
        <a:xfrm flipV="1">
          <a:off x="14782800" y="13500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129539</xdr:rowOff>
    </xdr:from>
    <xdr:to>
      <xdr:col>78</xdr:col>
      <xdr:colOff>120650</xdr:colOff>
      <xdr:row>78</xdr:row>
      <xdr:rowOff>59689</xdr:rowOff>
    </xdr:to>
    <xdr:sp macro="" textlink="">
      <xdr:nvSpPr>
        <xdr:cNvPr id="436" name="フローチャート: 判断 435"/>
        <xdr:cNvSpPr/>
      </xdr:nvSpPr>
      <xdr:spPr>
        <a:xfrm>
          <a:off x="15621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69866</xdr:rowOff>
    </xdr:from>
    <xdr:ext cx="736600" cy="259045"/>
    <xdr:sp macro="" textlink="">
      <xdr:nvSpPr>
        <xdr:cNvPr id="437" name="テキスト ボックス 436"/>
        <xdr:cNvSpPr txBox="1"/>
      </xdr:nvSpPr>
      <xdr:spPr>
        <a:xfrm>
          <a:off x="15290800" y="13100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107950</xdr:rowOff>
    </xdr:from>
    <xdr:to>
      <xdr:col>73</xdr:col>
      <xdr:colOff>180975</xdr:colOff>
      <xdr:row>80</xdr:row>
      <xdr:rowOff>24130</xdr:rowOff>
    </xdr:to>
    <xdr:cxnSp macro="">
      <xdr:nvCxnSpPr>
        <xdr:cNvPr id="438" name="直線コネクタ 437"/>
        <xdr:cNvCxnSpPr/>
      </xdr:nvCxnSpPr>
      <xdr:spPr>
        <a:xfrm flipV="1">
          <a:off x="13893800" y="136525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24130</xdr:rowOff>
    </xdr:from>
    <xdr:to>
      <xdr:col>69</xdr:col>
      <xdr:colOff>92075</xdr:colOff>
      <xdr:row>80</xdr:row>
      <xdr:rowOff>100330</xdr:rowOff>
    </xdr:to>
    <xdr:cxnSp macro="">
      <xdr:nvCxnSpPr>
        <xdr:cNvPr id="441" name="直線コネクタ 440"/>
        <xdr:cNvCxnSpPr/>
      </xdr:nvCxnSpPr>
      <xdr:spPr>
        <a:xfrm flipV="1">
          <a:off x="13004800" y="137401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42" name="フローチャート: 判断 441"/>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43" name="テキスト ボックス 442"/>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118111</xdr:rowOff>
    </xdr:from>
    <xdr:to>
      <xdr:col>65</xdr:col>
      <xdr:colOff>53975</xdr:colOff>
      <xdr:row>78</xdr:row>
      <xdr:rowOff>48261</xdr:rowOff>
    </xdr:to>
    <xdr:sp macro="" textlink="">
      <xdr:nvSpPr>
        <xdr:cNvPr id="444" name="フローチャート: 判断 443"/>
        <xdr:cNvSpPr/>
      </xdr:nvSpPr>
      <xdr:spPr>
        <a:xfrm>
          <a:off x="12954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58438</xdr:rowOff>
    </xdr:from>
    <xdr:ext cx="762000" cy="259045"/>
    <xdr:sp macro="" textlink="">
      <xdr:nvSpPr>
        <xdr:cNvPr id="445" name="テキスト ボックス 444"/>
        <xdr:cNvSpPr txBox="1"/>
      </xdr:nvSpPr>
      <xdr:spPr>
        <a:xfrm>
          <a:off x="12623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53339</xdr:rowOff>
    </xdr:from>
    <xdr:to>
      <xdr:col>82</xdr:col>
      <xdr:colOff>158750</xdr:colOff>
      <xdr:row>77</xdr:row>
      <xdr:rowOff>154939</xdr:rowOff>
    </xdr:to>
    <xdr:sp macro="" textlink="">
      <xdr:nvSpPr>
        <xdr:cNvPr id="451" name="楕円 450"/>
        <xdr:cNvSpPr/>
      </xdr:nvSpPr>
      <xdr:spPr>
        <a:xfrm>
          <a:off x="16459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69866</xdr:rowOff>
    </xdr:from>
    <xdr:ext cx="762000" cy="259045"/>
    <xdr:sp macro="" textlink="">
      <xdr:nvSpPr>
        <xdr:cNvPr id="452" name="公債費以外該当値テキスト"/>
        <xdr:cNvSpPr txBox="1"/>
      </xdr:nvSpPr>
      <xdr:spPr>
        <a:xfrm>
          <a:off x="16598900" y="1310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76200</xdr:rowOff>
    </xdr:from>
    <xdr:to>
      <xdr:col>78</xdr:col>
      <xdr:colOff>120650</xdr:colOff>
      <xdr:row>79</xdr:row>
      <xdr:rowOff>6350</xdr:rowOff>
    </xdr:to>
    <xdr:sp macro="" textlink="">
      <xdr:nvSpPr>
        <xdr:cNvPr id="453" name="楕円 452"/>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162577</xdr:rowOff>
    </xdr:from>
    <xdr:ext cx="736600" cy="259045"/>
    <xdr:sp macro="" textlink="">
      <xdr:nvSpPr>
        <xdr:cNvPr id="454" name="テキスト ボックス 453"/>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57150</xdr:rowOff>
    </xdr:from>
    <xdr:to>
      <xdr:col>74</xdr:col>
      <xdr:colOff>31750</xdr:colOff>
      <xdr:row>79</xdr:row>
      <xdr:rowOff>158750</xdr:rowOff>
    </xdr:to>
    <xdr:sp macro="" textlink="">
      <xdr:nvSpPr>
        <xdr:cNvPr id="455" name="楕円 454"/>
        <xdr:cNvSpPr/>
      </xdr:nvSpPr>
      <xdr:spPr>
        <a:xfrm>
          <a:off x="14732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143527</xdr:rowOff>
    </xdr:from>
    <xdr:ext cx="762000" cy="259045"/>
    <xdr:sp macro="" textlink="">
      <xdr:nvSpPr>
        <xdr:cNvPr id="456" name="テキスト ボックス 455"/>
        <xdr:cNvSpPr txBox="1"/>
      </xdr:nvSpPr>
      <xdr:spPr>
        <a:xfrm>
          <a:off x="14401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144780</xdr:rowOff>
    </xdr:from>
    <xdr:to>
      <xdr:col>69</xdr:col>
      <xdr:colOff>142875</xdr:colOff>
      <xdr:row>80</xdr:row>
      <xdr:rowOff>74930</xdr:rowOff>
    </xdr:to>
    <xdr:sp macro="" textlink="">
      <xdr:nvSpPr>
        <xdr:cNvPr id="457" name="楕円 456"/>
        <xdr:cNvSpPr/>
      </xdr:nvSpPr>
      <xdr:spPr>
        <a:xfrm>
          <a:off x="13843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59707</xdr:rowOff>
    </xdr:from>
    <xdr:ext cx="762000" cy="259045"/>
    <xdr:sp macro="" textlink="">
      <xdr:nvSpPr>
        <xdr:cNvPr id="458" name="テキスト ボックス 457"/>
        <xdr:cNvSpPr txBox="1"/>
      </xdr:nvSpPr>
      <xdr:spPr>
        <a:xfrm>
          <a:off x="13512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49530</xdr:rowOff>
    </xdr:from>
    <xdr:to>
      <xdr:col>65</xdr:col>
      <xdr:colOff>53975</xdr:colOff>
      <xdr:row>80</xdr:row>
      <xdr:rowOff>151130</xdr:rowOff>
    </xdr:to>
    <xdr:sp macro="" textlink="">
      <xdr:nvSpPr>
        <xdr:cNvPr id="459" name="楕円 458"/>
        <xdr:cNvSpPr/>
      </xdr:nvSpPr>
      <xdr:spPr>
        <a:xfrm>
          <a:off x="12954000" y="1376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135907</xdr:rowOff>
    </xdr:from>
    <xdr:ext cx="762000" cy="259045"/>
    <xdr:sp macro="" textlink="">
      <xdr:nvSpPr>
        <xdr:cNvPr id="460" name="テキスト ボックス 459"/>
        <xdr:cNvSpPr txBox="1"/>
      </xdr:nvSpPr>
      <xdr:spPr>
        <a:xfrm>
          <a:off x="12623800" y="1385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福岡県苅田町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84034</xdr:rowOff>
    </xdr:from>
    <xdr:to>
      <xdr:col>29</xdr:col>
      <xdr:colOff>127000</xdr:colOff>
      <xdr:row>19</xdr:row>
      <xdr:rowOff>120773</xdr:rowOff>
    </xdr:to>
    <xdr:cxnSp macro="">
      <xdr:nvCxnSpPr>
        <xdr:cNvPr id="47" name="直線コネクタ 46"/>
        <xdr:cNvCxnSpPr/>
      </xdr:nvCxnSpPr>
      <xdr:spPr bwMode="auto">
        <a:xfrm flipV="1">
          <a:off x="5651500" y="2189059"/>
          <a:ext cx="0" cy="12368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92850</xdr:rowOff>
    </xdr:from>
    <xdr:ext cx="762000" cy="259045"/>
    <xdr:sp macro="" textlink="">
      <xdr:nvSpPr>
        <xdr:cNvPr id="48" name="人口1人当たり決算額の推移最小値テキスト130"/>
        <xdr:cNvSpPr txBox="1"/>
      </xdr:nvSpPr>
      <xdr:spPr>
        <a:xfrm>
          <a:off x="5740400" y="3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120773</xdr:rowOff>
    </xdr:from>
    <xdr:to>
      <xdr:col>30</xdr:col>
      <xdr:colOff>25400</xdr:colOff>
      <xdr:row>19</xdr:row>
      <xdr:rowOff>120773</xdr:rowOff>
    </xdr:to>
    <xdr:cxnSp macro="">
      <xdr:nvCxnSpPr>
        <xdr:cNvPr id="49" name="直線コネクタ 48"/>
        <xdr:cNvCxnSpPr/>
      </xdr:nvCxnSpPr>
      <xdr:spPr bwMode="auto">
        <a:xfrm>
          <a:off x="5562600" y="3425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170411</xdr:rowOff>
    </xdr:from>
    <xdr:ext cx="762000" cy="259045"/>
    <xdr:sp macro="" textlink="">
      <xdr:nvSpPr>
        <xdr:cNvPr id="50" name="人口1人当たり決算額の推移最大値テキスト130"/>
        <xdr:cNvSpPr txBox="1"/>
      </xdr:nvSpPr>
      <xdr:spPr>
        <a:xfrm>
          <a:off x="5740400" y="193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84034</xdr:rowOff>
    </xdr:from>
    <xdr:to>
      <xdr:col>30</xdr:col>
      <xdr:colOff>25400</xdr:colOff>
      <xdr:row>12</xdr:row>
      <xdr:rowOff>84034</xdr:rowOff>
    </xdr:to>
    <xdr:cxnSp macro="">
      <xdr:nvCxnSpPr>
        <xdr:cNvPr id="51" name="直線コネクタ 50"/>
        <xdr:cNvCxnSpPr/>
      </xdr:nvCxnSpPr>
      <xdr:spPr bwMode="auto">
        <a:xfrm>
          <a:off x="5562600" y="21890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58757</xdr:rowOff>
    </xdr:from>
    <xdr:to>
      <xdr:col>29</xdr:col>
      <xdr:colOff>127000</xdr:colOff>
      <xdr:row>18</xdr:row>
      <xdr:rowOff>67624</xdr:rowOff>
    </xdr:to>
    <xdr:cxnSp macro="">
      <xdr:nvCxnSpPr>
        <xdr:cNvPr id="52" name="直線コネクタ 51"/>
        <xdr:cNvCxnSpPr/>
      </xdr:nvCxnSpPr>
      <xdr:spPr bwMode="auto">
        <a:xfrm>
          <a:off x="5003800" y="3192482"/>
          <a:ext cx="647700" cy="8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164714</xdr:rowOff>
    </xdr:from>
    <xdr:ext cx="762000" cy="259045"/>
    <xdr:sp macro="" textlink="">
      <xdr:nvSpPr>
        <xdr:cNvPr id="53" name="人口1人当たり決算額の推移平均値テキスト130"/>
        <xdr:cNvSpPr txBox="1"/>
      </xdr:nvSpPr>
      <xdr:spPr>
        <a:xfrm>
          <a:off x="5740400" y="27840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148187</xdr:rowOff>
    </xdr:from>
    <xdr:to>
      <xdr:col>29</xdr:col>
      <xdr:colOff>177800</xdr:colOff>
      <xdr:row>17</xdr:row>
      <xdr:rowOff>78337</xdr:rowOff>
    </xdr:to>
    <xdr:sp macro="" textlink="">
      <xdr:nvSpPr>
        <xdr:cNvPr id="54" name="フローチャート: 判断 53"/>
        <xdr:cNvSpPr/>
      </xdr:nvSpPr>
      <xdr:spPr bwMode="auto">
        <a:xfrm>
          <a:off x="56007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143601</xdr:rowOff>
    </xdr:from>
    <xdr:to>
      <xdr:col>26</xdr:col>
      <xdr:colOff>50800</xdr:colOff>
      <xdr:row>18</xdr:row>
      <xdr:rowOff>58757</xdr:rowOff>
    </xdr:to>
    <xdr:cxnSp macro="">
      <xdr:nvCxnSpPr>
        <xdr:cNvPr id="55" name="直線コネクタ 54"/>
        <xdr:cNvCxnSpPr/>
      </xdr:nvCxnSpPr>
      <xdr:spPr bwMode="auto">
        <a:xfrm>
          <a:off x="4305300" y="3105876"/>
          <a:ext cx="698500" cy="86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162458</xdr:rowOff>
    </xdr:from>
    <xdr:to>
      <xdr:col>26</xdr:col>
      <xdr:colOff>101600</xdr:colOff>
      <xdr:row>17</xdr:row>
      <xdr:rowOff>92608</xdr:rowOff>
    </xdr:to>
    <xdr:sp macro="" textlink="">
      <xdr:nvSpPr>
        <xdr:cNvPr id="56" name="フローチャート: 判断 55"/>
        <xdr:cNvSpPr/>
      </xdr:nvSpPr>
      <xdr:spPr bwMode="auto">
        <a:xfrm>
          <a:off x="4953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102785</xdr:rowOff>
    </xdr:from>
    <xdr:ext cx="736600" cy="259045"/>
    <xdr:sp macro="" textlink="">
      <xdr:nvSpPr>
        <xdr:cNvPr id="57" name="テキスト ボックス 56"/>
        <xdr:cNvSpPr txBox="1"/>
      </xdr:nvSpPr>
      <xdr:spPr>
        <a:xfrm>
          <a:off x="4622800" y="2722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110078</xdr:rowOff>
    </xdr:from>
    <xdr:to>
      <xdr:col>22</xdr:col>
      <xdr:colOff>114300</xdr:colOff>
      <xdr:row>17</xdr:row>
      <xdr:rowOff>143601</xdr:rowOff>
    </xdr:to>
    <xdr:cxnSp macro="">
      <xdr:nvCxnSpPr>
        <xdr:cNvPr id="58" name="直線コネクタ 57"/>
        <xdr:cNvCxnSpPr/>
      </xdr:nvCxnSpPr>
      <xdr:spPr bwMode="auto">
        <a:xfrm>
          <a:off x="3606800" y="3072353"/>
          <a:ext cx="698500" cy="33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148089</xdr:rowOff>
    </xdr:from>
    <xdr:to>
      <xdr:col>22</xdr:col>
      <xdr:colOff>165100</xdr:colOff>
      <xdr:row>17</xdr:row>
      <xdr:rowOff>78239</xdr:rowOff>
    </xdr:to>
    <xdr:sp macro="" textlink="">
      <xdr:nvSpPr>
        <xdr:cNvPr id="59" name="フローチャート: 判断 58"/>
        <xdr:cNvSpPr/>
      </xdr:nvSpPr>
      <xdr:spPr bwMode="auto">
        <a:xfrm>
          <a:off x="4254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88416</xdr:rowOff>
    </xdr:from>
    <xdr:ext cx="762000" cy="259045"/>
    <xdr:sp macro="" textlink="">
      <xdr:nvSpPr>
        <xdr:cNvPr id="60" name="テキスト ボックス 59"/>
        <xdr:cNvSpPr txBox="1"/>
      </xdr:nvSpPr>
      <xdr:spPr>
        <a:xfrm>
          <a:off x="3924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101702</xdr:rowOff>
    </xdr:from>
    <xdr:to>
      <xdr:col>18</xdr:col>
      <xdr:colOff>177800</xdr:colOff>
      <xdr:row>17</xdr:row>
      <xdr:rowOff>110078</xdr:rowOff>
    </xdr:to>
    <xdr:cxnSp macro="">
      <xdr:nvCxnSpPr>
        <xdr:cNvPr id="61" name="直線コネクタ 60"/>
        <xdr:cNvCxnSpPr/>
      </xdr:nvCxnSpPr>
      <xdr:spPr bwMode="auto">
        <a:xfrm>
          <a:off x="2908300" y="3063977"/>
          <a:ext cx="698500" cy="8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10993</xdr:rowOff>
    </xdr:from>
    <xdr:ext cx="762000" cy="259045"/>
    <xdr:sp macro="" textlink="">
      <xdr:nvSpPr>
        <xdr:cNvPr id="63" name="テキスト ボックス 62"/>
        <xdr:cNvSpPr txBox="1"/>
      </xdr:nvSpPr>
      <xdr:spPr>
        <a:xfrm>
          <a:off x="32258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31959</xdr:rowOff>
    </xdr:from>
    <xdr:ext cx="762000" cy="259045"/>
    <xdr:sp macro="" textlink="">
      <xdr:nvSpPr>
        <xdr:cNvPr id="65" name="テキスト ボックス 64"/>
        <xdr:cNvSpPr txBox="1"/>
      </xdr:nvSpPr>
      <xdr:spPr>
        <a:xfrm>
          <a:off x="2527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16824</xdr:rowOff>
    </xdr:from>
    <xdr:to>
      <xdr:col>29</xdr:col>
      <xdr:colOff>177800</xdr:colOff>
      <xdr:row>18</xdr:row>
      <xdr:rowOff>118424</xdr:rowOff>
    </xdr:to>
    <xdr:sp macro="" textlink="">
      <xdr:nvSpPr>
        <xdr:cNvPr id="71" name="楕円 70"/>
        <xdr:cNvSpPr/>
      </xdr:nvSpPr>
      <xdr:spPr bwMode="auto">
        <a:xfrm>
          <a:off x="5600700" y="3150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160351</xdr:rowOff>
    </xdr:from>
    <xdr:ext cx="762000" cy="259045"/>
    <xdr:sp macro="" textlink="">
      <xdr:nvSpPr>
        <xdr:cNvPr id="72" name="人口1人当たり決算額の推移該当値テキスト130"/>
        <xdr:cNvSpPr txBox="1"/>
      </xdr:nvSpPr>
      <xdr:spPr>
        <a:xfrm>
          <a:off x="5740400" y="312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7957</xdr:rowOff>
    </xdr:from>
    <xdr:to>
      <xdr:col>26</xdr:col>
      <xdr:colOff>101600</xdr:colOff>
      <xdr:row>18</xdr:row>
      <xdr:rowOff>109557</xdr:rowOff>
    </xdr:to>
    <xdr:sp macro="" textlink="">
      <xdr:nvSpPr>
        <xdr:cNvPr id="73" name="楕円 72"/>
        <xdr:cNvSpPr/>
      </xdr:nvSpPr>
      <xdr:spPr bwMode="auto">
        <a:xfrm>
          <a:off x="4953000" y="3141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94334</xdr:rowOff>
    </xdr:from>
    <xdr:ext cx="736600" cy="259045"/>
    <xdr:sp macro="" textlink="">
      <xdr:nvSpPr>
        <xdr:cNvPr id="74" name="テキスト ボックス 73"/>
        <xdr:cNvSpPr txBox="1"/>
      </xdr:nvSpPr>
      <xdr:spPr>
        <a:xfrm>
          <a:off x="4622800" y="3228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92801</xdr:rowOff>
    </xdr:from>
    <xdr:to>
      <xdr:col>22</xdr:col>
      <xdr:colOff>165100</xdr:colOff>
      <xdr:row>18</xdr:row>
      <xdr:rowOff>22951</xdr:rowOff>
    </xdr:to>
    <xdr:sp macro="" textlink="">
      <xdr:nvSpPr>
        <xdr:cNvPr id="75" name="楕円 74"/>
        <xdr:cNvSpPr/>
      </xdr:nvSpPr>
      <xdr:spPr bwMode="auto">
        <a:xfrm>
          <a:off x="4254500" y="3055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7728</xdr:rowOff>
    </xdr:from>
    <xdr:ext cx="762000" cy="259045"/>
    <xdr:sp macro="" textlink="">
      <xdr:nvSpPr>
        <xdr:cNvPr id="76" name="テキスト ボックス 75"/>
        <xdr:cNvSpPr txBox="1"/>
      </xdr:nvSpPr>
      <xdr:spPr>
        <a:xfrm>
          <a:off x="3924300" y="314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59278</xdr:rowOff>
    </xdr:from>
    <xdr:to>
      <xdr:col>19</xdr:col>
      <xdr:colOff>38100</xdr:colOff>
      <xdr:row>17</xdr:row>
      <xdr:rowOff>160878</xdr:rowOff>
    </xdr:to>
    <xdr:sp macro="" textlink="">
      <xdr:nvSpPr>
        <xdr:cNvPr id="77" name="楕円 76"/>
        <xdr:cNvSpPr/>
      </xdr:nvSpPr>
      <xdr:spPr bwMode="auto">
        <a:xfrm>
          <a:off x="3556000" y="3021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171055</xdr:rowOff>
    </xdr:from>
    <xdr:ext cx="762000" cy="259045"/>
    <xdr:sp macro="" textlink="">
      <xdr:nvSpPr>
        <xdr:cNvPr id="78" name="テキスト ボックス 77"/>
        <xdr:cNvSpPr txBox="1"/>
      </xdr:nvSpPr>
      <xdr:spPr>
        <a:xfrm>
          <a:off x="3225800" y="279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50902</xdr:rowOff>
    </xdr:from>
    <xdr:to>
      <xdr:col>15</xdr:col>
      <xdr:colOff>101600</xdr:colOff>
      <xdr:row>17</xdr:row>
      <xdr:rowOff>152502</xdr:rowOff>
    </xdr:to>
    <xdr:sp macro="" textlink="">
      <xdr:nvSpPr>
        <xdr:cNvPr id="79" name="楕円 78"/>
        <xdr:cNvSpPr/>
      </xdr:nvSpPr>
      <xdr:spPr bwMode="auto">
        <a:xfrm>
          <a:off x="2857500" y="3013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162679</xdr:rowOff>
    </xdr:from>
    <xdr:ext cx="762000" cy="259045"/>
    <xdr:sp macro="" textlink="">
      <xdr:nvSpPr>
        <xdr:cNvPr id="80" name="テキスト ボックス 79"/>
        <xdr:cNvSpPr txBox="1"/>
      </xdr:nvSpPr>
      <xdr:spPr>
        <a:xfrm>
          <a:off x="2527300" y="2782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310931</xdr:rowOff>
    </xdr:from>
    <xdr:to>
      <xdr:col>29</xdr:col>
      <xdr:colOff>127000</xdr:colOff>
      <xdr:row>38</xdr:row>
      <xdr:rowOff>116347</xdr:rowOff>
    </xdr:to>
    <xdr:cxnSp macro="">
      <xdr:nvCxnSpPr>
        <xdr:cNvPr id="107" name="直線コネクタ 106"/>
        <xdr:cNvCxnSpPr/>
      </xdr:nvCxnSpPr>
      <xdr:spPr bwMode="auto">
        <a:xfrm flipV="1">
          <a:off x="5651500" y="6235481"/>
          <a:ext cx="0" cy="13484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88424</xdr:rowOff>
    </xdr:from>
    <xdr:ext cx="762000" cy="259045"/>
    <xdr:sp macro="" textlink="">
      <xdr:nvSpPr>
        <xdr:cNvPr id="108" name="人口1人当たり決算額の推移最小値テキスト445"/>
        <xdr:cNvSpPr txBox="1"/>
      </xdr:nvSpPr>
      <xdr:spPr>
        <a:xfrm>
          <a:off x="5740400" y="755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116347</xdr:rowOff>
    </xdr:from>
    <xdr:to>
      <xdr:col>30</xdr:col>
      <xdr:colOff>25400</xdr:colOff>
      <xdr:row>38</xdr:row>
      <xdr:rowOff>116347</xdr:rowOff>
    </xdr:to>
    <xdr:cxnSp macro="">
      <xdr:nvCxnSpPr>
        <xdr:cNvPr id="109" name="直線コネクタ 108"/>
        <xdr:cNvCxnSpPr/>
      </xdr:nvCxnSpPr>
      <xdr:spPr bwMode="auto">
        <a:xfrm>
          <a:off x="5562600" y="75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54408</xdr:rowOff>
    </xdr:from>
    <xdr:ext cx="762000" cy="259045"/>
    <xdr:sp macro="" textlink="">
      <xdr:nvSpPr>
        <xdr:cNvPr id="110" name="人口1人当たり決算額の推移最大値テキスト445"/>
        <xdr:cNvSpPr txBox="1"/>
      </xdr:nvSpPr>
      <xdr:spPr>
        <a:xfrm>
          <a:off x="5740400" y="597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310931</xdr:rowOff>
    </xdr:from>
    <xdr:to>
      <xdr:col>30</xdr:col>
      <xdr:colOff>25400</xdr:colOff>
      <xdr:row>33</xdr:row>
      <xdr:rowOff>310931</xdr:rowOff>
    </xdr:to>
    <xdr:cxnSp macro="">
      <xdr:nvCxnSpPr>
        <xdr:cNvPr id="111" name="直線コネクタ 110"/>
        <xdr:cNvCxnSpPr/>
      </xdr:nvCxnSpPr>
      <xdr:spPr bwMode="auto">
        <a:xfrm>
          <a:off x="5562600" y="62354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288277</xdr:rowOff>
    </xdr:from>
    <xdr:to>
      <xdr:col>29</xdr:col>
      <xdr:colOff>127000</xdr:colOff>
      <xdr:row>35</xdr:row>
      <xdr:rowOff>307571</xdr:rowOff>
    </xdr:to>
    <xdr:cxnSp macro="">
      <xdr:nvCxnSpPr>
        <xdr:cNvPr id="112" name="直線コネクタ 111"/>
        <xdr:cNvCxnSpPr/>
      </xdr:nvCxnSpPr>
      <xdr:spPr bwMode="auto">
        <a:xfrm>
          <a:off x="5003800" y="6898627"/>
          <a:ext cx="647700" cy="19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119418</xdr:rowOff>
    </xdr:from>
    <xdr:ext cx="762000" cy="259045"/>
    <xdr:sp macro="" textlink="">
      <xdr:nvSpPr>
        <xdr:cNvPr id="113" name="人口1人当たり決算額の推移平均値テキスト445"/>
        <xdr:cNvSpPr txBox="1"/>
      </xdr:nvSpPr>
      <xdr:spPr>
        <a:xfrm>
          <a:off x="5740400" y="7072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147341</xdr:rowOff>
    </xdr:from>
    <xdr:to>
      <xdr:col>29</xdr:col>
      <xdr:colOff>177800</xdr:colOff>
      <xdr:row>37</xdr:row>
      <xdr:rowOff>77491</xdr:rowOff>
    </xdr:to>
    <xdr:sp macro="" textlink="">
      <xdr:nvSpPr>
        <xdr:cNvPr id="114" name="フローチャート: 判断 113"/>
        <xdr:cNvSpPr/>
      </xdr:nvSpPr>
      <xdr:spPr bwMode="auto">
        <a:xfrm>
          <a:off x="56007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288277</xdr:rowOff>
    </xdr:from>
    <xdr:to>
      <xdr:col>26</xdr:col>
      <xdr:colOff>50800</xdr:colOff>
      <xdr:row>35</xdr:row>
      <xdr:rowOff>333974</xdr:rowOff>
    </xdr:to>
    <xdr:cxnSp macro="">
      <xdr:nvCxnSpPr>
        <xdr:cNvPr id="115" name="直線コネクタ 114"/>
        <xdr:cNvCxnSpPr/>
      </xdr:nvCxnSpPr>
      <xdr:spPr bwMode="auto">
        <a:xfrm flipV="1">
          <a:off x="4305300" y="6898627"/>
          <a:ext cx="698500" cy="45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144369</xdr:rowOff>
    </xdr:from>
    <xdr:to>
      <xdr:col>26</xdr:col>
      <xdr:colOff>101600</xdr:colOff>
      <xdr:row>37</xdr:row>
      <xdr:rowOff>74519</xdr:rowOff>
    </xdr:to>
    <xdr:sp macro="" textlink="">
      <xdr:nvSpPr>
        <xdr:cNvPr id="116" name="フローチャート: 判断 115"/>
        <xdr:cNvSpPr/>
      </xdr:nvSpPr>
      <xdr:spPr bwMode="auto">
        <a:xfrm>
          <a:off x="4953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59296</xdr:rowOff>
    </xdr:from>
    <xdr:ext cx="736600" cy="259045"/>
    <xdr:sp macro="" textlink="">
      <xdr:nvSpPr>
        <xdr:cNvPr id="117" name="テキスト ボックス 116"/>
        <xdr:cNvSpPr txBox="1"/>
      </xdr:nvSpPr>
      <xdr:spPr>
        <a:xfrm>
          <a:off x="4622800" y="718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333974</xdr:rowOff>
    </xdr:from>
    <xdr:to>
      <xdr:col>22</xdr:col>
      <xdr:colOff>114300</xdr:colOff>
      <xdr:row>36</xdr:row>
      <xdr:rowOff>27376</xdr:rowOff>
    </xdr:to>
    <xdr:cxnSp macro="">
      <xdr:nvCxnSpPr>
        <xdr:cNvPr id="118" name="直線コネクタ 117"/>
        <xdr:cNvCxnSpPr/>
      </xdr:nvCxnSpPr>
      <xdr:spPr bwMode="auto">
        <a:xfrm flipV="1">
          <a:off x="3606800" y="6944324"/>
          <a:ext cx="698500" cy="36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144711</xdr:rowOff>
    </xdr:from>
    <xdr:to>
      <xdr:col>22</xdr:col>
      <xdr:colOff>165100</xdr:colOff>
      <xdr:row>37</xdr:row>
      <xdr:rowOff>74861</xdr:rowOff>
    </xdr:to>
    <xdr:sp macro="" textlink="">
      <xdr:nvSpPr>
        <xdr:cNvPr id="119" name="フローチャート: 判断 118"/>
        <xdr:cNvSpPr/>
      </xdr:nvSpPr>
      <xdr:spPr bwMode="auto">
        <a:xfrm>
          <a:off x="4254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59638</xdr:rowOff>
    </xdr:from>
    <xdr:ext cx="762000" cy="259045"/>
    <xdr:sp macro="" textlink="">
      <xdr:nvSpPr>
        <xdr:cNvPr id="120" name="テキスト ボックス 119"/>
        <xdr:cNvSpPr txBox="1"/>
      </xdr:nvSpPr>
      <xdr:spPr>
        <a:xfrm>
          <a:off x="3924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21318</xdr:rowOff>
    </xdr:from>
    <xdr:to>
      <xdr:col>18</xdr:col>
      <xdr:colOff>177800</xdr:colOff>
      <xdr:row>36</xdr:row>
      <xdr:rowOff>27376</xdr:rowOff>
    </xdr:to>
    <xdr:cxnSp macro="">
      <xdr:nvCxnSpPr>
        <xdr:cNvPr id="121" name="直線コネクタ 120"/>
        <xdr:cNvCxnSpPr/>
      </xdr:nvCxnSpPr>
      <xdr:spPr bwMode="auto">
        <a:xfrm>
          <a:off x="2908300" y="6974568"/>
          <a:ext cx="698500" cy="6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2819</xdr:rowOff>
    </xdr:from>
    <xdr:to>
      <xdr:col>19</xdr:col>
      <xdr:colOff>38100</xdr:colOff>
      <xdr:row>37</xdr:row>
      <xdr:rowOff>104419</xdr:rowOff>
    </xdr:to>
    <xdr:sp macro="" textlink="">
      <xdr:nvSpPr>
        <xdr:cNvPr id="122" name="フローチャート: 判断 121"/>
        <xdr:cNvSpPr/>
      </xdr:nvSpPr>
      <xdr:spPr bwMode="auto">
        <a:xfrm>
          <a:off x="3556000" y="7127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89196</xdr:rowOff>
    </xdr:from>
    <xdr:ext cx="762000" cy="259045"/>
    <xdr:sp macro="" textlink="">
      <xdr:nvSpPr>
        <xdr:cNvPr id="123" name="テキスト ボックス 122"/>
        <xdr:cNvSpPr txBox="1"/>
      </xdr:nvSpPr>
      <xdr:spPr>
        <a:xfrm>
          <a:off x="3225800" y="721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134196</xdr:rowOff>
    </xdr:from>
    <xdr:to>
      <xdr:col>15</xdr:col>
      <xdr:colOff>101600</xdr:colOff>
      <xdr:row>37</xdr:row>
      <xdr:rowOff>64346</xdr:rowOff>
    </xdr:to>
    <xdr:sp macro="" textlink="">
      <xdr:nvSpPr>
        <xdr:cNvPr id="124" name="フローチャート: 判断 123"/>
        <xdr:cNvSpPr/>
      </xdr:nvSpPr>
      <xdr:spPr bwMode="auto">
        <a:xfrm>
          <a:off x="2857500" y="70874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49123</xdr:rowOff>
    </xdr:from>
    <xdr:ext cx="762000" cy="259045"/>
    <xdr:sp macro="" textlink="">
      <xdr:nvSpPr>
        <xdr:cNvPr id="125" name="テキスト ボックス 124"/>
        <xdr:cNvSpPr txBox="1"/>
      </xdr:nvSpPr>
      <xdr:spPr>
        <a:xfrm>
          <a:off x="2527300" y="717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256771</xdr:rowOff>
    </xdr:from>
    <xdr:to>
      <xdr:col>29</xdr:col>
      <xdr:colOff>177800</xdr:colOff>
      <xdr:row>36</xdr:row>
      <xdr:rowOff>15471</xdr:rowOff>
    </xdr:to>
    <xdr:sp macro="" textlink="">
      <xdr:nvSpPr>
        <xdr:cNvPr id="131" name="楕円 130"/>
        <xdr:cNvSpPr/>
      </xdr:nvSpPr>
      <xdr:spPr bwMode="auto">
        <a:xfrm>
          <a:off x="5600700" y="6867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101848</xdr:rowOff>
    </xdr:from>
    <xdr:ext cx="762000" cy="259045"/>
    <xdr:sp macro="" textlink="">
      <xdr:nvSpPr>
        <xdr:cNvPr id="132" name="人口1人当たり決算額の推移該当値テキスト445"/>
        <xdr:cNvSpPr txBox="1"/>
      </xdr:nvSpPr>
      <xdr:spPr>
        <a:xfrm>
          <a:off x="5740400" y="6712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237477</xdr:rowOff>
    </xdr:from>
    <xdr:to>
      <xdr:col>26</xdr:col>
      <xdr:colOff>101600</xdr:colOff>
      <xdr:row>35</xdr:row>
      <xdr:rowOff>339077</xdr:rowOff>
    </xdr:to>
    <xdr:sp macro="" textlink="">
      <xdr:nvSpPr>
        <xdr:cNvPr id="133" name="楕円 132"/>
        <xdr:cNvSpPr/>
      </xdr:nvSpPr>
      <xdr:spPr bwMode="auto">
        <a:xfrm>
          <a:off x="4953000" y="6847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6354</xdr:rowOff>
    </xdr:from>
    <xdr:ext cx="736600" cy="259045"/>
    <xdr:sp macro="" textlink="">
      <xdr:nvSpPr>
        <xdr:cNvPr id="134" name="テキスト ボックス 133"/>
        <xdr:cNvSpPr txBox="1"/>
      </xdr:nvSpPr>
      <xdr:spPr>
        <a:xfrm>
          <a:off x="4622800" y="6616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283174</xdr:rowOff>
    </xdr:from>
    <xdr:to>
      <xdr:col>22</xdr:col>
      <xdr:colOff>165100</xdr:colOff>
      <xdr:row>36</xdr:row>
      <xdr:rowOff>41874</xdr:rowOff>
    </xdr:to>
    <xdr:sp macro="" textlink="">
      <xdr:nvSpPr>
        <xdr:cNvPr id="135" name="楕円 134"/>
        <xdr:cNvSpPr/>
      </xdr:nvSpPr>
      <xdr:spPr bwMode="auto">
        <a:xfrm>
          <a:off x="4254500" y="6893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52051</xdr:rowOff>
    </xdr:from>
    <xdr:ext cx="762000" cy="259045"/>
    <xdr:sp macro="" textlink="">
      <xdr:nvSpPr>
        <xdr:cNvPr id="136" name="テキスト ボックス 135"/>
        <xdr:cNvSpPr txBox="1"/>
      </xdr:nvSpPr>
      <xdr:spPr>
        <a:xfrm>
          <a:off x="3924300" y="666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319476</xdr:rowOff>
    </xdr:from>
    <xdr:to>
      <xdr:col>19</xdr:col>
      <xdr:colOff>38100</xdr:colOff>
      <xdr:row>36</xdr:row>
      <xdr:rowOff>78176</xdr:rowOff>
    </xdr:to>
    <xdr:sp macro="" textlink="">
      <xdr:nvSpPr>
        <xdr:cNvPr id="137" name="楕円 136"/>
        <xdr:cNvSpPr/>
      </xdr:nvSpPr>
      <xdr:spPr bwMode="auto">
        <a:xfrm>
          <a:off x="3556000" y="6929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88353</xdr:rowOff>
    </xdr:from>
    <xdr:ext cx="762000" cy="259045"/>
    <xdr:sp macro="" textlink="">
      <xdr:nvSpPr>
        <xdr:cNvPr id="138" name="テキスト ボックス 137"/>
        <xdr:cNvSpPr txBox="1"/>
      </xdr:nvSpPr>
      <xdr:spPr>
        <a:xfrm>
          <a:off x="3225800" y="669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313418</xdr:rowOff>
    </xdr:from>
    <xdr:to>
      <xdr:col>15</xdr:col>
      <xdr:colOff>101600</xdr:colOff>
      <xdr:row>36</xdr:row>
      <xdr:rowOff>72118</xdr:rowOff>
    </xdr:to>
    <xdr:sp macro="" textlink="">
      <xdr:nvSpPr>
        <xdr:cNvPr id="139" name="楕円 138"/>
        <xdr:cNvSpPr/>
      </xdr:nvSpPr>
      <xdr:spPr bwMode="auto">
        <a:xfrm>
          <a:off x="2857500" y="6923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82295</xdr:rowOff>
    </xdr:from>
    <xdr:ext cx="762000" cy="259045"/>
    <xdr:sp macro="" textlink="">
      <xdr:nvSpPr>
        <xdr:cNvPr id="140" name="テキスト ボックス 139"/>
        <xdr:cNvSpPr txBox="1"/>
      </xdr:nvSpPr>
      <xdr:spPr>
        <a:xfrm>
          <a:off x="2527300" y="66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福岡県苅田町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37,363
36,029
48.98
14,278,665
13,258,132
997,664
8,917,362
11,559,917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140062</xdr:rowOff>
    </xdr:from>
    <xdr:to>
      <xdr:col>24</xdr:col>
      <xdr:colOff>62865</xdr:colOff>
      <xdr:row>39</xdr:row>
      <xdr:rowOff>83845</xdr:rowOff>
    </xdr:to>
    <xdr:cxnSp macro="">
      <xdr:nvCxnSpPr>
        <xdr:cNvPr id="56" name="直線コネクタ 55"/>
        <xdr:cNvCxnSpPr/>
      </xdr:nvCxnSpPr>
      <xdr:spPr>
        <a:xfrm flipV="1">
          <a:off x="4633595" y="5112112"/>
          <a:ext cx="1270" cy="165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87672</xdr:rowOff>
    </xdr:from>
    <xdr:ext cx="534377" cy="259045"/>
    <xdr:sp macro="" textlink="">
      <xdr:nvSpPr>
        <xdr:cNvPr id="57" name="人件費最小値テキスト"/>
        <xdr:cNvSpPr txBox="1"/>
      </xdr:nvSpPr>
      <xdr:spPr>
        <a:xfrm>
          <a:off x="4686300" y="67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83845</xdr:rowOff>
    </xdr:from>
    <xdr:to>
      <xdr:col>24</xdr:col>
      <xdr:colOff>152400</xdr:colOff>
      <xdr:row>39</xdr:row>
      <xdr:rowOff>83845</xdr:rowOff>
    </xdr:to>
    <xdr:cxnSp macro="">
      <xdr:nvCxnSpPr>
        <xdr:cNvPr id="58" name="直線コネクタ 57"/>
        <xdr:cNvCxnSpPr/>
      </xdr:nvCxnSpPr>
      <xdr:spPr>
        <a:xfrm>
          <a:off x="4546600" y="677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86739</xdr:rowOff>
    </xdr:from>
    <xdr:ext cx="599010" cy="259045"/>
    <xdr:sp macro="" textlink="">
      <xdr:nvSpPr>
        <xdr:cNvPr id="59" name="人件費最大値テキスト"/>
        <xdr:cNvSpPr txBox="1"/>
      </xdr:nvSpPr>
      <xdr:spPr>
        <a:xfrm>
          <a:off x="4686300" y="48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140062</xdr:rowOff>
    </xdr:from>
    <xdr:to>
      <xdr:col>24</xdr:col>
      <xdr:colOff>152400</xdr:colOff>
      <xdr:row>29</xdr:row>
      <xdr:rowOff>140062</xdr:rowOff>
    </xdr:to>
    <xdr:cxnSp macro="">
      <xdr:nvCxnSpPr>
        <xdr:cNvPr id="60" name="直線コネクタ 59"/>
        <xdr:cNvCxnSpPr/>
      </xdr:nvCxnSpPr>
      <xdr:spPr>
        <a:xfrm>
          <a:off x="4546600" y="511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113144</xdr:rowOff>
    </xdr:from>
    <xdr:to>
      <xdr:col>24</xdr:col>
      <xdr:colOff>63500</xdr:colOff>
      <xdr:row>36</xdr:row>
      <xdr:rowOff>131375</xdr:rowOff>
    </xdr:to>
    <xdr:cxnSp macro="">
      <xdr:nvCxnSpPr>
        <xdr:cNvPr id="61" name="直線コネクタ 60"/>
        <xdr:cNvCxnSpPr/>
      </xdr:nvCxnSpPr>
      <xdr:spPr>
        <a:xfrm>
          <a:off x="3797300" y="6285344"/>
          <a:ext cx="838200" cy="1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78535</xdr:rowOff>
    </xdr:from>
    <xdr:ext cx="534377" cy="259045"/>
    <xdr:sp macro="" textlink="">
      <xdr:nvSpPr>
        <xdr:cNvPr id="62" name="人件費平均値テキスト"/>
        <xdr:cNvSpPr txBox="1"/>
      </xdr:nvSpPr>
      <xdr:spPr>
        <a:xfrm>
          <a:off x="4686300" y="607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55658</xdr:rowOff>
    </xdr:from>
    <xdr:to>
      <xdr:col>24</xdr:col>
      <xdr:colOff>114300</xdr:colOff>
      <xdr:row>36</xdr:row>
      <xdr:rowOff>157258</xdr:rowOff>
    </xdr:to>
    <xdr:sp macro="" textlink="">
      <xdr:nvSpPr>
        <xdr:cNvPr id="63" name="フローチャート: 判断 62"/>
        <xdr:cNvSpPr/>
      </xdr:nvSpPr>
      <xdr:spPr>
        <a:xfrm>
          <a:off x="4584700" y="622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6179</xdr:rowOff>
    </xdr:from>
    <xdr:to>
      <xdr:col>19</xdr:col>
      <xdr:colOff>177800</xdr:colOff>
      <xdr:row>36</xdr:row>
      <xdr:rowOff>113144</xdr:rowOff>
    </xdr:to>
    <xdr:cxnSp macro="">
      <xdr:nvCxnSpPr>
        <xdr:cNvPr id="64" name="直線コネクタ 63"/>
        <xdr:cNvCxnSpPr/>
      </xdr:nvCxnSpPr>
      <xdr:spPr>
        <a:xfrm>
          <a:off x="2908300" y="6178379"/>
          <a:ext cx="889000" cy="10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58439</xdr:rowOff>
    </xdr:from>
    <xdr:to>
      <xdr:col>20</xdr:col>
      <xdr:colOff>38100</xdr:colOff>
      <xdr:row>36</xdr:row>
      <xdr:rowOff>160039</xdr:rowOff>
    </xdr:to>
    <xdr:sp macro="" textlink="">
      <xdr:nvSpPr>
        <xdr:cNvPr id="65" name="フローチャート: 判断 64"/>
        <xdr:cNvSpPr/>
      </xdr:nvSpPr>
      <xdr:spPr>
        <a:xfrm>
          <a:off x="37465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5116</xdr:rowOff>
    </xdr:from>
    <xdr:ext cx="534377" cy="259045"/>
    <xdr:sp macro="" textlink="">
      <xdr:nvSpPr>
        <xdr:cNvPr id="66" name="テキスト ボックス 65"/>
        <xdr:cNvSpPr txBox="1"/>
      </xdr:nvSpPr>
      <xdr:spPr>
        <a:xfrm>
          <a:off x="3530111" y="600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149511</xdr:rowOff>
    </xdr:from>
    <xdr:to>
      <xdr:col>15</xdr:col>
      <xdr:colOff>50800</xdr:colOff>
      <xdr:row>36</xdr:row>
      <xdr:rowOff>6179</xdr:rowOff>
    </xdr:to>
    <xdr:cxnSp macro="">
      <xdr:nvCxnSpPr>
        <xdr:cNvPr id="67" name="直線コネクタ 66"/>
        <xdr:cNvCxnSpPr/>
      </xdr:nvCxnSpPr>
      <xdr:spPr>
        <a:xfrm>
          <a:off x="2019300" y="6150261"/>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47790</xdr:rowOff>
    </xdr:from>
    <xdr:to>
      <xdr:col>15</xdr:col>
      <xdr:colOff>101600</xdr:colOff>
      <xdr:row>36</xdr:row>
      <xdr:rowOff>149390</xdr:rowOff>
    </xdr:to>
    <xdr:sp macro="" textlink="">
      <xdr:nvSpPr>
        <xdr:cNvPr id="68" name="フローチャート: 判断 67"/>
        <xdr:cNvSpPr/>
      </xdr:nvSpPr>
      <xdr:spPr>
        <a:xfrm>
          <a:off x="2857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140517</xdr:rowOff>
    </xdr:from>
    <xdr:ext cx="534377" cy="259045"/>
    <xdr:sp macro="" textlink="">
      <xdr:nvSpPr>
        <xdr:cNvPr id="69" name="テキスト ボックス 68"/>
        <xdr:cNvSpPr txBox="1"/>
      </xdr:nvSpPr>
      <xdr:spPr>
        <a:xfrm>
          <a:off x="2641111" y="63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141796</xdr:rowOff>
    </xdr:from>
    <xdr:to>
      <xdr:col>10</xdr:col>
      <xdr:colOff>114300</xdr:colOff>
      <xdr:row>35</xdr:row>
      <xdr:rowOff>149511</xdr:rowOff>
    </xdr:to>
    <xdr:cxnSp macro="">
      <xdr:nvCxnSpPr>
        <xdr:cNvPr id="70" name="直線コネクタ 69"/>
        <xdr:cNvCxnSpPr/>
      </xdr:nvCxnSpPr>
      <xdr:spPr>
        <a:xfrm>
          <a:off x="1130300" y="6142546"/>
          <a:ext cx="8890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140087</xdr:rowOff>
    </xdr:from>
    <xdr:to>
      <xdr:col>10</xdr:col>
      <xdr:colOff>165100</xdr:colOff>
      <xdr:row>37</xdr:row>
      <xdr:rowOff>70237</xdr:rowOff>
    </xdr:to>
    <xdr:sp macro="" textlink="">
      <xdr:nvSpPr>
        <xdr:cNvPr id="71" name="フローチャート: 判断 70"/>
        <xdr:cNvSpPr/>
      </xdr:nvSpPr>
      <xdr:spPr>
        <a:xfrm>
          <a:off x="1968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61364</xdr:rowOff>
    </xdr:from>
    <xdr:ext cx="534377" cy="259045"/>
    <xdr:sp macro="" textlink="">
      <xdr:nvSpPr>
        <xdr:cNvPr id="72" name="テキスト ボックス 71"/>
        <xdr:cNvSpPr txBox="1"/>
      </xdr:nvSpPr>
      <xdr:spPr>
        <a:xfrm>
          <a:off x="1752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151022</xdr:rowOff>
    </xdr:from>
    <xdr:to>
      <xdr:col>6</xdr:col>
      <xdr:colOff>38100</xdr:colOff>
      <xdr:row>37</xdr:row>
      <xdr:rowOff>81172</xdr:rowOff>
    </xdr:to>
    <xdr:sp macro="" textlink="">
      <xdr:nvSpPr>
        <xdr:cNvPr id="73" name="フローチャート: 判断 72"/>
        <xdr:cNvSpPr/>
      </xdr:nvSpPr>
      <xdr:spPr>
        <a:xfrm>
          <a:off x="1079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72299</xdr:rowOff>
    </xdr:from>
    <xdr:ext cx="534377" cy="259045"/>
    <xdr:sp macro="" textlink="">
      <xdr:nvSpPr>
        <xdr:cNvPr id="74" name="テキスト ボックス 73"/>
        <xdr:cNvSpPr txBox="1"/>
      </xdr:nvSpPr>
      <xdr:spPr>
        <a:xfrm>
          <a:off x="863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80575</xdr:rowOff>
    </xdr:from>
    <xdr:to>
      <xdr:col>24</xdr:col>
      <xdr:colOff>114300</xdr:colOff>
      <xdr:row>37</xdr:row>
      <xdr:rowOff>10725</xdr:rowOff>
    </xdr:to>
    <xdr:sp macro="" textlink="">
      <xdr:nvSpPr>
        <xdr:cNvPr id="80" name="楕円 79"/>
        <xdr:cNvSpPr/>
      </xdr:nvSpPr>
      <xdr:spPr>
        <a:xfrm>
          <a:off x="4584700" y="625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59002</xdr:rowOff>
    </xdr:from>
    <xdr:ext cx="534377" cy="259045"/>
    <xdr:sp macro="" textlink="">
      <xdr:nvSpPr>
        <xdr:cNvPr id="81" name="人件費該当値テキスト"/>
        <xdr:cNvSpPr txBox="1"/>
      </xdr:nvSpPr>
      <xdr:spPr>
        <a:xfrm>
          <a:off x="4686300" y="623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62344</xdr:rowOff>
    </xdr:from>
    <xdr:to>
      <xdr:col>20</xdr:col>
      <xdr:colOff>38100</xdr:colOff>
      <xdr:row>36</xdr:row>
      <xdr:rowOff>163944</xdr:rowOff>
    </xdr:to>
    <xdr:sp macro="" textlink="">
      <xdr:nvSpPr>
        <xdr:cNvPr id="82" name="楕円 81"/>
        <xdr:cNvSpPr/>
      </xdr:nvSpPr>
      <xdr:spPr>
        <a:xfrm>
          <a:off x="3746500" y="623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155071</xdr:rowOff>
    </xdr:from>
    <xdr:ext cx="534377" cy="259045"/>
    <xdr:sp macro="" textlink="">
      <xdr:nvSpPr>
        <xdr:cNvPr id="83" name="テキスト ボックス 82"/>
        <xdr:cNvSpPr txBox="1"/>
      </xdr:nvSpPr>
      <xdr:spPr>
        <a:xfrm>
          <a:off x="3530111" y="632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126829</xdr:rowOff>
    </xdr:from>
    <xdr:to>
      <xdr:col>15</xdr:col>
      <xdr:colOff>101600</xdr:colOff>
      <xdr:row>36</xdr:row>
      <xdr:rowOff>56979</xdr:rowOff>
    </xdr:to>
    <xdr:sp macro="" textlink="">
      <xdr:nvSpPr>
        <xdr:cNvPr id="84" name="楕円 83"/>
        <xdr:cNvSpPr/>
      </xdr:nvSpPr>
      <xdr:spPr>
        <a:xfrm>
          <a:off x="2857500" y="612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73506</xdr:rowOff>
    </xdr:from>
    <xdr:ext cx="534377" cy="259045"/>
    <xdr:sp macro="" textlink="">
      <xdr:nvSpPr>
        <xdr:cNvPr id="85" name="テキスト ボックス 84"/>
        <xdr:cNvSpPr txBox="1"/>
      </xdr:nvSpPr>
      <xdr:spPr>
        <a:xfrm>
          <a:off x="2641111" y="590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98711</xdr:rowOff>
    </xdr:from>
    <xdr:to>
      <xdr:col>10</xdr:col>
      <xdr:colOff>165100</xdr:colOff>
      <xdr:row>36</xdr:row>
      <xdr:rowOff>28861</xdr:rowOff>
    </xdr:to>
    <xdr:sp macro="" textlink="">
      <xdr:nvSpPr>
        <xdr:cNvPr id="86" name="楕円 85"/>
        <xdr:cNvSpPr/>
      </xdr:nvSpPr>
      <xdr:spPr>
        <a:xfrm>
          <a:off x="1968500" y="609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45388</xdr:rowOff>
    </xdr:from>
    <xdr:ext cx="534377" cy="259045"/>
    <xdr:sp macro="" textlink="">
      <xdr:nvSpPr>
        <xdr:cNvPr id="87" name="テキスト ボックス 86"/>
        <xdr:cNvSpPr txBox="1"/>
      </xdr:nvSpPr>
      <xdr:spPr>
        <a:xfrm>
          <a:off x="1752111" y="587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90996</xdr:rowOff>
    </xdr:from>
    <xdr:to>
      <xdr:col>6</xdr:col>
      <xdr:colOff>38100</xdr:colOff>
      <xdr:row>36</xdr:row>
      <xdr:rowOff>21146</xdr:rowOff>
    </xdr:to>
    <xdr:sp macro="" textlink="">
      <xdr:nvSpPr>
        <xdr:cNvPr id="88" name="楕円 87"/>
        <xdr:cNvSpPr/>
      </xdr:nvSpPr>
      <xdr:spPr>
        <a:xfrm>
          <a:off x="1079500" y="609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37673</xdr:rowOff>
    </xdr:from>
    <xdr:ext cx="534377" cy="259045"/>
    <xdr:sp macro="" textlink="">
      <xdr:nvSpPr>
        <xdr:cNvPr id="89" name="テキスト ボックス 88"/>
        <xdr:cNvSpPr txBox="1"/>
      </xdr:nvSpPr>
      <xdr:spPr>
        <a:xfrm>
          <a:off x="863111" y="586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168942</xdr:rowOff>
    </xdr:from>
    <xdr:to>
      <xdr:col>24</xdr:col>
      <xdr:colOff>62865</xdr:colOff>
      <xdr:row>57</xdr:row>
      <xdr:rowOff>153877</xdr:rowOff>
    </xdr:to>
    <xdr:cxnSp macro="">
      <xdr:nvCxnSpPr>
        <xdr:cNvPr id="111" name="直線コネクタ 110"/>
        <xdr:cNvCxnSpPr/>
      </xdr:nvCxnSpPr>
      <xdr:spPr>
        <a:xfrm flipV="1">
          <a:off x="4633595" y="8912892"/>
          <a:ext cx="1270" cy="1013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157704</xdr:rowOff>
    </xdr:from>
    <xdr:ext cx="534377" cy="259045"/>
    <xdr:sp macro="" textlink="">
      <xdr:nvSpPr>
        <xdr:cNvPr id="112" name="物件費最小値テキスト"/>
        <xdr:cNvSpPr txBox="1"/>
      </xdr:nvSpPr>
      <xdr:spPr>
        <a:xfrm>
          <a:off x="4686300" y="99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153877</xdr:rowOff>
    </xdr:from>
    <xdr:to>
      <xdr:col>24</xdr:col>
      <xdr:colOff>152400</xdr:colOff>
      <xdr:row>57</xdr:row>
      <xdr:rowOff>153877</xdr:rowOff>
    </xdr:to>
    <xdr:cxnSp macro="">
      <xdr:nvCxnSpPr>
        <xdr:cNvPr id="113" name="直線コネクタ 112"/>
        <xdr:cNvCxnSpPr/>
      </xdr:nvCxnSpPr>
      <xdr:spPr>
        <a:xfrm>
          <a:off x="4546600" y="992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115619</xdr:rowOff>
    </xdr:from>
    <xdr:ext cx="599010" cy="259045"/>
    <xdr:sp macro="" textlink="">
      <xdr:nvSpPr>
        <xdr:cNvPr id="114" name="物件費最大値テキスト"/>
        <xdr:cNvSpPr txBox="1"/>
      </xdr:nvSpPr>
      <xdr:spPr>
        <a:xfrm>
          <a:off x="4686300" y="86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168942</xdr:rowOff>
    </xdr:from>
    <xdr:to>
      <xdr:col>24</xdr:col>
      <xdr:colOff>152400</xdr:colOff>
      <xdr:row>51</xdr:row>
      <xdr:rowOff>168942</xdr:rowOff>
    </xdr:to>
    <xdr:cxnSp macro="">
      <xdr:nvCxnSpPr>
        <xdr:cNvPr id="115" name="直線コネクタ 114"/>
        <xdr:cNvCxnSpPr/>
      </xdr:nvCxnSpPr>
      <xdr:spPr>
        <a:xfrm>
          <a:off x="4546600" y="8912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143577</xdr:rowOff>
    </xdr:from>
    <xdr:to>
      <xdr:col>24</xdr:col>
      <xdr:colOff>63500</xdr:colOff>
      <xdr:row>56</xdr:row>
      <xdr:rowOff>149064</xdr:rowOff>
    </xdr:to>
    <xdr:cxnSp macro="">
      <xdr:nvCxnSpPr>
        <xdr:cNvPr id="116" name="直線コネクタ 115"/>
        <xdr:cNvCxnSpPr/>
      </xdr:nvCxnSpPr>
      <xdr:spPr>
        <a:xfrm>
          <a:off x="3797300" y="9744777"/>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93758</xdr:rowOff>
    </xdr:from>
    <xdr:ext cx="534377" cy="259045"/>
    <xdr:sp macro="" textlink="">
      <xdr:nvSpPr>
        <xdr:cNvPr id="117" name="物件費平均値テキスト"/>
        <xdr:cNvSpPr txBox="1"/>
      </xdr:nvSpPr>
      <xdr:spPr>
        <a:xfrm>
          <a:off x="4686300" y="9694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115331</xdr:rowOff>
    </xdr:from>
    <xdr:to>
      <xdr:col>24</xdr:col>
      <xdr:colOff>114300</xdr:colOff>
      <xdr:row>57</xdr:row>
      <xdr:rowOff>45481</xdr:rowOff>
    </xdr:to>
    <xdr:sp macro="" textlink="">
      <xdr:nvSpPr>
        <xdr:cNvPr id="118" name="フローチャート: 判断 117"/>
        <xdr:cNvSpPr/>
      </xdr:nvSpPr>
      <xdr:spPr>
        <a:xfrm>
          <a:off x="4584700" y="97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126867</xdr:rowOff>
    </xdr:from>
    <xdr:to>
      <xdr:col>19</xdr:col>
      <xdr:colOff>177800</xdr:colOff>
      <xdr:row>56</xdr:row>
      <xdr:rowOff>143577</xdr:rowOff>
    </xdr:to>
    <xdr:cxnSp macro="">
      <xdr:nvCxnSpPr>
        <xdr:cNvPr id="119" name="直線コネクタ 118"/>
        <xdr:cNvCxnSpPr/>
      </xdr:nvCxnSpPr>
      <xdr:spPr>
        <a:xfrm>
          <a:off x="2908300" y="9728067"/>
          <a:ext cx="889000" cy="1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62912</xdr:rowOff>
    </xdr:from>
    <xdr:to>
      <xdr:col>20</xdr:col>
      <xdr:colOff>38100</xdr:colOff>
      <xdr:row>56</xdr:row>
      <xdr:rowOff>164512</xdr:rowOff>
    </xdr:to>
    <xdr:sp macro="" textlink="">
      <xdr:nvSpPr>
        <xdr:cNvPr id="120" name="フローチャート: 判断 119"/>
        <xdr:cNvSpPr/>
      </xdr:nvSpPr>
      <xdr:spPr>
        <a:xfrm>
          <a:off x="3746500" y="966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9589</xdr:rowOff>
    </xdr:from>
    <xdr:ext cx="534377" cy="259045"/>
    <xdr:sp macro="" textlink="">
      <xdr:nvSpPr>
        <xdr:cNvPr id="121" name="テキスト ボックス 120"/>
        <xdr:cNvSpPr txBox="1"/>
      </xdr:nvSpPr>
      <xdr:spPr>
        <a:xfrm>
          <a:off x="3530111" y="943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106942</xdr:rowOff>
    </xdr:from>
    <xdr:to>
      <xdr:col>15</xdr:col>
      <xdr:colOff>50800</xdr:colOff>
      <xdr:row>56</xdr:row>
      <xdr:rowOff>126867</xdr:rowOff>
    </xdr:to>
    <xdr:cxnSp macro="">
      <xdr:nvCxnSpPr>
        <xdr:cNvPr id="122" name="直線コネクタ 121"/>
        <xdr:cNvCxnSpPr/>
      </xdr:nvCxnSpPr>
      <xdr:spPr>
        <a:xfrm>
          <a:off x="2019300" y="9708142"/>
          <a:ext cx="889000" cy="1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113530</xdr:rowOff>
    </xdr:from>
    <xdr:to>
      <xdr:col>15</xdr:col>
      <xdr:colOff>101600</xdr:colOff>
      <xdr:row>57</xdr:row>
      <xdr:rowOff>43680</xdr:rowOff>
    </xdr:to>
    <xdr:sp macro="" textlink="">
      <xdr:nvSpPr>
        <xdr:cNvPr id="123" name="フローチャート: 判断 122"/>
        <xdr:cNvSpPr/>
      </xdr:nvSpPr>
      <xdr:spPr>
        <a:xfrm>
          <a:off x="2857500" y="9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34807</xdr:rowOff>
    </xdr:from>
    <xdr:ext cx="534377" cy="259045"/>
    <xdr:sp macro="" textlink="">
      <xdr:nvSpPr>
        <xdr:cNvPr id="124" name="テキスト ボックス 123"/>
        <xdr:cNvSpPr txBox="1"/>
      </xdr:nvSpPr>
      <xdr:spPr>
        <a:xfrm>
          <a:off x="2641111" y="980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106942</xdr:rowOff>
    </xdr:from>
    <xdr:to>
      <xdr:col>10</xdr:col>
      <xdr:colOff>114300</xdr:colOff>
      <xdr:row>56</xdr:row>
      <xdr:rowOff>111559</xdr:rowOff>
    </xdr:to>
    <xdr:cxnSp macro="">
      <xdr:nvCxnSpPr>
        <xdr:cNvPr id="125" name="直線コネクタ 124"/>
        <xdr:cNvCxnSpPr/>
      </xdr:nvCxnSpPr>
      <xdr:spPr>
        <a:xfrm flipV="1">
          <a:off x="1130300" y="9708142"/>
          <a:ext cx="889000" cy="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10413</xdr:rowOff>
    </xdr:from>
    <xdr:to>
      <xdr:col>10</xdr:col>
      <xdr:colOff>165100</xdr:colOff>
      <xdr:row>57</xdr:row>
      <xdr:rowOff>112013</xdr:rowOff>
    </xdr:to>
    <xdr:sp macro="" textlink="">
      <xdr:nvSpPr>
        <xdr:cNvPr id="126" name="フローチャート: 判断 125"/>
        <xdr:cNvSpPr/>
      </xdr:nvSpPr>
      <xdr:spPr>
        <a:xfrm>
          <a:off x="1968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103140</xdr:rowOff>
    </xdr:from>
    <xdr:ext cx="534377" cy="259045"/>
    <xdr:sp macro="" textlink="">
      <xdr:nvSpPr>
        <xdr:cNvPr id="127" name="テキスト ボックス 126"/>
        <xdr:cNvSpPr txBox="1"/>
      </xdr:nvSpPr>
      <xdr:spPr>
        <a:xfrm>
          <a:off x="1752111" y="98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24060</xdr:rowOff>
    </xdr:from>
    <xdr:to>
      <xdr:col>6</xdr:col>
      <xdr:colOff>38100</xdr:colOff>
      <xdr:row>57</xdr:row>
      <xdr:rowOff>125660</xdr:rowOff>
    </xdr:to>
    <xdr:sp macro="" textlink="">
      <xdr:nvSpPr>
        <xdr:cNvPr id="128" name="フローチャート: 判断 127"/>
        <xdr:cNvSpPr/>
      </xdr:nvSpPr>
      <xdr:spPr>
        <a:xfrm>
          <a:off x="1079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116787</xdr:rowOff>
    </xdr:from>
    <xdr:ext cx="534377" cy="259045"/>
    <xdr:sp macro="" textlink="">
      <xdr:nvSpPr>
        <xdr:cNvPr id="129" name="テキスト ボックス 128"/>
        <xdr:cNvSpPr txBox="1"/>
      </xdr:nvSpPr>
      <xdr:spPr>
        <a:xfrm>
          <a:off x="863111" y="98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98264</xdr:rowOff>
    </xdr:from>
    <xdr:to>
      <xdr:col>24</xdr:col>
      <xdr:colOff>114300</xdr:colOff>
      <xdr:row>57</xdr:row>
      <xdr:rowOff>28414</xdr:rowOff>
    </xdr:to>
    <xdr:sp macro="" textlink="">
      <xdr:nvSpPr>
        <xdr:cNvPr id="135" name="楕円 134"/>
        <xdr:cNvSpPr/>
      </xdr:nvSpPr>
      <xdr:spPr>
        <a:xfrm>
          <a:off x="4584700" y="969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121141</xdr:rowOff>
    </xdr:from>
    <xdr:ext cx="534377" cy="259045"/>
    <xdr:sp macro="" textlink="">
      <xdr:nvSpPr>
        <xdr:cNvPr id="136" name="物件費該当値テキスト"/>
        <xdr:cNvSpPr txBox="1"/>
      </xdr:nvSpPr>
      <xdr:spPr>
        <a:xfrm>
          <a:off x="4686300" y="95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92777</xdr:rowOff>
    </xdr:from>
    <xdr:to>
      <xdr:col>20</xdr:col>
      <xdr:colOff>38100</xdr:colOff>
      <xdr:row>57</xdr:row>
      <xdr:rowOff>22927</xdr:rowOff>
    </xdr:to>
    <xdr:sp macro="" textlink="">
      <xdr:nvSpPr>
        <xdr:cNvPr id="137" name="楕円 136"/>
        <xdr:cNvSpPr/>
      </xdr:nvSpPr>
      <xdr:spPr>
        <a:xfrm>
          <a:off x="3746500" y="969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14054</xdr:rowOff>
    </xdr:from>
    <xdr:ext cx="534377" cy="259045"/>
    <xdr:sp macro="" textlink="">
      <xdr:nvSpPr>
        <xdr:cNvPr id="138" name="テキスト ボックス 137"/>
        <xdr:cNvSpPr txBox="1"/>
      </xdr:nvSpPr>
      <xdr:spPr>
        <a:xfrm>
          <a:off x="3530111" y="978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76067</xdr:rowOff>
    </xdr:from>
    <xdr:to>
      <xdr:col>15</xdr:col>
      <xdr:colOff>101600</xdr:colOff>
      <xdr:row>57</xdr:row>
      <xdr:rowOff>6217</xdr:rowOff>
    </xdr:to>
    <xdr:sp macro="" textlink="">
      <xdr:nvSpPr>
        <xdr:cNvPr id="139" name="楕円 138"/>
        <xdr:cNvSpPr/>
      </xdr:nvSpPr>
      <xdr:spPr>
        <a:xfrm>
          <a:off x="2857500" y="967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22744</xdr:rowOff>
    </xdr:from>
    <xdr:ext cx="534377" cy="259045"/>
    <xdr:sp macro="" textlink="">
      <xdr:nvSpPr>
        <xdr:cNvPr id="140" name="テキスト ボックス 139"/>
        <xdr:cNvSpPr txBox="1"/>
      </xdr:nvSpPr>
      <xdr:spPr>
        <a:xfrm>
          <a:off x="2641111" y="945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56142</xdr:rowOff>
    </xdr:from>
    <xdr:to>
      <xdr:col>10</xdr:col>
      <xdr:colOff>165100</xdr:colOff>
      <xdr:row>56</xdr:row>
      <xdr:rowOff>157742</xdr:rowOff>
    </xdr:to>
    <xdr:sp macro="" textlink="">
      <xdr:nvSpPr>
        <xdr:cNvPr id="141" name="楕円 140"/>
        <xdr:cNvSpPr/>
      </xdr:nvSpPr>
      <xdr:spPr>
        <a:xfrm>
          <a:off x="1968500" y="965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2819</xdr:rowOff>
    </xdr:from>
    <xdr:ext cx="534377" cy="259045"/>
    <xdr:sp macro="" textlink="">
      <xdr:nvSpPr>
        <xdr:cNvPr id="142" name="テキスト ボックス 141"/>
        <xdr:cNvSpPr txBox="1"/>
      </xdr:nvSpPr>
      <xdr:spPr>
        <a:xfrm>
          <a:off x="1752111" y="943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60759</xdr:rowOff>
    </xdr:from>
    <xdr:to>
      <xdr:col>6</xdr:col>
      <xdr:colOff>38100</xdr:colOff>
      <xdr:row>56</xdr:row>
      <xdr:rowOff>162359</xdr:rowOff>
    </xdr:to>
    <xdr:sp macro="" textlink="">
      <xdr:nvSpPr>
        <xdr:cNvPr id="143" name="楕円 142"/>
        <xdr:cNvSpPr/>
      </xdr:nvSpPr>
      <xdr:spPr>
        <a:xfrm>
          <a:off x="1079500" y="966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7436</xdr:rowOff>
    </xdr:from>
    <xdr:ext cx="534377" cy="259045"/>
    <xdr:sp macro="" textlink="">
      <xdr:nvSpPr>
        <xdr:cNvPr id="144" name="テキスト ボックス 143"/>
        <xdr:cNvSpPr txBox="1"/>
      </xdr:nvSpPr>
      <xdr:spPr>
        <a:xfrm>
          <a:off x="863111" y="943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103353</xdr:rowOff>
    </xdr:from>
    <xdr:to>
      <xdr:col>24</xdr:col>
      <xdr:colOff>62865</xdr:colOff>
      <xdr:row>78</xdr:row>
      <xdr:rowOff>109159</xdr:rowOff>
    </xdr:to>
    <xdr:cxnSp macro="">
      <xdr:nvCxnSpPr>
        <xdr:cNvPr id="166" name="直線コネクタ 165"/>
        <xdr:cNvCxnSpPr/>
      </xdr:nvCxnSpPr>
      <xdr:spPr>
        <a:xfrm flipV="1">
          <a:off x="4633595" y="12447753"/>
          <a:ext cx="1270" cy="103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112986</xdr:rowOff>
    </xdr:from>
    <xdr:ext cx="378565" cy="259045"/>
    <xdr:sp macro="" textlink="">
      <xdr:nvSpPr>
        <xdr:cNvPr id="167" name="維持補修費最小値テキスト"/>
        <xdr:cNvSpPr txBox="1"/>
      </xdr:nvSpPr>
      <xdr:spPr>
        <a:xfrm>
          <a:off x="4686300" y="13486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109159</xdr:rowOff>
    </xdr:from>
    <xdr:to>
      <xdr:col>24</xdr:col>
      <xdr:colOff>152400</xdr:colOff>
      <xdr:row>78</xdr:row>
      <xdr:rowOff>109159</xdr:rowOff>
    </xdr:to>
    <xdr:cxnSp macro="">
      <xdr:nvCxnSpPr>
        <xdr:cNvPr id="168" name="直線コネクタ 167"/>
        <xdr:cNvCxnSpPr/>
      </xdr:nvCxnSpPr>
      <xdr:spPr>
        <a:xfrm>
          <a:off x="4546600" y="1348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50030</xdr:rowOff>
    </xdr:from>
    <xdr:ext cx="534377" cy="259045"/>
    <xdr:sp macro="" textlink="">
      <xdr:nvSpPr>
        <xdr:cNvPr id="169" name="維持補修費最大値テキスト"/>
        <xdr:cNvSpPr txBox="1"/>
      </xdr:nvSpPr>
      <xdr:spPr>
        <a:xfrm>
          <a:off x="4686300" y="122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103353</xdr:rowOff>
    </xdr:from>
    <xdr:to>
      <xdr:col>24</xdr:col>
      <xdr:colOff>152400</xdr:colOff>
      <xdr:row>72</xdr:row>
      <xdr:rowOff>103353</xdr:rowOff>
    </xdr:to>
    <xdr:cxnSp macro="">
      <xdr:nvCxnSpPr>
        <xdr:cNvPr id="170" name="直線コネクタ 169"/>
        <xdr:cNvCxnSpPr/>
      </xdr:nvCxnSpPr>
      <xdr:spPr>
        <a:xfrm>
          <a:off x="4546600" y="124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61336</xdr:rowOff>
    </xdr:from>
    <xdr:to>
      <xdr:col>24</xdr:col>
      <xdr:colOff>63500</xdr:colOff>
      <xdr:row>78</xdr:row>
      <xdr:rowOff>71258</xdr:rowOff>
    </xdr:to>
    <xdr:cxnSp macro="">
      <xdr:nvCxnSpPr>
        <xdr:cNvPr id="171" name="直線コネクタ 170"/>
        <xdr:cNvCxnSpPr/>
      </xdr:nvCxnSpPr>
      <xdr:spPr>
        <a:xfrm flipV="1">
          <a:off x="3797300" y="13434436"/>
          <a:ext cx="838200" cy="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64502</xdr:rowOff>
    </xdr:from>
    <xdr:ext cx="469744" cy="259045"/>
    <xdr:sp macro="" textlink="">
      <xdr:nvSpPr>
        <xdr:cNvPr id="172" name="維持補修費平均値テキスト"/>
        <xdr:cNvSpPr txBox="1"/>
      </xdr:nvSpPr>
      <xdr:spPr>
        <a:xfrm>
          <a:off x="4686300" y="1309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41625</xdr:rowOff>
    </xdr:from>
    <xdr:to>
      <xdr:col>24</xdr:col>
      <xdr:colOff>114300</xdr:colOff>
      <xdr:row>77</xdr:row>
      <xdr:rowOff>143225</xdr:rowOff>
    </xdr:to>
    <xdr:sp macro="" textlink="">
      <xdr:nvSpPr>
        <xdr:cNvPr id="173" name="フローチャート: 判断 172"/>
        <xdr:cNvSpPr/>
      </xdr:nvSpPr>
      <xdr:spPr>
        <a:xfrm>
          <a:off x="45847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70022</xdr:rowOff>
    </xdr:from>
    <xdr:to>
      <xdr:col>19</xdr:col>
      <xdr:colOff>177800</xdr:colOff>
      <xdr:row>78</xdr:row>
      <xdr:rowOff>71258</xdr:rowOff>
    </xdr:to>
    <xdr:cxnSp macro="">
      <xdr:nvCxnSpPr>
        <xdr:cNvPr id="174" name="直線コネクタ 173"/>
        <xdr:cNvCxnSpPr/>
      </xdr:nvCxnSpPr>
      <xdr:spPr>
        <a:xfrm>
          <a:off x="2908300" y="13443122"/>
          <a:ext cx="889000" cy="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85426</xdr:rowOff>
    </xdr:from>
    <xdr:to>
      <xdr:col>20</xdr:col>
      <xdr:colOff>38100</xdr:colOff>
      <xdr:row>78</xdr:row>
      <xdr:rowOff>15576</xdr:rowOff>
    </xdr:to>
    <xdr:sp macro="" textlink="">
      <xdr:nvSpPr>
        <xdr:cNvPr id="175" name="フローチャート: 判断 174"/>
        <xdr:cNvSpPr/>
      </xdr:nvSpPr>
      <xdr:spPr>
        <a:xfrm>
          <a:off x="3746500" y="132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32103</xdr:rowOff>
    </xdr:from>
    <xdr:ext cx="469744" cy="259045"/>
    <xdr:sp macro="" textlink="">
      <xdr:nvSpPr>
        <xdr:cNvPr id="176" name="テキスト ボックス 175"/>
        <xdr:cNvSpPr txBox="1"/>
      </xdr:nvSpPr>
      <xdr:spPr>
        <a:xfrm>
          <a:off x="3562428" y="130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66594</xdr:rowOff>
    </xdr:from>
    <xdr:to>
      <xdr:col>15</xdr:col>
      <xdr:colOff>50800</xdr:colOff>
      <xdr:row>78</xdr:row>
      <xdr:rowOff>70022</xdr:rowOff>
    </xdr:to>
    <xdr:cxnSp macro="">
      <xdr:nvCxnSpPr>
        <xdr:cNvPr id="177" name="直線コネクタ 176"/>
        <xdr:cNvCxnSpPr/>
      </xdr:nvCxnSpPr>
      <xdr:spPr>
        <a:xfrm>
          <a:off x="2019300" y="13439694"/>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96946</xdr:rowOff>
    </xdr:from>
    <xdr:to>
      <xdr:col>15</xdr:col>
      <xdr:colOff>101600</xdr:colOff>
      <xdr:row>78</xdr:row>
      <xdr:rowOff>27096</xdr:rowOff>
    </xdr:to>
    <xdr:sp macro="" textlink="">
      <xdr:nvSpPr>
        <xdr:cNvPr id="178" name="フローチャート: 判断 177"/>
        <xdr:cNvSpPr/>
      </xdr:nvSpPr>
      <xdr:spPr>
        <a:xfrm>
          <a:off x="2857500" y="13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43623</xdr:rowOff>
    </xdr:from>
    <xdr:ext cx="469744" cy="259045"/>
    <xdr:sp macro="" textlink="">
      <xdr:nvSpPr>
        <xdr:cNvPr id="179" name="テキスト ボックス 178"/>
        <xdr:cNvSpPr txBox="1"/>
      </xdr:nvSpPr>
      <xdr:spPr>
        <a:xfrm>
          <a:off x="2673428" y="1307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53839</xdr:rowOff>
    </xdr:from>
    <xdr:to>
      <xdr:col>10</xdr:col>
      <xdr:colOff>114300</xdr:colOff>
      <xdr:row>78</xdr:row>
      <xdr:rowOff>66594</xdr:rowOff>
    </xdr:to>
    <xdr:cxnSp macro="">
      <xdr:nvCxnSpPr>
        <xdr:cNvPr id="180" name="直線コネクタ 179"/>
        <xdr:cNvCxnSpPr/>
      </xdr:nvCxnSpPr>
      <xdr:spPr>
        <a:xfrm>
          <a:off x="1130300" y="13426939"/>
          <a:ext cx="889000" cy="1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89357</xdr:rowOff>
    </xdr:from>
    <xdr:to>
      <xdr:col>10</xdr:col>
      <xdr:colOff>165100</xdr:colOff>
      <xdr:row>78</xdr:row>
      <xdr:rowOff>19507</xdr:rowOff>
    </xdr:to>
    <xdr:sp macro="" textlink="">
      <xdr:nvSpPr>
        <xdr:cNvPr id="181" name="フローチャート: 判断 180"/>
        <xdr:cNvSpPr/>
      </xdr:nvSpPr>
      <xdr:spPr>
        <a:xfrm>
          <a:off x="1968500" y="1329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36034</xdr:rowOff>
    </xdr:from>
    <xdr:ext cx="469744" cy="259045"/>
    <xdr:sp macro="" textlink="">
      <xdr:nvSpPr>
        <xdr:cNvPr id="182" name="テキスト ボックス 181"/>
        <xdr:cNvSpPr txBox="1"/>
      </xdr:nvSpPr>
      <xdr:spPr>
        <a:xfrm>
          <a:off x="1784428" y="1306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99599</xdr:rowOff>
    </xdr:from>
    <xdr:to>
      <xdr:col>6</xdr:col>
      <xdr:colOff>38100</xdr:colOff>
      <xdr:row>78</xdr:row>
      <xdr:rowOff>29749</xdr:rowOff>
    </xdr:to>
    <xdr:sp macro="" textlink="">
      <xdr:nvSpPr>
        <xdr:cNvPr id="183" name="フローチャート: 判断 182"/>
        <xdr:cNvSpPr/>
      </xdr:nvSpPr>
      <xdr:spPr>
        <a:xfrm>
          <a:off x="1079500" y="1330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46276</xdr:rowOff>
    </xdr:from>
    <xdr:ext cx="469744" cy="259045"/>
    <xdr:sp macro="" textlink="">
      <xdr:nvSpPr>
        <xdr:cNvPr id="184" name="テキスト ボックス 183"/>
        <xdr:cNvSpPr txBox="1"/>
      </xdr:nvSpPr>
      <xdr:spPr>
        <a:xfrm>
          <a:off x="895428" y="1307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10536</xdr:rowOff>
    </xdr:from>
    <xdr:to>
      <xdr:col>24</xdr:col>
      <xdr:colOff>114300</xdr:colOff>
      <xdr:row>78</xdr:row>
      <xdr:rowOff>112136</xdr:rowOff>
    </xdr:to>
    <xdr:sp macro="" textlink="">
      <xdr:nvSpPr>
        <xdr:cNvPr id="190" name="楕円 189"/>
        <xdr:cNvSpPr/>
      </xdr:nvSpPr>
      <xdr:spPr>
        <a:xfrm>
          <a:off x="4584700" y="1338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96913</xdr:rowOff>
    </xdr:from>
    <xdr:ext cx="469744" cy="259045"/>
    <xdr:sp macro="" textlink="">
      <xdr:nvSpPr>
        <xdr:cNvPr id="191" name="維持補修費該当値テキスト"/>
        <xdr:cNvSpPr txBox="1"/>
      </xdr:nvSpPr>
      <xdr:spPr>
        <a:xfrm>
          <a:off x="4686300" y="1329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20458</xdr:rowOff>
    </xdr:from>
    <xdr:to>
      <xdr:col>20</xdr:col>
      <xdr:colOff>38100</xdr:colOff>
      <xdr:row>78</xdr:row>
      <xdr:rowOff>122058</xdr:rowOff>
    </xdr:to>
    <xdr:sp macro="" textlink="">
      <xdr:nvSpPr>
        <xdr:cNvPr id="192" name="楕円 191"/>
        <xdr:cNvSpPr/>
      </xdr:nvSpPr>
      <xdr:spPr>
        <a:xfrm>
          <a:off x="3746500" y="1339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113185</xdr:rowOff>
    </xdr:from>
    <xdr:ext cx="469744" cy="259045"/>
    <xdr:sp macro="" textlink="">
      <xdr:nvSpPr>
        <xdr:cNvPr id="193" name="テキスト ボックス 192"/>
        <xdr:cNvSpPr txBox="1"/>
      </xdr:nvSpPr>
      <xdr:spPr>
        <a:xfrm>
          <a:off x="3562428" y="1348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19222</xdr:rowOff>
    </xdr:from>
    <xdr:to>
      <xdr:col>15</xdr:col>
      <xdr:colOff>101600</xdr:colOff>
      <xdr:row>78</xdr:row>
      <xdr:rowOff>120822</xdr:rowOff>
    </xdr:to>
    <xdr:sp macro="" textlink="">
      <xdr:nvSpPr>
        <xdr:cNvPr id="194" name="楕円 193"/>
        <xdr:cNvSpPr/>
      </xdr:nvSpPr>
      <xdr:spPr>
        <a:xfrm>
          <a:off x="2857500" y="1339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111949</xdr:rowOff>
    </xdr:from>
    <xdr:ext cx="469744" cy="259045"/>
    <xdr:sp macro="" textlink="">
      <xdr:nvSpPr>
        <xdr:cNvPr id="195" name="テキスト ボックス 194"/>
        <xdr:cNvSpPr txBox="1"/>
      </xdr:nvSpPr>
      <xdr:spPr>
        <a:xfrm>
          <a:off x="2673428" y="1348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15794</xdr:rowOff>
    </xdr:from>
    <xdr:to>
      <xdr:col>10</xdr:col>
      <xdr:colOff>165100</xdr:colOff>
      <xdr:row>78</xdr:row>
      <xdr:rowOff>117394</xdr:rowOff>
    </xdr:to>
    <xdr:sp macro="" textlink="">
      <xdr:nvSpPr>
        <xdr:cNvPr id="196" name="楕円 195"/>
        <xdr:cNvSpPr/>
      </xdr:nvSpPr>
      <xdr:spPr>
        <a:xfrm>
          <a:off x="1968500" y="1338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108521</xdr:rowOff>
    </xdr:from>
    <xdr:ext cx="469744" cy="259045"/>
    <xdr:sp macro="" textlink="">
      <xdr:nvSpPr>
        <xdr:cNvPr id="197" name="テキスト ボックス 196"/>
        <xdr:cNvSpPr txBox="1"/>
      </xdr:nvSpPr>
      <xdr:spPr>
        <a:xfrm>
          <a:off x="1784428" y="1348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3039</xdr:rowOff>
    </xdr:from>
    <xdr:to>
      <xdr:col>6</xdr:col>
      <xdr:colOff>38100</xdr:colOff>
      <xdr:row>78</xdr:row>
      <xdr:rowOff>104639</xdr:rowOff>
    </xdr:to>
    <xdr:sp macro="" textlink="">
      <xdr:nvSpPr>
        <xdr:cNvPr id="198" name="楕円 197"/>
        <xdr:cNvSpPr/>
      </xdr:nvSpPr>
      <xdr:spPr>
        <a:xfrm>
          <a:off x="1079500" y="13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95766</xdr:rowOff>
    </xdr:from>
    <xdr:ext cx="469744" cy="259045"/>
    <xdr:sp macro="" textlink="">
      <xdr:nvSpPr>
        <xdr:cNvPr id="199" name="テキスト ボックス 198"/>
        <xdr:cNvSpPr txBox="1"/>
      </xdr:nvSpPr>
      <xdr:spPr>
        <a:xfrm>
          <a:off x="895428" y="1346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4" name="テキスト ボックス 21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6" name="テキスト ボックス 21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115263</xdr:rowOff>
    </xdr:from>
    <xdr:to>
      <xdr:col>24</xdr:col>
      <xdr:colOff>62865</xdr:colOff>
      <xdr:row>98</xdr:row>
      <xdr:rowOff>81865</xdr:rowOff>
    </xdr:to>
    <xdr:cxnSp macro="">
      <xdr:nvCxnSpPr>
        <xdr:cNvPr id="222" name="直線コネクタ 221"/>
        <xdr:cNvCxnSpPr/>
      </xdr:nvCxnSpPr>
      <xdr:spPr>
        <a:xfrm flipV="1">
          <a:off x="4633595" y="15545763"/>
          <a:ext cx="1270" cy="133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85692</xdr:rowOff>
    </xdr:from>
    <xdr:ext cx="534377" cy="259045"/>
    <xdr:sp macro="" textlink="">
      <xdr:nvSpPr>
        <xdr:cNvPr id="223" name="扶助費最小値テキスト"/>
        <xdr:cNvSpPr txBox="1"/>
      </xdr:nvSpPr>
      <xdr:spPr>
        <a:xfrm>
          <a:off x="4686300" y="1688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81865</xdr:rowOff>
    </xdr:from>
    <xdr:to>
      <xdr:col>24</xdr:col>
      <xdr:colOff>152400</xdr:colOff>
      <xdr:row>98</xdr:row>
      <xdr:rowOff>81865</xdr:rowOff>
    </xdr:to>
    <xdr:cxnSp macro="">
      <xdr:nvCxnSpPr>
        <xdr:cNvPr id="224" name="直線コネクタ 223"/>
        <xdr:cNvCxnSpPr/>
      </xdr:nvCxnSpPr>
      <xdr:spPr>
        <a:xfrm>
          <a:off x="4546600" y="1688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61940</xdr:rowOff>
    </xdr:from>
    <xdr:ext cx="599010" cy="259045"/>
    <xdr:sp macro="" textlink="">
      <xdr:nvSpPr>
        <xdr:cNvPr id="225" name="扶助費最大値テキスト"/>
        <xdr:cNvSpPr txBox="1"/>
      </xdr:nvSpPr>
      <xdr:spPr>
        <a:xfrm>
          <a:off x="4686300" y="1532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115263</xdr:rowOff>
    </xdr:from>
    <xdr:to>
      <xdr:col>24</xdr:col>
      <xdr:colOff>152400</xdr:colOff>
      <xdr:row>90</xdr:row>
      <xdr:rowOff>115263</xdr:rowOff>
    </xdr:to>
    <xdr:cxnSp macro="">
      <xdr:nvCxnSpPr>
        <xdr:cNvPr id="226" name="直線コネクタ 225"/>
        <xdr:cNvCxnSpPr/>
      </xdr:nvCxnSpPr>
      <xdr:spPr>
        <a:xfrm>
          <a:off x="4546600" y="1554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128659</xdr:rowOff>
    </xdr:from>
    <xdr:to>
      <xdr:col>24</xdr:col>
      <xdr:colOff>63500</xdr:colOff>
      <xdr:row>94</xdr:row>
      <xdr:rowOff>134648</xdr:rowOff>
    </xdr:to>
    <xdr:cxnSp macro="">
      <xdr:nvCxnSpPr>
        <xdr:cNvPr id="227" name="直線コネクタ 226"/>
        <xdr:cNvCxnSpPr/>
      </xdr:nvCxnSpPr>
      <xdr:spPr>
        <a:xfrm>
          <a:off x="3797300" y="16244959"/>
          <a:ext cx="8382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68425</xdr:rowOff>
    </xdr:from>
    <xdr:ext cx="534377" cy="259045"/>
    <xdr:sp macro="" textlink="">
      <xdr:nvSpPr>
        <xdr:cNvPr id="228" name="扶助費平均値テキスト"/>
        <xdr:cNvSpPr txBox="1"/>
      </xdr:nvSpPr>
      <xdr:spPr>
        <a:xfrm>
          <a:off x="4686300" y="16356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89998</xdr:rowOff>
    </xdr:from>
    <xdr:to>
      <xdr:col>24</xdr:col>
      <xdr:colOff>114300</xdr:colOff>
      <xdr:row>96</xdr:row>
      <xdr:rowOff>20148</xdr:rowOff>
    </xdr:to>
    <xdr:sp macro="" textlink="">
      <xdr:nvSpPr>
        <xdr:cNvPr id="229" name="フローチャート: 判断 228"/>
        <xdr:cNvSpPr/>
      </xdr:nvSpPr>
      <xdr:spPr>
        <a:xfrm>
          <a:off x="45847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128659</xdr:rowOff>
    </xdr:from>
    <xdr:to>
      <xdr:col>19</xdr:col>
      <xdr:colOff>177800</xdr:colOff>
      <xdr:row>94</xdr:row>
      <xdr:rowOff>156708</xdr:rowOff>
    </xdr:to>
    <xdr:cxnSp macro="">
      <xdr:nvCxnSpPr>
        <xdr:cNvPr id="230" name="直線コネクタ 229"/>
        <xdr:cNvCxnSpPr/>
      </xdr:nvCxnSpPr>
      <xdr:spPr>
        <a:xfrm flipV="1">
          <a:off x="2908300" y="16244959"/>
          <a:ext cx="889000" cy="2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118413</xdr:rowOff>
    </xdr:from>
    <xdr:to>
      <xdr:col>20</xdr:col>
      <xdr:colOff>38100</xdr:colOff>
      <xdr:row>96</xdr:row>
      <xdr:rowOff>48563</xdr:rowOff>
    </xdr:to>
    <xdr:sp macro="" textlink="">
      <xdr:nvSpPr>
        <xdr:cNvPr id="231" name="フローチャート: 判断 230"/>
        <xdr:cNvSpPr/>
      </xdr:nvSpPr>
      <xdr:spPr>
        <a:xfrm>
          <a:off x="3746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39690</xdr:rowOff>
    </xdr:from>
    <xdr:ext cx="534377" cy="259045"/>
    <xdr:sp macro="" textlink="">
      <xdr:nvSpPr>
        <xdr:cNvPr id="232" name="テキスト ボックス 231"/>
        <xdr:cNvSpPr txBox="1"/>
      </xdr:nvSpPr>
      <xdr:spPr>
        <a:xfrm>
          <a:off x="3530111" y="164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156708</xdr:rowOff>
    </xdr:from>
    <xdr:to>
      <xdr:col>15</xdr:col>
      <xdr:colOff>50800</xdr:colOff>
      <xdr:row>95</xdr:row>
      <xdr:rowOff>40419</xdr:rowOff>
    </xdr:to>
    <xdr:cxnSp macro="">
      <xdr:nvCxnSpPr>
        <xdr:cNvPr id="233" name="直線コネクタ 232"/>
        <xdr:cNvCxnSpPr/>
      </xdr:nvCxnSpPr>
      <xdr:spPr>
        <a:xfrm flipV="1">
          <a:off x="2019300" y="16273008"/>
          <a:ext cx="889000" cy="5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48050</xdr:rowOff>
    </xdr:from>
    <xdr:to>
      <xdr:col>15</xdr:col>
      <xdr:colOff>101600</xdr:colOff>
      <xdr:row>96</xdr:row>
      <xdr:rowOff>149650</xdr:rowOff>
    </xdr:to>
    <xdr:sp macro="" textlink="">
      <xdr:nvSpPr>
        <xdr:cNvPr id="234" name="フローチャート: 判断 233"/>
        <xdr:cNvSpPr/>
      </xdr:nvSpPr>
      <xdr:spPr>
        <a:xfrm>
          <a:off x="2857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140777</xdr:rowOff>
    </xdr:from>
    <xdr:ext cx="534377" cy="259045"/>
    <xdr:sp macro="" textlink="">
      <xdr:nvSpPr>
        <xdr:cNvPr id="235" name="テキスト ボックス 234"/>
        <xdr:cNvSpPr txBox="1"/>
      </xdr:nvSpPr>
      <xdr:spPr>
        <a:xfrm>
          <a:off x="2641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40419</xdr:rowOff>
    </xdr:from>
    <xdr:to>
      <xdr:col>10</xdr:col>
      <xdr:colOff>114300</xdr:colOff>
      <xdr:row>96</xdr:row>
      <xdr:rowOff>13146</xdr:rowOff>
    </xdr:to>
    <xdr:cxnSp macro="">
      <xdr:nvCxnSpPr>
        <xdr:cNvPr id="236" name="直線コネクタ 235"/>
        <xdr:cNvCxnSpPr/>
      </xdr:nvCxnSpPr>
      <xdr:spPr>
        <a:xfrm flipV="1">
          <a:off x="1130300" y="16328169"/>
          <a:ext cx="889000" cy="14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55685</xdr:rowOff>
    </xdr:from>
    <xdr:to>
      <xdr:col>10</xdr:col>
      <xdr:colOff>165100</xdr:colOff>
      <xdr:row>96</xdr:row>
      <xdr:rowOff>157285</xdr:rowOff>
    </xdr:to>
    <xdr:sp macro="" textlink="">
      <xdr:nvSpPr>
        <xdr:cNvPr id="237" name="フローチャート: 判断 236"/>
        <xdr:cNvSpPr/>
      </xdr:nvSpPr>
      <xdr:spPr>
        <a:xfrm>
          <a:off x="1968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148412</xdr:rowOff>
    </xdr:from>
    <xdr:ext cx="534377" cy="259045"/>
    <xdr:sp macro="" textlink="">
      <xdr:nvSpPr>
        <xdr:cNvPr id="238" name="テキスト ボックス 237"/>
        <xdr:cNvSpPr txBox="1"/>
      </xdr:nvSpPr>
      <xdr:spPr>
        <a:xfrm>
          <a:off x="1752111" y="1660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13416</xdr:rowOff>
    </xdr:from>
    <xdr:to>
      <xdr:col>6</xdr:col>
      <xdr:colOff>38100</xdr:colOff>
      <xdr:row>97</xdr:row>
      <xdr:rowOff>115016</xdr:rowOff>
    </xdr:to>
    <xdr:sp macro="" textlink="">
      <xdr:nvSpPr>
        <xdr:cNvPr id="239" name="フローチャート: 判断 238"/>
        <xdr:cNvSpPr/>
      </xdr:nvSpPr>
      <xdr:spPr>
        <a:xfrm>
          <a:off x="1079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106143</xdr:rowOff>
    </xdr:from>
    <xdr:ext cx="534377" cy="259045"/>
    <xdr:sp macro="" textlink="">
      <xdr:nvSpPr>
        <xdr:cNvPr id="240" name="テキスト ボックス 239"/>
        <xdr:cNvSpPr txBox="1"/>
      </xdr:nvSpPr>
      <xdr:spPr>
        <a:xfrm>
          <a:off x="863111" y="1673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83848</xdr:rowOff>
    </xdr:from>
    <xdr:to>
      <xdr:col>24</xdr:col>
      <xdr:colOff>114300</xdr:colOff>
      <xdr:row>95</xdr:row>
      <xdr:rowOff>13998</xdr:rowOff>
    </xdr:to>
    <xdr:sp macro="" textlink="">
      <xdr:nvSpPr>
        <xdr:cNvPr id="246" name="楕円 245"/>
        <xdr:cNvSpPr/>
      </xdr:nvSpPr>
      <xdr:spPr>
        <a:xfrm>
          <a:off x="4584700" y="1620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106725</xdr:rowOff>
    </xdr:from>
    <xdr:ext cx="534377" cy="259045"/>
    <xdr:sp macro="" textlink="">
      <xdr:nvSpPr>
        <xdr:cNvPr id="247" name="扶助費該当値テキスト"/>
        <xdr:cNvSpPr txBox="1"/>
      </xdr:nvSpPr>
      <xdr:spPr>
        <a:xfrm>
          <a:off x="4686300" y="1605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77859</xdr:rowOff>
    </xdr:from>
    <xdr:to>
      <xdr:col>20</xdr:col>
      <xdr:colOff>38100</xdr:colOff>
      <xdr:row>95</xdr:row>
      <xdr:rowOff>8009</xdr:rowOff>
    </xdr:to>
    <xdr:sp macro="" textlink="">
      <xdr:nvSpPr>
        <xdr:cNvPr id="248" name="楕円 247"/>
        <xdr:cNvSpPr/>
      </xdr:nvSpPr>
      <xdr:spPr>
        <a:xfrm>
          <a:off x="3746500" y="1619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24536</xdr:rowOff>
    </xdr:from>
    <xdr:ext cx="534377" cy="259045"/>
    <xdr:sp macro="" textlink="">
      <xdr:nvSpPr>
        <xdr:cNvPr id="249" name="テキスト ボックス 248"/>
        <xdr:cNvSpPr txBox="1"/>
      </xdr:nvSpPr>
      <xdr:spPr>
        <a:xfrm>
          <a:off x="3530111" y="1596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105908</xdr:rowOff>
    </xdr:from>
    <xdr:to>
      <xdr:col>15</xdr:col>
      <xdr:colOff>101600</xdr:colOff>
      <xdr:row>95</xdr:row>
      <xdr:rowOff>36058</xdr:rowOff>
    </xdr:to>
    <xdr:sp macro="" textlink="">
      <xdr:nvSpPr>
        <xdr:cNvPr id="250" name="楕円 249"/>
        <xdr:cNvSpPr/>
      </xdr:nvSpPr>
      <xdr:spPr>
        <a:xfrm>
          <a:off x="2857500" y="1622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52585</xdr:rowOff>
    </xdr:from>
    <xdr:ext cx="534377" cy="259045"/>
    <xdr:sp macro="" textlink="">
      <xdr:nvSpPr>
        <xdr:cNvPr id="251" name="テキスト ボックス 250"/>
        <xdr:cNvSpPr txBox="1"/>
      </xdr:nvSpPr>
      <xdr:spPr>
        <a:xfrm>
          <a:off x="2641111" y="1599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161069</xdr:rowOff>
    </xdr:from>
    <xdr:to>
      <xdr:col>10</xdr:col>
      <xdr:colOff>165100</xdr:colOff>
      <xdr:row>95</xdr:row>
      <xdr:rowOff>91219</xdr:rowOff>
    </xdr:to>
    <xdr:sp macro="" textlink="">
      <xdr:nvSpPr>
        <xdr:cNvPr id="252" name="楕円 251"/>
        <xdr:cNvSpPr/>
      </xdr:nvSpPr>
      <xdr:spPr>
        <a:xfrm>
          <a:off x="1968500" y="1627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107746</xdr:rowOff>
    </xdr:from>
    <xdr:ext cx="534377" cy="259045"/>
    <xdr:sp macro="" textlink="">
      <xdr:nvSpPr>
        <xdr:cNvPr id="253" name="テキスト ボックス 252"/>
        <xdr:cNvSpPr txBox="1"/>
      </xdr:nvSpPr>
      <xdr:spPr>
        <a:xfrm>
          <a:off x="1752111" y="160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133796</xdr:rowOff>
    </xdr:from>
    <xdr:to>
      <xdr:col>6</xdr:col>
      <xdr:colOff>38100</xdr:colOff>
      <xdr:row>96</xdr:row>
      <xdr:rowOff>63946</xdr:rowOff>
    </xdr:to>
    <xdr:sp macro="" textlink="">
      <xdr:nvSpPr>
        <xdr:cNvPr id="254" name="楕円 253"/>
        <xdr:cNvSpPr/>
      </xdr:nvSpPr>
      <xdr:spPr>
        <a:xfrm>
          <a:off x="1079500" y="1642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80473</xdr:rowOff>
    </xdr:from>
    <xdr:ext cx="534377" cy="259045"/>
    <xdr:sp macro="" textlink="">
      <xdr:nvSpPr>
        <xdr:cNvPr id="255" name="テキスト ボックス 254"/>
        <xdr:cNvSpPr txBox="1"/>
      </xdr:nvSpPr>
      <xdr:spPr>
        <a:xfrm>
          <a:off x="863111" y="1619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9" name="テキスト ボックス 26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1" name="テキスト ボックス 27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3" name="テキスト ボックス 27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39094</xdr:rowOff>
    </xdr:from>
    <xdr:to>
      <xdr:col>54</xdr:col>
      <xdr:colOff>189865</xdr:colOff>
      <xdr:row>38</xdr:row>
      <xdr:rowOff>66222</xdr:rowOff>
    </xdr:to>
    <xdr:cxnSp macro="">
      <xdr:nvCxnSpPr>
        <xdr:cNvPr id="281" name="直線コネクタ 280"/>
        <xdr:cNvCxnSpPr/>
      </xdr:nvCxnSpPr>
      <xdr:spPr>
        <a:xfrm flipV="1">
          <a:off x="10475595" y="5182594"/>
          <a:ext cx="1270" cy="139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70049</xdr:rowOff>
    </xdr:from>
    <xdr:ext cx="534377" cy="259045"/>
    <xdr:sp macro="" textlink="">
      <xdr:nvSpPr>
        <xdr:cNvPr id="282" name="補助費等最小値テキスト"/>
        <xdr:cNvSpPr txBox="1"/>
      </xdr:nvSpPr>
      <xdr:spPr>
        <a:xfrm>
          <a:off x="10528300" y="65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66222</xdr:rowOff>
    </xdr:from>
    <xdr:to>
      <xdr:col>55</xdr:col>
      <xdr:colOff>88900</xdr:colOff>
      <xdr:row>38</xdr:row>
      <xdr:rowOff>66222</xdr:rowOff>
    </xdr:to>
    <xdr:cxnSp macro="">
      <xdr:nvCxnSpPr>
        <xdr:cNvPr id="283" name="直線コネクタ 282"/>
        <xdr:cNvCxnSpPr/>
      </xdr:nvCxnSpPr>
      <xdr:spPr>
        <a:xfrm>
          <a:off x="10388600" y="658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157221</xdr:rowOff>
    </xdr:from>
    <xdr:ext cx="599010" cy="259045"/>
    <xdr:sp macro="" textlink="">
      <xdr:nvSpPr>
        <xdr:cNvPr id="284" name="補助費等最大値テキスト"/>
        <xdr:cNvSpPr txBox="1"/>
      </xdr:nvSpPr>
      <xdr:spPr>
        <a:xfrm>
          <a:off x="10528300" y="495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39094</xdr:rowOff>
    </xdr:from>
    <xdr:to>
      <xdr:col>55</xdr:col>
      <xdr:colOff>88900</xdr:colOff>
      <xdr:row>30</xdr:row>
      <xdr:rowOff>39094</xdr:rowOff>
    </xdr:to>
    <xdr:cxnSp macro="">
      <xdr:nvCxnSpPr>
        <xdr:cNvPr id="285" name="直線コネクタ 284"/>
        <xdr:cNvCxnSpPr/>
      </xdr:nvCxnSpPr>
      <xdr:spPr>
        <a:xfrm>
          <a:off x="10388600" y="5182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160688</xdr:rowOff>
    </xdr:from>
    <xdr:to>
      <xdr:col>55</xdr:col>
      <xdr:colOff>0</xdr:colOff>
      <xdr:row>37</xdr:row>
      <xdr:rowOff>162799</xdr:rowOff>
    </xdr:to>
    <xdr:cxnSp macro="">
      <xdr:nvCxnSpPr>
        <xdr:cNvPr id="286" name="直線コネクタ 285"/>
        <xdr:cNvCxnSpPr/>
      </xdr:nvCxnSpPr>
      <xdr:spPr>
        <a:xfrm>
          <a:off x="9639300" y="6504338"/>
          <a:ext cx="838200" cy="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170451</xdr:rowOff>
    </xdr:from>
    <xdr:ext cx="534377" cy="259045"/>
    <xdr:sp macro="" textlink="">
      <xdr:nvSpPr>
        <xdr:cNvPr id="287" name="補助費等平均値テキスト"/>
        <xdr:cNvSpPr txBox="1"/>
      </xdr:nvSpPr>
      <xdr:spPr>
        <a:xfrm>
          <a:off x="10528300" y="5999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147574</xdr:rowOff>
    </xdr:from>
    <xdr:to>
      <xdr:col>55</xdr:col>
      <xdr:colOff>50800</xdr:colOff>
      <xdr:row>36</xdr:row>
      <xdr:rowOff>77724</xdr:rowOff>
    </xdr:to>
    <xdr:sp macro="" textlink="">
      <xdr:nvSpPr>
        <xdr:cNvPr id="288" name="フローチャート: 判断 287"/>
        <xdr:cNvSpPr/>
      </xdr:nvSpPr>
      <xdr:spPr>
        <a:xfrm>
          <a:off x="104267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137164</xdr:rowOff>
    </xdr:from>
    <xdr:to>
      <xdr:col>50</xdr:col>
      <xdr:colOff>114300</xdr:colOff>
      <xdr:row>37</xdr:row>
      <xdr:rowOff>160688</xdr:rowOff>
    </xdr:to>
    <xdr:cxnSp macro="">
      <xdr:nvCxnSpPr>
        <xdr:cNvPr id="289" name="直線コネクタ 288"/>
        <xdr:cNvCxnSpPr/>
      </xdr:nvCxnSpPr>
      <xdr:spPr>
        <a:xfrm>
          <a:off x="8750300" y="6480814"/>
          <a:ext cx="889000" cy="2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6114</xdr:rowOff>
    </xdr:from>
    <xdr:to>
      <xdr:col>50</xdr:col>
      <xdr:colOff>165100</xdr:colOff>
      <xdr:row>36</xdr:row>
      <xdr:rowOff>107714</xdr:rowOff>
    </xdr:to>
    <xdr:sp macro="" textlink="">
      <xdr:nvSpPr>
        <xdr:cNvPr id="290" name="フローチャート: 判断 289"/>
        <xdr:cNvSpPr/>
      </xdr:nvSpPr>
      <xdr:spPr>
        <a:xfrm>
          <a:off x="9588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124241</xdr:rowOff>
    </xdr:from>
    <xdr:ext cx="534377" cy="259045"/>
    <xdr:sp macro="" textlink="">
      <xdr:nvSpPr>
        <xdr:cNvPr id="291" name="テキスト ボックス 290"/>
        <xdr:cNvSpPr txBox="1"/>
      </xdr:nvSpPr>
      <xdr:spPr>
        <a:xfrm>
          <a:off x="9372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131862</xdr:rowOff>
    </xdr:from>
    <xdr:to>
      <xdr:col>45</xdr:col>
      <xdr:colOff>177800</xdr:colOff>
      <xdr:row>37</xdr:row>
      <xdr:rowOff>137164</xdr:rowOff>
    </xdr:to>
    <xdr:cxnSp macro="">
      <xdr:nvCxnSpPr>
        <xdr:cNvPr id="292" name="直線コネクタ 291"/>
        <xdr:cNvCxnSpPr/>
      </xdr:nvCxnSpPr>
      <xdr:spPr>
        <a:xfrm>
          <a:off x="7861300" y="6475512"/>
          <a:ext cx="889000" cy="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164719</xdr:rowOff>
    </xdr:from>
    <xdr:to>
      <xdr:col>46</xdr:col>
      <xdr:colOff>38100</xdr:colOff>
      <xdr:row>36</xdr:row>
      <xdr:rowOff>94869</xdr:rowOff>
    </xdr:to>
    <xdr:sp macro="" textlink="">
      <xdr:nvSpPr>
        <xdr:cNvPr id="293" name="フローチャート: 判断 292"/>
        <xdr:cNvSpPr/>
      </xdr:nvSpPr>
      <xdr:spPr>
        <a:xfrm>
          <a:off x="8699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111396</xdr:rowOff>
    </xdr:from>
    <xdr:ext cx="534377" cy="259045"/>
    <xdr:sp macro="" textlink="">
      <xdr:nvSpPr>
        <xdr:cNvPr id="294" name="テキスト ボックス 293"/>
        <xdr:cNvSpPr txBox="1"/>
      </xdr:nvSpPr>
      <xdr:spPr>
        <a:xfrm>
          <a:off x="8483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112595</xdr:rowOff>
    </xdr:from>
    <xdr:to>
      <xdr:col>41</xdr:col>
      <xdr:colOff>50800</xdr:colOff>
      <xdr:row>37</xdr:row>
      <xdr:rowOff>131862</xdr:rowOff>
    </xdr:to>
    <xdr:cxnSp macro="">
      <xdr:nvCxnSpPr>
        <xdr:cNvPr id="295" name="直線コネクタ 294"/>
        <xdr:cNvCxnSpPr/>
      </xdr:nvCxnSpPr>
      <xdr:spPr>
        <a:xfrm>
          <a:off x="6972300" y="6456245"/>
          <a:ext cx="889000" cy="1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124333</xdr:rowOff>
    </xdr:from>
    <xdr:to>
      <xdr:col>41</xdr:col>
      <xdr:colOff>101600</xdr:colOff>
      <xdr:row>37</xdr:row>
      <xdr:rowOff>54483</xdr:rowOff>
    </xdr:to>
    <xdr:sp macro="" textlink="">
      <xdr:nvSpPr>
        <xdr:cNvPr id="296" name="フローチャート: 判断 295"/>
        <xdr:cNvSpPr/>
      </xdr:nvSpPr>
      <xdr:spPr>
        <a:xfrm>
          <a:off x="7810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71010</xdr:rowOff>
    </xdr:from>
    <xdr:ext cx="534377" cy="259045"/>
    <xdr:sp macro="" textlink="">
      <xdr:nvSpPr>
        <xdr:cNvPr id="297" name="テキスト ボックス 296"/>
        <xdr:cNvSpPr txBox="1"/>
      </xdr:nvSpPr>
      <xdr:spPr>
        <a:xfrm>
          <a:off x="7594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87452</xdr:rowOff>
    </xdr:from>
    <xdr:to>
      <xdr:col>36</xdr:col>
      <xdr:colOff>165100</xdr:colOff>
      <xdr:row>37</xdr:row>
      <xdr:rowOff>17602</xdr:rowOff>
    </xdr:to>
    <xdr:sp macro="" textlink="">
      <xdr:nvSpPr>
        <xdr:cNvPr id="298" name="フローチャート: 判断 297"/>
        <xdr:cNvSpPr/>
      </xdr:nvSpPr>
      <xdr:spPr>
        <a:xfrm>
          <a:off x="6921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34129</xdr:rowOff>
    </xdr:from>
    <xdr:ext cx="534377" cy="259045"/>
    <xdr:sp macro="" textlink="">
      <xdr:nvSpPr>
        <xdr:cNvPr id="299" name="テキスト ボックス 298"/>
        <xdr:cNvSpPr txBox="1"/>
      </xdr:nvSpPr>
      <xdr:spPr>
        <a:xfrm>
          <a:off x="6705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111999</xdr:rowOff>
    </xdr:from>
    <xdr:to>
      <xdr:col>55</xdr:col>
      <xdr:colOff>50800</xdr:colOff>
      <xdr:row>38</xdr:row>
      <xdr:rowOff>42149</xdr:rowOff>
    </xdr:to>
    <xdr:sp macro="" textlink="">
      <xdr:nvSpPr>
        <xdr:cNvPr id="305" name="楕円 304"/>
        <xdr:cNvSpPr/>
      </xdr:nvSpPr>
      <xdr:spPr>
        <a:xfrm>
          <a:off x="10426700" y="645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26926</xdr:rowOff>
    </xdr:from>
    <xdr:ext cx="534377" cy="259045"/>
    <xdr:sp macro="" textlink="">
      <xdr:nvSpPr>
        <xdr:cNvPr id="306" name="補助費等該当値テキスト"/>
        <xdr:cNvSpPr txBox="1"/>
      </xdr:nvSpPr>
      <xdr:spPr>
        <a:xfrm>
          <a:off x="10528300" y="637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109887</xdr:rowOff>
    </xdr:from>
    <xdr:to>
      <xdr:col>50</xdr:col>
      <xdr:colOff>165100</xdr:colOff>
      <xdr:row>38</xdr:row>
      <xdr:rowOff>40038</xdr:rowOff>
    </xdr:to>
    <xdr:sp macro="" textlink="">
      <xdr:nvSpPr>
        <xdr:cNvPr id="307" name="楕円 306"/>
        <xdr:cNvSpPr/>
      </xdr:nvSpPr>
      <xdr:spPr>
        <a:xfrm>
          <a:off x="9588500" y="64535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31165</xdr:rowOff>
    </xdr:from>
    <xdr:ext cx="534377" cy="259045"/>
    <xdr:sp macro="" textlink="">
      <xdr:nvSpPr>
        <xdr:cNvPr id="308" name="テキスト ボックス 307"/>
        <xdr:cNvSpPr txBox="1"/>
      </xdr:nvSpPr>
      <xdr:spPr>
        <a:xfrm>
          <a:off x="9372111" y="654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86364</xdr:rowOff>
    </xdr:from>
    <xdr:to>
      <xdr:col>46</xdr:col>
      <xdr:colOff>38100</xdr:colOff>
      <xdr:row>38</xdr:row>
      <xdr:rowOff>16514</xdr:rowOff>
    </xdr:to>
    <xdr:sp macro="" textlink="">
      <xdr:nvSpPr>
        <xdr:cNvPr id="309" name="楕円 308"/>
        <xdr:cNvSpPr/>
      </xdr:nvSpPr>
      <xdr:spPr>
        <a:xfrm>
          <a:off x="8699500" y="643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7641</xdr:rowOff>
    </xdr:from>
    <xdr:ext cx="534377" cy="259045"/>
    <xdr:sp macro="" textlink="">
      <xdr:nvSpPr>
        <xdr:cNvPr id="310" name="テキスト ボックス 309"/>
        <xdr:cNvSpPr txBox="1"/>
      </xdr:nvSpPr>
      <xdr:spPr>
        <a:xfrm>
          <a:off x="8483111" y="652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81062</xdr:rowOff>
    </xdr:from>
    <xdr:to>
      <xdr:col>41</xdr:col>
      <xdr:colOff>101600</xdr:colOff>
      <xdr:row>38</xdr:row>
      <xdr:rowOff>11212</xdr:rowOff>
    </xdr:to>
    <xdr:sp macro="" textlink="">
      <xdr:nvSpPr>
        <xdr:cNvPr id="311" name="楕円 310"/>
        <xdr:cNvSpPr/>
      </xdr:nvSpPr>
      <xdr:spPr>
        <a:xfrm>
          <a:off x="7810500" y="642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2339</xdr:rowOff>
    </xdr:from>
    <xdr:ext cx="534377" cy="259045"/>
    <xdr:sp macro="" textlink="">
      <xdr:nvSpPr>
        <xdr:cNvPr id="312" name="テキスト ボックス 311"/>
        <xdr:cNvSpPr txBox="1"/>
      </xdr:nvSpPr>
      <xdr:spPr>
        <a:xfrm>
          <a:off x="7594111" y="651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61795</xdr:rowOff>
    </xdr:from>
    <xdr:to>
      <xdr:col>36</xdr:col>
      <xdr:colOff>165100</xdr:colOff>
      <xdr:row>37</xdr:row>
      <xdr:rowOff>163395</xdr:rowOff>
    </xdr:to>
    <xdr:sp macro="" textlink="">
      <xdr:nvSpPr>
        <xdr:cNvPr id="313" name="楕円 312"/>
        <xdr:cNvSpPr/>
      </xdr:nvSpPr>
      <xdr:spPr>
        <a:xfrm>
          <a:off x="6921500" y="640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154522</xdr:rowOff>
    </xdr:from>
    <xdr:ext cx="534377" cy="259045"/>
    <xdr:sp macro="" textlink="">
      <xdr:nvSpPr>
        <xdr:cNvPr id="314" name="テキスト ボックス 313"/>
        <xdr:cNvSpPr txBox="1"/>
      </xdr:nvSpPr>
      <xdr:spPr>
        <a:xfrm>
          <a:off x="6705111" y="649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60245</xdr:rowOff>
    </xdr:from>
    <xdr:to>
      <xdr:col>54</xdr:col>
      <xdr:colOff>189865</xdr:colOff>
      <xdr:row>58</xdr:row>
      <xdr:rowOff>118038</xdr:rowOff>
    </xdr:to>
    <xdr:cxnSp macro="">
      <xdr:nvCxnSpPr>
        <xdr:cNvPr id="340" name="直線コネクタ 339"/>
        <xdr:cNvCxnSpPr/>
      </xdr:nvCxnSpPr>
      <xdr:spPr>
        <a:xfrm flipV="1">
          <a:off x="10475595" y="8804195"/>
          <a:ext cx="1270" cy="1257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121865</xdr:rowOff>
    </xdr:from>
    <xdr:ext cx="534377" cy="259045"/>
    <xdr:sp macro="" textlink="">
      <xdr:nvSpPr>
        <xdr:cNvPr id="341" name="普通建設事業費最小値テキスト"/>
        <xdr:cNvSpPr txBox="1"/>
      </xdr:nvSpPr>
      <xdr:spPr>
        <a:xfrm>
          <a:off x="10528300" y="1006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118038</xdr:rowOff>
    </xdr:from>
    <xdr:to>
      <xdr:col>55</xdr:col>
      <xdr:colOff>88900</xdr:colOff>
      <xdr:row>58</xdr:row>
      <xdr:rowOff>118038</xdr:rowOff>
    </xdr:to>
    <xdr:cxnSp macro="">
      <xdr:nvCxnSpPr>
        <xdr:cNvPr id="342" name="直線コネクタ 341"/>
        <xdr:cNvCxnSpPr/>
      </xdr:nvCxnSpPr>
      <xdr:spPr>
        <a:xfrm>
          <a:off x="10388600" y="1006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6922</xdr:rowOff>
    </xdr:from>
    <xdr:ext cx="599010" cy="259045"/>
    <xdr:sp macro="" textlink="">
      <xdr:nvSpPr>
        <xdr:cNvPr id="343" name="普通建設事業費最大値テキスト"/>
        <xdr:cNvSpPr txBox="1"/>
      </xdr:nvSpPr>
      <xdr:spPr>
        <a:xfrm>
          <a:off x="10528300" y="857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60245</xdr:rowOff>
    </xdr:from>
    <xdr:to>
      <xdr:col>55</xdr:col>
      <xdr:colOff>88900</xdr:colOff>
      <xdr:row>51</xdr:row>
      <xdr:rowOff>60245</xdr:rowOff>
    </xdr:to>
    <xdr:cxnSp macro="">
      <xdr:nvCxnSpPr>
        <xdr:cNvPr id="344" name="直線コネクタ 343"/>
        <xdr:cNvCxnSpPr/>
      </xdr:nvCxnSpPr>
      <xdr:spPr>
        <a:xfrm>
          <a:off x="10388600" y="88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145383</xdr:rowOff>
    </xdr:from>
    <xdr:to>
      <xdr:col>55</xdr:col>
      <xdr:colOff>0</xdr:colOff>
      <xdr:row>57</xdr:row>
      <xdr:rowOff>165074</xdr:rowOff>
    </xdr:to>
    <xdr:cxnSp macro="">
      <xdr:nvCxnSpPr>
        <xdr:cNvPr id="345" name="直線コネクタ 344"/>
        <xdr:cNvCxnSpPr/>
      </xdr:nvCxnSpPr>
      <xdr:spPr>
        <a:xfrm flipV="1">
          <a:off x="9639300" y="9918033"/>
          <a:ext cx="838200" cy="1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1233</xdr:rowOff>
    </xdr:from>
    <xdr:ext cx="534377" cy="259045"/>
    <xdr:sp macro="" textlink="">
      <xdr:nvSpPr>
        <xdr:cNvPr id="346" name="普通建設事業費平均値テキスト"/>
        <xdr:cNvSpPr txBox="1"/>
      </xdr:nvSpPr>
      <xdr:spPr>
        <a:xfrm>
          <a:off x="10528300" y="9430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149806</xdr:rowOff>
    </xdr:from>
    <xdr:to>
      <xdr:col>55</xdr:col>
      <xdr:colOff>50800</xdr:colOff>
      <xdr:row>56</xdr:row>
      <xdr:rowOff>79956</xdr:rowOff>
    </xdr:to>
    <xdr:sp macro="" textlink="">
      <xdr:nvSpPr>
        <xdr:cNvPr id="347" name="フローチャート: 判断 346"/>
        <xdr:cNvSpPr/>
      </xdr:nvSpPr>
      <xdr:spPr>
        <a:xfrm>
          <a:off x="104267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102612</xdr:rowOff>
    </xdr:from>
    <xdr:to>
      <xdr:col>50</xdr:col>
      <xdr:colOff>114300</xdr:colOff>
      <xdr:row>57</xdr:row>
      <xdr:rowOff>165074</xdr:rowOff>
    </xdr:to>
    <xdr:cxnSp macro="">
      <xdr:nvCxnSpPr>
        <xdr:cNvPr id="348" name="直線コネクタ 347"/>
        <xdr:cNvCxnSpPr/>
      </xdr:nvCxnSpPr>
      <xdr:spPr>
        <a:xfrm>
          <a:off x="8750300" y="9703812"/>
          <a:ext cx="889000" cy="23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112064</xdr:rowOff>
    </xdr:from>
    <xdr:to>
      <xdr:col>50</xdr:col>
      <xdr:colOff>165100</xdr:colOff>
      <xdr:row>56</xdr:row>
      <xdr:rowOff>42214</xdr:rowOff>
    </xdr:to>
    <xdr:sp macro="" textlink="">
      <xdr:nvSpPr>
        <xdr:cNvPr id="349" name="フローチャート: 判断 348"/>
        <xdr:cNvSpPr/>
      </xdr:nvSpPr>
      <xdr:spPr>
        <a:xfrm>
          <a:off x="9588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58741</xdr:rowOff>
    </xdr:from>
    <xdr:ext cx="534377" cy="259045"/>
    <xdr:sp macro="" textlink="">
      <xdr:nvSpPr>
        <xdr:cNvPr id="350" name="テキスト ボックス 349"/>
        <xdr:cNvSpPr txBox="1"/>
      </xdr:nvSpPr>
      <xdr:spPr>
        <a:xfrm>
          <a:off x="9372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7341</xdr:rowOff>
    </xdr:from>
    <xdr:to>
      <xdr:col>45</xdr:col>
      <xdr:colOff>177800</xdr:colOff>
      <xdr:row>56</xdr:row>
      <xdr:rowOff>102612</xdr:rowOff>
    </xdr:to>
    <xdr:cxnSp macro="">
      <xdr:nvCxnSpPr>
        <xdr:cNvPr id="351" name="直線コネクタ 350"/>
        <xdr:cNvCxnSpPr/>
      </xdr:nvCxnSpPr>
      <xdr:spPr>
        <a:xfrm>
          <a:off x="7861300" y="9608541"/>
          <a:ext cx="889000" cy="9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114546</xdr:rowOff>
    </xdr:from>
    <xdr:to>
      <xdr:col>46</xdr:col>
      <xdr:colOff>38100</xdr:colOff>
      <xdr:row>56</xdr:row>
      <xdr:rowOff>44696</xdr:rowOff>
    </xdr:to>
    <xdr:sp macro="" textlink="">
      <xdr:nvSpPr>
        <xdr:cNvPr id="352" name="フローチャート: 判断 351"/>
        <xdr:cNvSpPr/>
      </xdr:nvSpPr>
      <xdr:spPr>
        <a:xfrm>
          <a:off x="8699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61223</xdr:rowOff>
    </xdr:from>
    <xdr:ext cx="534377" cy="259045"/>
    <xdr:sp macro="" textlink="">
      <xdr:nvSpPr>
        <xdr:cNvPr id="353" name="テキスト ボックス 352"/>
        <xdr:cNvSpPr txBox="1"/>
      </xdr:nvSpPr>
      <xdr:spPr>
        <a:xfrm>
          <a:off x="8483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123426</xdr:rowOff>
    </xdr:from>
    <xdr:to>
      <xdr:col>41</xdr:col>
      <xdr:colOff>50800</xdr:colOff>
      <xdr:row>56</xdr:row>
      <xdr:rowOff>7341</xdr:rowOff>
    </xdr:to>
    <xdr:cxnSp macro="">
      <xdr:nvCxnSpPr>
        <xdr:cNvPr id="354" name="直線コネクタ 353"/>
        <xdr:cNvCxnSpPr/>
      </xdr:nvCxnSpPr>
      <xdr:spPr>
        <a:xfrm>
          <a:off x="6972300" y="9553176"/>
          <a:ext cx="889000" cy="5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153757</xdr:rowOff>
    </xdr:from>
    <xdr:to>
      <xdr:col>41</xdr:col>
      <xdr:colOff>101600</xdr:colOff>
      <xdr:row>56</xdr:row>
      <xdr:rowOff>83907</xdr:rowOff>
    </xdr:to>
    <xdr:sp macro="" textlink="">
      <xdr:nvSpPr>
        <xdr:cNvPr id="355" name="フローチャート: 判断 354"/>
        <xdr:cNvSpPr/>
      </xdr:nvSpPr>
      <xdr:spPr>
        <a:xfrm>
          <a:off x="7810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75034</xdr:rowOff>
    </xdr:from>
    <xdr:ext cx="534377" cy="259045"/>
    <xdr:sp macro="" textlink="">
      <xdr:nvSpPr>
        <xdr:cNvPr id="356" name="テキスト ボックス 355"/>
        <xdr:cNvSpPr txBox="1"/>
      </xdr:nvSpPr>
      <xdr:spPr>
        <a:xfrm>
          <a:off x="7594111" y="96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153997</xdr:rowOff>
    </xdr:from>
    <xdr:to>
      <xdr:col>36</xdr:col>
      <xdr:colOff>165100</xdr:colOff>
      <xdr:row>56</xdr:row>
      <xdr:rowOff>84147</xdr:rowOff>
    </xdr:to>
    <xdr:sp macro="" textlink="">
      <xdr:nvSpPr>
        <xdr:cNvPr id="357" name="フローチャート: 判断 356"/>
        <xdr:cNvSpPr/>
      </xdr:nvSpPr>
      <xdr:spPr>
        <a:xfrm>
          <a:off x="6921500" y="958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75274</xdr:rowOff>
    </xdr:from>
    <xdr:ext cx="534377" cy="259045"/>
    <xdr:sp macro="" textlink="">
      <xdr:nvSpPr>
        <xdr:cNvPr id="358" name="テキスト ボックス 357"/>
        <xdr:cNvSpPr txBox="1"/>
      </xdr:nvSpPr>
      <xdr:spPr>
        <a:xfrm>
          <a:off x="6705111" y="967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94583</xdr:rowOff>
    </xdr:from>
    <xdr:to>
      <xdr:col>55</xdr:col>
      <xdr:colOff>50800</xdr:colOff>
      <xdr:row>58</xdr:row>
      <xdr:rowOff>24733</xdr:rowOff>
    </xdr:to>
    <xdr:sp macro="" textlink="">
      <xdr:nvSpPr>
        <xdr:cNvPr id="364" name="楕円 363"/>
        <xdr:cNvSpPr/>
      </xdr:nvSpPr>
      <xdr:spPr>
        <a:xfrm>
          <a:off x="10426700" y="986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73010</xdr:rowOff>
    </xdr:from>
    <xdr:ext cx="534377" cy="259045"/>
    <xdr:sp macro="" textlink="">
      <xdr:nvSpPr>
        <xdr:cNvPr id="365" name="普通建設事業費該当値テキスト"/>
        <xdr:cNvSpPr txBox="1"/>
      </xdr:nvSpPr>
      <xdr:spPr>
        <a:xfrm>
          <a:off x="10528300" y="984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114274</xdr:rowOff>
    </xdr:from>
    <xdr:to>
      <xdr:col>50</xdr:col>
      <xdr:colOff>165100</xdr:colOff>
      <xdr:row>58</xdr:row>
      <xdr:rowOff>44424</xdr:rowOff>
    </xdr:to>
    <xdr:sp macro="" textlink="">
      <xdr:nvSpPr>
        <xdr:cNvPr id="366" name="楕円 365"/>
        <xdr:cNvSpPr/>
      </xdr:nvSpPr>
      <xdr:spPr>
        <a:xfrm>
          <a:off x="9588500" y="988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35551</xdr:rowOff>
    </xdr:from>
    <xdr:ext cx="534377" cy="259045"/>
    <xdr:sp macro="" textlink="">
      <xdr:nvSpPr>
        <xdr:cNvPr id="367" name="テキスト ボックス 366"/>
        <xdr:cNvSpPr txBox="1"/>
      </xdr:nvSpPr>
      <xdr:spPr>
        <a:xfrm>
          <a:off x="9372111" y="997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51812</xdr:rowOff>
    </xdr:from>
    <xdr:to>
      <xdr:col>46</xdr:col>
      <xdr:colOff>38100</xdr:colOff>
      <xdr:row>56</xdr:row>
      <xdr:rowOff>153412</xdr:rowOff>
    </xdr:to>
    <xdr:sp macro="" textlink="">
      <xdr:nvSpPr>
        <xdr:cNvPr id="368" name="楕円 367"/>
        <xdr:cNvSpPr/>
      </xdr:nvSpPr>
      <xdr:spPr>
        <a:xfrm>
          <a:off x="8699500" y="965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144539</xdr:rowOff>
    </xdr:from>
    <xdr:ext cx="534377" cy="259045"/>
    <xdr:sp macro="" textlink="">
      <xdr:nvSpPr>
        <xdr:cNvPr id="369" name="テキスト ボックス 368"/>
        <xdr:cNvSpPr txBox="1"/>
      </xdr:nvSpPr>
      <xdr:spPr>
        <a:xfrm>
          <a:off x="8483111" y="974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127991</xdr:rowOff>
    </xdr:from>
    <xdr:to>
      <xdr:col>41</xdr:col>
      <xdr:colOff>101600</xdr:colOff>
      <xdr:row>56</xdr:row>
      <xdr:rowOff>58141</xdr:rowOff>
    </xdr:to>
    <xdr:sp macro="" textlink="">
      <xdr:nvSpPr>
        <xdr:cNvPr id="370" name="楕円 369"/>
        <xdr:cNvSpPr/>
      </xdr:nvSpPr>
      <xdr:spPr>
        <a:xfrm>
          <a:off x="7810500" y="955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74668</xdr:rowOff>
    </xdr:from>
    <xdr:ext cx="534377" cy="259045"/>
    <xdr:sp macro="" textlink="">
      <xdr:nvSpPr>
        <xdr:cNvPr id="371" name="テキスト ボックス 370"/>
        <xdr:cNvSpPr txBox="1"/>
      </xdr:nvSpPr>
      <xdr:spPr>
        <a:xfrm>
          <a:off x="7594111" y="933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72626</xdr:rowOff>
    </xdr:from>
    <xdr:to>
      <xdr:col>36</xdr:col>
      <xdr:colOff>165100</xdr:colOff>
      <xdr:row>56</xdr:row>
      <xdr:rowOff>2776</xdr:rowOff>
    </xdr:to>
    <xdr:sp macro="" textlink="">
      <xdr:nvSpPr>
        <xdr:cNvPr id="372" name="楕円 371"/>
        <xdr:cNvSpPr/>
      </xdr:nvSpPr>
      <xdr:spPr>
        <a:xfrm>
          <a:off x="6921500" y="950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19303</xdr:rowOff>
    </xdr:from>
    <xdr:ext cx="534377" cy="259045"/>
    <xdr:sp macro="" textlink="">
      <xdr:nvSpPr>
        <xdr:cNvPr id="373" name="テキスト ボックス 372"/>
        <xdr:cNvSpPr txBox="1"/>
      </xdr:nvSpPr>
      <xdr:spPr>
        <a:xfrm>
          <a:off x="6705111" y="927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146863</xdr:rowOff>
    </xdr:from>
    <xdr:to>
      <xdr:col>54</xdr:col>
      <xdr:colOff>189865</xdr:colOff>
      <xdr:row>79</xdr:row>
      <xdr:rowOff>38525</xdr:rowOff>
    </xdr:to>
    <xdr:cxnSp macro="">
      <xdr:nvCxnSpPr>
        <xdr:cNvPr id="397" name="直線コネクタ 396"/>
        <xdr:cNvCxnSpPr/>
      </xdr:nvCxnSpPr>
      <xdr:spPr>
        <a:xfrm flipV="1">
          <a:off x="10475595" y="12148363"/>
          <a:ext cx="1270" cy="143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42352</xdr:rowOff>
    </xdr:from>
    <xdr:ext cx="378565" cy="259045"/>
    <xdr:sp macro="" textlink="">
      <xdr:nvSpPr>
        <xdr:cNvPr id="398" name="普通建設事業費 （ うち新規整備　）最小値テキスト"/>
        <xdr:cNvSpPr txBox="1"/>
      </xdr:nvSpPr>
      <xdr:spPr>
        <a:xfrm>
          <a:off x="10528300" y="13586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38525</xdr:rowOff>
    </xdr:from>
    <xdr:to>
      <xdr:col>55</xdr:col>
      <xdr:colOff>88900</xdr:colOff>
      <xdr:row>79</xdr:row>
      <xdr:rowOff>38525</xdr:rowOff>
    </xdr:to>
    <xdr:cxnSp macro="">
      <xdr:nvCxnSpPr>
        <xdr:cNvPr id="399" name="直線コネクタ 398"/>
        <xdr:cNvCxnSpPr/>
      </xdr:nvCxnSpPr>
      <xdr:spPr>
        <a:xfrm>
          <a:off x="10388600" y="13583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93540</xdr:rowOff>
    </xdr:from>
    <xdr:ext cx="534377" cy="259045"/>
    <xdr:sp macro="" textlink="">
      <xdr:nvSpPr>
        <xdr:cNvPr id="400" name="普通建設事業費 （ うち新規整備　）最大値テキスト"/>
        <xdr:cNvSpPr txBox="1"/>
      </xdr:nvSpPr>
      <xdr:spPr>
        <a:xfrm>
          <a:off x="10528300" y="1192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146863</xdr:rowOff>
    </xdr:from>
    <xdr:to>
      <xdr:col>55</xdr:col>
      <xdr:colOff>88900</xdr:colOff>
      <xdr:row>70</xdr:row>
      <xdr:rowOff>146863</xdr:rowOff>
    </xdr:to>
    <xdr:cxnSp macro="">
      <xdr:nvCxnSpPr>
        <xdr:cNvPr id="401" name="直線コネクタ 400"/>
        <xdr:cNvCxnSpPr/>
      </xdr:nvCxnSpPr>
      <xdr:spPr>
        <a:xfrm>
          <a:off x="10388600" y="12148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114497</xdr:rowOff>
    </xdr:from>
    <xdr:to>
      <xdr:col>55</xdr:col>
      <xdr:colOff>0</xdr:colOff>
      <xdr:row>77</xdr:row>
      <xdr:rowOff>150577</xdr:rowOff>
    </xdr:to>
    <xdr:cxnSp macro="">
      <xdr:nvCxnSpPr>
        <xdr:cNvPr id="402" name="直線コネクタ 401"/>
        <xdr:cNvCxnSpPr/>
      </xdr:nvCxnSpPr>
      <xdr:spPr>
        <a:xfrm>
          <a:off x="9639300" y="13316147"/>
          <a:ext cx="838200" cy="3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76134</xdr:rowOff>
    </xdr:from>
    <xdr:ext cx="534377" cy="259045"/>
    <xdr:sp macro="" textlink="">
      <xdr:nvSpPr>
        <xdr:cNvPr id="403" name="普通建設事業費 （ うち新規整備　）平均値テキスト"/>
        <xdr:cNvSpPr txBox="1"/>
      </xdr:nvSpPr>
      <xdr:spPr>
        <a:xfrm>
          <a:off x="10528300" y="13106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53257</xdr:rowOff>
    </xdr:from>
    <xdr:to>
      <xdr:col>55</xdr:col>
      <xdr:colOff>50800</xdr:colOff>
      <xdr:row>77</xdr:row>
      <xdr:rowOff>154857</xdr:rowOff>
    </xdr:to>
    <xdr:sp macro="" textlink="">
      <xdr:nvSpPr>
        <xdr:cNvPr id="404" name="フローチャート: 判断 403"/>
        <xdr:cNvSpPr/>
      </xdr:nvSpPr>
      <xdr:spPr>
        <a:xfrm>
          <a:off x="104267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150482</xdr:rowOff>
    </xdr:from>
    <xdr:to>
      <xdr:col>50</xdr:col>
      <xdr:colOff>114300</xdr:colOff>
      <xdr:row>77</xdr:row>
      <xdr:rowOff>114497</xdr:rowOff>
    </xdr:to>
    <xdr:cxnSp macro="">
      <xdr:nvCxnSpPr>
        <xdr:cNvPr id="405" name="直線コネクタ 404"/>
        <xdr:cNvCxnSpPr/>
      </xdr:nvCxnSpPr>
      <xdr:spPr>
        <a:xfrm>
          <a:off x="8750300" y="13009232"/>
          <a:ext cx="889000" cy="30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141363</xdr:rowOff>
    </xdr:from>
    <xdr:to>
      <xdr:col>50</xdr:col>
      <xdr:colOff>165100</xdr:colOff>
      <xdr:row>77</xdr:row>
      <xdr:rowOff>71513</xdr:rowOff>
    </xdr:to>
    <xdr:sp macro="" textlink="">
      <xdr:nvSpPr>
        <xdr:cNvPr id="406" name="フローチャート: 判断 405"/>
        <xdr:cNvSpPr/>
      </xdr:nvSpPr>
      <xdr:spPr>
        <a:xfrm>
          <a:off x="9588500" y="1317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88040</xdr:rowOff>
    </xdr:from>
    <xdr:ext cx="534377" cy="259045"/>
    <xdr:sp macro="" textlink="">
      <xdr:nvSpPr>
        <xdr:cNvPr id="407" name="テキスト ボックス 406"/>
        <xdr:cNvSpPr txBox="1"/>
      </xdr:nvSpPr>
      <xdr:spPr>
        <a:xfrm>
          <a:off x="9372111" y="1294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114706</xdr:rowOff>
    </xdr:from>
    <xdr:to>
      <xdr:col>45</xdr:col>
      <xdr:colOff>177800</xdr:colOff>
      <xdr:row>75</xdr:row>
      <xdr:rowOff>150482</xdr:rowOff>
    </xdr:to>
    <xdr:cxnSp macro="">
      <xdr:nvCxnSpPr>
        <xdr:cNvPr id="408" name="直線コネクタ 407"/>
        <xdr:cNvCxnSpPr/>
      </xdr:nvCxnSpPr>
      <xdr:spPr>
        <a:xfrm>
          <a:off x="7861300" y="12973456"/>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8623</xdr:rowOff>
    </xdr:from>
    <xdr:to>
      <xdr:col>46</xdr:col>
      <xdr:colOff>38100</xdr:colOff>
      <xdr:row>76</xdr:row>
      <xdr:rowOff>110223</xdr:rowOff>
    </xdr:to>
    <xdr:sp macro="" textlink="">
      <xdr:nvSpPr>
        <xdr:cNvPr id="409" name="フローチャート: 判断 408"/>
        <xdr:cNvSpPr/>
      </xdr:nvSpPr>
      <xdr:spPr>
        <a:xfrm>
          <a:off x="8699500" y="130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101350</xdr:rowOff>
    </xdr:from>
    <xdr:ext cx="534377" cy="259045"/>
    <xdr:sp macro="" textlink="">
      <xdr:nvSpPr>
        <xdr:cNvPr id="410" name="テキスト ボックス 409"/>
        <xdr:cNvSpPr txBox="1"/>
      </xdr:nvSpPr>
      <xdr:spPr>
        <a:xfrm>
          <a:off x="8483111" y="131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78099</xdr:rowOff>
    </xdr:from>
    <xdr:to>
      <xdr:col>41</xdr:col>
      <xdr:colOff>101600</xdr:colOff>
      <xdr:row>77</xdr:row>
      <xdr:rowOff>8249</xdr:rowOff>
    </xdr:to>
    <xdr:sp macro="" textlink="">
      <xdr:nvSpPr>
        <xdr:cNvPr id="411" name="フローチャート: 判断 410"/>
        <xdr:cNvSpPr/>
      </xdr:nvSpPr>
      <xdr:spPr>
        <a:xfrm>
          <a:off x="7810500" y="1310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170826</xdr:rowOff>
    </xdr:from>
    <xdr:ext cx="534377" cy="259045"/>
    <xdr:sp macro="" textlink="">
      <xdr:nvSpPr>
        <xdr:cNvPr id="412" name="テキスト ボックス 411"/>
        <xdr:cNvSpPr txBox="1"/>
      </xdr:nvSpPr>
      <xdr:spPr>
        <a:xfrm>
          <a:off x="7594111" y="1320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99777</xdr:rowOff>
    </xdr:from>
    <xdr:to>
      <xdr:col>55</xdr:col>
      <xdr:colOff>50800</xdr:colOff>
      <xdr:row>78</xdr:row>
      <xdr:rowOff>29927</xdr:rowOff>
    </xdr:to>
    <xdr:sp macro="" textlink="">
      <xdr:nvSpPr>
        <xdr:cNvPr id="418" name="楕円 417"/>
        <xdr:cNvSpPr/>
      </xdr:nvSpPr>
      <xdr:spPr>
        <a:xfrm>
          <a:off x="10426700" y="1330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78204</xdr:rowOff>
    </xdr:from>
    <xdr:ext cx="534377" cy="259045"/>
    <xdr:sp macro="" textlink="">
      <xdr:nvSpPr>
        <xdr:cNvPr id="419" name="普通建設事業費 （ うち新規整備　）該当値テキスト"/>
        <xdr:cNvSpPr txBox="1"/>
      </xdr:nvSpPr>
      <xdr:spPr>
        <a:xfrm>
          <a:off x="10528300" y="1327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63697</xdr:rowOff>
    </xdr:from>
    <xdr:to>
      <xdr:col>50</xdr:col>
      <xdr:colOff>165100</xdr:colOff>
      <xdr:row>77</xdr:row>
      <xdr:rowOff>165297</xdr:rowOff>
    </xdr:to>
    <xdr:sp macro="" textlink="">
      <xdr:nvSpPr>
        <xdr:cNvPr id="420" name="楕円 419"/>
        <xdr:cNvSpPr/>
      </xdr:nvSpPr>
      <xdr:spPr>
        <a:xfrm>
          <a:off x="9588500" y="1326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156424</xdr:rowOff>
    </xdr:from>
    <xdr:ext cx="534377" cy="259045"/>
    <xdr:sp macro="" textlink="">
      <xdr:nvSpPr>
        <xdr:cNvPr id="421" name="テキスト ボックス 420"/>
        <xdr:cNvSpPr txBox="1"/>
      </xdr:nvSpPr>
      <xdr:spPr>
        <a:xfrm>
          <a:off x="9372111" y="1335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99682</xdr:rowOff>
    </xdr:from>
    <xdr:to>
      <xdr:col>46</xdr:col>
      <xdr:colOff>38100</xdr:colOff>
      <xdr:row>76</xdr:row>
      <xdr:rowOff>29832</xdr:rowOff>
    </xdr:to>
    <xdr:sp macro="" textlink="">
      <xdr:nvSpPr>
        <xdr:cNvPr id="422" name="楕円 421"/>
        <xdr:cNvSpPr/>
      </xdr:nvSpPr>
      <xdr:spPr>
        <a:xfrm>
          <a:off x="8699500" y="1295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46359</xdr:rowOff>
    </xdr:from>
    <xdr:ext cx="534377" cy="259045"/>
    <xdr:sp macro="" textlink="">
      <xdr:nvSpPr>
        <xdr:cNvPr id="423" name="テキスト ボックス 422"/>
        <xdr:cNvSpPr txBox="1"/>
      </xdr:nvSpPr>
      <xdr:spPr>
        <a:xfrm>
          <a:off x="8483111" y="1273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63906</xdr:rowOff>
    </xdr:from>
    <xdr:to>
      <xdr:col>41</xdr:col>
      <xdr:colOff>101600</xdr:colOff>
      <xdr:row>75</xdr:row>
      <xdr:rowOff>165506</xdr:rowOff>
    </xdr:to>
    <xdr:sp macro="" textlink="">
      <xdr:nvSpPr>
        <xdr:cNvPr id="424" name="楕円 423"/>
        <xdr:cNvSpPr/>
      </xdr:nvSpPr>
      <xdr:spPr>
        <a:xfrm>
          <a:off x="7810500" y="1292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10583</xdr:rowOff>
    </xdr:from>
    <xdr:ext cx="534377" cy="259045"/>
    <xdr:sp macro="" textlink="">
      <xdr:nvSpPr>
        <xdr:cNvPr id="425" name="テキスト ボックス 424"/>
        <xdr:cNvSpPr txBox="1"/>
      </xdr:nvSpPr>
      <xdr:spPr>
        <a:xfrm>
          <a:off x="7594111" y="1269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115221</xdr:rowOff>
    </xdr:from>
    <xdr:to>
      <xdr:col>54</xdr:col>
      <xdr:colOff>189865</xdr:colOff>
      <xdr:row>98</xdr:row>
      <xdr:rowOff>66966</xdr:rowOff>
    </xdr:to>
    <xdr:cxnSp macro="">
      <xdr:nvCxnSpPr>
        <xdr:cNvPr id="449" name="直線コネクタ 448"/>
        <xdr:cNvCxnSpPr/>
      </xdr:nvCxnSpPr>
      <xdr:spPr>
        <a:xfrm flipV="1">
          <a:off x="10475595" y="15545721"/>
          <a:ext cx="1270" cy="1323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70793</xdr:rowOff>
    </xdr:from>
    <xdr:ext cx="469744" cy="259045"/>
    <xdr:sp macro="" textlink="">
      <xdr:nvSpPr>
        <xdr:cNvPr id="450" name="普通建設事業費 （ うち更新整備　）最小値テキスト"/>
        <xdr:cNvSpPr txBox="1"/>
      </xdr:nvSpPr>
      <xdr:spPr>
        <a:xfrm>
          <a:off x="10528300" y="168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66966</xdr:rowOff>
    </xdr:from>
    <xdr:to>
      <xdr:col>55</xdr:col>
      <xdr:colOff>88900</xdr:colOff>
      <xdr:row>98</xdr:row>
      <xdr:rowOff>66966</xdr:rowOff>
    </xdr:to>
    <xdr:cxnSp macro="">
      <xdr:nvCxnSpPr>
        <xdr:cNvPr id="451" name="直線コネクタ 450"/>
        <xdr:cNvCxnSpPr/>
      </xdr:nvCxnSpPr>
      <xdr:spPr>
        <a:xfrm>
          <a:off x="10388600" y="16869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61898</xdr:rowOff>
    </xdr:from>
    <xdr:ext cx="534377" cy="259045"/>
    <xdr:sp macro="" textlink="">
      <xdr:nvSpPr>
        <xdr:cNvPr id="452" name="普通建設事業費 （ うち更新整備　）最大値テキスト"/>
        <xdr:cNvSpPr txBox="1"/>
      </xdr:nvSpPr>
      <xdr:spPr>
        <a:xfrm>
          <a:off x="10528300" y="153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115221</xdr:rowOff>
    </xdr:from>
    <xdr:to>
      <xdr:col>55</xdr:col>
      <xdr:colOff>88900</xdr:colOff>
      <xdr:row>90</xdr:row>
      <xdr:rowOff>115221</xdr:rowOff>
    </xdr:to>
    <xdr:cxnSp macro="">
      <xdr:nvCxnSpPr>
        <xdr:cNvPr id="453" name="直線コネクタ 452"/>
        <xdr:cNvCxnSpPr/>
      </xdr:nvCxnSpPr>
      <xdr:spPr>
        <a:xfrm>
          <a:off x="10388600" y="1554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15303</xdr:rowOff>
    </xdr:from>
    <xdr:to>
      <xdr:col>55</xdr:col>
      <xdr:colOff>0</xdr:colOff>
      <xdr:row>98</xdr:row>
      <xdr:rowOff>105848</xdr:rowOff>
    </xdr:to>
    <xdr:cxnSp macro="">
      <xdr:nvCxnSpPr>
        <xdr:cNvPr id="454" name="直線コネクタ 453"/>
        <xdr:cNvCxnSpPr/>
      </xdr:nvCxnSpPr>
      <xdr:spPr>
        <a:xfrm flipV="1">
          <a:off x="9639300" y="16817403"/>
          <a:ext cx="838200" cy="9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135132</xdr:rowOff>
    </xdr:from>
    <xdr:ext cx="534377" cy="259045"/>
    <xdr:sp macro="" textlink="">
      <xdr:nvSpPr>
        <xdr:cNvPr id="455" name="普通建設事業費 （ うち更新整備　）平均値テキスト"/>
        <xdr:cNvSpPr txBox="1"/>
      </xdr:nvSpPr>
      <xdr:spPr>
        <a:xfrm>
          <a:off x="10528300" y="16251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112255</xdr:rowOff>
    </xdr:from>
    <xdr:to>
      <xdr:col>55</xdr:col>
      <xdr:colOff>50800</xdr:colOff>
      <xdr:row>96</xdr:row>
      <xdr:rowOff>42405</xdr:rowOff>
    </xdr:to>
    <xdr:sp macro="" textlink="">
      <xdr:nvSpPr>
        <xdr:cNvPr id="456" name="フローチャート: 判断 455"/>
        <xdr:cNvSpPr/>
      </xdr:nvSpPr>
      <xdr:spPr>
        <a:xfrm>
          <a:off x="104267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126879</xdr:rowOff>
    </xdr:from>
    <xdr:to>
      <xdr:col>50</xdr:col>
      <xdr:colOff>114300</xdr:colOff>
      <xdr:row>98</xdr:row>
      <xdr:rowOff>105848</xdr:rowOff>
    </xdr:to>
    <xdr:cxnSp macro="">
      <xdr:nvCxnSpPr>
        <xdr:cNvPr id="457" name="直線コネクタ 456"/>
        <xdr:cNvCxnSpPr/>
      </xdr:nvCxnSpPr>
      <xdr:spPr>
        <a:xfrm>
          <a:off x="8750300" y="16757529"/>
          <a:ext cx="889000" cy="15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153918</xdr:rowOff>
    </xdr:from>
    <xdr:to>
      <xdr:col>50</xdr:col>
      <xdr:colOff>165100</xdr:colOff>
      <xdr:row>96</xdr:row>
      <xdr:rowOff>84068</xdr:rowOff>
    </xdr:to>
    <xdr:sp macro="" textlink="">
      <xdr:nvSpPr>
        <xdr:cNvPr id="458" name="フローチャート: 判断 457"/>
        <xdr:cNvSpPr/>
      </xdr:nvSpPr>
      <xdr:spPr>
        <a:xfrm>
          <a:off x="9588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100595</xdr:rowOff>
    </xdr:from>
    <xdr:ext cx="534377" cy="259045"/>
    <xdr:sp macro="" textlink="">
      <xdr:nvSpPr>
        <xdr:cNvPr id="459" name="テキスト ボックス 458"/>
        <xdr:cNvSpPr txBox="1"/>
      </xdr:nvSpPr>
      <xdr:spPr>
        <a:xfrm>
          <a:off x="9372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108020</xdr:rowOff>
    </xdr:from>
    <xdr:to>
      <xdr:col>45</xdr:col>
      <xdr:colOff>177800</xdr:colOff>
      <xdr:row>97</xdr:row>
      <xdr:rowOff>126879</xdr:rowOff>
    </xdr:to>
    <xdr:cxnSp macro="">
      <xdr:nvCxnSpPr>
        <xdr:cNvPr id="460" name="直線コネクタ 459"/>
        <xdr:cNvCxnSpPr/>
      </xdr:nvCxnSpPr>
      <xdr:spPr>
        <a:xfrm>
          <a:off x="7861300" y="16738670"/>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63812</xdr:rowOff>
    </xdr:from>
    <xdr:to>
      <xdr:col>46</xdr:col>
      <xdr:colOff>38100</xdr:colOff>
      <xdr:row>96</xdr:row>
      <xdr:rowOff>165412</xdr:rowOff>
    </xdr:to>
    <xdr:sp macro="" textlink="">
      <xdr:nvSpPr>
        <xdr:cNvPr id="461" name="フローチャート: 判断 460"/>
        <xdr:cNvSpPr/>
      </xdr:nvSpPr>
      <xdr:spPr>
        <a:xfrm>
          <a:off x="8699500" y="165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10489</xdr:rowOff>
    </xdr:from>
    <xdr:ext cx="534377" cy="259045"/>
    <xdr:sp macro="" textlink="">
      <xdr:nvSpPr>
        <xdr:cNvPr id="462" name="テキスト ボックス 461"/>
        <xdr:cNvSpPr txBox="1"/>
      </xdr:nvSpPr>
      <xdr:spPr>
        <a:xfrm>
          <a:off x="8483111" y="162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78975</xdr:rowOff>
    </xdr:from>
    <xdr:to>
      <xdr:col>41</xdr:col>
      <xdr:colOff>101600</xdr:colOff>
      <xdr:row>97</xdr:row>
      <xdr:rowOff>9125</xdr:rowOff>
    </xdr:to>
    <xdr:sp macro="" textlink="">
      <xdr:nvSpPr>
        <xdr:cNvPr id="463" name="フローチャート: 判断 462"/>
        <xdr:cNvSpPr/>
      </xdr:nvSpPr>
      <xdr:spPr>
        <a:xfrm>
          <a:off x="7810500" y="165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25652</xdr:rowOff>
    </xdr:from>
    <xdr:ext cx="534377" cy="259045"/>
    <xdr:sp macro="" textlink="">
      <xdr:nvSpPr>
        <xdr:cNvPr id="464" name="テキスト ボックス 463"/>
        <xdr:cNvSpPr txBox="1"/>
      </xdr:nvSpPr>
      <xdr:spPr>
        <a:xfrm>
          <a:off x="7594111" y="1631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135953</xdr:rowOff>
    </xdr:from>
    <xdr:to>
      <xdr:col>55</xdr:col>
      <xdr:colOff>50800</xdr:colOff>
      <xdr:row>98</xdr:row>
      <xdr:rowOff>66103</xdr:rowOff>
    </xdr:to>
    <xdr:sp macro="" textlink="">
      <xdr:nvSpPr>
        <xdr:cNvPr id="470" name="楕円 469"/>
        <xdr:cNvSpPr/>
      </xdr:nvSpPr>
      <xdr:spPr>
        <a:xfrm>
          <a:off x="10426700" y="167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50880</xdr:rowOff>
    </xdr:from>
    <xdr:ext cx="534377" cy="259045"/>
    <xdr:sp macro="" textlink="">
      <xdr:nvSpPr>
        <xdr:cNvPr id="471" name="普通建設事業費 （ うち更新整備　）該当値テキスト"/>
        <xdr:cNvSpPr txBox="1"/>
      </xdr:nvSpPr>
      <xdr:spPr>
        <a:xfrm>
          <a:off x="10528300" y="1668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55048</xdr:rowOff>
    </xdr:from>
    <xdr:to>
      <xdr:col>50</xdr:col>
      <xdr:colOff>165100</xdr:colOff>
      <xdr:row>98</xdr:row>
      <xdr:rowOff>156648</xdr:rowOff>
    </xdr:to>
    <xdr:sp macro="" textlink="">
      <xdr:nvSpPr>
        <xdr:cNvPr id="472" name="楕円 471"/>
        <xdr:cNvSpPr/>
      </xdr:nvSpPr>
      <xdr:spPr>
        <a:xfrm>
          <a:off x="9588500" y="1685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147775</xdr:rowOff>
    </xdr:from>
    <xdr:ext cx="469744" cy="259045"/>
    <xdr:sp macro="" textlink="">
      <xdr:nvSpPr>
        <xdr:cNvPr id="473" name="テキスト ボックス 472"/>
        <xdr:cNvSpPr txBox="1"/>
      </xdr:nvSpPr>
      <xdr:spPr>
        <a:xfrm>
          <a:off x="9404428" y="16949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76079</xdr:rowOff>
    </xdr:from>
    <xdr:to>
      <xdr:col>46</xdr:col>
      <xdr:colOff>38100</xdr:colOff>
      <xdr:row>98</xdr:row>
      <xdr:rowOff>6229</xdr:rowOff>
    </xdr:to>
    <xdr:sp macro="" textlink="">
      <xdr:nvSpPr>
        <xdr:cNvPr id="474" name="楕円 473"/>
        <xdr:cNvSpPr/>
      </xdr:nvSpPr>
      <xdr:spPr>
        <a:xfrm>
          <a:off x="8699500" y="1670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168806</xdr:rowOff>
    </xdr:from>
    <xdr:ext cx="534377" cy="259045"/>
    <xdr:sp macro="" textlink="">
      <xdr:nvSpPr>
        <xdr:cNvPr id="475" name="テキスト ボックス 474"/>
        <xdr:cNvSpPr txBox="1"/>
      </xdr:nvSpPr>
      <xdr:spPr>
        <a:xfrm>
          <a:off x="8483111" y="1679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57220</xdr:rowOff>
    </xdr:from>
    <xdr:to>
      <xdr:col>41</xdr:col>
      <xdr:colOff>101600</xdr:colOff>
      <xdr:row>97</xdr:row>
      <xdr:rowOff>158820</xdr:rowOff>
    </xdr:to>
    <xdr:sp macro="" textlink="">
      <xdr:nvSpPr>
        <xdr:cNvPr id="476" name="楕円 475"/>
        <xdr:cNvSpPr/>
      </xdr:nvSpPr>
      <xdr:spPr>
        <a:xfrm>
          <a:off x="7810500" y="1668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149947</xdr:rowOff>
    </xdr:from>
    <xdr:ext cx="534377" cy="259045"/>
    <xdr:sp macro="" textlink="">
      <xdr:nvSpPr>
        <xdr:cNvPr id="477" name="テキスト ボックス 476"/>
        <xdr:cNvSpPr txBox="1"/>
      </xdr:nvSpPr>
      <xdr:spPr>
        <a:xfrm>
          <a:off x="7594111" y="1678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7" name="テキスト ボックス 49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63881</xdr:rowOff>
    </xdr:from>
    <xdr:to>
      <xdr:col>85</xdr:col>
      <xdr:colOff>126364</xdr:colOff>
      <xdr:row>39</xdr:row>
      <xdr:rowOff>44450</xdr:rowOff>
    </xdr:to>
    <xdr:cxnSp macro="">
      <xdr:nvCxnSpPr>
        <xdr:cNvPr id="501" name="直線コネクタ 500"/>
        <xdr:cNvCxnSpPr/>
      </xdr:nvCxnSpPr>
      <xdr:spPr>
        <a:xfrm flipV="1">
          <a:off x="16317595" y="5378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10558</xdr:rowOff>
    </xdr:from>
    <xdr:ext cx="534377" cy="259045"/>
    <xdr:sp macro="" textlink="">
      <xdr:nvSpPr>
        <xdr:cNvPr id="504" name="災害復旧事業費最大値テキスト"/>
        <xdr:cNvSpPr txBox="1"/>
      </xdr:nvSpPr>
      <xdr:spPr>
        <a:xfrm>
          <a:off x="16370300" y="51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63881</xdr:rowOff>
    </xdr:from>
    <xdr:to>
      <xdr:col>86</xdr:col>
      <xdr:colOff>25400</xdr:colOff>
      <xdr:row>31</xdr:row>
      <xdr:rowOff>63881</xdr:rowOff>
    </xdr:to>
    <xdr:cxnSp macro="">
      <xdr:nvCxnSpPr>
        <xdr:cNvPr id="505" name="直線コネクタ 504"/>
        <xdr:cNvCxnSpPr/>
      </xdr:nvCxnSpPr>
      <xdr:spPr>
        <a:xfrm>
          <a:off x="16230600" y="537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41554</xdr:rowOff>
    </xdr:from>
    <xdr:to>
      <xdr:col>85</xdr:col>
      <xdr:colOff>127000</xdr:colOff>
      <xdr:row>39</xdr:row>
      <xdr:rowOff>42088</xdr:rowOff>
    </xdr:to>
    <xdr:cxnSp macro="">
      <xdr:nvCxnSpPr>
        <xdr:cNvPr id="506" name="直線コネクタ 505"/>
        <xdr:cNvCxnSpPr/>
      </xdr:nvCxnSpPr>
      <xdr:spPr>
        <a:xfrm>
          <a:off x="15481300" y="6728104"/>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121950</xdr:rowOff>
    </xdr:from>
    <xdr:ext cx="469744" cy="259045"/>
    <xdr:sp macro="" textlink="">
      <xdr:nvSpPr>
        <xdr:cNvPr id="507" name="災害復旧事業費平均値テキスト"/>
        <xdr:cNvSpPr txBox="1"/>
      </xdr:nvSpPr>
      <xdr:spPr>
        <a:xfrm>
          <a:off x="16370300" y="6465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99073</xdr:rowOff>
    </xdr:from>
    <xdr:to>
      <xdr:col>85</xdr:col>
      <xdr:colOff>177800</xdr:colOff>
      <xdr:row>39</xdr:row>
      <xdr:rowOff>29223</xdr:rowOff>
    </xdr:to>
    <xdr:sp macro="" textlink="">
      <xdr:nvSpPr>
        <xdr:cNvPr id="508" name="フローチャート: 判断 507"/>
        <xdr:cNvSpPr/>
      </xdr:nvSpPr>
      <xdr:spPr>
        <a:xfrm>
          <a:off x="16268700" y="661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34354</xdr:rowOff>
    </xdr:from>
    <xdr:to>
      <xdr:col>81</xdr:col>
      <xdr:colOff>50800</xdr:colOff>
      <xdr:row>39</xdr:row>
      <xdr:rowOff>41554</xdr:rowOff>
    </xdr:to>
    <xdr:cxnSp macro="">
      <xdr:nvCxnSpPr>
        <xdr:cNvPr id="509" name="直線コネクタ 508"/>
        <xdr:cNvCxnSpPr/>
      </xdr:nvCxnSpPr>
      <xdr:spPr>
        <a:xfrm>
          <a:off x="14592300" y="6720904"/>
          <a:ext cx="889000" cy="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114960</xdr:rowOff>
    </xdr:from>
    <xdr:to>
      <xdr:col>81</xdr:col>
      <xdr:colOff>101600</xdr:colOff>
      <xdr:row>39</xdr:row>
      <xdr:rowOff>45110</xdr:rowOff>
    </xdr:to>
    <xdr:sp macro="" textlink="">
      <xdr:nvSpPr>
        <xdr:cNvPr id="510" name="フローチャート: 判断 509"/>
        <xdr:cNvSpPr/>
      </xdr:nvSpPr>
      <xdr:spPr>
        <a:xfrm>
          <a:off x="15430500" y="66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61637</xdr:rowOff>
    </xdr:from>
    <xdr:ext cx="469744" cy="259045"/>
    <xdr:sp macro="" textlink="">
      <xdr:nvSpPr>
        <xdr:cNvPr id="511" name="テキスト ボックス 510"/>
        <xdr:cNvSpPr txBox="1"/>
      </xdr:nvSpPr>
      <xdr:spPr>
        <a:xfrm>
          <a:off x="15246428" y="64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34354</xdr:rowOff>
    </xdr:from>
    <xdr:to>
      <xdr:col>76</xdr:col>
      <xdr:colOff>114300</xdr:colOff>
      <xdr:row>39</xdr:row>
      <xdr:rowOff>41631</xdr:rowOff>
    </xdr:to>
    <xdr:cxnSp macro="">
      <xdr:nvCxnSpPr>
        <xdr:cNvPr id="512" name="直線コネクタ 511"/>
        <xdr:cNvCxnSpPr/>
      </xdr:nvCxnSpPr>
      <xdr:spPr>
        <a:xfrm flipV="1">
          <a:off x="13703300" y="6720904"/>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142926</xdr:rowOff>
    </xdr:from>
    <xdr:to>
      <xdr:col>76</xdr:col>
      <xdr:colOff>165100</xdr:colOff>
      <xdr:row>39</xdr:row>
      <xdr:rowOff>73076</xdr:rowOff>
    </xdr:to>
    <xdr:sp macro="" textlink="">
      <xdr:nvSpPr>
        <xdr:cNvPr id="513" name="フローチャート: 判断 512"/>
        <xdr:cNvSpPr/>
      </xdr:nvSpPr>
      <xdr:spPr>
        <a:xfrm>
          <a:off x="14541500" y="66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89603</xdr:rowOff>
    </xdr:from>
    <xdr:ext cx="378565" cy="259045"/>
    <xdr:sp macro="" textlink="">
      <xdr:nvSpPr>
        <xdr:cNvPr id="514" name="テキスト ボックス 513"/>
        <xdr:cNvSpPr txBox="1"/>
      </xdr:nvSpPr>
      <xdr:spPr>
        <a:xfrm>
          <a:off x="14403017" y="643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41631</xdr:rowOff>
    </xdr:from>
    <xdr:to>
      <xdr:col>71</xdr:col>
      <xdr:colOff>177800</xdr:colOff>
      <xdr:row>39</xdr:row>
      <xdr:rowOff>44450</xdr:rowOff>
    </xdr:to>
    <xdr:cxnSp macro="">
      <xdr:nvCxnSpPr>
        <xdr:cNvPr id="515" name="直線コネクタ 514"/>
        <xdr:cNvCxnSpPr/>
      </xdr:nvCxnSpPr>
      <xdr:spPr>
        <a:xfrm flipV="1">
          <a:off x="12814300" y="6728181"/>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114046</xdr:rowOff>
    </xdr:from>
    <xdr:to>
      <xdr:col>72</xdr:col>
      <xdr:colOff>38100</xdr:colOff>
      <xdr:row>39</xdr:row>
      <xdr:rowOff>44196</xdr:rowOff>
    </xdr:to>
    <xdr:sp macro="" textlink="">
      <xdr:nvSpPr>
        <xdr:cNvPr id="516" name="フローチャート: 判断 515"/>
        <xdr:cNvSpPr/>
      </xdr:nvSpPr>
      <xdr:spPr>
        <a:xfrm>
          <a:off x="13652500" y="662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60723</xdr:rowOff>
    </xdr:from>
    <xdr:ext cx="469744" cy="259045"/>
    <xdr:sp macro="" textlink="">
      <xdr:nvSpPr>
        <xdr:cNvPr id="517" name="テキスト ボックス 516"/>
        <xdr:cNvSpPr txBox="1"/>
      </xdr:nvSpPr>
      <xdr:spPr>
        <a:xfrm>
          <a:off x="13468428" y="640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87719</xdr:rowOff>
    </xdr:from>
    <xdr:to>
      <xdr:col>67</xdr:col>
      <xdr:colOff>101600</xdr:colOff>
      <xdr:row>39</xdr:row>
      <xdr:rowOff>17869</xdr:rowOff>
    </xdr:to>
    <xdr:sp macro="" textlink="">
      <xdr:nvSpPr>
        <xdr:cNvPr id="518" name="フローチャート: 判断 517"/>
        <xdr:cNvSpPr/>
      </xdr:nvSpPr>
      <xdr:spPr>
        <a:xfrm>
          <a:off x="12763500" y="660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34396</xdr:rowOff>
    </xdr:from>
    <xdr:ext cx="469744" cy="259045"/>
    <xdr:sp macro="" textlink="">
      <xdr:nvSpPr>
        <xdr:cNvPr id="519" name="テキスト ボックス 518"/>
        <xdr:cNvSpPr txBox="1"/>
      </xdr:nvSpPr>
      <xdr:spPr>
        <a:xfrm>
          <a:off x="12579428" y="637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162738</xdr:rowOff>
    </xdr:from>
    <xdr:to>
      <xdr:col>85</xdr:col>
      <xdr:colOff>177800</xdr:colOff>
      <xdr:row>39</xdr:row>
      <xdr:rowOff>92888</xdr:rowOff>
    </xdr:to>
    <xdr:sp macro="" textlink="">
      <xdr:nvSpPr>
        <xdr:cNvPr id="525" name="楕円 524"/>
        <xdr:cNvSpPr/>
      </xdr:nvSpPr>
      <xdr:spPr>
        <a:xfrm>
          <a:off x="16268700" y="66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77665</xdr:rowOff>
    </xdr:from>
    <xdr:ext cx="313932" cy="259045"/>
    <xdr:sp macro="" textlink="">
      <xdr:nvSpPr>
        <xdr:cNvPr id="526" name="災害復旧事業費該当値テキスト"/>
        <xdr:cNvSpPr txBox="1"/>
      </xdr:nvSpPr>
      <xdr:spPr>
        <a:xfrm>
          <a:off x="16370300" y="65927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162204</xdr:rowOff>
    </xdr:from>
    <xdr:to>
      <xdr:col>81</xdr:col>
      <xdr:colOff>101600</xdr:colOff>
      <xdr:row>39</xdr:row>
      <xdr:rowOff>92354</xdr:rowOff>
    </xdr:to>
    <xdr:sp macro="" textlink="">
      <xdr:nvSpPr>
        <xdr:cNvPr id="527" name="楕円 526"/>
        <xdr:cNvSpPr/>
      </xdr:nvSpPr>
      <xdr:spPr>
        <a:xfrm>
          <a:off x="15430500" y="667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83481</xdr:rowOff>
    </xdr:from>
    <xdr:ext cx="313932" cy="259045"/>
    <xdr:sp macro="" textlink="">
      <xdr:nvSpPr>
        <xdr:cNvPr id="528" name="テキスト ボックス 527"/>
        <xdr:cNvSpPr txBox="1"/>
      </xdr:nvSpPr>
      <xdr:spPr>
        <a:xfrm>
          <a:off x="15324333" y="67700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155004</xdr:rowOff>
    </xdr:from>
    <xdr:to>
      <xdr:col>76</xdr:col>
      <xdr:colOff>165100</xdr:colOff>
      <xdr:row>39</xdr:row>
      <xdr:rowOff>85154</xdr:rowOff>
    </xdr:to>
    <xdr:sp macro="" textlink="">
      <xdr:nvSpPr>
        <xdr:cNvPr id="529" name="楕円 528"/>
        <xdr:cNvSpPr/>
      </xdr:nvSpPr>
      <xdr:spPr>
        <a:xfrm>
          <a:off x="14541500" y="667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76281</xdr:rowOff>
    </xdr:from>
    <xdr:ext cx="378565" cy="259045"/>
    <xdr:sp macro="" textlink="">
      <xdr:nvSpPr>
        <xdr:cNvPr id="530" name="テキスト ボックス 529"/>
        <xdr:cNvSpPr txBox="1"/>
      </xdr:nvSpPr>
      <xdr:spPr>
        <a:xfrm>
          <a:off x="14403017" y="6762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162281</xdr:rowOff>
    </xdr:from>
    <xdr:to>
      <xdr:col>72</xdr:col>
      <xdr:colOff>38100</xdr:colOff>
      <xdr:row>39</xdr:row>
      <xdr:rowOff>92431</xdr:rowOff>
    </xdr:to>
    <xdr:sp macro="" textlink="">
      <xdr:nvSpPr>
        <xdr:cNvPr id="531" name="楕円 530"/>
        <xdr:cNvSpPr/>
      </xdr:nvSpPr>
      <xdr:spPr>
        <a:xfrm>
          <a:off x="13652500" y="667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83558</xdr:rowOff>
    </xdr:from>
    <xdr:ext cx="313932" cy="259045"/>
    <xdr:sp macro="" textlink="">
      <xdr:nvSpPr>
        <xdr:cNvPr id="532" name="テキスト ボックス 531"/>
        <xdr:cNvSpPr txBox="1"/>
      </xdr:nvSpPr>
      <xdr:spPr>
        <a:xfrm>
          <a:off x="13546333" y="67701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7" name="テキスト ボックス 59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9" name="テキスト ボックス 59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1" name="テキスト ボックス 60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3" name="テキスト ボックス 60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36732</xdr:rowOff>
    </xdr:from>
    <xdr:to>
      <xdr:col>85</xdr:col>
      <xdr:colOff>126364</xdr:colOff>
      <xdr:row>78</xdr:row>
      <xdr:rowOff>109460</xdr:rowOff>
    </xdr:to>
    <xdr:cxnSp macro="">
      <xdr:nvCxnSpPr>
        <xdr:cNvPr id="609" name="直線コネクタ 608"/>
        <xdr:cNvCxnSpPr/>
      </xdr:nvCxnSpPr>
      <xdr:spPr>
        <a:xfrm flipV="1">
          <a:off x="16317595" y="12209682"/>
          <a:ext cx="1269" cy="12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113287</xdr:rowOff>
    </xdr:from>
    <xdr:ext cx="469744" cy="259045"/>
    <xdr:sp macro="" textlink="">
      <xdr:nvSpPr>
        <xdr:cNvPr id="610" name="公債費最小値テキスト"/>
        <xdr:cNvSpPr txBox="1"/>
      </xdr:nvSpPr>
      <xdr:spPr>
        <a:xfrm>
          <a:off x="16370300" y="1348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109460</xdr:rowOff>
    </xdr:from>
    <xdr:to>
      <xdr:col>86</xdr:col>
      <xdr:colOff>25400</xdr:colOff>
      <xdr:row>78</xdr:row>
      <xdr:rowOff>109460</xdr:rowOff>
    </xdr:to>
    <xdr:cxnSp macro="">
      <xdr:nvCxnSpPr>
        <xdr:cNvPr id="611" name="直線コネクタ 610"/>
        <xdr:cNvCxnSpPr/>
      </xdr:nvCxnSpPr>
      <xdr:spPr>
        <a:xfrm>
          <a:off x="16230600" y="1348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154859</xdr:rowOff>
    </xdr:from>
    <xdr:ext cx="534377" cy="259045"/>
    <xdr:sp macro="" textlink="">
      <xdr:nvSpPr>
        <xdr:cNvPr id="612" name="公債費最大値テキスト"/>
        <xdr:cNvSpPr txBox="1"/>
      </xdr:nvSpPr>
      <xdr:spPr>
        <a:xfrm>
          <a:off x="16370300" y="11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36732</xdr:rowOff>
    </xdr:from>
    <xdr:to>
      <xdr:col>86</xdr:col>
      <xdr:colOff>25400</xdr:colOff>
      <xdr:row>71</xdr:row>
      <xdr:rowOff>36732</xdr:rowOff>
    </xdr:to>
    <xdr:cxnSp macro="">
      <xdr:nvCxnSpPr>
        <xdr:cNvPr id="613" name="直線コネクタ 612"/>
        <xdr:cNvCxnSpPr/>
      </xdr:nvCxnSpPr>
      <xdr:spPr>
        <a:xfrm>
          <a:off x="16230600" y="1220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153938</xdr:rowOff>
    </xdr:from>
    <xdr:to>
      <xdr:col>85</xdr:col>
      <xdr:colOff>127000</xdr:colOff>
      <xdr:row>75</xdr:row>
      <xdr:rowOff>158967</xdr:rowOff>
    </xdr:to>
    <xdr:cxnSp macro="">
      <xdr:nvCxnSpPr>
        <xdr:cNvPr id="614" name="直線コネクタ 613"/>
        <xdr:cNvCxnSpPr/>
      </xdr:nvCxnSpPr>
      <xdr:spPr>
        <a:xfrm>
          <a:off x="15481300" y="13012688"/>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130878</xdr:rowOff>
    </xdr:from>
    <xdr:ext cx="534377" cy="259045"/>
    <xdr:sp macro="" textlink="">
      <xdr:nvSpPr>
        <xdr:cNvPr id="615" name="公債費平均値テキスト"/>
        <xdr:cNvSpPr txBox="1"/>
      </xdr:nvSpPr>
      <xdr:spPr>
        <a:xfrm>
          <a:off x="16370300" y="12989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152451</xdr:rowOff>
    </xdr:from>
    <xdr:to>
      <xdr:col>85</xdr:col>
      <xdr:colOff>177800</xdr:colOff>
      <xdr:row>76</xdr:row>
      <xdr:rowOff>82601</xdr:rowOff>
    </xdr:to>
    <xdr:sp macro="" textlink="">
      <xdr:nvSpPr>
        <xdr:cNvPr id="616" name="フローチャート: 判断 615"/>
        <xdr:cNvSpPr/>
      </xdr:nvSpPr>
      <xdr:spPr>
        <a:xfrm>
          <a:off x="162687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148746</xdr:rowOff>
    </xdr:from>
    <xdr:to>
      <xdr:col>81</xdr:col>
      <xdr:colOff>50800</xdr:colOff>
      <xdr:row>75</xdr:row>
      <xdr:rowOff>153938</xdr:rowOff>
    </xdr:to>
    <xdr:cxnSp macro="">
      <xdr:nvCxnSpPr>
        <xdr:cNvPr id="617" name="直線コネクタ 616"/>
        <xdr:cNvCxnSpPr/>
      </xdr:nvCxnSpPr>
      <xdr:spPr>
        <a:xfrm>
          <a:off x="14592300" y="13007496"/>
          <a:ext cx="8890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156125</xdr:rowOff>
    </xdr:from>
    <xdr:to>
      <xdr:col>81</xdr:col>
      <xdr:colOff>101600</xdr:colOff>
      <xdr:row>76</xdr:row>
      <xdr:rowOff>86275</xdr:rowOff>
    </xdr:to>
    <xdr:sp macro="" textlink="">
      <xdr:nvSpPr>
        <xdr:cNvPr id="618" name="フローチャート: 判断 617"/>
        <xdr:cNvSpPr/>
      </xdr:nvSpPr>
      <xdr:spPr>
        <a:xfrm>
          <a:off x="15430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77402</xdr:rowOff>
    </xdr:from>
    <xdr:ext cx="534377" cy="259045"/>
    <xdr:sp macro="" textlink="">
      <xdr:nvSpPr>
        <xdr:cNvPr id="619" name="テキスト ボックス 618"/>
        <xdr:cNvSpPr txBox="1"/>
      </xdr:nvSpPr>
      <xdr:spPr>
        <a:xfrm>
          <a:off x="15214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148746</xdr:rowOff>
    </xdr:from>
    <xdr:to>
      <xdr:col>76</xdr:col>
      <xdr:colOff>114300</xdr:colOff>
      <xdr:row>75</xdr:row>
      <xdr:rowOff>152992</xdr:rowOff>
    </xdr:to>
    <xdr:cxnSp macro="">
      <xdr:nvCxnSpPr>
        <xdr:cNvPr id="620" name="直線コネクタ 619"/>
        <xdr:cNvCxnSpPr/>
      </xdr:nvCxnSpPr>
      <xdr:spPr>
        <a:xfrm flipV="1">
          <a:off x="13703300" y="13007496"/>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148369</xdr:rowOff>
    </xdr:from>
    <xdr:to>
      <xdr:col>76</xdr:col>
      <xdr:colOff>165100</xdr:colOff>
      <xdr:row>76</xdr:row>
      <xdr:rowOff>78519</xdr:rowOff>
    </xdr:to>
    <xdr:sp macro="" textlink="">
      <xdr:nvSpPr>
        <xdr:cNvPr id="621" name="フローチャート: 判断 620"/>
        <xdr:cNvSpPr/>
      </xdr:nvSpPr>
      <xdr:spPr>
        <a:xfrm>
          <a:off x="14541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69646</xdr:rowOff>
    </xdr:from>
    <xdr:ext cx="534377" cy="259045"/>
    <xdr:sp macro="" textlink="">
      <xdr:nvSpPr>
        <xdr:cNvPr id="622" name="テキスト ボックス 621"/>
        <xdr:cNvSpPr txBox="1"/>
      </xdr:nvSpPr>
      <xdr:spPr>
        <a:xfrm>
          <a:off x="14325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152992</xdr:rowOff>
    </xdr:from>
    <xdr:to>
      <xdr:col>71</xdr:col>
      <xdr:colOff>177800</xdr:colOff>
      <xdr:row>75</xdr:row>
      <xdr:rowOff>168912</xdr:rowOff>
    </xdr:to>
    <xdr:cxnSp macro="">
      <xdr:nvCxnSpPr>
        <xdr:cNvPr id="623" name="直線コネクタ 622"/>
        <xdr:cNvCxnSpPr/>
      </xdr:nvCxnSpPr>
      <xdr:spPr>
        <a:xfrm flipV="1">
          <a:off x="12814300" y="13011742"/>
          <a:ext cx="889000" cy="1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4" name="フローチャート: 判断 623"/>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96294</xdr:rowOff>
    </xdr:from>
    <xdr:ext cx="534377" cy="259045"/>
    <xdr:sp macro="" textlink="">
      <xdr:nvSpPr>
        <xdr:cNvPr id="625" name="テキスト ボックス 624"/>
        <xdr:cNvSpPr txBox="1"/>
      </xdr:nvSpPr>
      <xdr:spPr>
        <a:xfrm>
          <a:off x="13436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26" name="フローチャート: 判断 625"/>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91738</xdr:rowOff>
    </xdr:from>
    <xdr:ext cx="534377" cy="259045"/>
    <xdr:sp macro="" textlink="">
      <xdr:nvSpPr>
        <xdr:cNvPr id="627" name="テキスト ボックス 626"/>
        <xdr:cNvSpPr txBox="1"/>
      </xdr:nvSpPr>
      <xdr:spPr>
        <a:xfrm>
          <a:off x="12547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108168</xdr:rowOff>
    </xdr:from>
    <xdr:to>
      <xdr:col>85</xdr:col>
      <xdr:colOff>177800</xdr:colOff>
      <xdr:row>76</xdr:row>
      <xdr:rowOff>38317</xdr:rowOff>
    </xdr:to>
    <xdr:sp macro="" textlink="">
      <xdr:nvSpPr>
        <xdr:cNvPr id="633" name="楕円 632"/>
        <xdr:cNvSpPr/>
      </xdr:nvSpPr>
      <xdr:spPr>
        <a:xfrm>
          <a:off x="16268700" y="1296691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131045</xdr:rowOff>
    </xdr:from>
    <xdr:ext cx="534377" cy="259045"/>
    <xdr:sp macro="" textlink="">
      <xdr:nvSpPr>
        <xdr:cNvPr id="634" name="公債費該当値テキスト"/>
        <xdr:cNvSpPr txBox="1"/>
      </xdr:nvSpPr>
      <xdr:spPr>
        <a:xfrm>
          <a:off x="16370300" y="1281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103139</xdr:rowOff>
    </xdr:from>
    <xdr:to>
      <xdr:col>81</xdr:col>
      <xdr:colOff>101600</xdr:colOff>
      <xdr:row>76</xdr:row>
      <xdr:rowOff>33288</xdr:rowOff>
    </xdr:to>
    <xdr:sp macro="" textlink="">
      <xdr:nvSpPr>
        <xdr:cNvPr id="635" name="楕円 634"/>
        <xdr:cNvSpPr/>
      </xdr:nvSpPr>
      <xdr:spPr>
        <a:xfrm>
          <a:off x="15430500" y="129618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49816</xdr:rowOff>
    </xdr:from>
    <xdr:ext cx="534377" cy="259045"/>
    <xdr:sp macro="" textlink="">
      <xdr:nvSpPr>
        <xdr:cNvPr id="636" name="テキスト ボックス 635"/>
        <xdr:cNvSpPr txBox="1"/>
      </xdr:nvSpPr>
      <xdr:spPr>
        <a:xfrm>
          <a:off x="15214111" y="1273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97946</xdr:rowOff>
    </xdr:from>
    <xdr:to>
      <xdr:col>76</xdr:col>
      <xdr:colOff>165100</xdr:colOff>
      <xdr:row>76</xdr:row>
      <xdr:rowOff>28096</xdr:rowOff>
    </xdr:to>
    <xdr:sp macro="" textlink="">
      <xdr:nvSpPr>
        <xdr:cNvPr id="637" name="楕円 636"/>
        <xdr:cNvSpPr/>
      </xdr:nvSpPr>
      <xdr:spPr>
        <a:xfrm>
          <a:off x="14541500" y="1295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44623</xdr:rowOff>
    </xdr:from>
    <xdr:ext cx="534377" cy="259045"/>
    <xdr:sp macro="" textlink="">
      <xdr:nvSpPr>
        <xdr:cNvPr id="638" name="テキスト ボックス 637"/>
        <xdr:cNvSpPr txBox="1"/>
      </xdr:nvSpPr>
      <xdr:spPr>
        <a:xfrm>
          <a:off x="14325111" y="1273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102191</xdr:rowOff>
    </xdr:from>
    <xdr:to>
      <xdr:col>72</xdr:col>
      <xdr:colOff>38100</xdr:colOff>
      <xdr:row>76</xdr:row>
      <xdr:rowOff>32342</xdr:rowOff>
    </xdr:to>
    <xdr:sp macro="" textlink="">
      <xdr:nvSpPr>
        <xdr:cNvPr id="639" name="楕円 638"/>
        <xdr:cNvSpPr/>
      </xdr:nvSpPr>
      <xdr:spPr>
        <a:xfrm>
          <a:off x="13652500" y="129609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48868</xdr:rowOff>
    </xdr:from>
    <xdr:ext cx="534377" cy="259045"/>
    <xdr:sp macro="" textlink="">
      <xdr:nvSpPr>
        <xdr:cNvPr id="640" name="テキスト ボックス 639"/>
        <xdr:cNvSpPr txBox="1"/>
      </xdr:nvSpPr>
      <xdr:spPr>
        <a:xfrm>
          <a:off x="13436111" y="1273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118112</xdr:rowOff>
    </xdr:from>
    <xdr:to>
      <xdr:col>67</xdr:col>
      <xdr:colOff>101600</xdr:colOff>
      <xdr:row>76</xdr:row>
      <xdr:rowOff>48262</xdr:rowOff>
    </xdr:to>
    <xdr:sp macro="" textlink="">
      <xdr:nvSpPr>
        <xdr:cNvPr id="641" name="楕円 640"/>
        <xdr:cNvSpPr/>
      </xdr:nvSpPr>
      <xdr:spPr>
        <a:xfrm>
          <a:off x="12763500" y="1297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64789</xdr:rowOff>
    </xdr:from>
    <xdr:ext cx="534377" cy="259045"/>
    <xdr:sp macro="" textlink="">
      <xdr:nvSpPr>
        <xdr:cNvPr id="642" name="テキスト ボックス 641"/>
        <xdr:cNvSpPr txBox="1"/>
      </xdr:nvSpPr>
      <xdr:spPr>
        <a:xfrm>
          <a:off x="12547111" y="1275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3" name="直線コネクタ 65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4" name="テキスト ボックス 65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5" name="直線コネクタ 65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6" name="テキスト ボックス 65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7" name="直線コネクタ 65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8" name="テキスト ボックス 65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9" name="直線コネクタ 65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0" name="テキスト ボックス 65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1" name="直線コネクタ 66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2" name="テキスト ボックス 66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3" name="直線コネクタ 66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4" name="テキスト ボックス 66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39590</xdr:rowOff>
    </xdr:from>
    <xdr:to>
      <xdr:col>85</xdr:col>
      <xdr:colOff>126364</xdr:colOff>
      <xdr:row>99</xdr:row>
      <xdr:rowOff>93376</xdr:rowOff>
    </xdr:to>
    <xdr:cxnSp macro="">
      <xdr:nvCxnSpPr>
        <xdr:cNvPr id="668" name="直線コネクタ 667"/>
        <xdr:cNvCxnSpPr/>
      </xdr:nvCxnSpPr>
      <xdr:spPr>
        <a:xfrm flipV="1">
          <a:off x="16317595" y="15470090"/>
          <a:ext cx="1269" cy="1596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97203</xdr:rowOff>
    </xdr:from>
    <xdr:ext cx="378565" cy="259045"/>
    <xdr:sp macro="" textlink="">
      <xdr:nvSpPr>
        <xdr:cNvPr id="669" name="積立金最小値テキスト"/>
        <xdr:cNvSpPr txBox="1"/>
      </xdr:nvSpPr>
      <xdr:spPr>
        <a:xfrm>
          <a:off x="16370300" y="1707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93376</xdr:rowOff>
    </xdr:from>
    <xdr:to>
      <xdr:col>86</xdr:col>
      <xdr:colOff>25400</xdr:colOff>
      <xdr:row>99</xdr:row>
      <xdr:rowOff>93376</xdr:rowOff>
    </xdr:to>
    <xdr:cxnSp macro="">
      <xdr:nvCxnSpPr>
        <xdr:cNvPr id="670" name="直線コネクタ 669"/>
        <xdr:cNvCxnSpPr/>
      </xdr:nvCxnSpPr>
      <xdr:spPr>
        <a:xfrm>
          <a:off x="16230600" y="1706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157717</xdr:rowOff>
    </xdr:from>
    <xdr:ext cx="534377" cy="259045"/>
    <xdr:sp macro="" textlink="">
      <xdr:nvSpPr>
        <xdr:cNvPr id="671" name="積立金最大値テキスト"/>
        <xdr:cNvSpPr txBox="1"/>
      </xdr:nvSpPr>
      <xdr:spPr>
        <a:xfrm>
          <a:off x="16370300" y="152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39590</xdr:rowOff>
    </xdr:from>
    <xdr:to>
      <xdr:col>86</xdr:col>
      <xdr:colOff>25400</xdr:colOff>
      <xdr:row>90</xdr:row>
      <xdr:rowOff>39590</xdr:rowOff>
    </xdr:to>
    <xdr:cxnSp macro="">
      <xdr:nvCxnSpPr>
        <xdr:cNvPr id="672" name="直線コネクタ 671"/>
        <xdr:cNvCxnSpPr/>
      </xdr:nvCxnSpPr>
      <xdr:spPr>
        <a:xfrm>
          <a:off x="16230600" y="15470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47754</xdr:rowOff>
    </xdr:from>
    <xdr:to>
      <xdr:col>85</xdr:col>
      <xdr:colOff>127000</xdr:colOff>
      <xdr:row>97</xdr:row>
      <xdr:rowOff>80541</xdr:rowOff>
    </xdr:to>
    <xdr:cxnSp macro="">
      <xdr:nvCxnSpPr>
        <xdr:cNvPr id="673" name="直線コネクタ 672"/>
        <xdr:cNvCxnSpPr/>
      </xdr:nvCxnSpPr>
      <xdr:spPr>
        <a:xfrm>
          <a:off x="15481300" y="16506954"/>
          <a:ext cx="838200" cy="20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123693</xdr:rowOff>
    </xdr:from>
    <xdr:ext cx="534377" cy="259045"/>
    <xdr:sp macro="" textlink="">
      <xdr:nvSpPr>
        <xdr:cNvPr id="674" name="積立金平均値テキスト"/>
        <xdr:cNvSpPr txBox="1"/>
      </xdr:nvSpPr>
      <xdr:spPr>
        <a:xfrm>
          <a:off x="16370300" y="16754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145266</xdr:rowOff>
    </xdr:from>
    <xdr:to>
      <xdr:col>85</xdr:col>
      <xdr:colOff>177800</xdr:colOff>
      <xdr:row>98</xdr:row>
      <xdr:rowOff>75416</xdr:rowOff>
    </xdr:to>
    <xdr:sp macro="" textlink="">
      <xdr:nvSpPr>
        <xdr:cNvPr id="675" name="フローチャート: 判断 674"/>
        <xdr:cNvSpPr/>
      </xdr:nvSpPr>
      <xdr:spPr>
        <a:xfrm>
          <a:off x="162687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47754</xdr:rowOff>
    </xdr:from>
    <xdr:to>
      <xdr:col>81</xdr:col>
      <xdr:colOff>50800</xdr:colOff>
      <xdr:row>99</xdr:row>
      <xdr:rowOff>95613</xdr:rowOff>
    </xdr:to>
    <xdr:cxnSp macro="">
      <xdr:nvCxnSpPr>
        <xdr:cNvPr id="676" name="直線コネクタ 675"/>
        <xdr:cNvCxnSpPr/>
      </xdr:nvCxnSpPr>
      <xdr:spPr>
        <a:xfrm flipV="1">
          <a:off x="14592300" y="16506954"/>
          <a:ext cx="889000" cy="56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140449</xdr:rowOff>
    </xdr:from>
    <xdr:to>
      <xdr:col>81</xdr:col>
      <xdr:colOff>101600</xdr:colOff>
      <xdr:row>98</xdr:row>
      <xdr:rowOff>70599</xdr:rowOff>
    </xdr:to>
    <xdr:sp macro="" textlink="">
      <xdr:nvSpPr>
        <xdr:cNvPr id="677" name="フローチャート: 判断 676"/>
        <xdr:cNvSpPr/>
      </xdr:nvSpPr>
      <xdr:spPr>
        <a:xfrm>
          <a:off x="15430500" y="167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61726</xdr:rowOff>
    </xdr:from>
    <xdr:ext cx="534377" cy="259045"/>
    <xdr:sp macro="" textlink="">
      <xdr:nvSpPr>
        <xdr:cNvPr id="678" name="テキスト ボックス 677"/>
        <xdr:cNvSpPr txBox="1"/>
      </xdr:nvSpPr>
      <xdr:spPr>
        <a:xfrm>
          <a:off x="15214111" y="1686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76541</xdr:rowOff>
    </xdr:from>
    <xdr:to>
      <xdr:col>76</xdr:col>
      <xdr:colOff>114300</xdr:colOff>
      <xdr:row>99</xdr:row>
      <xdr:rowOff>95613</xdr:rowOff>
    </xdr:to>
    <xdr:cxnSp macro="">
      <xdr:nvCxnSpPr>
        <xdr:cNvPr id="679" name="直線コネクタ 678"/>
        <xdr:cNvCxnSpPr/>
      </xdr:nvCxnSpPr>
      <xdr:spPr>
        <a:xfrm>
          <a:off x="13703300" y="17050091"/>
          <a:ext cx="889000" cy="1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167881</xdr:rowOff>
    </xdr:from>
    <xdr:to>
      <xdr:col>76</xdr:col>
      <xdr:colOff>165100</xdr:colOff>
      <xdr:row>98</xdr:row>
      <xdr:rowOff>98031</xdr:rowOff>
    </xdr:to>
    <xdr:sp macro="" textlink="">
      <xdr:nvSpPr>
        <xdr:cNvPr id="680" name="フローチャート: 判断 679"/>
        <xdr:cNvSpPr/>
      </xdr:nvSpPr>
      <xdr:spPr>
        <a:xfrm>
          <a:off x="14541500" y="1679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114558</xdr:rowOff>
    </xdr:from>
    <xdr:ext cx="534377" cy="259045"/>
    <xdr:sp macro="" textlink="">
      <xdr:nvSpPr>
        <xdr:cNvPr id="681" name="テキスト ボックス 680"/>
        <xdr:cNvSpPr txBox="1"/>
      </xdr:nvSpPr>
      <xdr:spPr>
        <a:xfrm>
          <a:off x="14325111" y="1657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76541</xdr:rowOff>
    </xdr:from>
    <xdr:to>
      <xdr:col>71</xdr:col>
      <xdr:colOff>177800</xdr:colOff>
      <xdr:row>99</xdr:row>
      <xdr:rowOff>92886</xdr:rowOff>
    </xdr:to>
    <xdr:cxnSp macro="">
      <xdr:nvCxnSpPr>
        <xdr:cNvPr id="682" name="直線コネクタ 681"/>
        <xdr:cNvCxnSpPr/>
      </xdr:nvCxnSpPr>
      <xdr:spPr>
        <a:xfrm flipV="1">
          <a:off x="12814300" y="17050091"/>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11503</xdr:rowOff>
    </xdr:from>
    <xdr:to>
      <xdr:col>72</xdr:col>
      <xdr:colOff>38100</xdr:colOff>
      <xdr:row>98</xdr:row>
      <xdr:rowOff>113103</xdr:rowOff>
    </xdr:to>
    <xdr:sp macro="" textlink="">
      <xdr:nvSpPr>
        <xdr:cNvPr id="683" name="フローチャート: 判断 682"/>
        <xdr:cNvSpPr/>
      </xdr:nvSpPr>
      <xdr:spPr>
        <a:xfrm>
          <a:off x="13652500" y="1681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129630</xdr:rowOff>
    </xdr:from>
    <xdr:ext cx="534377" cy="259045"/>
    <xdr:sp macro="" textlink="">
      <xdr:nvSpPr>
        <xdr:cNvPr id="684" name="テキスト ボックス 683"/>
        <xdr:cNvSpPr txBox="1"/>
      </xdr:nvSpPr>
      <xdr:spPr>
        <a:xfrm>
          <a:off x="13436111" y="1658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116708</xdr:rowOff>
    </xdr:from>
    <xdr:to>
      <xdr:col>67</xdr:col>
      <xdr:colOff>101600</xdr:colOff>
      <xdr:row>98</xdr:row>
      <xdr:rowOff>46858</xdr:rowOff>
    </xdr:to>
    <xdr:sp macro="" textlink="">
      <xdr:nvSpPr>
        <xdr:cNvPr id="685" name="フローチャート: 判断 684"/>
        <xdr:cNvSpPr/>
      </xdr:nvSpPr>
      <xdr:spPr>
        <a:xfrm>
          <a:off x="12763500" y="167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63385</xdr:rowOff>
    </xdr:from>
    <xdr:ext cx="534377" cy="259045"/>
    <xdr:sp macro="" textlink="">
      <xdr:nvSpPr>
        <xdr:cNvPr id="686" name="テキスト ボックス 685"/>
        <xdr:cNvSpPr txBox="1"/>
      </xdr:nvSpPr>
      <xdr:spPr>
        <a:xfrm>
          <a:off x="12547111" y="1652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29741</xdr:rowOff>
    </xdr:from>
    <xdr:to>
      <xdr:col>85</xdr:col>
      <xdr:colOff>177800</xdr:colOff>
      <xdr:row>97</xdr:row>
      <xdr:rowOff>131341</xdr:rowOff>
    </xdr:to>
    <xdr:sp macro="" textlink="">
      <xdr:nvSpPr>
        <xdr:cNvPr id="692" name="楕円 691"/>
        <xdr:cNvSpPr/>
      </xdr:nvSpPr>
      <xdr:spPr>
        <a:xfrm>
          <a:off x="16268700" y="1666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52618</xdr:rowOff>
    </xdr:from>
    <xdr:ext cx="534377" cy="259045"/>
    <xdr:sp macro="" textlink="">
      <xdr:nvSpPr>
        <xdr:cNvPr id="693" name="積立金該当値テキスト"/>
        <xdr:cNvSpPr txBox="1"/>
      </xdr:nvSpPr>
      <xdr:spPr>
        <a:xfrm>
          <a:off x="16370300" y="1651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168404</xdr:rowOff>
    </xdr:from>
    <xdr:to>
      <xdr:col>81</xdr:col>
      <xdr:colOff>101600</xdr:colOff>
      <xdr:row>96</xdr:row>
      <xdr:rowOff>98554</xdr:rowOff>
    </xdr:to>
    <xdr:sp macro="" textlink="">
      <xdr:nvSpPr>
        <xdr:cNvPr id="694" name="楕円 693"/>
        <xdr:cNvSpPr/>
      </xdr:nvSpPr>
      <xdr:spPr>
        <a:xfrm>
          <a:off x="15430500" y="1645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115081</xdr:rowOff>
    </xdr:from>
    <xdr:ext cx="534377" cy="259045"/>
    <xdr:sp macro="" textlink="">
      <xdr:nvSpPr>
        <xdr:cNvPr id="695" name="テキスト ボックス 694"/>
        <xdr:cNvSpPr txBox="1"/>
      </xdr:nvSpPr>
      <xdr:spPr>
        <a:xfrm>
          <a:off x="15214111" y="1623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44813</xdr:rowOff>
    </xdr:from>
    <xdr:to>
      <xdr:col>76</xdr:col>
      <xdr:colOff>165100</xdr:colOff>
      <xdr:row>99</xdr:row>
      <xdr:rowOff>146413</xdr:rowOff>
    </xdr:to>
    <xdr:sp macro="" textlink="">
      <xdr:nvSpPr>
        <xdr:cNvPr id="696" name="楕円 695"/>
        <xdr:cNvSpPr/>
      </xdr:nvSpPr>
      <xdr:spPr>
        <a:xfrm>
          <a:off x="14541500" y="1701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137540</xdr:rowOff>
    </xdr:from>
    <xdr:ext cx="378565" cy="259045"/>
    <xdr:sp macro="" textlink="">
      <xdr:nvSpPr>
        <xdr:cNvPr id="697" name="テキスト ボックス 696"/>
        <xdr:cNvSpPr txBox="1"/>
      </xdr:nvSpPr>
      <xdr:spPr>
        <a:xfrm>
          <a:off x="14403017" y="17111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25741</xdr:rowOff>
    </xdr:from>
    <xdr:to>
      <xdr:col>72</xdr:col>
      <xdr:colOff>38100</xdr:colOff>
      <xdr:row>99</xdr:row>
      <xdr:rowOff>127341</xdr:rowOff>
    </xdr:to>
    <xdr:sp macro="" textlink="">
      <xdr:nvSpPr>
        <xdr:cNvPr id="698" name="楕円 697"/>
        <xdr:cNvSpPr/>
      </xdr:nvSpPr>
      <xdr:spPr>
        <a:xfrm>
          <a:off x="13652500" y="1699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118468</xdr:rowOff>
    </xdr:from>
    <xdr:ext cx="469744" cy="259045"/>
    <xdr:sp macro="" textlink="">
      <xdr:nvSpPr>
        <xdr:cNvPr id="699" name="テキスト ボックス 698"/>
        <xdr:cNvSpPr txBox="1"/>
      </xdr:nvSpPr>
      <xdr:spPr>
        <a:xfrm>
          <a:off x="13468428" y="17092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42086</xdr:rowOff>
    </xdr:from>
    <xdr:to>
      <xdr:col>67</xdr:col>
      <xdr:colOff>101600</xdr:colOff>
      <xdr:row>99</xdr:row>
      <xdr:rowOff>143686</xdr:rowOff>
    </xdr:to>
    <xdr:sp macro="" textlink="">
      <xdr:nvSpPr>
        <xdr:cNvPr id="700" name="楕円 699"/>
        <xdr:cNvSpPr/>
      </xdr:nvSpPr>
      <xdr:spPr>
        <a:xfrm>
          <a:off x="12763500" y="1701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134813</xdr:rowOff>
    </xdr:from>
    <xdr:ext cx="378565" cy="259045"/>
    <xdr:sp macro="" textlink="">
      <xdr:nvSpPr>
        <xdr:cNvPr id="701" name="テキスト ボックス 700"/>
        <xdr:cNvSpPr txBox="1"/>
      </xdr:nvSpPr>
      <xdr:spPr>
        <a:xfrm>
          <a:off x="12625017" y="17108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5" name="テキスト ボックス 71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101752</xdr:rowOff>
    </xdr:from>
    <xdr:to>
      <xdr:col>116</xdr:col>
      <xdr:colOff>62864</xdr:colOff>
      <xdr:row>39</xdr:row>
      <xdr:rowOff>44450</xdr:rowOff>
    </xdr:to>
    <xdr:cxnSp macro="">
      <xdr:nvCxnSpPr>
        <xdr:cNvPr id="725" name="直線コネクタ 724"/>
        <xdr:cNvCxnSpPr/>
      </xdr:nvCxnSpPr>
      <xdr:spPr>
        <a:xfrm flipV="1">
          <a:off x="22159595" y="5416702"/>
          <a:ext cx="1269" cy="131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48429</xdr:rowOff>
    </xdr:from>
    <xdr:ext cx="534377" cy="259045"/>
    <xdr:sp macro="" textlink="">
      <xdr:nvSpPr>
        <xdr:cNvPr id="728" name="投資及び出資金最大値テキスト"/>
        <xdr:cNvSpPr txBox="1"/>
      </xdr:nvSpPr>
      <xdr:spPr>
        <a:xfrm>
          <a:off x="22212300" y="519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101752</xdr:rowOff>
    </xdr:from>
    <xdr:to>
      <xdr:col>116</xdr:col>
      <xdr:colOff>152400</xdr:colOff>
      <xdr:row>31</xdr:row>
      <xdr:rowOff>101752</xdr:rowOff>
    </xdr:to>
    <xdr:cxnSp macro="">
      <xdr:nvCxnSpPr>
        <xdr:cNvPr id="729" name="直線コネクタ 728"/>
        <xdr:cNvCxnSpPr/>
      </xdr:nvCxnSpPr>
      <xdr:spPr>
        <a:xfrm>
          <a:off x="22072600" y="5416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73025</xdr:rowOff>
    </xdr:from>
    <xdr:to>
      <xdr:col>116</xdr:col>
      <xdr:colOff>63500</xdr:colOff>
      <xdr:row>38</xdr:row>
      <xdr:rowOff>73711</xdr:rowOff>
    </xdr:to>
    <xdr:cxnSp macro="">
      <xdr:nvCxnSpPr>
        <xdr:cNvPr id="730" name="直線コネクタ 729"/>
        <xdr:cNvCxnSpPr/>
      </xdr:nvCxnSpPr>
      <xdr:spPr>
        <a:xfrm flipV="1">
          <a:off x="21323300" y="6588125"/>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71518</xdr:rowOff>
    </xdr:from>
    <xdr:ext cx="378565" cy="259045"/>
    <xdr:sp macro="" textlink="">
      <xdr:nvSpPr>
        <xdr:cNvPr id="731" name="投資及び出資金平均値テキスト"/>
        <xdr:cNvSpPr txBox="1"/>
      </xdr:nvSpPr>
      <xdr:spPr>
        <a:xfrm>
          <a:off x="22212300" y="6586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93091</xdr:rowOff>
    </xdr:from>
    <xdr:to>
      <xdr:col>116</xdr:col>
      <xdr:colOff>114300</xdr:colOff>
      <xdr:row>39</xdr:row>
      <xdr:rowOff>23241</xdr:rowOff>
    </xdr:to>
    <xdr:sp macro="" textlink="">
      <xdr:nvSpPr>
        <xdr:cNvPr id="732" name="フローチャート: 判断 731"/>
        <xdr:cNvSpPr/>
      </xdr:nvSpPr>
      <xdr:spPr>
        <a:xfrm>
          <a:off x="221107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73711</xdr:rowOff>
    </xdr:from>
    <xdr:to>
      <xdr:col>111</xdr:col>
      <xdr:colOff>177800</xdr:colOff>
      <xdr:row>39</xdr:row>
      <xdr:rowOff>32410</xdr:rowOff>
    </xdr:to>
    <xdr:cxnSp macro="">
      <xdr:nvCxnSpPr>
        <xdr:cNvPr id="733" name="直線コネクタ 732"/>
        <xdr:cNvCxnSpPr/>
      </xdr:nvCxnSpPr>
      <xdr:spPr>
        <a:xfrm flipV="1">
          <a:off x="20434300" y="6588811"/>
          <a:ext cx="889000" cy="13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93320</xdr:rowOff>
    </xdr:from>
    <xdr:to>
      <xdr:col>112</xdr:col>
      <xdr:colOff>38100</xdr:colOff>
      <xdr:row>39</xdr:row>
      <xdr:rowOff>23470</xdr:rowOff>
    </xdr:to>
    <xdr:sp macro="" textlink="">
      <xdr:nvSpPr>
        <xdr:cNvPr id="734" name="フローチャート: 判断 733"/>
        <xdr:cNvSpPr/>
      </xdr:nvSpPr>
      <xdr:spPr>
        <a:xfrm>
          <a:off x="21272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14597</xdr:rowOff>
    </xdr:from>
    <xdr:ext cx="378565" cy="259045"/>
    <xdr:sp macro="" textlink="">
      <xdr:nvSpPr>
        <xdr:cNvPr id="735" name="テキスト ボックス 734"/>
        <xdr:cNvSpPr txBox="1"/>
      </xdr:nvSpPr>
      <xdr:spPr>
        <a:xfrm>
          <a:off x="21134017" y="6701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29743</xdr:rowOff>
    </xdr:from>
    <xdr:to>
      <xdr:col>107</xdr:col>
      <xdr:colOff>50800</xdr:colOff>
      <xdr:row>39</xdr:row>
      <xdr:rowOff>32410</xdr:rowOff>
    </xdr:to>
    <xdr:cxnSp macro="">
      <xdr:nvCxnSpPr>
        <xdr:cNvPr id="736" name="直線コネクタ 735"/>
        <xdr:cNvCxnSpPr/>
      </xdr:nvCxnSpPr>
      <xdr:spPr>
        <a:xfrm>
          <a:off x="19545300" y="671629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105207</xdr:rowOff>
    </xdr:from>
    <xdr:to>
      <xdr:col>107</xdr:col>
      <xdr:colOff>101600</xdr:colOff>
      <xdr:row>39</xdr:row>
      <xdr:rowOff>35357</xdr:rowOff>
    </xdr:to>
    <xdr:sp macro="" textlink="">
      <xdr:nvSpPr>
        <xdr:cNvPr id="737" name="フローチャート: 判断 736"/>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51884</xdr:rowOff>
    </xdr:from>
    <xdr:ext cx="378565" cy="259045"/>
    <xdr:sp macro="" textlink="">
      <xdr:nvSpPr>
        <xdr:cNvPr id="738" name="テキスト ボックス 737"/>
        <xdr:cNvSpPr txBox="1"/>
      </xdr:nvSpPr>
      <xdr:spPr>
        <a:xfrm>
          <a:off x="20245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22199</xdr:rowOff>
    </xdr:from>
    <xdr:to>
      <xdr:col>102</xdr:col>
      <xdr:colOff>114300</xdr:colOff>
      <xdr:row>39</xdr:row>
      <xdr:rowOff>29743</xdr:rowOff>
    </xdr:to>
    <xdr:cxnSp macro="">
      <xdr:nvCxnSpPr>
        <xdr:cNvPr id="739" name="直線コネクタ 738"/>
        <xdr:cNvCxnSpPr/>
      </xdr:nvCxnSpPr>
      <xdr:spPr>
        <a:xfrm>
          <a:off x="18656300" y="6708749"/>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119761</xdr:rowOff>
    </xdr:from>
    <xdr:to>
      <xdr:col>102</xdr:col>
      <xdr:colOff>165100</xdr:colOff>
      <xdr:row>39</xdr:row>
      <xdr:rowOff>49911</xdr:rowOff>
    </xdr:to>
    <xdr:sp macro="" textlink="">
      <xdr:nvSpPr>
        <xdr:cNvPr id="740" name="フローチャート: 判断 739"/>
        <xdr:cNvSpPr/>
      </xdr:nvSpPr>
      <xdr:spPr>
        <a:xfrm>
          <a:off x="19494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66438</xdr:rowOff>
    </xdr:from>
    <xdr:ext cx="378565" cy="259045"/>
    <xdr:sp macro="" textlink="">
      <xdr:nvSpPr>
        <xdr:cNvPr id="741" name="テキスト ボックス 740"/>
        <xdr:cNvSpPr txBox="1"/>
      </xdr:nvSpPr>
      <xdr:spPr>
        <a:xfrm>
          <a:off x="19356017" y="6410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116332</xdr:rowOff>
    </xdr:from>
    <xdr:to>
      <xdr:col>98</xdr:col>
      <xdr:colOff>38100</xdr:colOff>
      <xdr:row>39</xdr:row>
      <xdr:rowOff>46482</xdr:rowOff>
    </xdr:to>
    <xdr:sp macro="" textlink="">
      <xdr:nvSpPr>
        <xdr:cNvPr id="742" name="フローチャート: 判断 741"/>
        <xdr:cNvSpPr/>
      </xdr:nvSpPr>
      <xdr:spPr>
        <a:xfrm>
          <a:off x="18605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63009</xdr:rowOff>
    </xdr:from>
    <xdr:ext cx="378565" cy="259045"/>
    <xdr:sp macro="" textlink="">
      <xdr:nvSpPr>
        <xdr:cNvPr id="743" name="テキスト ボックス 742"/>
        <xdr:cNvSpPr txBox="1"/>
      </xdr:nvSpPr>
      <xdr:spPr>
        <a:xfrm>
          <a:off x="18467017" y="6406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22225</xdr:rowOff>
    </xdr:from>
    <xdr:to>
      <xdr:col>116</xdr:col>
      <xdr:colOff>114300</xdr:colOff>
      <xdr:row>38</xdr:row>
      <xdr:rowOff>123825</xdr:rowOff>
    </xdr:to>
    <xdr:sp macro="" textlink="">
      <xdr:nvSpPr>
        <xdr:cNvPr id="749" name="楕円 748"/>
        <xdr:cNvSpPr/>
      </xdr:nvSpPr>
      <xdr:spPr>
        <a:xfrm>
          <a:off x="22110700" y="65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45102</xdr:rowOff>
    </xdr:from>
    <xdr:ext cx="469744" cy="259045"/>
    <xdr:sp macro="" textlink="">
      <xdr:nvSpPr>
        <xdr:cNvPr id="750" name="投資及び出資金該当値テキスト"/>
        <xdr:cNvSpPr txBox="1"/>
      </xdr:nvSpPr>
      <xdr:spPr>
        <a:xfrm>
          <a:off x="22212300" y="638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22911</xdr:rowOff>
    </xdr:from>
    <xdr:to>
      <xdr:col>112</xdr:col>
      <xdr:colOff>38100</xdr:colOff>
      <xdr:row>38</xdr:row>
      <xdr:rowOff>124511</xdr:rowOff>
    </xdr:to>
    <xdr:sp macro="" textlink="">
      <xdr:nvSpPr>
        <xdr:cNvPr id="751" name="楕円 750"/>
        <xdr:cNvSpPr/>
      </xdr:nvSpPr>
      <xdr:spPr>
        <a:xfrm>
          <a:off x="21272500" y="653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141038</xdr:rowOff>
    </xdr:from>
    <xdr:ext cx="469744" cy="259045"/>
    <xdr:sp macro="" textlink="">
      <xdr:nvSpPr>
        <xdr:cNvPr id="752" name="テキスト ボックス 751"/>
        <xdr:cNvSpPr txBox="1"/>
      </xdr:nvSpPr>
      <xdr:spPr>
        <a:xfrm>
          <a:off x="21088428" y="631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153060</xdr:rowOff>
    </xdr:from>
    <xdr:to>
      <xdr:col>107</xdr:col>
      <xdr:colOff>101600</xdr:colOff>
      <xdr:row>39</xdr:row>
      <xdr:rowOff>83210</xdr:rowOff>
    </xdr:to>
    <xdr:sp macro="" textlink="">
      <xdr:nvSpPr>
        <xdr:cNvPr id="753" name="楕円 752"/>
        <xdr:cNvSpPr/>
      </xdr:nvSpPr>
      <xdr:spPr>
        <a:xfrm>
          <a:off x="20383500" y="66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74337</xdr:rowOff>
    </xdr:from>
    <xdr:ext cx="378565" cy="259045"/>
    <xdr:sp macro="" textlink="">
      <xdr:nvSpPr>
        <xdr:cNvPr id="754" name="テキスト ボックス 753"/>
        <xdr:cNvSpPr txBox="1"/>
      </xdr:nvSpPr>
      <xdr:spPr>
        <a:xfrm>
          <a:off x="20245017" y="6760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150393</xdr:rowOff>
    </xdr:from>
    <xdr:to>
      <xdr:col>102</xdr:col>
      <xdr:colOff>165100</xdr:colOff>
      <xdr:row>39</xdr:row>
      <xdr:rowOff>80543</xdr:rowOff>
    </xdr:to>
    <xdr:sp macro="" textlink="">
      <xdr:nvSpPr>
        <xdr:cNvPr id="755" name="楕円 754"/>
        <xdr:cNvSpPr/>
      </xdr:nvSpPr>
      <xdr:spPr>
        <a:xfrm>
          <a:off x="19494500" y="66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71670</xdr:rowOff>
    </xdr:from>
    <xdr:ext cx="378565" cy="259045"/>
    <xdr:sp macro="" textlink="">
      <xdr:nvSpPr>
        <xdr:cNvPr id="756" name="テキスト ボックス 755"/>
        <xdr:cNvSpPr txBox="1"/>
      </xdr:nvSpPr>
      <xdr:spPr>
        <a:xfrm>
          <a:off x="19356017" y="6758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142849</xdr:rowOff>
    </xdr:from>
    <xdr:to>
      <xdr:col>98</xdr:col>
      <xdr:colOff>38100</xdr:colOff>
      <xdr:row>39</xdr:row>
      <xdr:rowOff>72999</xdr:rowOff>
    </xdr:to>
    <xdr:sp macro="" textlink="">
      <xdr:nvSpPr>
        <xdr:cNvPr id="757" name="楕円 756"/>
        <xdr:cNvSpPr/>
      </xdr:nvSpPr>
      <xdr:spPr>
        <a:xfrm>
          <a:off x="18605500" y="665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64126</xdr:rowOff>
    </xdr:from>
    <xdr:ext cx="378565" cy="259045"/>
    <xdr:sp macro="" textlink="">
      <xdr:nvSpPr>
        <xdr:cNvPr id="758" name="テキスト ボックス 757"/>
        <xdr:cNvSpPr txBox="1"/>
      </xdr:nvSpPr>
      <xdr:spPr>
        <a:xfrm>
          <a:off x="18467017" y="6750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2" name="テキスト ボックス 771"/>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4" name="テキスト ボックス 773"/>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6" name="テキスト ボックス 775"/>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144925</xdr:rowOff>
    </xdr:from>
    <xdr:to>
      <xdr:col>116</xdr:col>
      <xdr:colOff>62864</xdr:colOff>
      <xdr:row>59</xdr:row>
      <xdr:rowOff>98878</xdr:rowOff>
    </xdr:to>
    <xdr:cxnSp macro="">
      <xdr:nvCxnSpPr>
        <xdr:cNvPr id="784" name="直線コネクタ 783"/>
        <xdr:cNvCxnSpPr/>
      </xdr:nvCxnSpPr>
      <xdr:spPr>
        <a:xfrm flipV="1">
          <a:off x="22159595" y="8717425"/>
          <a:ext cx="1269" cy="149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91602</xdr:rowOff>
    </xdr:from>
    <xdr:ext cx="534377" cy="259045"/>
    <xdr:sp macro="" textlink="">
      <xdr:nvSpPr>
        <xdr:cNvPr id="787" name="貸付金最大値テキスト"/>
        <xdr:cNvSpPr txBox="1"/>
      </xdr:nvSpPr>
      <xdr:spPr>
        <a:xfrm>
          <a:off x="22212300" y="84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144925</xdr:rowOff>
    </xdr:from>
    <xdr:to>
      <xdr:col>116</xdr:col>
      <xdr:colOff>152400</xdr:colOff>
      <xdr:row>50</xdr:row>
      <xdr:rowOff>144925</xdr:rowOff>
    </xdr:to>
    <xdr:cxnSp macro="">
      <xdr:nvCxnSpPr>
        <xdr:cNvPr id="788" name="直線コネクタ 787"/>
        <xdr:cNvCxnSpPr/>
      </xdr:nvCxnSpPr>
      <xdr:spPr>
        <a:xfrm>
          <a:off x="22072600" y="871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136434</xdr:rowOff>
    </xdr:from>
    <xdr:to>
      <xdr:col>116</xdr:col>
      <xdr:colOff>63500</xdr:colOff>
      <xdr:row>58</xdr:row>
      <xdr:rowOff>146993</xdr:rowOff>
    </xdr:to>
    <xdr:cxnSp macro="">
      <xdr:nvCxnSpPr>
        <xdr:cNvPr id="789" name="直線コネクタ 788"/>
        <xdr:cNvCxnSpPr/>
      </xdr:nvCxnSpPr>
      <xdr:spPr>
        <a:xfrm>
          <a:off x="21323300" y="10080534"/>
          <a:ext cx="8382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132133</xdr:rowOff>
    </xdr:from>
    <xdr:ext cx="469744" cy="259045"/>
    <xdr:sp macro="" textlink="">
      <xdr:nvSpPr>
        <xdr:cNvPr id="790" name="貸付金平均値テキスト"/>
        <xdr:cNvSpPr txBox="1"/>
      </xdr:nvSpPr>
      <xdr:spPr>
        <a:xfrm>
          <a:off x="22212300" y="973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109256</xdr:rowOff>
    </xdr:from>
    <xdr:to>
      <xdr:col>116</xdr:col>
      <xdr:colOff>114300</xdr:colOff>
      <xdr:row>58</xdr:row>
      <xdr:rowOff>39406</xdr:rowOff>
    </xdr:to>
    <xdr:sp macro="" textlink="">
      <xdr:nvSpPr>
        <xdr:cNvPr id="791" name="フローチャート: 判断 790"/>
        <xdr:cNvSpPr/>
      </xdr:nvSpPr>
      <xdr:spPr>
        <a:xfrm>
          <a:off x="22110700" y="98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133386</xdr:rowOff>
    </xdr:from>
    <xdr:to>
      <xdr:col>111</xdr:col>
      <xdr:colOff>177800</xdr:colOff>
      <xdr:row>58</xdr:row>
      <xdr:rowOff>136434</xdr:rowOff>
    </xdr:to>
    <xdr:cxnSp macro="">
      <xdr:nvCxnSpPr>
        <xdr:cNvPr id="792" name="直線コネクタ 791"/>
        <xdr:cNvCxnSpPr/>
      </xdr:nvCxnSpPr>
      <xdr:spPr>
        <a:xfrm>
          <a:off x="20434300" y="1007748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95431</xdr:rowOff>
    </xdr:from>
    <xdr:to>
      <xdr:col>112</xdr:col>
      <xdr:colOff>38100</xdr:colOff>
      <xdr:row>58</xdr:row>
      <xdr:rowOff>25581</xdr:rowOff>
    </xdr:to>
    <xdr:sp macro="" textlink="">
      <xdr:nvSpPr>
        <xdr:cNvPr id="793" name="フローチャート: 判断 792"/>
        <xdr:cNvSpPr/>
      </xdr:nvSpPr>
      <xdr:spPr>
        <a:xfrm>
          <a:off x="21272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42108</xdr:rowOff>
    </xdr:from>
    <xdr:ext cx="469744" cy="259045"/>
    <xdr:sp macro="" textlink="">
      <xdr:nvSpPr>
        <xdr:cNvPr id="794" name="テキスト ボックス 793"/>
        <xdr:cNvSpPr txBox="1"/>
      </xdr:nvSpPr>
      <xdr:spPr>
        <a:xfrm>
          <a:off x="21088428" y="964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133386</xdr:rowOff>
    </xdr:from>
    <xdr:to>
      <xdr:col>107</xdr:col>
      <xdr:colOff>50800</xdr:colOff>
      <xdr:row>58</xdr:row>
      <xdr:rowOff>137088</xdr:rowOff>
    </xdr:to>
    <xdr:cxnSp macro="">
      <xdr:nvCxnSpPr>
        <xdr:cNvPr id="795" name="直線コネクタ 794"/>
        <xdr:cNvCxnSpPr/>
      </xdr:nvCxnSpPr>
      <xdr:spPr>
        <a:xfrm flipV="1">
          <a:off x="19545300" y="10077486"/>
          <a:ext cx="889000" cy="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99568</xdr:rowOff>
    </xdr:from>
    <xdr:to>
      <xdr:col>107</xdr:col>
      <xdr:colOff>101600</xdr:colOff>
      <xdr:row>58</xdr:row>
      <xdr:rowOff>29718</xdr:rowOff>
    </xdr:to>
    <xdr:sp macro="" textlink="">
      <xdr:nvSpPr>
        <xdr:cNvPr id="796" name="フローチャート: 判断 795"/>
        <xdr:cNvSpPr/>
      </xdr:nvSpPr>
      <xdr:spPr>
        <a:xfrm>
          <a:off x="20383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46245</xdr:rowOff>
    </xdr:from>
    <xdr:ext cx="469744" cy="259045"/>
    <xdr:sp macro="" textlink="">
      <xdr:nvSpPr>
        <xdr:cNvPr id="797" name="テキスト ボックス 796"/>
        <xdr:cNvSpPr txBox="1"/>
      </xdr:nvSpPr>
      <xdr:spPr>
        <a:xfrm>
          <a:off x="20199428"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137088</xdr:rowOff>
    </xdr:from>
    <xdr:to>
      <xdr:col>102</xdr:col>
      <xdr:colOff>114300</xdr:colOff>
      <xdr:row>58</xdr:row>
      <xdr:rowOff>156355</xdr:rowOff>
    </xdr:to>
    <xdr:cxnSp macro="">
      <xdr:nvCxnSpPr>
        <xdr:cNvPr id="798" name="直線コネクタ 797"/>
        <xdr:cNvCxnSpPr/>
      </xdr:nvCxnSpPr>
      <xdr:spPr>
        <a:xfrm flipV="1">
          <a:off x="18656300" y="10081188"/>
          <a:ext cx="889000" cy="1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64843</xdr:rowOff>
    </xdr:from>
    <xdr:to>
      <xdr:col>102</xdr:col>
      <xdr:colOff>165100</xdr:colOff>
      <xdr:row>58</xdr:row>
      <xdr:rowOff>166443</xdr:rowOff>
    </xdr:to>
    <xdr:sp macro="" textlink="">
      <xdr:nvSpPr>
        <xdr:cNvPr id="799" name="フローチャート: 判断 798"/>
        <xdr:cNvSpPr/>
      </xdr:nvSpPr>
      <xdr:spPr>
        <a:xfrm>
          <a:off x="19494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11520</xdr:rowOff>
    </xdr:from>
    <xdr:ext cx="469744" cy="259045"/>
    <xdr:sp macro="" textlink="">
      <xdr:nvSpPr>
        <xdr:cNvPr id="800" name="テキスト ボックス 799"/>
        <xdr:cNvSpPr txBox="1"/>
      </xdr:nvSpPr>
      <xdr:spPr>
        <a:xfrm>
          <a:off x="19310428" y="978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43507</xdr:rowOff>
    </xdr:from>
    <xdr:to>
      <xdr:col>98</xdr:col>
      <xdr:colOff>38100</xdr:colOff>
      <xdr:row>58</xdr:row>
      <xdr:rowOff>145107</xdr:rowOff>
    </xdr:to>
    <xdr:sp macro="" textlink="">
      <xdr:nvSpPr>
        <xdr:cNvPr id="801" name="フローチャート: 判断 800"/>
        <xdr:cNvSpPr/>
      </xdr:nvSpPr>
      <xdr:spPr>
        <a:xfrm>
          <a:off x="18605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161634</xdr:rowOff>
    </xdr:from>
    <xdr:ext cx="469744" cy="259045"/>
    <xdr:sp macro="" textlink="">
      <xdr:nvSpPr>
        <xdr:cNvPr id="802" name="テキスト ボックス 801"/>
        <xdr:cNvSpPr txBox="1"/>
      </xdr:nvSpPr>
      <xdr:spPr>
        <a:xfrm>
          <a:off x="18421428" y="976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96193</xdr:rowOff>
    </xdr:from>
    <xdr:to>
      <xdr:col>116</xdr:col>
      <xdr:colOff>114300</xdr:colOff>
      <xdr:row>59</xdr:row>
      <xdr:rowOff>26343</xdr:rowOff>
    </xdr:to>
    <xdr:sp macro="" textlink="">
      <xdr:nvSpPr>
        <xdr:cNvPr id="808" name="楕円 807"/>
        <xdr:cNvSpPr/>
      </xdr:nvSpPr>
      <xdr:spPr>
        <a:xfrm>
          <a:off x="22110700" y="1004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11120</xdr:rowOff>
    </xdr:from>
    <xdr:ext cx="469744" cy="259045"/>
    <xdr:sp macro="" textlink="">
      <xdr:nvSpPr>
        <xdr:cNvPr id="809" name="貸付金該当値テキスト"/>
        <xdr:cNvSpPr txBox="1"/>
      </xdr:nvSpPr>
      <xdr:spPr>
        <a:xfrm>
          <a:off x="22212300" y="995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85634</xdr:rowOff>
    </xdr:from>
    <xdr:to>
      <xdr:col>112</xdr:col>
      <xdr:colOff>38100</xdr:colOff>
      <xdr:row>59</xdr:row>
      <xdr:rowOff>15784</xdr:rowOff>
    </xdr:to>
    <xdr:sp macro="" textlink="">
      <xdr:nvSpPr>
        <xdr:cNvPr id="810" name="楕円 809"/>
        <xdr:cNvSpPr/>
      </xdr:nvSpPr>
      <xdr:spPr>
        <a:xfrm>
          <a:off x="21272500" y="1002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6911</xdr:rowOff>
    </xdr:from>
    <xdr:ext cx="469744" cy="259045"/>
    <xdr:sp macro="" textlink="">
      <xdr:nvSpPr>
        <xdr:cNvPr id="811" name="テキスト ボックス 810"/>
        <xdr:cNvSpPr txBox="1"/>
      </xdr:nvSpPr>
      <xdr:spPr>
        <a:xfrm>
          <a:off x="21088428" y="1012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82586</xdr:rowOff>
    </xdr:from>
    <xdr:to>
      <xdr:col>107</xdr:col>
      <xdr:colOff>101600</xdr:colOff>
      <xdr:row>59</xdr:row>
      <xdr:rowOff>12736</xdr:rowOff>
    </xdr:to>
    <xdr:sp macro="" textlink="">
      <xdr:nvSpPr>
        <xdr:cNvPr id="812" name="楕円 811"/>
        <xdr:cNvSpPr/>
      </xdr:nvSpPr>
      <xdr:spPr>
        <a:xfrm>
          <a:off x="20383500" y="1002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3863</xdr:rowOff>
    </xdr:from>
    <xdr:ext cx="469744" cy="259045"/>
    <xdr:sp macro="" textlink="">
      <xdr:nvSpPr>
        <xdr:cNvPr id="813" name="テキスト ボックス 812"/>
        <xdr:cNvSpPr txBox="1"/>
      </xdr:nvSpPr>
      <xdr:spPr>
        <a:xfrm>
          <a:off x="20199428" y="1011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86288</xdr:rowOff>
    </xdr:from>
    <xdr:to>
      <xdr:col>102</xdr:col>
      <xdr:colOff>165100</xdr:colOff>
      <xdr:row>59</xdr:row>
      <xdr:rowOff>16438</xdr:rowOff>
    </xdr:to>
    <xdr:sp macro="" textlink="">
      <xdr:nvSpPr>
        <xdr:cNvPr id="814" name="楕円 813"/>
        <xdr:cNvSpPr/>
      </xdr:nvSpPr>
      <xdr:spPr>
        <a:xfrm>
          <a:off x="19494500" y="1003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7565</xdr:rowOff>
    </xdr:from>
    <xdr:ext cx="469744" cy="259045"/>
    <xdr:sp macro="" textlink="">
      <xdr:nvSpPr>
        <xdr:cNvPr id="815" name="テキスト ボックス 814"/>
        <xdr:cNvSpPr txBox="1"/>
      </xdr:nvSpPr>
      <xdr:spPr>
        <a:xfrm>
          <a:off x="19310428" y="1012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105555</xdr:rowOff>
    </xdr:from>
    <xdr:to>
      <xdr:col>98</xdr:col>
      <xdr:colOff>38100</xdr:colOff>
      <xdr:row>59</xdr:row>
      <xdr:rowOff>35705</xdr:rowOff>
    </xdr:to>
    <xdr:sp macro="" textlink="">
      <xdr:nvSpPr>
        <xdr:cNvPr id="816" name="楕円 815"/>
        <xdr:cNvSpPr/>
      </xdr:nvSpPr>
      <xdr:spPr>
        <a:xfrm>
          <a:off x="18605500" y="1004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26832</xdr:rowOff>
    </xdr:from>
    <xdr:ext cx="469744" cy="259045"/>
    <xdr:sp macro="" textlink="">
      <xdr:nvSpPr>
        <xdr:cNvPr id="817" name="テキスト ボックス 816"/>
        <xdr:cNvSpPr txBox="1"/>
      </xdr:nvSpPr>
      <xdr:spPr>
        <a:xfrm>
          <a:off x="18421428" y="1014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144558</xdr:rowOff>
    </xdr:from>
    <xdr:to>
      <xdr:col>116</xdr:col>
      <xdr:colOff>62864</xdr:colOff>
      <xdr:row>78</xdr:row>
      <xdr:rowOff>113867</xdr:rowOff>
    </xdr:to>
    <xdr:cxnSp macro="">
      <xdr:nvCxnSpPr>
        <xdr:cNvPr id="842" name="直線コネクタ 841"/>
        <xdr:cNvCxnSpPr/>
      </xdr:nvCxnSpPr>
      <xdr:spPr>
        <a:xfrm flipV="1">
          <a:off x="22159595" y="12317508"/>
          <a:ext cx="1269" cy="116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117694</xdr:rowOff>
    </xdr:from>
    <xdr:ext cx="534377" cy="259045"/>
    <xdr:sp macro="" textlink="">
      <xdr:nvSpPr>
        <xdr:cNvPr id="843" name="繰出金最小値テキスト"/>
        <xdr:cNvSpPr txBox="1"/>
      </xdr:nvSpPr>
      <xdr:spPr>
        <a:xfrm>
          <a:off x="22212300" y="134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113867</xdr:rowOff>
    </xdr:from>
    <xdr:to>
      <xdr:col>116</xdr:col>
      <xdr:colOff>152400</xdr:colOff>
      <xdr:row>78</xdr:row>
      <xdr:rowOff>113867</xdr:rowOff>
    </xdr:to>
    <xdr:cxnSp macro="">
      <xdr:nvCxnSpPr>
        <xdr:cNvPr id="844" name="直線コネクタ 843"/>
        <xdr:cNvCxnSpPr/>
      </xdr:nvCxnSpPr>
      <xdr:spPr>
        <a:xfrm>
          <a:off x="22072600" y="134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91235</xdr:rowOff>
    </xdr:from>
    <xdr:ext cx="534377" cy="259045"/>
    <xdr:sp macro="" textlink="">
      <xdr:nvSpPr>
        <xdr:cNvPr id="845" name="繰出金最大値テキスト"/>
        <xdr:cNvSpPr txBox="1"/>
      </xdr:nvSpPr>
      <xdr:spPr>
        <a:xfrm>
          <a:off x="22212300" y="120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144558</xdr:rowOff>
    </xdr:from>
    <xdr:to>
      <xdr:col>116</xdr:col>
      <xdr:colOff>152400</xdr:colOff>
      <xdr:row>71</xdr:row>
      <xdr:rowOff>144558</xdr:rowOff>
    </xdr:to>
    <xdr:cxnSp macro="">
      <xdr:nvCxnSpPr>
        <xdr:cNvPr id="846" name="直線コネクタ 845"/>
        <xdr:cNvCxnSpPr/>
      </xdr:nvCxnSpPr>
      <xdr:spPr>
        <a:xfrm>
          <a:off x="22072600" y="1231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3435</xdr:rowOff>
    </xdr:from>
    <xdr:to>
      <xdr:col>116</xdr:col>
      <xdr:colOff>63500</xdr:colOff>
      <xdr:row>78</xdr:row>
      <xdr:rowOff>29953</xdr:rowOff>
    </xdr:to>
    <xdr:cxnSp macro="">
      <xdr:nvCxnSpPr>
        <xdr:cNvPr id="847" name="直線コネクタ 846"/>
        <xdr:cNvCxnSpPr/>
      </xdr:nvCxnSpPr>
      <xdr:spPr>
        <a:xfrm flipV="1">
          <a:off x="21323300" y="13376535"/>
          <a:ext cx="8382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26033</xdr:rowOff>
    </xdr:from>
    <xdr:ext cx="534377" cy="259045"/>
    <xdr:sp macro="" textlink="">
      <xdr:nvSpPr>
        <xdr:cNvPr id="848" name="繰出金平均値テキスト"/>
        <xdr:cNvSpPr txBox="1"/>
      </xdr:nvSpPr>
      <xdr:spPr>
        <a:xfrm>
          <a:off x="22212300" y="12884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3156</xdr:rowOff>
    </xdr:from>
    <xdr:to>
      <xdr:col>116</xdr:col>
      <xdr:colOff>114300</xdr:colOff>
      <xdr:row>76</xdr:row>
      <xdr:rowOff>104756</xdr:rowOff>
    </xdr:to>
    <xdr:sp macro="" textlink="">
      <xdr:nvSpPr>
        <xdr:cNvPr id="849" name="フローチャート: 判断 848"/>
        <xdr:cNvSpPr/>
      </xdr:nvSpPr>
      <xdr:spPr>
        <a:xfrm>
          <a:off x="221107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151567</xdr:rowOff>
    </xdr:from>
    <xdr:to>
      <xdr:col>111</xdr:col>
      <xdr:colOff>177800</xdr:colOff>
      <xdr:row>78</xdr:row>
      <xdr:rowOff>29953</xdr:rowOff>
    </xdr:to>
    <xdr:cxnSp macro="">
      <xdr:nvCxnSpPr>
        <xdr:cNvPr id="850" name="直線コネクタ 849"/>
        <xdr:cNvCxnSpPr/>
      </xdr:nvCxnSpPr>
      <xdr:spPr>
        <a:xfrm>
          <a:off x="20434300" y="13353217"/>
          <a:ext cx="889000" cy="4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165272</xdr:rowOff>
    </xdr:from>
    <xdr:to>
      <xdr:col>112</xdr:col>
      <xdr:colOff>38100</xdr:colOff>
      <xdr:row>76</xdr:row>
      <xdr:rowOff>95422</xdr:rowOff>
    </xdr:to>
    <xdr:sp macro="" textlink="">
      <xdr:nvSpPr>
        <xdr:cNvPr id="851" name="フローチャート: 判断 850"/>
        <xdr:cNvSpPr/>
      </xdr:nvSpPr>
      <xdr:spPr>
        <a:xfrm>
          <a:off x="21272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111948</xdr:rowOff>
    </xdr:from>
    <xdr:ext cx="534377" cy="259045"/>
    <xdr:sp macro="" textlink="">
      <xdr:nvSpPr>
        <xdr:cNvPr id="852" name="テキスト ボックス 851"/>
        <xdr:cNvSpPr txBox="1"/>
      </xdr:nvSpPr>
      <xdr:spPr>
        <a:xfrm>
          <a:off x="21056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151567</xdr:rowOff>
    </xdr:from>
    <xdr:to>
      <xdr:col>107</xdr:col>
      <xdr:colOff>50800</xdr:colOff>
      <xdr:row>78</xdr:row>
      <xdr:rowOff>23628</xdr:rowOff>
    </xdr:to>
    <xdr:cxnSp macro="">
      <xdr:nvCxnSpPr>
        <xdr:cNvPr id="853" name="直線コネクタ 852"/>
        <xdr:cNvCxnSpPr/>
      </xdr:nvCxnSpPr>
      <xdr:spPr>
        <a:xfrm flipV="1">
          <a:off x="19545300" y="13353217"/>
          <a:ext cx="889000" cy="4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1994</xdr:rowOff>
    </xdr:from>
    <xdr:to>
      <xdr:col>107</xdr:col>
      <xdr:colOff>101600</xdr:colOff>
      <xdr:row>76</xdr:row>
      <xdr:rowOff>103594</xdr:rowOff>
    </xdr:to>
    <xdr:sp macro="" textlink="">
      <xdr:nvSpPr>
        <xdr:cNvPr id="854" name="フローチャート: 判断 853"/>
        <xdr:cNvSpPr/>
      </xdr:nvSpPr>
      <xdr:spPr>
        <a:xfrm>
          <a:off x="20383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120121</xdr:rowOff>
    </xdr:from>
    <xdr:ext cx="534377" cy="259045"/>
    <xdr:sp macro="" textlink="">
      <xdr:nvSpPr>
        <xdr:cNvPr id="855" name="テキスト ボックス 854"/>
        <xdr:cNvSpPr txBox="1"/>
      </xdr:nvSpPr>
      <xdr:spPr>
        <a:xfrm>
          <a:off x="20167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23628</xdr:rowOff>
    </xdr:from>
    <xdr:to>
      <xdr:col>102</xdr:col>
      <xdr:colOff>114300</xdr:colOff>
      <xdr:row>78</xdr:row>
      <xdr:rowOff>42583</xdr:rowOff>
    </xdr:to>
    <xdr:cxnSp macro="">
      <xdr:nvCxnSpPr>
        <xdr:cNvPr id="856" name="直線コネクタ 855"/>
        <xdr:cNvCxnSpPr/>
      </xdr:nvCxnSpPr>
      <xdr:spPr>
        <a:xfrm flipV="1">
          <a:off x="18656300" y="13396728"/>
          <a:ext cx="889000" cy="1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96482</xdr:rowOff>
    </xdr:from>
    <xdr:to>
      <xdr:col>102</xdr:col>
      <xdr:colOff>165100</xdr:colOff>
      <xdr:row>77</xdr:row>
      <xdr:rowOff>26632</xdr:rowOff>
    </xdr:to>
    <xdr:sp macro="" textlink="">
      <xdr:nvSpPr>
        <xdr:cNvPr id="857" name="フローチャート: 判断 856"/>
        <xdr:cNvSpPr/>
      </xdr:nvSpPr>
      <xdr:spPr>
        <a:xfrm>
          <a:off x="19494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43159</xdr:rowOff>
    </xdr:from>
    <xdr:ext cx="534377" cy="259045"/>
    <xdr:sp macro="" textlink="">
      <xdr:nvSpPr>
        <xdr:cNvPr id="858" name="テキスト ボックス 857"/>
        <xdr:cNvSpPr txBox="1"/>
      </xdr:nvSpPr>
      <xdr:spPr>
        <a:xfrm>
          <a:off x="19278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116560</xdr:rowOff>
    </xdr:from>
    <xdr:to>
      <xdr:col>98</xdr:col>
      <xdr:colOff>38100</xdr:colOff>
      <xdr:row>77</xdr:row>
      <xdr:rowOff>46710</xdr:rowOff>
    </xdr:to>
    <xdr:sp macro="" textlink="">
      <xdr:nvSpPr>
        <xdr:cNvPr id="859" name="フローチャート: 判断 858"/>
        <xdr:cNvSpPr/>
      </xdr:nvSpPr>
      <xdr:spPr>
        <a:xfrm>
          <a:off x="18605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63237</xdr:rowOff>
    </xdr:from>
    <xdr:ext cx="534377" cy="259045"/>
    <xdr:sp macro="" textlink="">
      <xdr:nvSpPr>
        <xdr:cNvPr id="860" name="テキスト ボックス 859"/>
        <xdr:cNvSpPr txBox="1"/>
      </xdr:nvSpPr>
      <xdr:spPr>
        <a:xfrm>
          <a:off x="18389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124085</xdr:rowOff>
    </xdr:from>
    <xdr:to>
      <xdr:col>116</xdr:col>
      <xdr:colOff>114300</xdr:colOff>
      <xdr:row>78</xdr:row>
      <xdr:rowOff>54235</xdr:rowOff>
    </xdr:to>
    <xdr:sp macro="" textlink="">
      <xdr:nvSpPr>
        <xdr:cNvPr id="866" name="楕円 865"/>
        <xdr:cNvSpPr/>
      </xdr:nvSpPr>
      <xdr:spPr>
        <a:xfrm>
          <a:off x="22110700" y="13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39012</xdr:rowOff>
    </xdr:from>
    <xdr:ext cx="534377" cy="259045"/>
    <xdr:sp macro="" textlink="">
      <xdr:nvSpPr>
        <xdr:cNvPr id="867" name="繰出金該当値テキスト"/>
        <xdr:cNvSpPr txBox="1"/>
      </xdr:nvSpPr>
      <xdr:spPr>
        <a:xfrm>
          <a:off x="22212300" y="1324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150603</xdr:rowOff>
    </xdr:from>
    <xdr:to>
      <xdr:col>112</xdr:col>
      <xdr:colOff>38100</xdr:colOff>
      <xdr:row>78</xdr:row>
      <xdr:rowOff>80753</xdr:rowOff>
    </xdr:to>
    <xdr:sp macro="" textlink="">
      <xdr:nvSpPr>
        <xdr:cNvPr id="868" name="楕円 867"/>
        <xdr:cNvSpPr/>
      </xdr:nvSpPr>
      <xdr:spPr>
        <a:xfrm>
          <a:off x="21272500" y="1335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71880</xdr:rowOff>
    </xdr:from>
    <xdr:ext cx="534377" cy="259045"/>
    <xdr:sp macro="" textlink="">
      <xdr:nvSpPr>
        <xdr:cNvPr id="869" name="テキスト ボックス 868"/>
        <xdr:cNvSpPr txBox="1"/>
      </xdr:nvSpPr>
      <xdr:spPr>
        <a:xfrm>
          <a:off x="21056111" y="1344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100767</xdr:rowOff>
    </xdr:from>
    <xdr:to>
      <xdr:col>107</xdr:col>
      <xdr:colOff>101600</xdr:colOff>
      <xdr:row>78</xdr:row>
      <xdr:rowOff>30917</xdr:rowOff>
    </xdr:to>
    <xdr:sp macro="" textlink="">
      <xdr:nvSpPr>
        <xdr:cNvPr id="870" name="楕円 869"/>
        <xdr:cNvSpPr/>
      </xdr:nvSpPr>
      <xdr:spPr>
        <a:xfrm>
          <a:off x="20383500" y="1330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22044</xdr:rowOff>
    </xdr:from>
    <xdr:ext cx="534377" cy="259045"/>
    <xdr:sp macro="" textlink="">
      <xdr:nvSpPr>
        <xdr:cNvPr id="871" name="テキスト ボックス 870"/>
        <xdr:cNvSpPr txBox="1"/>
      </xdr:nvSpPr>
      <xdr:spPr>
        <a:xfrm>
          <a:off x="20167111" y="1339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144278</xdr:rowOff>
    </xdr:from>
    <xdr:to>
      <xdr:col>102</xdr:col>
      <xdr:colOff>165100</xdr:colOff>
      <xdr:row>78</xdr:row>
      <xdr:rowOff>74428</xdr:rowOff>
    </xdr:to>
    <xdr:sp macro="" textlink="">
      <xdr:nvSpPr>
        <xdr:cNvPr id="872" name="楕円 871"/>
        <xdr:cNvSpPr/>
      </xdr:nvSpPr>
      <xdr:spPr>
        <a:xfrm>
          <a:off x="19494500" y="133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65555</xdr:rowOff>
    </xdr:from>
    <xdr:ext cx="534377" cy="259045"/>
    <xdr:sp macro="" textlink="">
      <xdr:nvSpPr>
        <xdr:cNvPr id="873" name="テキスト ボックス 872"/>
        <xdr:cNvSpPr txBox="1"/>
      </xdr:nvSpPr>
      <xdr:spPr>
        <a:xfrm>
          <a:off x="19278111" y="134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163233</xdr:rowOff>
    </xdr:from>
    <xdr:to>
      <xdr:col>98</xdr:col>
      <xdr:colOff>38100</xdr:colOff>
      <xdr:row>78</xdr:row>
      <xdr:rowOff>93383</xdr:rowOff>
    </xdr:to>
    <xdr:sp macro="" textlink="">
      <xdr:nvSpPr>
        <xdr:cNvPr id="874" name="楕円 873"/>
        <xdr:cNvSpPr/>
      </xdr:nvSpPr>
      <xdr:spPr>
        <a:xfrm>
          <a:off x="18605500" y="133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84510</xdr:rowOff>
    </xdr:from>
    <xdr:ext cx="534377" cy="259045"/>
    <xdr:sp macro="" textlink="">
      <xdr:nvSpPr>
        <xdr:cNvPr id="875" name="テキスト ボックス 874"/>
        <xdr:cNvSpPr txBox="1"/>
      </xdr:nvSpPr>
      <xdr:spPr>
        <a:xfrm>
          <a:off x="18389111" y="1345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354,847</a:t>
          </a:r>
          <a:r>
            <a:rPr kumimoji="1" lang="ja-JP" altLang="en-US" sz="1300">
              <a:latin typeface="ＭＳ Ｐゴシック" panose="020B0600070205080204" pitchFamily="50" charset="-128"/>
              <a:ea typeface="ＭＳ Ｐゴシック" panose="020B0600070205080204" pitchFamily="50" charset="-128"/>
            </a:rPr>
            <a:t>円となっている。各項目の中で類似団体と比較して高い主な項目は、物件費（</a:t>
          </a:r>
          <a:r>
            <a:rPr kumimoji="1" lang="en-US" altLang="ja-JP" sz="1300">
              <a:latin typeface="ＭＳ Ｐゴシック" panose="020B0600070205080204" pitchFamily="50" charset="-128"/>
              <a:ea typeface="ＭＳ Ｐゴシック" panose="020B0600070205080204" pitchFamily="50" charset="-128"/>
            </a:rPr>
            <a:t>+3,733</a:t>
          </a:r>
          <a:r>
            <a:rPr kumimoji="1" lang="ja-JP" altLang="en-US" sz="1300">
              <a:latin typeface="ＭＳ Ｐゴシック" panose="020B0600070205080204" pitchFamily="50" charset="-128"/>
              <a:ea typeface="ＭＳ Ｐゴシック" panose="020B0600070205080204" pitchFamily="50" charset="-128"/>
            </a:rPr>
            <a:t>円）、扶助費（</a:t>
          </a:r>
          <a:r>
            <a:rPr kumimoji="1" lang="en-US" altLang="ja-JP" sz="1300">
              <a:latin typeface="ＭＳ Ｐゴシック" panose="020B0600070205080204" pitchFamily="50" charset="-128"/>
              <a:ea typeface="ＭＳ Ｐゴシック" panose="020B0600070205080204" pitchFamily="50" charset="-128"/>
            </a:rPr>
            <a:t>+7,769</a:t>
          </a:r>
          <a:r>
            <a:rPr kumimoji="1" lang="ja-JP" altLang="en-US" sz="1300">
              <a:latin typeface="ＭＳ Ｐゴシック" panose="020B0600070205080204" pitchFamily="50" charset="-128"/>
              <a:ea typeface="ＭＳ Ｐゴシック" panose="020B0600070205080204" pitchFamily="50" charset="-128"/>
            </a:rPr>
            <a:t>円）、積立金（</a:t>
          </a:r>
          <a:r>
            <a:rPr kumimoji="1" lang="en-US" altLang="ja-JP" sz="1300">
              <a:latin typeface="ＭＳ Ｐゴシック" panose="020B0600070205080204" pitchFamily="50" charset="-128"/>
              <a:ea typeface="ＭＳ Ｐゴシック" panose="020B0600070205080204" pitchFamily="50" charset="-128"/>
            </a:rPr>
            <a:t>+7,075</a:t>
          </a:r>
          <a:r>
            <a:rPr kumimoji="1" lang="ja-JP" altLang="en-US" sz="1300">
              <a:latin typeface="ＭＳ Ｐゴシック" panose="020B0600070205080204" pitchFamily="50" charset="-128"/>
              <a:ea typeface="ＭＳ Ｐゴシック" panose="020B0600070205080204" pitchFamily="50" charset="-128"/>
            </a:rPr>
            <a:t>円）である。物件費については、本町は単独で消防及び給食、ごみ処理業務を実施しているため類似団体より高いコストとなっているが、これら業務で使用する施設や備品等も老朽化が進みコストも増加する見込みであることから、今後は広域化や民間委託等の検討も必要である。扶助費については、人口の増加や行財政改革にて受益者負担の見直しや町単独事業の縮小等を行ったこと等により、前年度に比べて▲</a:t>
          </a:r>
          <a:r>
            <a:rPr kumimoji="1" lang="en-US" altLang="ja-JP" sz="1300">
              <a:latin typeface="ＭＳ Ｐゴシック" panose="020B0600070205080204" pitchFamily="50" charset="-128"/>
              <a:ea typeface="ＭＳ Ｐゴシック" panose="020B0600070205080204" pitchFamily="50" charset="-128"/>
            </a:rPr>
            <a:t>262</a:t>
          </a:r>
          <a:r>
            <a:rPr kumimoji="1" lang="ja-JP" altLang="en-US" sz="1300">
              <a:latin typeface="ＭＳ Ｐゴシック" panose="020B0600070205080204" pitchFamily="50" charset="-128"/>
              <a:ea typeface="ＭＳ Ｐゴシック" panose="020B0600070205080204" pitchFamily="50" charset="-128"/>
            </a:rPr>
            <a:t>円減少したが類似団体平均を上回る結果となった。社会福祉サービスを行う町内事業所の増加やサービスの多様化により、社会保障関係費は毎年度増加しており、今後も高齢化や制度改正により扶助費の増加が見込まれる。適正な受益者負担の継続や予防事業の強化で医療費を削減すること等により、持続可能なサービス提供を目指していく。積立金については、景気の回復を受けて、地方税が増加したことにより、一般財源で財政調整基金や老朽化が進む公共施設の整備のため公共施設整備基金等へ積立を行ったことで、類似団体平均より上回る結果となった。しかし、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年度までは類似団体平均を下回る結果となっているため、今後も継続して将来の需要のための財源として基金の積立を目指していく。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福岡県苅田町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37,363
36,029
48.98
14,278,665
13,258,132
997,664
8,917,362
11,559,917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8636</xdr:rowOff>
    </xdr:from>
    <xdr:to>
      <xdr:col>24</xdr:col>
      <xdr:colOff>62865</xdr:colOff>
      <xdr:row>38</xdr:row>
      <xdr:rowOff>19685</xdr:rowOff>
    </xdr:to>
    <xdr:cxnSp macro="">
      <xdr:nvCxnSpPr>
        <xdr:cNvPr id="56" name="直線コネクタ 55"/>
        <xdr:cNvCxnSpPr/>
      </xdr:nvCxnSpPr>
      <xdr:spPr>
        <a:xfrm flipV="1">
          <a:off x="4633595" y="5152136"/>
          <a:ext cx="1270" cy="138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23512</xdr:rowOff>
    </xdr:from>
    <xdr:ext cx="469744" cy="259045"/>
    <xdr:sp macro="" textlink="">
      <xdr:nvSpPr>
        <xdr:cNvPr id="57" name="議会費最小値テキスト"/>
        <xdr:cNvSpPr txBox="1"/>
      </xdr:nvSpPr>
      <xdr:spPr>
        <a:xfrm>
          <a:off x="4686300"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19685</xdr:rowOff>
    </xdr:from>
    <xdr:to>
      <xdr:col>24</xdr:col>
      <xdr:colOff>152400</xdr:colOff>
      <xdr:row>38</xdr:row>
      <xdr:rowOff>19685</xdr:rowOff>
    </xdr:to>
    <xdr:cxnSp macro="">
      <xdr:nvCxnSpPr>
        <xdr:cNvPr id="58" name="直線コネクタ 57"/>
        <xdr:cNvCxnSpPr/>
      </xdr:nvCxnSpPr>
      <xdr:spPr>
        <a:xfrm>
          <a:off x="4546600" y="653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126763</xdr:rowOff>
    </xdr:from>
    <xdr:ext cx="469744" cy="259045"/>
    <xdr:sp macro="" textlink="">
      <xdr:nvSpPr>
        <xdr:cNvPr id="59" name="議会費最大値テキスト"/>
        <xdr:cNvSpPr txBox="1"/>
      </xdr:nvSpPr>
      <xdr:spPr>
        <a:xfrm>
          <a:off x="4686300" y="49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8636</xdr:rowOff>
    </xdr:from>
    <xdr:to>
      <xdr:col>24</xdr:col>
      <xdr:colOff>152400</xdr:colOff>
      <xdr:row>30</xdr:row>
      <xdr:rowOff>8636</xdr:rowOff>
    </xdr:to>
    <xdr:cxnSp macro="">
      <xdr:nvCxnSpPr>
        <xdr:cNvPr id="60" name="直線コネクタ 59"/>
        <xdr:cNvCxnSpPr/>
      </xdr:nvCxnSpPr>
      <xdr:spPr>
        <a:xfrm>
          <a:off x="4546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89027</xdr:rowOff>
    </xdr:from>
    <xdr:to>
      <xdr:col>24</xdr:col>
      <xdr:colOff>63500</xdr:colOff>
      <xdr:row>34</xdr:row>
      <xdr:rowOff>116840</xdr:rowOff>
    </xdr:to>
    <xdr:cxnSp macro="">
      <xdr:nvCxnSpPr>
        <xdr:cNvPr id="61" name="直線コネクタ 60"/>
        <xdr:cNvCxnSpPr/>
      </xdr:nvCxnSpPr>
      <xdr:spPr>
        <a:xfrm>
          <a:off x="3797300" y="5918327"/>
          <a:ext cx="8382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64914</xdr:rowOff>
    </xdr:from>
    <xdr:ext cx="469744" cy="259045"/>
    <xdr:sp macro="" textlink="">
      <xdr:nvSpPr>
        <xdr:cNvPr id="62" name="議会費平均値テキスト"/>
        <xdr:cNvSpPr txBox="1"/>
      </xdr:nvSpPr>
      <xdr:spPr>
        <a:xfrm>
          <a:off x="4686300" y="5722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42037</xdr:rowOff>
    </xdr:from>
    <xdr:to>
      <xdr:col>24</xdr:col>
      <xdr:colOff>114300</xdr:colOff>
      <xdr:row>34</xdr:row>
      <xdr:rowOff>143637</xdr:rowOff>
    </xdr:to>
    <xdr:sp macro="" textlink="">
      <xdr:nvSpPr>
        <xdr:cNvPr id="63" name="フローチャート: 判断 62"/>
        <xdr:cNvSpPr/>
      </xdr:nvSpPr>
      <xdr:spPr>
        <a:xfrm>
          <a:off x="45847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55499</xdr:rowOff>
    </xdr:from>
    <xdr:to>
      <xdr:col>19</xdr:col>
      <xdr:colOff>177800</xdr:colOff>
      <xdr:row>34</xdr:row>
      <xdr:rowOff>89027</xdr:rowOff>
    </xdr:to>
    <xdr:cxnSp macro="">
      <xdr:nvCxnSpPr>
        <xdr:cNvPr id="64" name="直線コネクタ 63"/>
        <xdr:cNvCxnSpPr/>
      </xdr:nvCxnSpPr>
      <xdr:spPr>
        <a:xfrm>
          <a:off x="2908300" y="5713349"/>
          <a:ext cx="889000" cy="20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50800</xdr:rowOff>
    </xdr:from>
    <xdr:to>
      <xdr:col>20</xdr:col>
      <xdr:colOff>38100</xdr:colOff>
      <xdr:row>34</xdr:row>
      <xdr:rowOff>152400</xdr:rowOff>
    </xdr:to>
    <xdr:sp macro="" textlink="">
      <xdr:nvSpPr>
        <xdr:cNvPr id="65" name="フローチャート: 判断 64"/>
        <xdr:cNvSpPr/>
      </xdr:nvSpPr>
      <xdr:spPr>
        <a:xfrm>
          <a:off x="3746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143527</xdr:rowOff>
    </xdr:from>
    <xdr:ext cx="469744" cy="259045"/>
    <xdr:sp macro="" textlink="">
      <xdr:nvSpPr>
        <xdr:cNvPr id="66" name="テキスト ボックス 65"/>
        <xdr:cNvSpPr txBox="1"/>
      </xdr:nvSpPr>
      <xdr:spPr>
        <a:xfrm>
          <a:off x="3562428"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55499</xdr:rowOff>
    </xdr:from>
    <xdr:to>
      <xdr:col>15</xdr:col>
      <xdr:colOff>50800</xdr:colOff>
      <xdr:row>33</xdr:row>
      <xdr:rowOff>73406</xdr:rowOff>
    </xdr:to>
    <xdr:cxnSp macro="">
      <xdr:nvCxnSpPr>
        <xdr:cNvPr id="67" name="直線コネクタ 66"/>
        <xdr:cNvCxnSpPr/>
      </xdr:nvCxnSpPr>
      <xdr:spPr>
        <a:xfrm flipV="1">
          <a:off x="2019300" y="5713349"/>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96139</xdr:rowOff>
    </xdr:from>
    <xdr:to>
      <xdr:col>15</xdr:col>
      <xdr:colOff>101600</xdr:colOff>
      <xdr:row>34</xdr:row>
      <xdr:rowOff>26289</xdr:rowOff>
    </xdr:to>
    <xdr:sp macro="" textlink="">
      <xdr:nvSpPr>
        <xdr:cNvPr id="68" name="フローチャート: 判断 67"/>
        <xdr:cNvSpPr/>
      </xdr:nvSpPr>
      <xdr:spPr>
        <a:xfrm>
          <a:off x="2857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17416</xdr:rowOff>
    </xdr:from>
    <xdr:ext cx="469744" cy="259045"/>
    <xdr:sp macro="" textlink="">
      <xdr:nvSpPr>
        <xdr:cNvPr id="69" name="テキスト ボックス 68"/>
        <xdr:cNvSpPr txBox="1"/>
      </xdr:nvSpPr>
      <xdr:spPr>
        <a:xfrm>
          <a:off x="2673428" y="58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118745</xdr:rowOff>
    </xdr:from>
    <xdr:to>
      <xdr:col>10</xdr:col>
      <xdr:colOff>114300</xdr:colOff>
      <xdr:row>33</xdr:row>
      <xdr:rowOff>73406</xdr:rowOff>
    </xdr:to>
    <xdr:cxnSp macro="">
      <xdr:nvCxnSpPr>
        <xdr:cNvPr id="70" name="直線コネクタ 69"/>
        <xdr:cNvCxnSpPr/>
      </xdr:nvCxnSpPr>
      <xdr:spPr>
        <a:xfrm>
          <a:off x="1130300" y="5605145"/>
          <a:ext cx="889000" cy="12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135907</xdr:rowOff>
    </xdr:from>
    <xdr:ext cx="469744" cy="259045"/>
    <xdr:sp macro="" textlink="">
      <xdr:nvSpPr>
        <xdr:cNvPr id="72" name="テキスト ボックス 71"/>
        <xdr:cNvSpPr txBox="1"/>
      </xdr:nvSpPr>
      <xdr:spPr>
        <a:xfrm>
          <a:off x="1784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165244</xdr:rowOff>
    </xdr:from>
    <xdr:ext cx="469744" cy="259045"/>
    <xdr:sp macro="" textlink="">
      <xdr:nvSpPr>
        <xdr:cNvPr id="74" name="テキスト ボックス 73"/>
        <xdr:cNvSpPr txBox="1"/>
      </xdr:nvSpPr>
      <xdr:spPr>
        <a:xfrm>
          <a:off x="895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66040</xdr:rowOff>
    </xdr:from>
    <xdr:to>
      <xdr:col>24</xdr:col>
      <xdr:colOff>114300</xdr:colOff>
      <xdr:row>34</xdr:row>
      <xdr:rowOff>167640</xdr:rowOff>
    </xdr:to>
    <xdr:sp macro="" textlink="">
      <xdr:nvSpPr>
        <xdr:cNvPr id="80" name="楕円 79"/>
        <xdr:cNvSpPr/>
      </xdr:nvSpPr>
      <xdr:spPr>
        <a:xfrm>
          <a:off x="45847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44467</xdr:rowOff>
    </xdr:from>
    <xdr:ext cx="469744" cy="259045"/>
    <xdr:sp macro="" textlink="">
      <xdr:nvSpPr>
        <xdr:cNvPr id="81" name="議会費該当値テキスト"/>
        <xdr:cNvSpPr txBox="1"/>
      </xdr:nvSpPr>
      <xdr:spPr>
        <a:xfrm>
          <a:off x="4686300" y="587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38227</xdr:rowOff>
    </xdr:from>
    <xdr:to>
      <xdr:col>20</xdr:col>
      <xdr:colOff>38100</xdr:colOff>
      <xdr:row>34</xdr:row>
      <xdr:rowOff>139827</xdr:rowOff>
    </xdr:to>
    <xdr:sp macro="" textlink="">
      <xdr:nvSpPr>
        <xdr:cNvPr id="82" name="楕円 81"/>
        <xdr:cNvSpPr/>
      </xdr:nvSpPr>
      <xdr:spPr>
        <a:xfrm>
          <a:off x="3746500" y="586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156354</xdr:rowOff>
    </xdr:from>
    <xdr:ext cx="469744" cy="259045"/>
    <xdr:sp macro="" textlink="">
      <xdr:nvSpPr>
        <xdr:cNvPr id="83" name="テキスト ボックス 82"/>
        <xdr:cNvSpPr txBox="1"/>
      </xdr:nvSpPr>
      <xdr:spPr>
        <a:xfrm>
          <a:off x="3562428" y="564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4699</xdr:rowOff>
    </xdr:from>
    <xdr:to>
      <xdr:col>15</xdr:col>
      <xdr:colOff>101600</xdr:colOff>
      <xdr:row>33</xdr:row>
      <xdr:rowOff>106299</xdr:rowOff>
    </xdr:to>
    <xdr:sp macro="" textlink="">
      <xdr:nvSpPr>
        <xdr:cNvPr id="84" name="楕円 83"/>
        <xdr:cNvSpPr/>
      </xdr:nvSpPr>
      <xdr:spPr>
        <a:xfrm>
          <a:off x="2857500" y="566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122826</xdr:rowOff>
    </xdr:from>
    <xdr:ext cx="469744" cy="259045"/>
    <xdr:sp macro="" textlink="">
      <xdr:nvSpPr>
        <xdr:cNvPr id="85" name="テキスト ボックス 84"/>
        <xdr:cNvSpPr txBox="1"/>
      </xdr:nvSpPr>
      <xdr:spPr>
        <a:xfrm>
          <a:off x="2673428" y="543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22606</xdr:rowOff>
    </xdr:from>
    <xdr:to>
      <xdr:col>10</xdr:col>
      <xdr:colOff>165100</xdr:colOff>
      <xdr:row>33</xdr:row>
      <xdr:rowOff>124206</xdr:rowOff>
    </xdr:to>
    <xdr:sp macro="" textlink="">
      <xdr:nvSpPr>
        <xdr:cNvPr id="86" name="楕円 85"/>
        <xdr:cNvSpPr/>
      </xdr:nvSpPr>
      <xdr:spPr>
        <a:xfrm>
          <a:off x="1968500" y="568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140733</xdr:rowOff>
    </xdr:from>
    <xdr:ext cx="469744" cy="259045"/>
    <xdr:sp macro="" textlink="">
      <xdr:nvSpPr>
        <xdr:cNvPr id="87" name="テキスト ボックス 86"/>
        <xdr:cNvSpPr txBox="1"/>
      </xdr:nvSpPr>
      <xdr:spPr>
        <a:xfrm>
          <a:off x="1784428" y="545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67945</xdr:rowOff>
    </xdr:from>
    <xdr:to>
      <xdr:col>6</xdr:col>
      <xdr:colOff>38100</xdr:colOff>
      <xdr:row>32</xdr:row>
      <xdr:rowOff>169545</xdr:rowOff>
    </xdr:to>
    <xdr:sp macro="" textlink="">
      <xdr:nvSpPr>
        <xdr:cNvPr id="88" name="楕円 87"/>
        <xdr:cNvSpPr/>
      </xdr:nvSpPr>
      <xdr:spPr>
        <a:xfrm>
          <a:off x="1079500" y="55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14622</xdr:rowOff>
    </xdr:from>
    <xdr:ext cx="469744" cy="259045"/>
    <xdr:sp macro="" textlink="">
      <xdr:nvSpPr>
        <xdr:cNvPr id="89" name="テキスト ボックス 88"/>
        <xdr:cNvSpPr txBox="1"/>
      </xdr:nvSpPr>
      <xdr:spPr>
        <a:xfrm>
          <a:off x="895428" y="53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20584</xdr:rowOff>
    </xdr:from>
    <xdr:to>
      <xdr:col>24</xdr:col>
      <xdr:colOff>62865</xdr:colOff>
      <xdr:row>58</xdr:row>
      <xdr:rowOff>620</xdr:rowOff>
    </xdr:to>
    <xdr:cxnSp macro="">
      <xdr:nvCxnSpPr>
        <xdr:cNvPr id="113" name="直線コネクタ 112"/>
        <xdr:cNvCxnSpPr/>
      </xdr:nvCxnSpPr>
      <xdr:spPr>
        <a:xfrm flipV="1">
          <a:off x="4633595" y="8593084"/>
          <a:ext cx="1270" cy="1351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4447</xdr:rowOff>
    </xdr:from>
    <xdr:ext cx="534377" cy="259045"/>
    <xdr:sp macro="" textlink="">
      <xdr:nvSpPr>
        <xdr:cNvPr id="114" name="総務費最小値テキスト"/>
        <xdr:cNvSpPr txBox="1"/>
      </xdr:nvSpPr>
      <xdr:spPr>
        <a:xfrm>
          <a:off x="4686300" y="994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620</xdr:rowOff>
    </xdr:from>
    <xdr:to>
      <xdr:col>24</xdr:col>
      <xdr:colOff>152400</xdr:colOff>
      <xdr:row>58</xdr:row>
      <xdr:rowOff>620</xdr:rowOff>
    </xdr:to>
    <xdr:cxnSp macro="">
      <xdr:nvCxnSpPr>
        <xdr:cNvPr id="115" name="直線コネクタ 114"/>
        <xdr:cNvCxnSpPr/>
      </xdr:nvCxnSpPr>
      <xdr:spPr>
        <a:xfrm>
          <a:off x="4546600" y="994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138711</xdr:rowOff>
    </xdr:from>
    <xdr:ext cx="599010" cy="259045"/>
    <xdr:sp macro="" textlink="">
      <xdr:nvSpPr>
        <xdr:cNvPr id="116" name="総務費最大値テキスト"/>
        <xdr:cNvSpPr txBox="1"/>
      </xdr:nvSpPr>
      <xdr:spPr>
        <a:xfrm>
          <a:off x="4686300" y="836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20584</xdr:rowOff>
    </xdr:from>
    <xdr:to>
      <xdr:col>24</xdr:col>
      <xdr:colOff>152400</xdr:colOff>
      <xdr:row>50</xdr:row>
      <xdr:rowOff>20584</xdr:rowOff>
    </xdr:to>
    <xdr:cxnSp macro="">
      <xdr:nvCxnSpPr>
        <xdr:cNvPr id="117" name="直線コネクタ 116"/>
        <xdr:cNvCxnSpPr/>
      </xdr:nvCxnSpPr>
      <xdr:spPr>
        <a:xfrm>
          <a:off x="4546600" y="859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133741</xdr:rowOff>
    </xdr:from>
    <xdr:to>
      <xdr:col>24</xdr:col>
      <xdr:colOff>63500</xdr:colOff>
      <xdr:row>57</xdr:row>
      <xdr:rowOff>15410</xdr:rowOff>
    </xdr:to>
    <xdr:cxnSp macro="">
      <xdr:nvCxnSpPr>
        <xdr:cNvPr id="118" name="直線コネクタ 117"/>
        <xdr:cNvCxnSpPr/>
      </xdr:nvCxnSpPr>
      <xdr:spPr>
        <a:xfrm>
          <a:off x="3797300" y="9734941"/>
          <a:ext cx="838200" cy="5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58955</xdr:rowOff>
    </xdr:from>
    <xdr:ext cx="534377" cy="259045"/>
    <xdr:sp macro="" textlink="">
      <xdr:nvSpPr>
        <xdr:cNvPr id="119" name="総務費平均値テキスト"/>
        <xdr:cNvSpPr txBox="1"/>
      </xdr:nvSpPr>
      <xdr:spPr>
        <a:xfrm>
          <a:off x="4686300" y="9488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36078</xdr:rowOff>
    </xdr:from>
    <xdr:to>
      <xdr:col>24</xdr:col>
      <xdr:colOff>114300</xdr:colOff>
      <xdr:row>56</xdr:row>
      <xdr:rowOff>137678</xdr:rowOff>
    </xdr:to>
    <xdr:sp macro="" textlink="">
      <xdr:nvSpPr>
        <xdr:cNvPr id="120" name="フローチャート: 判断 119"/>
        <xdr:cNvSpPr/>
      </xdr:nvSpPr>
      <xdr:spPr>
        <a:xfrm>
          <a:off x="4584700" y="963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133741</xdr:rowOff>
    </xdr:from>
    <xdr:to>
      <xdr:col>19</xdr:col>
      <xdr:colOff>177800</xdr:colOff>
      <xdr:row>57</xdr:row>
      <xdr:rowOff>110058</xdr:rowOff>
    </xdr:to>
    <xdr:cxnSp macro="">
      <xdr:nvCxnSpPr>
        <xdr:cNvPr id="121" name="直線コネクタ 120"/>
        <xdr:cNvCxnSpPr/>
      </xdr:nvCxnSpPr>
      <xdr:spPr>
        <a:xfrm flipV="1">
          <a:off x="2908300" y="9734941"/>
          <a:ext cx="889000" cy="14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15238</xdr:rowOff>
    </xdr:from>
    <xdr:to>
      <xdr:col>20</xdr:col>
      <xdr:colOff>38100</xdr:colOff>
      <xdr:row>56</xdr:row>
      <xdr:rowOff>116838</xdr:rowOff>
    </xdr:to>
    <xdr:sp macro="" textlink="">
      <xdr:nvSpPr>
        <xdr:cNvPr id="122" name="フローチャート: 判断 121"/>
        <xdr:cNvSpPr/>
      </xdr:nvSpPr>
      <xdr:spPr>
        <a:xfrm>
          <a:off x="3746500" y="9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133365</xdr:rowOff>
    </xdr:from>
    <xdr:ext cx="534377" cy="259045"/>
    <xdr:sp macro="" textlink="">
      <xdr:nvSpPr>
        <xdr:cNvPr id="123" name="テキスト ボックス 122"/>
        <xdr:cNvSpPr txBox="1"/>
      </xdr:nvSpPr>
      <xdr:spPr>
        <a:xfrm>
          <a:off x="3530111" y="93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110058</xdr:rowOff>
    </xdr:from>
    <xdr:to>
      <xdr:col>15</xdr:col>
      <xdr:colOff>50800</xdr:colOff>
      <xdr:row>57</xdr:row>
      <xdr:rowOff>114226</xdr:rowOff>
    </xdr:to>
    <xdr:cxnSp macro="">
      <xdr:nvCxnSpPr>
        <xdr:cNvPr id="124" name="直線コネクタ 123"/>
        <xdr:cNvCxnSpPr/>
      </xdr:nvCxnSpPr>
      <xdr:spPr>
        <a:xfrm flipV="1">
          <a:off x="2019300" y="9882708"/>
          <a:ext cx="889000" cy="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32314</xdr:rowOff>
    </xdr:from>
    <xdr:to>
      <xdr:col>15</xdr:col>
      <xdr:colOff>101600</xdr:colOff>
      <xdr:row>56</xdr:row>
      <xdr:rowOff>133914</xdr:rowOff>
    </xdr:to>
    <xdr:sp macro="" textlink="">
      <xdr:nvSpPr>
        <xdr:cNvPr id="125" name="フローチャート: 判断 124"/>
        <xdr:cNvSpPr/>
      </xdr:nvSpPr>
      <xdr:spPr>
        <a:xfrm>
          <a:off x="2857500" y="963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150441</xdr:rowOff>
    </xdr:from>
    <xdr:ext cx="534377" cy="259045"/>
    <xdr:sp macro="" textlink="">
      <xdr:nvSpPr>
        <xdr:cNvPr id="126" name="テキスト ボックス 125"/>
        <xdr:cNvSpPr txBox="1"/>
      </xdr:nvSpPr>
      <xdr:spPr>
        <a:xfrm>
          <a:off x="2641111" y="940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112633</xdr:rowOff>
    </xdr:from>
    <xdr:to>
      <xdr:col>10</xdr:col>
      <xdr:colOff>114300</xdr:colOff>
      <xdr:row>57</xdr:row>
      <xdr:rowOff>114226</xdr:rowOff>
    </xdr:to>
    <xdr:cxnSp macro="">
      <xdr:nvCxnSpPr>
        <xdr:cNvPr id="127" name="直線コネクタ 126"/>
        <xdr:cNvCxnSpPr/>
      </xdr:nvCxnSpPr>
      <xdr:spPr>
        <a:xfrm>
          <a:off x="1130300" y="9885283"/>
          <a:ext cx="889000" cy="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98867</xdr:rowOff>
    </xdr:from>
    <xdr:to>
      <xdr:col>10</xdr:col>
      <xdr:colOff>165100</xdr:colOff>
      <xdr:row>57</xdr:row>
      <xdr:rowOff>29017</xdr:rowOff>
    </xdr:to>
    <xdr:sp macro="" textlink="">
      <xdr:nvSpPr>
        <xdr:cNvPr id="128" name="フローチャート: 判断 127"/>
        <xdr:cNvSpPr/>
      </xdr:nvSpPr>
      <xdr:spPr>
        <a:xfrm>
          <a:off x="1968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45544</xdr:rowOff>
    </xdr:from>
    <xdr:ext cx="534377" cy="259045"/>
    <xdr:sp macro="" textlink="">
      <xdr:nvSpPr>
        <xdr:cNvPr id="129" name="テキスト ボックス 128"/>
        <xdr:cNvSpPr txBox="1"/>
      </xdr:nvSpPr>
      <xdr:spPr>
        <a:xfrm>
          <a:off x="1752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86926</xdr:rowOff>
    </xdr:from>
    <xdr:to>
      <xdr:col>6</xdr:col>
      <xdr:colOff>38100</xdr:colOff>
      <xdr:row>57</xdr:row>
      <xdr:rowOff>17076</xdr:rowOff>
    </xdr:to>
    <xdr:sp macro="" textlink="">
      <xdr:nvSpPr>
        <xdr:cNvPr id="130" name="フローチャート: 判断 129"/>
        <xdr:cNvSpPr/>
      </xdr:nvSpPr>
      <xdr:spPr>
        <a:xfrm>
          <a:off x="1079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33603</xdr:rowOff>
    </xdr:from>
    <xdr:ext cx="534377" cy="259045"/>
    <xdr:sp macro="" textlink="">
      <xdr:nvSpPr>
        <xdr:cNvPr id="131" name="テキスト ボックス 130"/>
        <xdr:cNvSpPr txBox="1"/>
      </xdr:nvSpPr>
      <xdr:spPr>
        <a:xfrm>
          <a:off x="863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136060</xdr:rowOff>
    </xdr:from>
    <xdr:to>
      <xdr:col>24</xdr:col>
      <xdr:colOff>114300</xdr:colOff>
      <xdr:row>57</xdr:row>
      <xdr:rowOff>66210</xdr:rowOff>
    </xdr:to>
    <xdr:sp macro="" textlink="">
      <xdr:nvSpPr>
        <xdr:cNvPr id="137" name="楕円 136"/>
        <xdr:cNvSpPr/>
      </xdr:nvSpPr>
      <xdr:spPr>
        <a:xfrm>
          <a:off x="4584700" y="973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114487</xdr:rowOff>
    </xdr:from>
    <xdr:ext cx="534377" cy="259045"/>
    <xdr:sp macro="" textlink="">
      <xdr:nvSpPr>
        <xdr:cNvPr id="138" name="総務費該当値テキスト"/>
        <xdr:cNvSpPr txBox="1"/>
      </xdr:nvSpPr>
      <xdr:spPr>
        <a:xfrm>
          <a:off x="4686300" y="971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82941</xdr:rowOff>
    </xdr:from>
    <xdr:to>
      <xdr:col>20</xdr:col>
      <xdr:colOff>38100</xdr:colOff>
      <xdr:row>57</xdr:row>
      <xdr:rowOff>13091</xdr:rowOff>
    </xdr:to>
    <xdr:sp macro="" textlink="">
      <xdr:nvSpPr>
        <xdr:cNvPr id="139" name="楕円 138"/>
        <xdr:cNvSpPr/>
      </xdr:nvSpPr>
      <xdr:spPr>
        <a:xfrm>
          <a:off x="3746500" y="968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4218</xdr:rowOff>
    </xdr:from>
    <xdr:ext cx="534377" cy="259045"/>
    <xdr:sp macro="" textlink="">
      <xdr:nvSpPr>
        <xdr:cNvPr id="140" name="テキスト ボックス 139"/>
        <xdr:cNvSpPr txBox="1"/>
      </xdr:nvSpPr>
      <xdr:spPr>
        <a:xfrm>
          <a:off x="3530111" y="977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59258</xdr:rowOff>
    </xdr:from>
    <xdr:to>
      <xdr:col>15</xdr:col>
      <xdr:colOff>101600</xdr:colOff>
      <xdr:row>57</xdr:row>
      <xdr:rowOff>160858</xdr:rowOff>
    </xdr:to>
    <xdr:sp macro="" textlink="">
      <xdr:nvSpPr>
        <xdr:cNvPr id="141" name="楕円 140"/>
        <xdr:cNvSpPr/>
      </xdr:nvSpPr>
      <xdr:spPr>
        <a:xfrm>
          <a:off x="2857500" y="983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151985</xdr:rowOff>
    </xdr:from>
    <xdr:ext cx="534377" cy="259045"/>
    <xdr:sp macro="" textlink="">
      <xdr:nvSpPr>
        <xdr:cNvPr id="142" name="テキスト ボックス 141"/>
        <xdr:cNvSpPr txBox="1"/>
      </xdr:nvSpPr>
      <xdr:spPr>
        <a:xfrm>
          <a:off x="2641111" y="99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63426</xdr:rowOff>
    </xdr:from>
    <xdr:to>
      <xdr:col>10</xdr:col>
      <xdr:colOff>165100</xdr:colOff>
      <xdr:row>57</xdr:row>
      <xdr:rowOff>165026</xdr:rowOff>
    </xdr:to>
    <xdr:sp macro="" textlink="">
      <xdr:nvSpPr>
        <xdr:cNvPr id="143" name="楕円 142"/>
        <xdr:cNvSpPr/>
      </xdr:nvSpPr>
      <xdr:spPr>
        <a:xfrm>
          <a:off x="1968500" y="983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156153</xdr:rowOff>
    </xdr:from>
    <xdr:ext cx="534377" cy="259045"/>
    <xdr:sp macro="" textlink="">
      <xdr:nvSpPr>
        <xdr:cNvPr id="144" name="テキスト ボックス 143"/>
        <xdr:cNvSpPr txBox="1"/>
      </xdr:nvSpPr>
      <xdr:spPr>
        <a:xfrm>
          <a:off x="1752111" y="992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61833</xdr:rowOff>
    </xdr:from>
    <xdr:to>
      <xdr:col>6</xdr:col>
      <xdr:colOff>38100</xdr:colOff>
      <xdr:row>57</xdr:row>
      <xdr:rowOff>163433</xdr:rowOff>
    </xdr:to>
    <xdr:sp macro="" textlink="">
      <xdr:nvSpPr>
        <xdr:cNvPr id="145" name="楕円 144"/>
        <xdr:cNvSpPr/>
      </xdr:nvSpPr>
      <xdr:spPr>
        <a:xfrm>
          <a:off x="1079500" y="983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154560</xdr:rowOff>
    </xdr:from>
    <xdr:ext cx="534377" cy="259045"/>
    <xdr:sp macro="" textlink="">
      <xdr:nvSpPr>
        <xdr:cNvPr id="146" name="テキスト ボックス 145"/>
        <xdr:cNvSpPr txBox="1"/>
      </xdr:nvSpPr>
      <xdr:spPr>
        <a:xfrm>
          <a:off x="863111" y="992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70531</xdr:rowOff>
    </xdr:from>
    <xdr:to>
      <xdr:col>24</xdr:col>
      <xdr:colOff>62865</xdr:colOff>
      <xdr:row>78</xdr:row>
      <xdr:rowOff>159455</xdr:rowOff>
    </xdr:to>
    <xdr:cxnSp macro="">
      <xdr:nvCxnSpPr>
        <xdr:cNvPr id="169" name="直線コネクタ 168"/>
        <xdr:cNvCxnSpPr/>
      </xdr:nvCxnSpPr>
      <xdr:spPr>
        <a:xfrm flipV="1">
          <a:off x="4633595" y="12414931"/>
          <a:ext cx="1270" cy="11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163282</xdr:rowOff>
    </xdr:from>
    <xdr:ext cx="534377" cy="259045"/>
    <xdr:sp macro="" textlink="">
      <xdr:nvSpPr>
        <xdr:cNvPr id="170" name="民生費最小値テキスト"/>
        <xdr:cNvSpPr txBox="1"/>
      </xdr:nvSpPr>
      <xdr:spPr>
        <a:xfrm>
          <a:off x="4686300" y="135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159455</xdr:rowOff>
    </xdr:from>
    <xdr:to>
      <xdr:col>24</xdr:col>
      <xdr:colOff>152400</xdr:colOff>
      <xdr:row>78</xdr:row>
      <xdr:rowOff>159455</xdr:rowOff>
    </xdr:to>
    <xdr:cxnSp macro="">
      <xdr:nvCxnSpPr>
        <xdr:cNvPr id="171" name="直線コネクタ 170"/>
        <xdr:cNvCxnSpPr/>
      </xdr:nvCxnSpPr>
      <xdr:spPr>
        <a:xfrm>
          <a:off x="4546600" y="1353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17208</xdr:rowOff>
    </xdr:from>
    <xdr:ext cx="599010" cy="259045"/>
    <xdr:sp macro="" textlink="">
      <xdr:nvSpPr>
        <xdr:cNvPr id="172" name="民生費最大値テキスト"/>
        <xdr:cNvSpPr txBox="1"/>
      </xdr:nvSpPr>
      <xdr:spPr>
        <a:xfrm>
          <a:off x="4686300" y="1219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70531</xdr:rowOff>
    </xdr:from>
    <xdr:to>
      <xdr:col>24</xdr:col>
      <xdr:colOff>152400</xdr:colOff>
      <xdr:row>72</xdr:row>
      <xdr:rowOff>70531</xdr:rowOff>
    </xdr:to>
    <xdr:cxnSp macro="">
      <xdr:nvCxnSpPr>
        <xdr:cNvPr id="173" name="直線コネクタ 172"/>
        <xdr:cNvCxnSpPr/>
      </xdr:nvCxnSpPr>
      <xdr:spPr>
        <a:xfrm>
          <a:off x="4546600" y="1241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34942</xdr:rowOff>
    </xdr:from>
    <xdr:to>
      <xdr:col>24</xdr:col>
      <xdr:colOff>63500</xdr:colOff>
      <xdr:row>78</xdr:row>
      <xdr:rowOff>37571</xdr:rowOff>
    </xdr:to>
    <xdr:cxnSp macro="">
      <xdr:nvCxnSpPr>
        <xdr:cNvPr id="174" name="直線コネクタ 173"/>
        <xdr:cNvCxnSpPr/>
      </xdr:nvCxnSpPr>
      <xdr:spPr>
        <a:xfrm flipV="1">
          <a:off x="3797300" y="13408042"/>
          <a:ext cx="8382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149427</xdr:rowOff>
    </xdr:from>
    <xdr:ext cx="599010" cy="259045"/>
    <xdr:sp macro="" textlink="">
      <xdr:nvSpPr>
        <xdr:cNvPr id="175" name="民生費平均値テキスト"/>
        <xdr:cNvSpPr txBox="1"/>
      </xdr:nvSpPr>
      <xdr:spPr>
        <a:xfrm>
          <a:off x="4686300" y="13179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126550</xdr:rowOff>
    </xdr:from>
    <xdr:to>
      <xdr:col>24</xdr:col>
      <xdr:colOff>114300</xdr:colOff>
      <xdr:row>78</xdr:row>
      <xdr:rowOff>56700</xdr:rowOff>
    </xdr:to>
    <xdr:sp macro="" textlink="">
      <xdr:nvSpPr>
        <xdr:cNvPr id="176" name="フローチャート: 判断 175"/>
        <xdr:cNvSpPr/>
      </xdr:nvSpPr>
      <xdr:spPr>
        <a:xfrm>
          <a:off x="4584700" y="133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37571</xdr:rowOff>
    </xdr:from>
    <xdr:to>
      <xdr:col>19</xdr:col>
      <xdr:colOff>177800</xdr:colOff>
      <xdr:row>78</xdr:row>
      <xdr:rowOff>37640</xdr:rowOff>
    </xdr:to>
    <xdr:cxnSp macro="">
      <xdr:nvCxnSpPr>
        <xdr:cNvPr id="177" name="直線コネクタ 176"/>
        <xdr:cNvCxnSpPr/>
      </xdr:nvCxnSpPr>
      <xdr:spPr>
        <a:xfrm flipV="1">
          <a:off x="2908300" y="13410671"/>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75206</xdr:rowOff>
    </xdr:from>
    <xdr:to>
      <xdr:col>20</xdr:col>
      <xdr:colOff>38100</xdr:colOff>
      <xdr:row>78</xdr:row>
      <xdr:rowOff>5356</xdr:rowOff>
    </xdr:to>
    <xdr:sp macro="" textlink="">
      <xdr:nvSpPr>
        <xdr:cNvPr id="178" name="フローチャート: 判断 177"/>
        <xdr:cNvSpPr/>
      </xdr:nvSpPr>
      <xdr:spPr>
        <a:xfrm>
          <a:off x="3746500" y="1327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21883</xdr:rowOff>
    </xdr:from>
    <xdr:ext cx="599010" cy="259045"/>
    <xdr:sp macro="" textlink="">
      <xdr:nvSpPr>
        <xdr:cNvPr id="179" name="テキスト ボックス 178"/>
        <xdr:cNvSpPr txBox="1"/>
      </xdr:nvSpPr>
      <xdr:spPr>
        <a:xfrm>
          <a:off x="3497795" y="1305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33795</xdr:rowOff>
    </xdr:from>
    <xdr:to>
      <xdr:col>15</xdr:col>
      <xdr:colOff>50800</xdr:colOff>
      <xdr:row>78</xdr:row>
      <xdr:rowOff>37640</xdr:rowOff>
    </xdr:to>
    <xdr:cxnSp macro="">
      <xdr:nvCxnSpPr>
        <xdr:cNvPr id="180" name="直線コネクタ 179"/>
        <xdr:cNvCxnSpPr/>
      </xdr:nvCxnSpPr>
      <xdr:spPr>
        <a:xfrm>
          <a:off x="2019300" y="13406895"/>
          <a:ext cx="889000" cy="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131277</xdr:rowOff>
    </xdr:from>
    <xdr:to>
      <xdr:col>15</xdr:col>
      <xdr:colOff>101600</xdr:colOff>
      <xdr:row>78</xdr:row>
      <xdr:rowOff>61427</xdr:rowOff>
    </xdr:to>
    <xdr:sp macro="" textlink="">
      <xdr:nvSpPr>
        <xdr:cNvPr id="181" name="フローチャート: 判断 180"/>
        <xdr:cNvSpPr/>
      </xdr:nvSpPr>
      <xdr:spPr>
        <a:xfrm>
          <a:off x="2857500" y="1333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77954</xdr:rowOff>
    </xdr:from>
    <xdr:ext cx="599010" cy="259045"/>
    <xdr:sp macro="" textlink="">
      <xdr:nvSpPr>
        <xdr:cNvPr id="182" name="テキスト ボックス 181"/>
        <xdr:cNvSpPr txBox="1"/>
      </xdr:nvSpPr>
      <xdr:spPr>
        <a:xfrm>
          <a:off x="2608795" y="1310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33795</xdr:rowOff>
    </xdr:from>
    <xdr:to>
      <xdr:col>10</xdr:col>
      <xdr:colOff>114300</xdr:colOff>
      <xdr:row>78</xdr:row>
      <xdr:rowOff>53358</xdr:rowOff>
    </xdr:to>
    <xdr:cxnSp macro="">
      <xdr:nvCxnSpPr>
        <xdr:cNvPr id="183" name="直線コネクタ 182"/>
        <xdr:cNvCxnSpPr/>
      </xdr:nvCxnSpPr>
      <xdr:spPr>
        <a:xfrm flipV="1">
          <a:off x="1130300" y="13406895"/>
          <a:ext cx="889000" cy="1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35198</xdr:rowOff>
    </xdr:from>
    <xdr:to>
      <xdr:col>10</xdr:col>
      <xdr:colOff>165100</xdr:colOff>
      <xdr:row>78</xdr:row>
      <xdr:rowOff>136798</xdr:rowOff>
    </xdr:to>
    <xdr:sp macro="" textlink="">
      <xdr:nvSpPr>
        <xdr:cNvPr id="184" name="フローチャート: 判断 183"/>
        <xdr:cNvSpPr/>
      </xdr:nvSpPr>
      <xdr:spPr>
        <a:xfrm>
          <a:off x="1968500" y="1340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127925</xdr:rowOff>
    </xdr:from>
    <xdr:ext cx="599010" cy="259045"/>
    <xdr:sp macro="" textlink="">
      <xdr:nvSpPr>
        <xdr:cNvPr id="185" name="テキスト ボックス 184"/>
        <xdr:cNvSpPr txBox="1"/>
      </xdr:nvSpPr>
      <xdr:spPr>
        <a:xfrm>
          <a:off x="1719795" y="13501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56242</xdr:rowOff>
    </xdr:from>
    <xdr:to>
      <xdr:col>6</xdr:col>
      <xdr:colOff>38100</xdr:colOff>
      <xdr:row>78</xdr:row>
      <xdr:rowOff>157842</xdr:rowOff>
    </xdr:to>
    <xdr:sp macro="" textlink="">
      <xdr:nvSpPr>
        <xdr:cNvPr id="186" name="フローチャート: 判断 185"/>
        <xdr:cNvSpPr/>
      </xdr:nvSpPr>
      <xdr:spPr>
        <a:xfrm>
          <a:off x="1079500" y="134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148969</xdr:rowOff>
    </xdr:from>
    <xdr:ext cx="599010" cy="259045"/>
    <xdr:sp macro="" textlink="">
      <xdr:nvSpPr>
        <xdr:cNvPr id="187" name="テキスト ボックス 186"/>
        <xdr:cNvSpPr txBox="1"/>
      </xdr:nvSpPr>
      <xdr:spPr>
        <a:xfrm>
          <a:off x="830795" y="13522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155592</xdr:rowOff>
    </xdr:from>
    <xdr:to>
      <xdr:col>24</xdr:col>
      <xdr:colOff>114300</xdr:colOff>
      <xdr:row>78</xdr:row>
      <xdr:rowOff>85742</xdr:rowOff>
    </xdr:to>
    <xdr:sp macro="" textlink="">
      <xdr:nvSpPr>
        <xdr:cNvPr id="193" name="楕円 192"/>
        <xdr:cNvSpPr/>
      </xdr:nvSpPr>
      <xdr:spPr>
        <a:xfrm>
          <a:off x="4584700" y="1335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104978</xdr:rowOff>
    </xdr:from>
    <xdr:ext cx="599010" cy="259045"/>
    <xdr:sp macro="" textlink="">
      <xdr:nvSpPr>
        <xdr:cNvPr id="194" name="民生費該当値テキスト"/>
        <xdr:cNvSpPr txBox="1"/>
      </xdr:nvSpPr>
      <xdr:spPr>
        <a:xfrm>
          <a:off x="4686300" y="1330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158221</xdr:rowOff>
    </xdr:from>
    <xdr:to>
      <xdr:col>20</xdr:col>
      <xdr:colOff>38100</xdr:colOff>
      <xdr:row>78</xdr:row>
      <xdr:rowOff>88371</xdr:rowOff>
    </xdr:to>
    <xdr:sp macro="" textlink="">
      <xdr:nvSpPr>
        <xdr:cNvPr id="195" name="楕円 194"/>
        <xdr:cNvSpPr/>
      </xdr:nvSpPr>
      <xdr:spPr>
        <a:xfrm>
          <a:off x="3746500" y="1335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79498</xdr:rowOff>
    </xdr:from>
    <xdr:ext cx="599010" cy="259045"/>
    <xdr:sp macro="" textlink="">
      <xdr:nvSpPr>
        <xdr:cNvPr id="196" name="テキスト ボックス 195"/>
        <xdr:cNvSpPr txBox="1"/>
      </xdr:nvSpPr>
      <xdr:spPr>
        <a:xfrm>
          <a:off x="3497795" y="13452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158290</xdr:rowOff>
    </xdr:from>
    <xdr:to>
      <xdr:col>15</xdr:col>
      <xdr:colOff>101600</xdr:colOff>
      <xdr:row>78</xdr:row>
      <xdr:rowOff>88440</xdr:rowOff>
    </xdr:to>
    <xdr:sp macro="" textlink="">
      <xdr:nvSpPr>
        <xdr:cNvPr id="197" name="楕円 196"/>
        <xdr:cNvSpPr/>
      </xdr:nvSpPr>
      <xdr:spPr>
        <a:xfrm>
          <a:off x="2857500" y="1335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79567</xdr:rowOff>
    </xdr:from>
    <xdr:ext cx="599010" cy="259045"/>
    <xdr:sp macro="" textlink="">
      <xdr:nvSpPr>
        <xdr:cNvPr id="198" name="テキスト ボックス 197"/>
        <xdr:cNvSpPr txBox="1"/>
      </xdr:nvSpPr>
      <xdr:spPr>
        <a:xfrm>
          <a:off x="2608795" y="1345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154445</xdr:rowOff>
    </xdr:from>
    <xdr:to>
      <xdr:col>10</xdr:col>
      <xdr:colOff>165100</xdr:colOff>
      <xdr:row>78</xdr:row>
      <xdr:rowOff>84595</xdr:rowOff>
    </xdr:to>
    <xdr:sp macro="" textlink="">
      <xdr:nvSpPr>
        <xdr:cNvPr id="199" name="楕円 198"/>
        <xdr:cNvSpPr/>
      </xdr:nvSpPr>
      <xdr:spPr>
        <a:xfrm>
          <a:off x="1968500" y="1335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101122</xdr:rowOff>
    </xdr:from>
    <xdr:ext cx="599010" cy="259045"/>
    <xdr:sp macro="" textlink="">
      <xdr:nvSpPr>
        <xdr:cNvPr id="200" name="テキスト ボックス 199"/>
        <xdr:cNvSpPr txBox="1"/>
      </xdr:nvSpPr>
      <xdr:spPr>
        <a:xfrm>
          <a:off x="1719795" y="13131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2558</xdr:rowOff>
    </xdr:from>
    <xdr:to>
      <xdr:col>6</xdr:col>
      <xdr:colOff>38100</xdr:colOff>
      <xdr:row>78</xdr:row>
      <xdr:rowOff>104158</xdr:rowOff>
    </xdr:to>
    <xdr:sp macro="" textlink="">
      <xdr:nvSpPr>
        <xdr:cNvPr id="201" name="楕円 200"/>
        <xdr:cNvSpPr/>
      </xdr:nvSpPr>
      <xdr:spPr>
        <a:xfrm>
          <a:off x="1079500" y="1337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120685</xdr:rowOff>
    </xdr:from>
    <xdr:ext cx="599010" cy="259045"/>
    <xdr:sp macro="" textlink="">
      <xdr:nvSpPr>
        <xdr:cNvPr id="202" name="テキスト ボックス 201"/>
        <xdr:cNvSpPr txBox="1"/>
      </xdr:nvSpPr>
      <xdr:spPr>
        <a:xfrm>
          <a:off x="830795" y="1315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28739</xdr:rowOff>
    </xdr:from>
    <xdr:to>
      <xdr:col>24</xdr:col>
      <xdr:colOff>62865</xdr:colOff>
      <xdr:row>97</xdr:row>
      <xdr:rowOff>162750</xdr:rowOff>
    </xdr:to>
    <xdr:cxnSp macro="">
      <xdr:nvCxnSpPr>
        <xdr:cNvPr id="226" name="直線コネクタ 225"/>
        <xdr:cNvCxnSpPr/>
      </xdr:nvCxnSpPr>
      <xdr:spPr>
        <a:xfrm flipV="1">
          <a:off x="4633595" y="15459239"/>
          <a:ext cx="1270" cy="133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166577</xdr:rowOff>
    </xdr:from>
    <xdr:ext cx="534377" cy="259045"/>
    <xdr:sp macro="" textlink="">
      <xdr:nvSpPr>
        <xdr:cNvPr id="227" name="衛生費最小値テキスト"/>
        <xdr:cNvSpPr txBox="1"/>
      </xdr:nvSpPr>
      <xdr:spPr>
        <a:xfrm>
          <a:off x="4686300" y="167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162750</xdr:rowOff>
    </xdr:from>
    <xdr:to>
      <xdr:col>24</xdr:col>
      <xdr:colOff>152400</xdr:colOff>
      <xdr:row>97</xdr:row>
      <xdr:rowOff>162750</xdr:rowOff>
    </xdr:to>
    <xdr:cxnSp macro="">
      <xdr:nvCxnSpPr>
        <xdr:cNvPr id="228" name="直線コネクタ 227"/>
        <xdr:cNvCxnSpPr/>
      </xdr:nvCxnSpPr>
      <xdr:spPr>
        <a:xfrm>
          <a:off x="4546600" y="167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146866</xdr:rowOff>
    </xdr:from>
    <xdr:ext cx="599010" cy="259045"/>
    <xdr:sp macro="" textlink="">
      <xdr:nvSpPr>
        <xdr:cNvPr id="229" name="衛生費最大値テキスト"/>
        <xdr:cNvSpPr txBox="1"/>
      </xdr:nvSpPr>
      <xdr:spPr>
        <a:xfrm>
          <a:off x="4686300" y="1523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28739</xdr:rowOff>
    </xdr:from>
    <xdr:to>
      <xdr:col>24</xdr:col>
      <xdr:colOff>152400</xdr:colOff>
      <xdr:row>90</xdr:row>
      <xdr:rowOff>28739</xdr:rowOff>
    </xdr:to>
    <xdr:cxnSp macro="">
      <xdr:nvCxnSpPr>
        <xdr:cNvPr id="230" name="直線コネクタ 229"/>
        <xdr:cNvCxnSpPr/>
      </xdr:nvCxnSpPr>
      <xdr:spPr>
        <a:xfrm>
          <a:off x="4546600" y="1545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89179</xdr:rowOff>
    </xdr:from>
    <xdr:to>
      <xdr:col>24</xdr:col>
      <xdr:colOff>63500</xdr:colOff>
      <xdr:row>96</xdr:row>
      <xdr:rowOff>92139</xdr:rowOff>
    </xdr:to>
    <xdr:cxnSp macro="">
      <xdr:nvCxnSpPr>
        <xdr:cNvPr id="231" name="直線コネクタ 230"/>
        <xdr:cNvCxnSpPr/>
      </xdr:nvCxnSpPr>
      <xdr:spPr>
        <a:xfrm>
          <a:off x="3797300" y="16548379"/>
          <a:ext cx="838200" cy="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32835</xdr:rowOff>
    </xdr:from>
    <xdr:ext cx="534377" cy="259045"/>
    <xdr:sp macro="" textlink="">
      <xdr:nvSpPr>
        <xdr:cNvPr id="232" name="衛生費平均値テキスト"/>
        <xdr:cNvSpPr txBox="1"/>
      </xdr:nvSpPr>
      <xdr:spPr>
        <a:xfrm>
          <a:off x="4686300" y="16492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54408</xdr:rowOff>
    </xdr:from>
    <xdr:to>
      <xdr:col>24</xdr:col>
      <xdr:colOff>114300</xdr:colOff>
      <xdr:row>96</xdr:row>
      <xdr:rowOff>156008</xdr:rowOff>
    </xdr:to>
    <xdr:sp macro="" textlink="">
      <xdr:nvSpPr>
        <xdr:cNvPr id="233" name="フローチャート: 判断 232"/>
        <xdr:cNvSpPr/>
      </xdr:nvSpPr>
      <xdr:spPr>
        <a:xfrm>
          <a:off x="45847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89179</xdr:rowOff>
    </xdr:from>
    <xdr:to>
      <xdr:col>19</xdr:col>
      <xdr:colOff>177800</xdr:colOff>
      <xdr:row>96</xdr:row>
      <xdr:rowOff>89472</xdr:rowOff>
    </xdr:to>
    <xdr:cxnSp macro="">
      <xdr:nvCxnSpPr>
        <xdr:cNvPr id="234" name="直線コネクタ 233"/>
        <xdr:cNvCxnSpPr/>
      </xdr:nvCxnSpPr>
      <xdr:spPr>
        <a:xfrm flipV="1">
          <a:off x="2908300" y="16548379"/>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51612</xdr:rowOff>
    </xdr:from>
    <xdr:to>
      <xdr:col>20</xdr:col>
      <xdr:colOff>38100</xdr:colOff>
      <xdr:row>96</xdr:row>
      <xdr:rowOff>153212</xdr:rowOff>
    </xdr:to>
    <xdr:sp macro="" textlink="">
      <xdr:nvSpPr>
        <xdr:cNvPr id="235" name="フローチャート: 判断 234"/>
        <xdr:cNvSpPr/>
      </xdr:nvSpPr>
      <xdr:spPr>
        <a:xfrm>
          <a:off x="3746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144339</xdr:rowOff>
    </xdr:from>
    <xdr:ext cx="534377" cy="259045"/>
    <xdr:sp macro="" textlink="">
      <xdr:nvSpPr>
        <xdr:cNvPr id="236" name="テキスト ボックス 235"/>
        <xdr:cNvSpPr txBox="1"/>
      </xdr:nvSpPr>
      <xdr:spPr>
        <a:xfrm>
          <a:off x="3530111" y="1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78067</xdr:rowOff>
    </xdr:from>
    <xdr:to>
      <xdr:col>15</xdr:col>
      <xdr:colOff>50800</xdr:colOff>
      <xdr:row>96</xdr:row>
      <xdr:rowOff>89472</xdr:rowOff>
    </xdr:to>
    <xdr:cxnSp macro="">
      <xdr:nvCxnSpPr>
        <xdr:cNvPr id="237" name="直線コネクタ 236"/>
        <xdr:cNvCxnSpPr/>
      </xdr:nvCxnSpPr>
      <xdr:spPr>
        <a:xfrm>
          <a:off x="2019300" y="16537267"/>
          <a:ext cx="889000" cy="1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89142</xdr:rowOff>
    </xdr:from>
    <xdr:to>
      <xdr:col>15</xdr:col>
      <xdr:colOff>101600</xdr:colOff>
      <xdr:row>97</xdr:row>
      <xdr:rowOff>19292</xdr:rowOff>
    </xdr:to>
    <xdr:sp macro="" textlink="">
      <xdr:nvSpPr>
        <xdr:cNvPr id="238" name="フローチャート: 判断 237"/>
        <xdr:cNvSpPr/>
      </xdr:nvSpPr>
      <xdr:spPr>
        <a:xfrm>
          <a:off x="2857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10419</xdr:rowOff>
    </xdr:from>
    <xdr:ext cx="534377" cy="259045"/>
    <xdr:sp macro="" textlink="">
      <xdr:nvSpPr>
        <xdr:cNvPr id="239" name="テキスト ボックス 238"/>
        <xdr:cNvSpPr txBox="1"/>
      </xdr:nvSpPr>
      <xdr:spPr>
        <a:xfrm>
          <a:off x="2641111" y="166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57823</xdr:rowOff>
    </xdr:from>
    <xdr:to>
      <xdr:col>10</xdr:col>
      <xdr:colOff>114300</xdr:colOff>
      <xdr:row>96</xdr:row>
      <xdr:rowOff>78067</xdr:rowOff>
    </xdr:to>
    <xdr:cxnSp macro="">
      <xdr:nvCxnSpPr>
        <xdr:cNvPr id="240" name="直線コネクタ 239"/>
        <xdr:cNvCxnSpPr/>
      </xdr:nvCxnSpPr>
      <xdr:spPr>
        <a:xfrm>
          <a:off x="1130300" y="16517023"/>
          <a:ext cx="889000" cy="2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84734</xdr:rowOff>
    </xdr:from>
    <xdr:to>
      <xdr:col>10</xdr:col>
      <xdr:colOff>165100</xdr:colOff>
      <xdr:row>97</xdr:row>
      <xdr:rowOff>14884</xdr:rowOff>
    </xdr:to>
    <xdr:sp macro="" textlink="">
      <xdr:nvSpPr>
        <xdr:cNvPr id="241" name="フローチャート: 判断 240"/>
        <xdr:cNvSpPr/>
      </xdr:nvSpPr>
      <xdr:spPr>
        <a:xfrm>
          <a:off x="1968500" y="1654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6011</xdr:rowOff>
    </xdr:from>
    <xdr:ext cx="534377" cy="259045"/>
    <xdr:sp macro="" textlink="">
      <xdr:nvSpPr>
        <xdr:cNvPr id="242" name="テキスト ボックス 241"/>
        <xdr:cNvSpPr txBox="1"/>
      </xdr:nvSpPr>
      <xdr:spPr>
        <a:xfrm>
          <a:off x="1752111" y="1663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100431</xdr:rowOff>
    </xdr:from>
    <xdr:to>
      <xdr:col>6</xdr:col>
      <xdr:colOff>38100</xdr:colOff>
      <xdr:row>97</xdr:row>
      <xdr:rowOff>30581</xdr:rowOff>
    </xdr:to>
    <xdr:sp macro="" textlink="">
      <xdr:nvSpPr>
        <xdr:cNvPr id="243" name="フローチャート: 判断 242"/>
        <xdr:cNvSpPr/>
      </xdr:nvSpPr>
      <xdr:spPr>
        <a:xfrm>
          <a:off x="1079500" y="1655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21708</xdr:rowOff>
    </xdr:from>
    <xdr:ext cx="534377" cy="259045"/>
    <xdr:sp macro="" textlink="">
      <xdr:nvSpPr>
        <xdr:cNvPr id="244" name="テキスト ボックス 243"/>
        <xdr:cNvSpPr txBox="1"/>
      </xdr:nvSpPr>
      <xdr:spPr>
        <a:xfrm>
          <a:off x="863111" y="1665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41339</xdr:rowOff>
    </xdr:from>
    <xdr:to>
      <xdr:col>24</xdr:col>
      <xdr:colOff>114300</xdr:colOff>
      <xdr:row>96</xdr:row>
      <xdr:rowOff>142939</xdr:rowOff>
    </xdr:to>
    <xdr:sp macro="" textlink="">
      <xdr:nvSpPr>
        <xdr:cNvPr id="250" name="楕円 249"/>
        <xdr:cNvSpPr/>
      </xdr:nvSpPr>
      <xdr:spPr>
        <a:xfrm>
          <a:off x="4584700" y="1650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64216</xdr:rowOff>
    </xdr:from>
    <xdr:ext cx="534377" cy="259045"/>
    <xdr:sp macro="" textlink="">
      <xdr:nvSpPr>
        <xdr:cNvPr id="251" name="衛生費該当値テキスト"/>
        <xdr:cNvSpPr txBox="1"/>
      </xdr:nvSpPr>
      <xdr:spPr>
        <a:xfrm>
          <a:off x="4686300" y="1635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38379</xdr:rowOff>
    </xdr:from>
    <xdr:to>
      <xdr:col>20</xdr:col>
      <xdr:colOff>38100</xdr:colOff>
      <xdr:row>96</xdr:row>
      <xdr:rowOff>139979</xdr:rowOff>
    </xdr:to>
    <xdr:sp macro="" textlink="">
      <xdr:nvSpPr>
        <xdr:cNvPr id="252" name="楕円 251"/>
        <xdr:cNvSpPr/>
      </xdr:nvSpPr>
      <xdr:spPr>
        <a:xfrm>
          <a:off x="3746500" y="1649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156506</xdr:rowOff>
    </xdr:from>
    <xdr:ext cx="534377" cy="259045"/>
    <xdr:sp macro="" textlink="">
      <xdr:nvSpPr>
        <xdr:cNvPr id="253" name="テキスト ボックス 252"/>
        <xdr:cNvSpPr txBox="1"/>
      </xdr:nvSpPr>
      <xdr:spPr>
        <a:xfrm>
          <a:off x="3530111" y="162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38672</xdr:rowOff>
    </xdr:from>
    <xdr:to>
      <xdr:col>15</xdr:col>
      <xdr:colOff>101600</xdr:colOff>
      <xdr:row>96</xdr:row>
      <xdr:rowOff>140272</xdr:rowOff>
    </xdr:to>
    <xdr:sp macro="" textlink="">
      <xdr:nvSpPr>
        <xdr:cNvPr id="254" name="楕円 253"/>
        <xdr:cNvSpPr/>
      </xdr:nvSpPr>
      <xdr:spPr>
        <a:xfrm>
          <a:off x="2857500" y="164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156799</xdr:rowOff>
    </xdr:from>
    <xdr:ext cx="534377" cy="259045"/>
    <xdr:sp macro="" textlink="">
      <xdr:nvSpPr>
        <xdr:cNvPr id="255" name="テキスト ボックス 254"/>
        <xdr:cNvSpPr txBox="1"/>
      </xdr:nvSpPr>
      <xdr:spPr>
        <a:xfrm>
          <a:off x="2641111" y="1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27267</xdr:rowOff>
    </xdr:from>
    <xdr:to>
      <xdr:col>10</xdr:col>
      <xdr:colOff>165100</xdr:colOff>
      <xdr:row>96</xdr:row>
      <xdr:rowOff>128867</xdr:rowOff>
    </xdr:to>
    <xdr:sp macro="" textlink="">
      <xdr:nvSpPr>
        <xdr:cNvPr id="256" name="楕円 255"/>
        <xdr:cNvSpPr/>
      </xdr:nvSpPr>
      <xdr:spPr>
        <a:xfrm>
          <a:off x="1968500" y="1648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145394</xdr:rowOff>
    </xdr:from>
    <xdr:ext cx="534377" cy="259045"/>
    <xdr:sp macro="" textlink="">
      <xdr:nvSpPr>
        <xdr:cNvPr id="257" name="テキスト ボックス 256"/>
        <xdr:cNvSpPr txBox="1"/>
      </xdr:nvSpPr>
      <xdr:spPr>
        <a:xfrm>
          <a:off x="1752111" y="1626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7023</xdr:rowOff>
    </xdr:from>
    <xdr:to>
      <xdr:col>6</xdr:col>
      <xdr:colOff>38100</xdr:colOff>
      <xdr:row>96</xdr:row>
      <xdr:rowOff>108623</xdr:rowOff>
    </xdr:to>
    <xdr:sp macro="" textlink="">
      <xdr:nvSpPr>
        <xdr:cNvPr id="258" name="楕円 257"/>
        <xdr:cNvSpPr/>
      </xdr:nvSpPr>
      <xdr:spPr>
        <a:xfrm>
          <a:off x="1079500" y="1646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125150</xdr:rowOff>
    </xdr:from>
    <xdr:ext cx="534377" cy="259045"/>
    <xdr:sp macro="" textlink="">
      <xdr:nvSpPr>
        <xdr:cNvPr id="259" name="テキスト ボックス 258"/>
        <xdr:cNvSpPr txBox="1"/>
      </xdr:nvSpPr>
      <xdr:spPr>
        <a:xfrm>
          <a:off x="863111" y="162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5" name="直線コネクタ 284"/>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88"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89" name="直線コネクタ 288"/>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149986</xdr:rowOff>
    </xdr:from>
    <xdr:ext cx="378565" cy="259045"/>
    <xdr:sp macro="" textlink="">
      <xdr:nvSpPr>
        <xdr:cNvPr id="291" name="労働費平均値テキスト"/>
        <xdr:cNvSpPr txBox="1"/>
      </xdr:nvSpPr>
      <xdr:spPr>
        <a:xfrm>
          <a:off x="10528300" y="6322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127109</xdr:rowOff>
    </xdr:from>
    <xdr:to>
      <xdr:col>55</xdr:col>
      <xdr:colOff>50800</xdr:colOff>
      <xdr:row>38</xdr:row>
      <xdr:rowOff>57259</xdr:rowOff>
    </xdr:to>
    <xdr:sp macro="" textlink="">
      <xdr:nvSpPr>
        <xdr:cNvPr id="292" name="フローチャート: 判断 291"/>
        <xdr:cNvSpPr/>
      </xdr:nvSpPr>
      <xdr:spPr>
        <a:xfrm>
          <a:off x="104267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104249</xdr:rowOff>
    </xdr:from>
    <xdr:to>
      <xdr:col>50</xdr:col>
      <xdr:colOff>165100</xdr:colOff>
      <xdr:row>38</xdr:row>
      <xdr:rowOff>34399</xdr:rowOff>
    </xdr:to>
    <xdr:sp macro="" textlink="">
      <xdr:nvSpPr>
        <xdr:cNvPr id="294" name="フローチャート: 判断 293"/>
        <xdr:cNvSpPr/>
      </xdr:nvSpPr>
      <xdr:spPr>
        <a:xfrm>
          <a:off x="9588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50926</xdr:rowOff>
    </xdr:from>
    <xdr:ext cx="378565" cy="259045"/>
    <xdr:sp macro="" textlink="">
      <xdr:nvSpPr>
        <xdr:cNvPr id="295" name="テキスト ボックス 294"/>
        <xdr:cNvSpPr txBox="1"/>
      </xdr:nvSpPr>
      <xdr:spPr>
        <a:xfrm>
          <a:off x="9450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67854</xdr:rowOff>
    </xdr:from>
    <xdr:to>
      <xdr:col>45</xdr:col>
      <xdr:colOff>177800</xdr:colOff>
      <xdr:row>39</xdr:row>
      <xdr:rowOff>98878</xdr:rowOff>
    </xdr:to>
    <xdr:cxnSp macro="">
      <xdr:nvCxnSpPr>
        <xdr:cNvPr id="296" name="直線コネクタ 295"/>
        <xdr:cNvCxnSpPr/>
      </xdr:nvCxnSpPr>
      <xdr:spPr>
        <a:xfrm>
          <a:off x="7861300" y="675440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7" name="フローチャート: 判断 296"/>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8" name="テキスト ボックス 297"/>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67854</xdr:rowOff>
    </xdr:from>
    <xdr:to>
      <xdr:col>41</xdr:col>
      <xdr:colOff>50800</xdr:colOff>
      <xdr:row>39</xdr:row>
      <xdr:rowOff>89735</xdr:rowOff>
    </xdr:to>
    <xdr:cxnSp macro="">
      <xdr:nvCxnSpPr>
        <xdr:cNvPr id="299" name="直線コネクタ 298"/>
        <xdr:cNvCxnSpPr/>
      </xdr:nvCxnSpPr>
      <xdr:spPr>
        <a:xfrm flipV="1">
          <a:off x="6972300" y="6754404"/>
          <a:ext cx="889000" cy="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74204</xdr:rowOff>
    </xdr:from>
    <xdr:to>
      <xdr:col>41</xdr:col>
      <xdr:colOff>101600</xdr:colOff>
      <xdr:row>38</xdr:row>
      <xdr:rowOff>4355</xdr:rowOff>
    </xdr:to>
    <xdr:sp macro="" textlink="">
      <xdr:nvSpPr>
        <xdr:cNvPr id="300" name="フローチャート: 判断 299"/>
        <xdr:cNvSpPr/>
      </xdr:nvSpPr>
      <xdr:spPr>
        <a:xfrm>
          <a:off x="7810500" y="64178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20881</xdr:rowOff>
    </xdr:from>
    <xdr:ext cx="378565" cy="259045"/>
    <xdr:sp macro="" textlink="">
      <xdr:nvSpPr>
        <xdr:cNvPr id="301" name="テキスト ボックス 300"/>
        <xdr:cNvSpPr txBox="1"/>
      </xdr:nvSpPr>
      <xdr:spPr>
        <a:xfrm>
          <a:off x="7672017" y="6193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161725</xdr:rowOff>
    </xdr:from>
    <xdr:to>
      <xdr:col>36</xdr:col>
      <xdr:colOff>165100</xdr:colOff>
      <xdr:row>37</xdr:row>
      <xdr:rowOff>91875</xdr:rowOff>
    </xdr:to>
    <xdr:sp macro="" textlink="">
      <xdr:nvSpPr>
        <xdr:cNvPr id="302" name="フローチャート: 判断 301"/>
        <xdr:cNvSpPr/>
      </xdr:nvSpPr>
      <xdr:spPr>
        <a:xfrm>
          <a:off x="6921500" y="633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108402</xdr:rowOff>
    </xdr:from>
    <xdr:ext cx="469744" cy="259045"/>
    <xdr:sp macro="" textlink="">
      <xdr:nvSpPr>
        <xdr:cNvPr id="303" name="テキスト ボックス 302"/>
        <xdr:cNvSpPr txBox="1"/>
      </xdr:nvSpPr>
      <xdr:spPr>
        <a:xfrm>
          <a:off x="6737428" y="610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17054</xdr:rowOff>
    </xdr:from>
    <xdr:to>
      <xdr:col>41</xdr:col>
      <xdr:colOff>101600</xdr:colOff>
      <xdr:row>39</xdr:row>
      <xdr:rowOff>118654</xdr:rowOff>
    </xdr:to>
    <xdr:sp macro="" textlink="">
      <xdr:nvSpPr>
        <xdr:cNvPr id="315" name="楕円 314"/>
        <xdr:cNvSpPr/>
      </xdr:nvSpPr>
      <xdr:spPr>
        <a:xfrm>
          <a:off x="7810500" y="670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109781</xdr:rowOff>
    </xdr:from>
    <xdr:ext cx="313932" cy="259045"/>
    <xdr:sp macro="" textlink="">
      <xdr:nvSpPr>
        <xdr:cNvPr id="316" name="テキスト ボックス 315"/>
        <xdr:cNvSpPr txBox="1"/>
      </xdr:nvSpPr>
      <xdr:spPr>
        <a:xfrm>
          <a:off x="7704333" y="67963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38935</xdr:rowOff>
    </xdr:from>
    <xdr:to>
      <xdr:col>36</xdr:col>
      <xdr:colOff>165100</xdr:colOff>
      <xdr:row>39</xdr:row>
      <xdr:rowOff>140535</xdr:rowOff>
    </xdr:to>
    <xdr:sp macro="" textlink="">
      <xdr:nvSpPr>
        <xdr:cNvPr id="317" name="楕円 316"/>
        <xdr:cNvSpPr/>
      </xdr:nvSpPr>
      <xdr:spPr>
        <a:xfrm>
          <a:off x="6921500" y="672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131662</xdr:rowOff>
    </xdr:from>
    <xdr:ext cx="313932" cy="259045"/>
    <xdr:sp macro="" textlink="">
      <xdr:nvSpPr>
        <xdr:cNvPr id="318" name="テキスト ボックス 317"/>
        <xdr:cNvSpPr txBox="1"/>
      </xdr:nvSpPr>
      <xdr:spPr>
        <a:xfrm>
          <a:off x="6815333" y="6818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61900</xdr:rowOff>
    </xdr:from>
    <xdr:to>
      <xdr:col>54</xdr:col>
      <xdr:colOff>189865</xdr:colOff>
      <xdr:row>59</xdr:row>
      <xdr:rowOff>12008</xdr:rowOff>
    </xdr:to>
    <xdr:cxnSp macro="">
      <xdr:nvCxnSpPr>
        <xdr:cNvPr id="342" name="直線コネクタ 341"/>
        <xdr:cNvCxnSpPr/>
      </xdr:nvCxnSpPr>
      <xdr:spPr>
        <a:xfrm flipV="1">
          <a:off x="10475595" y="8805850"/>
          <a:ext cx="1270" cy="1321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15835</xdr:rowOff>
    </xdr:from>
    <xdr:ext cx="469744" cy="259045"/>
    <xdr:sp macro="" textlink="">
      <xdr:nvSpPr>
        <xdr:cNvPr id="343" name="農林水産業費最小値テキスト"/>
        <xdr:cNvSpPr txBox="1"/>
      </xdr:nvSpPr>
      <xdr:spPr>
        <a:xfrm>
          <a:off x="10528300" y="1013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12008</xdr:rowOff>
    </xdr:from>
    <xdr:to>
      <xdr:col>55</xdr:col>
      <xdr:colOff>88900</xdr:colOff>
      <xdr:row>59</xdr:row>
      <xdr:rowOff>12008</xdr:rowOff>
    </xdr:to>
    <xdr:cxnSp macro="">
      <xdr:nvCxnSpPr>
        <xdr:cNvPr id="344" name="直線コネクタ 343"/>
        <xdr:cNvCxnSpPr/>
      </xdr:nvCxnSpPr>
      <xdr:spPr>
        <a:xfrm>
          <a:off x="10388600" y="1012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8577</xdr:rowOff>
    </xdr:from>
    <xdr:ext cx="534377" cy="259045"/>
    <xdr:sp macro="" textlink="">
      <xdr:nvSpPr>
        <xdr:cNvPr id="345" name="農林水産業費最大値テキスト"/>
        <xdr:cNvSpPr txBox="1"/>
      </xdr:nvSpPr>
      <xdr:spPr>
        <a:xfrm>
          <a:off x="10528300" y="85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61900</xdr:rowOff>
    </xdr:from>
    <xdr:to>
      <xdr:col>55</xdr:col>
      <xdr:colOff>88900</xdr:colOff>
      <xdr:row>51</xdr:row>
      <xdr:rowOff>61900</xdr:rowOff>
    </xdr:to>
    <xdr:cxnSp macro="">
      <xdr:nvCxnSpPr>
        <xdr:cNvPr id="346" name="直線コネクタ 345"/>
        <xdr:cNvCxnSpPr/>
      </xdr:nvCxnSpPr>
      <xdr:spPr>
        <a:xfrm>
          <a:off x="10388600" y="880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67463</xdr:rowOff>
    </xdr:from>
    <xdr:to>
      <xdr:col>55</xdr:col>
      <xdr:colOff>0</xdr:colOff>
      <xdr:row>58</xdr:row>
      <xdr:rowOff>76130</xdr:rowOff>
    </xdr:to>
    <xdr:cxnSp macro="">
      <xdr:nvCxnSpPr>
        <xdr:cNvPr id="347" name="直線コネクタ 346"/>
        <xdr:cNvCxnSpPr/>
      </xdr:nvCxnSpPr>
      <xdr:spPr>
        <a:xfrm flipV="1">
          <a:off x="9639300" y="10011563"/>
          <a:ext cx="838200" cy="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147134</xdr:rowOff>
    </xdr:from>
    <xdr:ext cx="534377" cy="259045"/>
    <xdr:sp macro="" textlink="">
      <xdr:nvSpPr>
        <xdr:cNvPr id="348" name="農林水産業費平均値テキスト"/>
        <xdr:cNvSpPr txBox="1"/>
      </xdr:nvSpPr>
      <xdr:spPr>
        <a:xfrm>
          <a:off x="10528300" y="9576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124257</xdr:rowOff>
    </xdr:from>
    <xdr:to>
      <xdr:col>55</xdr:col>
      <xdr:colOff>50800</xdr:colOff>
      <xdr:row>57</xdr:row>
      <xdr:rowOff>54407</xdr:rowOff>
    </xdr:to>
    <xdr:sp macro="" textlink="">
      <xdr:nvSpPr>
        <xdr:cNvPr id="349" name="フローチャート: 判断 348"/>
        <xdr:cNvSpPr/>
      </xdr:nvSpPr>
      <xdr:spPr>
        <a:xfrm>
          <a:off x="104267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60681</xdr:rowOff>
    </xdr:from>
    <xdr:to>
      <xdr:col>50</xdr:col>
      <xdr:colOff>114300</xdr:colOff>
      <xdr:row>58</xdr:row>
      <xdr:rowOff>76130</xdr:rowOff>
    </xdr:to>
    <xdr:cxnSp macro="">
      <xdr:nvCxnSpPr>
        <xdr:cNvPr id="350" name="直線コネクタ 349"/>
        <xdr:cNvCxnSpPr/>
      </xdr:nvCxnSpPr>
      <xdr:spPr>
        <a:xfrm>
          <a:off x="8750300" y="10004781"/>
          <a:ext cx="889000" cy="1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130563</xdr:rowOff>
    </xdr:from>
    <xdr:to>
      <xdr:col>50</xdr:col>
      <xdr:colOff>165100</xdr:colOff>
      <xdr:row>57</xdr:row>
      <xdr:rowOff>60713</xdr:rowOff>
    </xdr:to>
    <xdr:sp macro="" textlink="">
      <xdr:nvSpPr>
        <xdr:cNvPr id="351" name="フローチャート: 判断 350"/>
        <xdr:cNvSpPr/>
      </xdr:nvSpPr>
      <xdr:spPr>
        <a:xfrm>
          <a:off x="9588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77240</xdr:rowOff>
    </xdr:from>
    <xdr:ext cx="534377" cy="259045"/>
    <xdr:sp macro="" textlink="">
      <xdr:nvSpPr>
        <xdr:cNvPr id="352" name="テキスト ボックス 351"/>
        <xdr:cNvSpPr txBox="1"/>
      </xdr:nvSpPr>
      <xdr:spPr>
        <a:xfrm>
          <a:off x="9372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60681</xdr:rowOff>
    </xdr:from>
    <xdr:to>
      <xdr:col>45</xdr:col>
      <xdr:colOff>177800</xdr:colOff>
      <xdr:row>58</xdr:row>
      <xdr:rowOff>68529</xdr:rowOff>
    </xdr:to>
    <xdr:cxnSp macro="">
      <xdr:nvCxnSpPr>
        <xdr:cNvPr id="353" name="直線コネクタ 352"/>
        <xdr:cNvCxnSpPr/>
      </xdr:nvCxnSpPr>
      <xdr:spPr>
        <a:xfrm flipV="1">
          <a:off x="7861300" y="10004781"/>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126562</xdr:rowOff>
    </xdr:from>
    <xdr:to>
      <xdr:col>46</xdr:col>
      <xdr:colOff>38100</xdr:colOff>
      <xdr:row>57</xdr:row>
      <xdr:rowOff>56712</xdr:rowOff>
    </xdr:to>
    <xdr:sp macro="" textlink="">
      <xdr:nvSpPr>
        <xdr:cNvPr id="354" name="フローチャート: 判断 353"/>
        <xdr:cNvSpPr/>
      </xdr:nvSpPr>
      <xdr:spPr>
        <a:xfrm>
          <a:off x="8699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73239</xdr:rowOff>
    </xdr:from>
    <xdr:ext cx="534377" cy="259045"/>
    <xdr:sp macro="" textlink="">
      <xdr:nvSpPr>
        <xdr:cNvPr id="355" name="テキスト ボックス 354"/>
        <xdr:cNvSpPr txBox="1"/>
      </xdr:nvSpPr>
      <xdr:spPr>
        <a:xfrm>
          <a:off x="8483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33896</xdr:rowOff>
    </xdr:from>
    <xdr:to>
      <xdr:col>41</xdr:col>
      <xdr:colOff>50800</xdr:colOff>
      <xdr:row>58</xdr:row>
      <xdr:rowOff>68529</xdr:rowOff>
    </xdr:to>
    <xdr:cxnSp macro="">
      <xdr:nvCxnSpPr>
        <xdr:cNvPr id="356" name="直線コネクタ 355"/>
        <xdr:cNvCxnSpPr/>
      </xdr:nvCxnSpPr>
      <xdr:spPr>
        <a:xfrm>
          <a:off x="6972300" y="9977996"/>
          <a:ext cx="889000" cy="3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127171</xdr:rowOff>
    </xdr:from>
    <xdr:to>
      <xdr:col>41</xdr:col>
      <xdr:colOff>101600</xdr:colOff>
      <xdr:row>58</xdr:row>
      <xdr:rowOff>57321</xdr:rowOff>
    </xdr:to>
    <xdr:sp macro="" textlink="">
      <xdr:nvSpPr>
        <xdr:cNvPr id="357" name="フローチャート: 判断 356"/>
        <xdr:cNvSpPr/>
      </xdr:nvSpPr>
      <xdr:spPr>
        <a:xfrm>
          <a:off x="7810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73848</xdr:rowOff>
    </xdr:from>
    <xdr:ext cx="534377" cy="259045"/>
    <xdr:sp macro="" textlink="">
      <xdr:nvSpPr>
        <xdr:cNvPr id="358" name="テキスト ボックス 357"/>
        <xdr:cNvSpPr txBox="1"/>
      </xdr:nvSpPr>
      <xdr:spPr>
        <a:xfrm>
          <a:off x="7594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80537</xdr:rowOff>
    </xdr:from>
    <xdr:to>
      <xdr:col>36</xdr:col>
      <xdr:colOff>165100</xdr:colOff>
      <xdr:row>58</xdr:row>
      <xdr:rowOff>10687</xdr:rowOff>
    </xdr:to>
    <xdr:sp macro="" textlink="">
      <xdr:nvSpPr>
        <xdr:cNvPr id="359" name="フローチャート: 判断 358"/>
        <xdr:cNvSpPr/>
      </xdr:nvSpPr>
      <xdr:spPr>
        <a:xfrm>
          <a:off x="6921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27214</xdr:rowOff>
    </xdr:from>
    <xdr:ext cx="534377" cy="259045"/>
    <xdr:sp macro="" textlink="">
      <xdr:nvSpPr>
        <xdr:cNvPr id="360" name="テキスト ボックス 359"/>
        <xdr:cNvSpPr txBox="1"/>
      </xdr:nvSpPr>
      <xdr:spPr>
        <a:xfrm>
          <a:off x="6705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16663</xdr:rowOff>
    </xdr:from>
    <xdr:to>
      <xdr:col>55</xdr:col>
      <xdr:colOff>50800</xdr:colOff>
      <xdr:row>58</xdr:row>
      <xdr:rowOff>118263</xdr:rowOff>
    </xdr:to>
    <xdr:sp macro="" textlink="">
      <xdr:nvSpPr>
        <xdr:cNvPr id="366" name="楕円 365"/>
        <xdr:cNvSpPr/>
      </xdr:nvSpPr>
      <xdr:spPr>
        <a:xfrm>
          <a:off x="10426700" y="996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103040</xdr:rowOff>
    </xdr:from>
    <xdr:ext cx="469744" cy="259045"/>
    <xdr:sp macro="" textlink="">
      <xdr:nvSpPr>
        <xdr:cNvPr id="367" name="農林水産業費該当値テキスト"/>
        <xdr:cNvSpPr txBox="1"/>
      </xdr:nvSpPr>
      <xdr:spPr>
        <a:xfrm>
          <a:off x="10528300" y="987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25330</xdr:rowOff>
    </xdr:from>
    <xdr:to>
      <xdr:col>50</xdr:col>
      <xdr:colOff>165100</xdr:colOff>
      <xdr:row>58</xdr:row>
      <xdr:rowOff>126930</xdr:rowOff>
    </xdr:to>
    <xdr:sp macro="" textlink="">
      <xdr:nvSpPr>
        <xdr:cNvPr id="368" name="楕円 367"/>
        <xdr:cNvSpPr/>
      </xdr:nvSpPr>
      <xdr:spPr>
        <a:xfrm>
          <a:off x="9588500" y="996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118057</xdr:rowOff>
    </xdr:from>
    <xdr:ext cx="469744" cy="259045"/>
    <xdr:sp macro="" textlink="">
      <xdr:nvSpPr>
        <xdr:cNvPr id="369" name="テキスト ボックス 368"/>
        <xdr:cNvSpPr txBox="1"/>
      </xdr:nvSpPr>
      <xdr:spPr>
        <a:xfrm>
          <a:off x="9404428" y="1006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9881</xdr:rowOff>
    </xdr:from>
    <xdr:to>
      <xdr:col>46</xdr:col>
      <xdr:colOff>38100</xdr:colOff>
      <xdr:row>58</xdr:row>
      <xdr:rowOff>111481</xdr:rowOff>
    </xdr:to>
    <xdr:sp macro="" textlink="">
      <xdr:nvSpPr>
        <xdr:cNvPr id="370" name="楕円 369"/>
        <xdr:cNvSpPr/>
      </xdr:nvSpPr>
      <xdr:spPr>
        <a:xfrm>
          <a:off x="8699500" y="995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102608</xdr:rowOff>
    </xdr:from>
    <xdr:ext cx="469744" cy="259045"/>
    <xdr:sp macro="" textlink="">
      <xdr:nvSpPr>
        <xdr:cNvPr id="371" name="テキスト ボックス 370"/>
        <xdr:cNvSpPr txBox="1"/>
      </xdr:nvSpPr>
      <xdr:spPr>
        <a:xfrm>
          <a:off x="8515428" y="1004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17729</xdr:rowOff>
    </xdr:from>
    <xdr:to>
      <xdr:col>41</xdr:col>
      <xdr:colOff>101600</xdr:colOff>
      <xdr:row>58</xdr:row>
      <xdr:rowOff>119329</xdr:rowOff>
    </xdr:to>
    <xdr:sp macro="" textlink="">
      <xdr:nvSpPr>
        <xdr:cNvPr id="372" name="楕円 371"/>
        <xdr:cNvSpPr/>
      </xdr:nvSpPr>
      <xdr:spPr>
        <a:xfrm>
          <a:off x="7810500" y="996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110456</xdr:rowOff>
    </xdr:from>
    <xdr:ext cx="469744" cy="259045"/>
    <xdr:sp macro="" textlink="">
      <xdr:nvSpPr>
        <xdr:cNvPr id="373" name="テキスト ボックス 372"/>
        <xdr:cNvSpPr txBox="1"/>
      </xdr:nvSpPr>
      <xdr:spPr>
        <a:xfrm>
          <a:off x="7626428" y="10054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154546</xdr:rowOff>
    </xdr:from>
    <xdr:to>
      <xdr:col>36</xdr:col>
      <xdr:colOff>165100</xdr:colOff>
      <xdr:row>58</xdr:row>
      <xdr:rowOff>84696</xdr:rowOff>
    </xdr:to>
    <xdr:sp macro="" textlink="">
      <xdr:nvSpPr>
        <xdr:cNvPr id="374" name="楕円 373"/>
        <xdr:cNvSpPr/>
      </xdr:nvSpPr>
      <xdr:spPr>
        <a:xfrm>
          <a:off x="6921500" y="992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75823</xdr:rowOff>
    </xdr:from>
    <xdr:ext cx="469744" cy="259045"/>
    <xdr:sp macro="" textlink="">
      <xdr:nvSpPr>
        <xdr:cNvPr id="375" name="テキスト ボックス 374"/>
        <xdr:cNvSpPr txBox="1"/>
      </xdr:nvSpPr>
      <xdr:spPr>
        <a:xfrm>
          <a:off x="6737428" y="1001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129451</xdr:rowOff>
    </xdr:from>
    <xdr:to>
      <xdr:col>54</xdr:col>
      <xdr:colOff>189865</xdr:colOff>
      <xdr:row>79</xdr:row>
      <xdr:rowOff>23076</xdr:rowOff>
    </xdr:to>
    <xdr:cxnSp macro="">
      <xdr:nvCxnSpPr>
        <xdr:cNvPr id="399" name="直線コネクタ 398"/>
        <xdr:cNvCxnSpPr/>
      </xdr:nvCxnSpPr>
      <xdr:spPr>
        <a:xfrm flipV="1">
          <a:off x="10475595" y="12130951"/>
          <a:ext cx="1270" cy="1436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26903</xdr:rowOff>
    </xdr:from>
    <xdr:ext cx="378565" cy="259045"/>
    <xdr:sp macro="" textlink="">
      <xdr:nvSpPr>
        <xdr:cNvPr id="400" name="商工費最小値テキスト"/>
        <xdr:cNvSpPr txBox="1"/>
      </xdr:nvSpPr>
      <xdr:spPr>
        <a:xfrm>
          <a:off x="10528300" y="13571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23076</xdr:rowOff>
    </xdr:from>
    <xdr:to>
      <xdr:col>55</xdr:col>
      <xdr:colOff>88900</xdr:colOff>
      <xdr:row>79</xdr:row>
      <xdr:rowOff>23076</xdr:rowOff>
    </xdr:to>
    <xdr:cxnSp macro="">
      <xdr:nvCxnSpPr>
        <xdr:cNvPr id="401" name="直線コネクタ 400"/>
        <xdr:cNvCxnSpPr/>
      </xdr:nvCxnSpPr>
      <xdr:spPr>
        <a:xfrm>
          <a:off x="10388600" y="1356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76128</xdr:rowOff>
    </xdr:from>
    <xdr:ext cx="534377" cy="259045"/>
    <xdr:sp macro="" textlink="">
      <xdr:nvSpPr>
        <xdr:cNvPr id="402" name="商工費最大値テキスト"/>
        <xdr:cNvSpPr txBox="1"/>
      </xdr:nvSpPr>
      <xdr:spPr>
        <a:xfrm>
          <a:off x="10528300" y="1190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129451</xdr:rowOff>
    </xdr:from>
    <xdr:to>
      <xdr:col>55</xdr:col>
      <xdr:colOff>88900</xdr:colOff>
      <xdr:row>70</xdr:row>
      <xdr:rowOff>129451</xdr:rowOff>
    </xdr:to>
    <xdr:cxnSp macro="">
      <xdr:nvCxnSpPr>
        <xdr:cNvPr id="403" name="直線コネクタ 402"/>
        <xdr:cNvCxnSpPr/>
      </xdr:nvCxnSpPr>
      <xdr:spPr>
        <a:xfrm>
          <a:off x="10388600" y="1213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27533</xdr:rowOff>
    </xdr:from>
    <xdr:to>
      <xdr:col>55</xdr:col>
      <xdr:colOff>0</xdr:colOff>
      <xdr:row>77</xdr:row>
      <xdr:rowOff>37554</xdr:rowOff>
    </xdr:to>
    <xdr:cxnSp macro="">
      <xdr:nvCxnSpPr>
        <xdr:cNvPr id="404" name="直線コネクタ 403"/>
        <xdr:cNvCxnSpPr/>
      </xdr:nvCxnSpPr>
      <xdr:spPr>
        <a:xfrm>
          <a:off x="9639300" y="13057733"/>
          <a:ext cx="838200" cy="18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156963</xdr:rowOff>
    </xdr:from>
    <xdr:ext cx="469744" cy="259045"/>
    <xdr:sp macro="" textlink="">
      <xdr:nvSpPr>
        <xdr:cNvPr id="405" name="商工費平均値テキスト"/>
        <xdr:cNvSpPr txBox="1"/>
      </xdr:nvSpPr>
      <xdr:spPr>
        <a:xfrm>
          <a:off x="10528300" y="13015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134086</xdr:rowOff>
    </xdr:from>
    <xdr:to>
      <xdr:col>55</xdr:col>
      <xdr:colOff>50800</xdr:colOff>
      <xdr:row>77</xdr:row>
      <xdr:rowOff>64236</xdr:rowOff>
    </xdr:to>
    <xdr:sp macro="" textlink="">
      <xdr:nvSpPr>
        <xdr:cNvPr id="406" name="フローチャート: 判断 405"/>
        <xdr:cNvSpPr/>
      </xdr:nvSpPr>
      <xdr:spPr>
        <a:xfrm>
          <a:off x="104267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27533</xdr:rowOff>
    </xdr:from>
    <xdr:to>
      <xdr:col>50</xdr:col>
      <xdr:colOff>114300</xdr:colOff>
      <xdr:row>78</xdr:row>
      <xdr:rowOff>95656</xdr:rowOff>
    </xdr:to>
    <xdr:cxnSp macro="">
      <xdr:nvCxnSpPr>
        <xdr:cNvPr id="407" name="直線コネクタ 406"/>
        <xdr:cNvCxnSpPr/>
      </xdr:nvCxnSpPr>
      <xdr:spPr>
        <a:xfrm flipV="1">
          <a:off x="8750300" y="13057733"/>
          <a:ext cx="889000" cy="41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163881</xdr:rowOff>
    </xdr:from>
    <xdr:to>
      <xdr:col>50</xdr:col>
      <xdr:colOff>165100</xdr:colOff>
      <xdr:row>77</xdr:row>
      <xdr:rowOff>94031</xdr:rowOff>
    </xdr:to>
    <xdr:sp macro="" textlink="">
      <xdr:nvSpPr>
        <xdr:cNvPr id="408" name="フローチャート: 判断 407"/>
        <xdr:cNvSpPr/>
      </xdr:nvSpPr>
      <xdr:spPr>
        <a:xfrm>
          <a:off x="9588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85158</xdr:rowOff>
    </xdr:from>
    <xdr:ext cx="469744" cy="259045"/>
    <xdr:sp macro="" textlink="">
      <xdr:nvSpPr>
        <xdr:cNvPr id="409" name="テキスト ボックス 408"/>
        <xdr:cNvSpPr txBox="1"/>
      </xdr:nvSpPr>
      <xdr:spPr>
        <a:xfrm>
          <a:off x="9404428"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95656</xdr:rowOff>
    </xdr:from>
    <xdr:to>
      <xdr:col>45</xdr:col>
      <xdr:colOff>177800</xdr:colOff>
      <xdr:row>78</xdr:row>
      <xdr:rowOff>101067</xdr:rowOff>
    </xdr:to>
    <xdr:cxnSp macro="">
      <xdr:nvCxnSpPr>
        <xdr:cNvPr id="410" name="直線コネクタ 409"/>
        <xdr:cNvCxnSpPr/>
      </xdr:nvCxnSpPr>
      <xdr:spPr>
        <a:xfrm flipV="1">
          <a:off x="7861300" y="13468756"/>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114009</xdr:rowOff>
    </xdr:from>
    <xdr:to>
      <xdr:col>46</xdr:col>
      <xdr:colOff>38100</xdr:colOff>
      <xdr:row>77</xdr:row>
      <xdr:rowOff>44159</xdr:rowOff>
    </xdr:to>
    <xdr:sp macro="" textlink="">
      <xdr:nvSpPr>
        <xdr:cNvPr id="411" name="フローチャート: 判断 410"/>
        <xdr:cNvSpPr/>
      </xdr:nvSpPr>
      <xdr:spPr>
        <a:xfrm>
          <a:off x="8699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60685</xdr:rowOff>
    </xdr:from>
    <xdr:ext cx="534377" cy="259045"/>
    <xdr:sp macro="" textlink="">
      <xdr:nvSpPr>
        <xdr:cNvPr id="412" name="テキスト ボックス 411"/>
        <xdr:cNvSpPr txBox="1"/>
      </xdr:nvSpPr>
      <xdr:spPr>
        <a:xfrm>
          <a:off x="8483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101067</xdr:rowOff>
    </xdr:from>
    <xdr:to>
      <xdr:col>41</xdr:col>
      <xdr:colOff>50800</xdr:colOff>
      <xdr:row>78</xdr:row>
      <xdr:rowOff>105944</xdr:rowOff>
    </xdr:to>
    <xdr:cxnSp macro="">
      <xdr:nvCxnSpPr>
        <xdr:cNvPr id="413" name="直線コネクタ 412"/>
        <xdr:cNvCxnSpPr/>
      </xdr:nvCxnSpPr>
      <xdr:spPr>
        <a:xfrm flipV="1">
          <a:off x="6972300" y="13474167"/>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158204</xdr:rowOff>
    </xdr:from>
    <xdr:to>
      <xdr:col>55</xdr:col>
      <xdr:colOff>50800</xdr:colOff>
      <xdr:row>77</xdr:row>
      <xdr:rowOff>88354</xdr:rowOff>
    </xdr:to>
    <xdr:sp macro="" textlink="">
      <xdr:nvSpPr>
        <xdr:cNvPr id="423" name="楕円 422"/>
        <xdr:cNvSpPr/>
      </xdr:nvSpPr>
      <xdr:spPr>
        <a:xfrm>
          <a:off x="10426700" y="1318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136631</xdr:rowOff>
    </xdr:from>
    <xdr:ext cx="469744" cy="259045"/>
    <xdr:sp macro="" textlink="">
      <xdr:nvSpPr>
        <xdr:cNvPr id="424" name="商工費該当値テキスト"/>
        <xdr:cNvSpPr txBox="1"/>
      </xdr:nvSpPr>
      <xdr:spPr>
        <a:xfrm>
          <a:off x="10528300" y="13166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148183</xdr:rowOff>
    </xdr:from>
    <xdr:to>
      <xdr:col>50</xdr:col>
      <xdr:colOff>165100</xdr:colOff>
      <xdr:row>76</xdr:row>
      <xdr:rowOff>78333</xdr:rowOff>
    </xdr:to>
    <xdr:sp macro="" textlink="">
      <xdr:nvSpPr>
        <xdr:cNvPr id="425" name="楕円 424"/>
        <xdr:cNvSpPr/>
      </xdr:nvSpPr>
      <xdr:spPr>
        <a:xfrm>
          <a:off x="9588500" y="1300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94861</xdr:rowOff>
    </xdr:from>
    <xdr:ext cx="534377" cy="259045"/>
    <xdr:sp macro="" textlink="">
      <xdr:nvSpPr>
        <xdr:cNvPr id="426" name="テキスト ボックス 425"/>
        <xdr:cNvSpPr txBox="1"/>
      </xdr:nvSpPr>
      <xdr:spPr>
        <a:xfrm>
          <a:off x="9372111" y="1278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44856</xdr:rowOff>
    </xdr:from>
    <xdr:to>
      <xdr:col>46</xdr:col>
      <xdr:colOff>38100</xdr:colOff>
      <xdr:row>78</xdr:row>
      <xdr:rowOff>146456</xdr:rowOff>
    </xdr:to>
    <xdr:sp macro="" textlink="">
      <xdr:nvSpPr>
        <xdr:cNvPr id="427" name="楕円 426"/>
        <xdr:cNvSpPr/>
      </xdr:nvSpPr>
      <xdr:spPr>
        <a:xfrm>
          <a:off x="8699500" y="1341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137583</xdr:rowOff>
    </xdr:from>
    <xdr:ext cx="469744" cy="259045"/>
    <xdr:sp macro="" textlink="">
      <xdr:nvSpPr>
        <xdr:cNvPr id="428" name="テキスト ボックス 427"/>
        <xdr:cNvSpPr txBox="1"/>
      </xdr:nvSpPr>
      <xdr:spPr>
        <a:xfrm>
          <a:off x="8515428" y="1351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50267</xdr:rowOff>
    </xdr:from>
    <xdr:to>
      <xdr:col>41</xdr:col>
      <xdr:colOff>101600</xdr:colOff>
      <xdr:row>78</xdr:row>
      <xdr:rowOff>151867</xdr:rowOff>
    </xdr:to>
    <xdr:sp macro="" textlink="">
      <xdr:nvSpPr>
        <xdr:cNvPr id="429" name="楕円 428"/>
        <xdr:cNvSpPr/>
      </xdr:nvSpPr>
      <xdr:spPr>
        <a:xfrm>
          <a:off x="7810500" y="1342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142994</xdr:rowOff>
    </xdr:from>
    <xdr:ext cx="469744" cy="259045"/>
    <xdr:sp macro="" textlink="">
      <xdr:nvSpPr>
        <xdr:cNvPr id="430" name="テキスト ボックス 429"/>
        <xdr:cNvSpPr txBox="1"/>
      </xdr:nvSpPr>
      <xdr:spPr>
        <a:xfrm>
          <a:off x="7626428" y="1351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55144</xdr:rowOff>
    </xdr:from>
    <xdr:to>
      <xdr:col>36</xdr:col>
      <xdr:colOff>165100</xdr:colOff>
      <xdr:row>78</xdr:row>
      <xdr:rowOff>156744</xdr:rowOff>
    </xdr:to>
    <xdr:sp macro="" textlink="">
      <xdr:nvSpPr>
        <xdr:cNvPr id="431" name="楕円 430"/>
        <xdr:cNvSpPr/>
      </xdr:nvSpPr>
      <xdr:spPr>
        <a:xfrm>
          <a:off x="6921500" y="1342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147871</xdr:rowOff>
    </xdr:from>
    <xdr:ext cx="469744" cy="259045"/>
    <xdr:sp macro="" textlink="">
      <xdr:nvSpPr>
        <xdr:cNvPr id="432" name="テキスト ボックス 431"/>
        <xdr:cNvSpPr txBox="1"/>
      </xdr:nvSpPr>
      <xdr:spPr>
        <a:xfrm>
          <a:off x="6737428" y="1352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144481</xdr:rowOff>
    </xdr:from>
    <xdr:to>
      <xdr:col>54</xdr:col>
      <xdr:colOff>189865</xdr:colOff>
      <xdr:row>99</xdr:row>
      <xdr:rowOff>2806</xdr:rowOff>
    </xdr:to>
    <xdr:cxnSp macro="">
      <xdr:nvCxnSpPr>
        <xdr:cNvPr id="457" name="直線コネクタ 456"/>
        <xdr:cNvCxnSpPr/>
      </xdr:nvCxnSpPr>
      <xdr:spPr>
        <a:xfrm flipV="1">
          <a:off x="10475595" y="15574981"/>
          <a:ext cx="1270" cy="14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6633</xdr:rowOff>
    </xdr:from>
    <xdr:ext cx="534377" cy="259045"/>
    <xdr:sp macro="" textlink="">
      <xdr:nvSpPr>
        <xdr:cNvPr id="458" name="土木費最小値テキスト"/>
        <xdr:cNvSpPr txBox="1"/>
      </xdr:nvSpPr>
      <xdr:spPr>
        <a:xfrm>
          <a:off x="10528300" y="169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2806</xdr:rowOff>
    </xdr:from>
    <xdr:to>
      <xdr:col>55</xdr:col>
      <xdr:colOff>88900</xdr:colOff>
      <xdr:row>99</xdr:row>
      <xdr:rowOff>2806</xdr:rowOff>
    </xdr:to>
    <xdr:cxnSp macro="">
      <xdr:nvCxnSpPr>
        <xdr:cNvPr id="459" name="直線コネクタ 458"/>
        <xdr:cNvCxnSpPr/>
      </xdr:nvCxnSpPr>
      <xdr:spPr>
        <a:xfrm>
          <a:off x="10388600" y="1697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91158</xdr:rowOff>
    </xdr:from>
    <xdr:ext cx="534377" cy="259045"/>
    <xdr:sp macro="" textlink="">
      <xdr:nvSpPr>
        <xdr:cNvPr id="460" name="土木費最大値テキスト"/>
        <xdr:cNvSpPr txBox="1"/>
      </xdr:nvSpPr>
      <xdr:spPr>
        <a:xfrm>
          <a:off x="10528300" y="1535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144481</xdr:rowOff>
    </xdr:from>
    <xdr:to>
      <xdr:col>55</xdr:col>
      <xdr:colOff>88900</xdr:colOff>
      <xdr:row>90</xdr:row>
      <xdr:rowOff>144481</xdr:rowOff>
    </xdr:to>
    <xdr:cxnSp macro="">
      <xdr:nvCxnSpPr>
        <xdr:cNvPr id="461" name="直線コネクタ 460"/>
        <xdr:cNvCxnSpPr/>
      </xdr:nvCxnSpPr>
      <xdr:spPr>
        <a:xfrm>
          <a:off x="10388600" y="1557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164370</xdr:rowOff>
    </xdr:from>
    <xdr:to>
      <xdr:col>55</xdr:col>
      <xdr:colOff>0</xdr:colOff>
      <xdr:row>97</xdr:row>
      <xdr:rowOff>20695</xdr:rowOff>
    </xdr:to>
    <xdr:cxnSp macro="">
      <xdr:nvCxnSpPr>
        <xdr:cNvPr id="462" name="直線コネクタ 461"/>
        <xdr:cNvCxnSpPr/>
      </xdr:nvCxnSpPr>
      <xdr:spPr>
        <a:xfrm>
          <a:off x="9639300" y="16623570"/>
          <a:ext cx="8382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98441</xdr:rowOff>
    </xdr:from>
    <xdr:ext cx="534377" cy="259045"/>
    <xdr:sp macro="" textlink="">
      <xdr:nvSpPr>
        <xdr:cNvPr id="463" name="土木費平均値テキスト"/>
        <xdr:cNvSpPr txBox="1"/>
      </xdr:nvSpPr>
      <xdr:spPr>
        <a:xfrm>
          <a:off x="10528300" y="16386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75564</xdr:rowOff>
    </xdr:from>
    <xdr:to>
      <xdr:col>55</xdr:col>
      <xdr:colOff>50800</xdr:colOff>
      <xdr:row>97</xdr:row>
      <xdr:rowOff>5714</xdr:rowOff>
    </xdr:to>
    <xdr:sp macro="" textlink="">
      <xdr:nvSpPr>
        <xdr:cNvPr id="464" name="フローチャート: 判断 463"/>
        <xdr:cNvSpPr/>
      </xdr:nvSpPr>
      <xdr:spPr>
        <a:xfrm>
          <a:off x="104267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50927</xdr:rowOff>
    </xdr:from>
    <xdr:to>
      <xdr:col>50</xdr:col>
      <xdr:colOff>114300</xdr:colOff>
      <xdr:row>96</xdr:row>
      <xdr:rowOff>164370</xdr:rowOff>
    </xdr:to>
    <xdr:cxnSp macro="">
      <xdr:nvCxnSpPr>
        <xdr:cNvPr id="465" name="直線コネクタ 464"/>
        <xdr:cNvCxnSpPr/>
      </xdr:nvCxnSpPr>
      <xdr:spPr>
        <a:xfrm>
          <a:off x="8750300" y="16510127"/>
          <a:ext cx="889000" cy="11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150050</xdr:rowOff>
    </xdr:from>
    <xdr:to>
      <xdr:col>50</xdr:col>
      <xdr:colOff>165100</xdr:colOff>
      <xdr:row>97</xdr:row>
      <xdr:rowOff>80200</xdr:rowOff>
    </xdr:to>
    <xdr:sp macro="" textlink="">
      <xdr:nvSpPr>
        <xdr:cNvPr id="466" name="フローチャート: 判断 465"/>
        <xdr:cNvSpPr/>
      </xdr:nvSpPr>
      <xdr:spPr>
        <a:xfrm>
          <a:off x="9588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71327</xdr:rowOff>
    </xdr:from>
    <xdr:ext cx="534377" cy="259045"/>
    <xdr:sp macro="" textlink="">
      <xdr:nvSpPr>
        <xdr:cNvPr id="467" name="テキスト ボックス 466"/>
        <xdr:cNvSpPr txBox="1"/>
      </xdr:nvSpPr>
      <xdr:spPr>
        <a:xfrm>
          <a:off x="9372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24771</xdr:rowOff>
    </xdr:from>
    <xdr:to>
      <xdr:col>45</xdr:col>
      <xdr:colOff>177800</xdr:colOff>
      <xdr:row>96</xdr:row>
      <xdr:rowOff>50927</xdr:rowOff>
    </xdr:to>
    <xdr:cxnSp macro="">
      <xdr:nvCxnSpPr>
        <xdr:cNvPr id="468" name="直線コネクタ 467"/>
        <xdr:cNvCxnSpPr/>
      </xdr:nvCxnSpPr>
      <xdr:spPr>
        <a:xfrm>
          <a:off x="7861300" y="16141071"/>
          <a:ext cx="889000" cy="36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169063</xdr:rowOff>
    </xdr:from>
    <xdr:to>
      <xdr:col>46</xdr:col>
      <xdr:colOff>38100</xdr:colOff>
      <xdr:row>97</xdr:row>
      <xdr:rowOff>99213</xdr:rowOff>
    </xdr:to>
    <xdr:sp macro="" textlink="">
      <xdr:nvSpPr>
        <xdr:cNvPr id="469" name="フローチャート: 判断 468"/>
        <xdr:cNvSpPr/>
      </xdr:nvSpPr>
      <xdr:spPr>
        <a:xfrm>
          <a:off x="8699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90340</xdr:rowOff>
    </xdr:from>
    <xdr:ext cx="534377" cy="259045"/>
    <xdr:sp macro="" textlink="">
      <xdr:nvSpPr>
        <xdr:cNvPr id="470" name="テキスト ボックス 469"/>
        <xdr:cNvSpPr txBox="1"/>
      </xdr:nvSpPr>
      <xdr:spPr>
        <a:xfrm>
          <a:off x="8483111" y="16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168618</xdr:rowOff>
    </xdr:from>
    <xdr:to>
      <xdr:col>41</xdr:col>
      <xdr:colOff>50800</xdr:colOff>
      <xdr:row>94</xdr:row>
      <xdr:rowOff>24771</xdr:rowOff>
    </xdr:to>
    <xdr:cxnSp macro="">
      <xdr:nvCxnSpPr>
        <xdr:cNvPr id="471" name="直線コネクタ 470"/>
        <xdr:cNvCxnSpPr/>
      </xdr:nvCxnSpPr>
      <xdr:spPr>
        <a:xfrm>
          <a:off x="6972300" y="16113468"/>
          <a:ext cx="889000" cy="2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139478</xdr:rowOff>
    </xdr:from>
    <xdr:to>
      <xdr:col>41</xdr:col>
      <xdr:colOff>101600</xdr:colOff>
      <xdr:row>97</xdr:row>
      <xdr:rowOff>69628</xdr:rowOff>
    </xdr:to>
    <xdr:sp macro="" textlink="">
      <xdr:nvSpPr>
        <xdr:cNvPr id="472" name="フローチャート: 判断 471"/>
        <xdr:cNvSpPr/>
      </xdr:nvSpPr>
      <xdr:spPr>
        <a:xfrm>
          <a:off x="7810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60755</xdr:rowOff>
    </xdr:from>
    <xdr:ext cx="534377" cy="259045"/>
    <xdr:sp macro="" textlink="">
      <xdr:nvSpPr>
        <xdr:cNvPr id="473" name="テキスト ボックス 472"/>
        <xdr:cNvSpPr txBox="1"/>
      </xdr:nvSpPr>
      <xdr:spPr>
        <a:xfrm>
          <a:off x="7594111" y="166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92348</xdr:rowOff>
    </xdr:from>
    <xdr:to>
      <xdr:col>36</xdr:col>
      <xdr:colOff>165100</xdr:colOff>
      <xdr:row>97</xdr:row>
      <xdr:rowOff>22498</xdr:rowOff>
    </xdr:to>
    <xdr:sp macro="" textlink="">
      <xdr:nvSpPr>
        <xdr:cNvPr id="474" name="フローチャート: 判断 473"/>
        <xdr:cNvSpPr/>
      </xdr:nvSpPr>
      <xdr:spPr>
        <a:xfrm>
          <a:off x="6921500" y="1655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13625</xdr:rowOff>
    </xdr:from>
    <xdr:ext cx="534377" cy="259045"/>
    <xdr:sp macro="" textlink="">
      <xdr:nvSpPr>
        <xdr:cNvPr id="475" name="テキスト ボックス 474"/>
        <xdr:cNvSpPr txBox="1"/>
      </xdr:nvSpPr>
      <xdr:spPr>
        <a:xfrm>
          <a:off x="6705111" y="1664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141345</xdr:rowOff>
    </xdr:from>
    <xdr:to>
      <xdr:col>55</xdr:col>
      <xdr:colOff>50800</xdr:colOff>
      <xdr:row>97</xdr:row>
      <xdr:rowOff>71495</xdr:rowOff>
    </xdr:to>
    <xdr:sp macro="" textlink="">
      <xdr:nvSpPr>
        <xdr:cNvPr id="481" name="楕円 480"/>
        <xdr:cNvSpPr/>
      </xdr:nvSpPr>
      <xdr:spPr>
        <a:xfrm>
          <a:off x="10426700" y="166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119772</xdr:rowOff>
    </xdr:from>
    <xdr:ext cx="534377" cy="259045"/>
    <xdr:sp macro="" textlink="">
      <xdr:nvSpPr>
        <xdr:cNvPr id="482" name="土木費該当値テキスト"/>
        <xdr:cNvSpPr txBox="1"/>
      </xdr:nvSpPr>
      <xdr:spPr>
        <a:xfrm>
          <a:off x="10528300" y="165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113570</xdr:rowOff>
    </xdr:from>
    <xdr:to>
      <xdr:col>50</xdr:col>
      <xdr:colOff>165100</xdr:colOff>
      <xdr:row>97</xdr:row>
      <xdr:rowOff>43720</xdr:rowOff>
    </xdr:to>
    <xdr:sp macro="" textlink="">
      <xdr:nvSpPr>
        <xdr:cNvPr id="483" name="楕円 482"/>
        <xdr:cNvSpPr/>
      </xdr:nvSpPr>
      <xdr:spPr>
        <a:xfrm>
          <a:off x="9588500" y="165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60247</xdr:rowOff>
    </xdr:from>
    <xdr:ext cx="534377" cy="259045"/>
    <xdr:sp macro="" textlink="">
      <xdr:nvSpPr>
        <xdr:cNvPr id="484" name="テキスト ボックス 483"/>
        <xdr:cNvSpPr txBox="1"/>
      </xdr:nvSpPr>
      <xdr:spPr>
        <a:xfrm>
          <a:off x="9372111" y="1634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127</xdr:rowOff>
    </xdr:from>
    <xdr:to>
      <xdr:col>46</xdr:col>
      <xdr:colOff>38100</xdr:colOff>
      <xdr:row>96</xdr:row>
      <xdr:rowOff>101727</xdr:rowOff>
    </xdr:to>
    <xdr:sp macro="" textlink="">
      <xdr:nvSpPr>
        <xdr:cNvPr id="485" name="楕円 484"/>
        <xdr:cNvSpPr/>
      </xdr:nvSpPr>
      <xdr:spPr>
        <a:xfrm>
          <a:off x="8699500" y="1645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118254</xdr:rowOff>
    </xdr:from>
    <xdr:ext cx="534377" cy="259045"/>
    <xdr:sp macro="" textlink="">
      <xdr:nvSpPr>
        <xdr:cNvPr id="486" name="テキスト ボックス 485"/>
        <xdr:cNvSpPr txBox="1"/>
      </xdr:nvSpPr>
      <xdr:spPr>
        <a:xfrm>
          <a:off x="8483111" y="1623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145421</xdr:rowOff>
    </xdr:from>
    <xdr:to>
      <xdr:col>41</xdr:col>
      <xdr:colOff>101600</xdr:colOff>
      <xdr:row>94</xdr:row>
      <xdr:rowOff>75571</xdr:rowOff>
    </xdr:to>
    <xdr:sp macro="" textlink="">
      <xdr:nvSpPr>
        <xdr:cNvPr id="487" name="楕円 486"/>
        <xdr:cNvSpPr/>
      </xdr:nvSpPr>
      <xdr:spPr>
        <a:xfrm>
          <a:off x="7810500" y="1609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92098</xdr:rowOff>
    </xdr:from>
    <xdr:ext cx="534377" cy="259045"/>
    <xdr:sp macro="" textlink="">
      <xdr:nvSpPr>
        <xdr:cNvPr id="488" name="テキスト ボックス 487"/>
        <xdr:cNvSpPr txBox="1"/>
      </xdr:nvSpPr>
      <xdr:spPr>
        <a:xfrm>
          <a:off x="7594111" y="1586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117818</xdr:rowOff>
    </xdr:from>
    <xdr:to>
      <xdr:col>36</xdr:col>
      <xdr:colOff>165100</xdr:colOff>
      <xdr:row>94</xdr:row>
      <xdr:rowOff>47968</xdr:rowOff>
    </xdr:to>
    <xdr:sp macro="" textlink="">
      <xdr:nvSpPr>
        <xdr:cNvPr id="489" name="楕円 488"/>
        <xdr:cNvSpPr/>
      </xdr:nvSpPr>
      <xdr:spPr>
        <a:xfrm>
          <a:off x="6921500" y="1606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64495</xdr:rowOff>
    </xdr:from>
    <xdr:ext cx="534377" cy="259045"/>
    <xdr:sp macro="" textlink="">
      <xdr:nvSpPr>
        <xdr:cNvPr id="490" name="テキスト ボックス 489"/>
        <xdr:cNvSpPr txBox="1"/>
      </xdr:nvSpPr>
      <xdr:spPr>
        <a:xfrm>
          <a:off x="6705111" y="1583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98369</xdr:rowOff>
    </xdr:from>
    <xdr:to>
      <xdr:col>85</xdr:col>
      <xdr:colOff>126364</xdr:colOff>
      <xdr:row>38</xdr:row>
      <xdr:rowOff>19868</xdr:rowOff>
    </xdr:to>
    <xdr:cxnSp macro="">
      <xdr:nvCxnSpPr>
        <xdr:cNvPr id="513" name="直線コネクタ 512"/>
        <xdr:cNvCxnSpPr/>
      </xdr:nvCxnSpPr>
      <xdr:spPr>
        <a:xfrm flipV="1">
          <a:off x="16317595" y="5241869"/>
          <a:ext cx="1269" cy="129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23695</xdr:rowOff>
    </xdr:from>
    <xdr:ext cx="534377" cy="259045"/>
    <xdr:sp macro="" textlink="">
      <xdr:nvSpPr>
        <xdr:cNvPr id="514" name="消防費最小値テキスト"/>
        <xdr:cNvSpPr txBox="1"/>
      </xdr:nvSpPr>
      <xdr:spPr>
        <a:xfrm>
          <a:off x="16370300" y="653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19868</xdr:rowOff>
    </xdr:from>
    <xdr:to>
      <xdr:col>86</xdr:col>
      <xdr:colOff>25400</xdr:colOff>
      <xdr:row>38</xdr:row>
      <xdr:rowOff>19868</xdr:rowOff>
    </xdr:to>
    <xdr:cxnSp macro="">
      <xdr:nvCxnSpPr>
        <xdr:cNvPr id="515" name="直線コネクタ 514"/>
        <xdr:cNvCxnSpPr/>
      </xdr:nvCxnSpPr>
      <xdr:spPr>
        <a:xfrm>
          <a:off x="16230600" y="653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45046</xdr:rowOff>
    </xdr:from>
    <xdr:ext cx="534377" cy="259045"/>
    <xdr:sp macro="" textlink="">
      <xdr:nvSpPr>
        <xdr:cNvPr id="516" name="消防費最大値テキスト"/>
        <xdr:cNvSpPr txBox="1"/>
      </xdr:nvSpPr>
      <xdr:spPr>
        <a:xfrm>
          <a:off x="16370300" y="501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98369</xdr:rowOff>
    </xdr:from>
    <xdr:to>
      <xdr:col>86</xdr:col>
      <xdr:colOff>25400</xdr:colOff>
      <xdr:row>30</xdr:row>
      <xdr:rowOff>98369</xdr:rowOff>
    </xdr:to>
    <xdr:cxnSp macro="">
      <xdr:nvCxnSpPr>
        <xdr:cNvPr id="517" name="直線コネクタ 516"/>
        <xdr:cNvCxnSpPr/>
      </xdr:nvCxnSpPr>
      <xdr:spPr>
        <a:xfrm>
          <a:off x="16230600" y="524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6380</xdr:rowOff>
    </xdr:from>
    <xdr:to>
      <xdr:col>85</xdr:col>
      <xdr:colOff>127000</xdr:colOff>
      <xdr:row>38</xdr:row>
      <xdr:rowOff>16256</xdr:rowOff>
    </xdr:to>
    <xdr:cxnSp macro="">
      <xdr:nvCxnSpPr>
        <xdr:cNvPr id="518" name="直線コネクタ 517"/>
        <xdr:cNvCxnSpPr/>
      </xdr:nvCxnSpPr>
      <xdr:spPr>
        <a:xfrm>
          <a:off x="15481300" y="6521480"/>
          <a:ext cx="8382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70172</xdr:rowOff>
    </xdr:from>
    <xdr:ext cx="534377" cy="259045"/>
    <xdr:sp macro="" textlink="">
      <xdr:nvSpPr>
        <xdr:cNvPr id="519" name="消防費平均値テキスト"/>
        <xdr:cNvSpPr txBox="1"/>
      </xdr:nvSpPr>
      <xdr:spPr>
        <a:xfrm>
          <a:off x="16370300" y="6070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47295</xdr:rowOff>
    </xdr:from>
    <xdr:to>
      <xdr:col>85</xdr:col>
      <xdr:colOff>177800</xdr:colOff>
      <xdr:row>36</xdr:row>
      <xdr:rowOff>148895</xdr:rowOff>
    </xdr:to>
    <xdr:sp macro="" textlink="">
      <xdr:nvSpPr>
        <xdr:cNvPr id="520" name="フローチャート: 判断 519"/>
        <xdr:cNvSpPr/>
      </xdr:nvSpPr>
      <xdr:spPr>
        <a:xfrm>
          <a:off x="162687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2677</xdr:rowOff>
    </xdr:from>
    <xdr:to>
      <xdr:col>81</xdr:col>
      <xdr:colOff>50800</xdr:colOff>
      <xdr:row>38</xdr:row>
      <xdr:rowOff>6380</xdr:rowOff>
    </xdr:to>
    <xdr:cxnSp macro="">
      <xdr:nvCxnSpPr>
        <xdr:cNvPr id="521" name="直線コネクタ 520"/>
        <xdr:cNvCxnSpPr/>
      </xdr:nvCxnSpPr>
      <xdr:spPr>
        <a:xfrm>
          <a:off x="14592300" y="5831977"/>
          <a:ext cx="889000" cy="68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146096</xdr:rowOff>
    </xdr:from>
    <xdr:to>
      <xdr:col>81</xdr:col>
      <xdr:colOff>101600</xdr:colOff>
      <xdr:row>36</xdr:row>
      <xdr:rowOff>76246</xdr:rowOff>
    </xdr:to>
    <xdr:sp macro="" textlink="">
      <xdr:nvSpPr>
        <xdr:cNvPr id="522" name="フローチャート: 判断 521"/>
        <xdr:cNvSpPr/>
      </xdr:nvSpPr>
      <xdr:spPr>
        <a:xfrm>
          <a:off x="15430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92773</xdr:rowOff>
    </xdr:from>
    <xdr:ext cx="534377" cy="259045"/>
    <xdr:sp macro="" textlink="">
      <xdr:nvSpPr>
        <xdr:cNvPr id="523" name="テキスト ボックス 522"/>
        <xdr:cNvSpPr txBox="1"/>
      </xdr:nvSpPr>
      <xdr:spPr>
        <a:xfrm>
          <a:off x="15214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2677</xdr:rowOff>
    </xdr:from>
    <xdr:to>
      <xdr:col>76</xdr:col>
      <xdr:colOff>114300</xdr:colOff>
      <xdr:row>37</xdr:row>
      <xdr:rowOff>74778</xdr:rowOff>
    </xdr:to>
    <xdr:cxnSp macro="">
      <xdr:nvCxnSpPr>
        <xdr:cNvPr id="524" name="直線コネクタ 523"/>
        <xdr:cNvCxnSpPr/>
      </xdr:nvCxnSpPr>
      <xdr:spPr>
        <a:xfrm flipV="1">
          <a:off x="13703300" y="5831977"/>
          <a:ext cx="889000" cy="58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1849</xdr:rowOff>
    </xdr:from>
    <xdr:to>
      <xdr:col>76</xdr:col>
      <xdr:colOff>165100</xdr:colOff>
      <xdr:row>36</xdr:row>
      <xdr:rowOff>103449</xdr:rowOff>
    </xdr:to>
    <xdr:sp macro="" textlink="">
      <xdr:nvSpPr>
        <xdr:cNvPr id="525" name="フローチャート: 判断 524"/>
        <xdr:cNvSpPr/>
      </xdr:nvSpPr>
      <xdr:spPr>
        <a:xfrm>
          <a:off x="14541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94576</xdr:rowOff>
    </xdr:from>
    <xdr:ext cx="534377" cy="259045"/>
    <xdr:sp macro="" textlink="">
      <xdr:nvSpPr>
        <xdr:cNvPr id="526" name="テキスト ボックス 525"/>
        <xdr:cNvSpPr txBox="1"/>
      </xdr:nvSpPr>
      <xdr:spPr>
        <a:xfrm>
          <a:off x="14325111" y="626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74778</xdr:rowOff>
    </xdr:from>
    <xdr:to>
      <xdr:col>71</xdr:col>
      <xdr:colOff>177800</xdr:colOff>
      <xdr:row>37</xdr:row>
      <xdr:rowOff>104633</xdr:rowOff>
    </xdr:to>
    <xdr:cxnSp macro="">
      <xdr:nvCxnSpPr>
        <xdr:cNvPr id="527" name="直線コネクタ 526"/>
        <xdr:cNvCxnSpPr/>
      </xdr:nvCxnSpPr>
      <xdr:spPr>
        <a:xfrm flipV="1">
          <a:off x="12814300" y="6418428"/>
          <a:ext cx="889000" cy="2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88534</xdr:rowOff>
    </xdr:from>
    <xdr:to>
      <xdr:col>72</xdr:col>
      <xdr:colOff>38100</xdr:colOff>
      <xdr:row>37</xdr:row>
      <xdr:rowOff>18684</xdr:rowOff>
    </xdr:to>
    <xdr:sp macro="" textlink="">
      <xdr:nvSpPr>
        <xdr:cNvPr id="528" name="フローチャート: 判断 527"/>
        <xdr:cNvSpPr/>
      </xdr:nvSpPr>
      <xdr:spPr>
        <a:xfrm>
          <a:off x="13652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35211</xdr:rowOff>
    </xdr:from>
    <xdr:ext cx="534377" cy="259045"/>
    <xdr:sp macro="" textlink="">
      <xdr:nvSpPr>
        <xdr:cNvPr id="529" name="テキスト ボックス 528"/>
        <xdr:cNvSpPr txBox="1"/>
      </xdr:nvSpPr>
      <xdr:spPr>
        <a:xfrm>
          <a:off x="13436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146416</xdr:rowOff>
    </xdr:from>
    <xdr:to>
      <xdr:col>67</xdr:col>
      <xdr:colOff>101600</xdr:colOff>
      <xdr:row>37</xdr:row>
      <xdr:rowOff>76566</xdr:rowOff>
    </xdr:to>
    <xdr:sp macro="" textlink="">
      <xdr:nvSpPr>
        <xdr:cNvPr id="530" name="フローチャート: 判断 529"/>
        <xdr:cNvSpPr/>
      </xdr:nvSpPr>
      <xdr:spPr>
        <a:xfrm>
          <a:off x="12763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93093</xdr:rowOff>
    </xdr:from>
    <xdr:ext cx="534377" cy="259045"/>
    <xdr:sp macro="" textlink="">
      <xdr:nvSpPr>
        <xdr:cNvPr id="531" name="テキスト ボックス 530"/>
        <xdr:cNvSpPr txBox="1"/>
      </xdr:nvSpPr>
      <xdr:spPr>
        <a:xfrm>
          <a:off x="12547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136906</xdr:rowOff>
    </xdr:from>
    <xdr:to>
      <xdr:col>85</xdr:col>
      <xdr:colOff>177800</xdr:colOff>
      <xdr:row>38</xdr:row>
      <xdr:rowOff>67056</xdr:rowOff>
    </xdr:to>
    <xdr:sp macro="" textlink="">
      <xdr:nvSpPr>
        <xdr:cNvPr id="537" name="楕円 536"/>
        <xdr:cNvSpPr/>
      </xdr:nvSpPr>
      <xdr:spPr>
        <a:xfrm>
          <a:off x="162687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51833</xdr:rowOff>
    </xdr:from>
    <xdr:ext cx="534377" cy="259045"/>
    <xdr:sp macro="" textlink="">
      <xdr:nvSpPr>
        <xdr:cNvPr id="538" name="消防費該当値テキスト"/>
        <xdr:cNvSpPr txBox="1"/>
      </xdr:nvSpPr>
      <xdr:spPr>
        <a:xfrm>
          <a:off x="16370300" y="639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127031</xdr:rowOff>
    </xdr:from>
    <xdr:to>
      <xdr:col>81</xdr:col>
      <xdr:colOff>101600</xdr:colOff>
      <xdr:row>38</xdr:row>
      <xdr:rowOff>57181</xdr:rowOff>
    </xdr:to>
    <xdr:sp macro="" textlink="">
      <xdr:nvSpPr>
        <xdr:cNvPr id="539" name="楕円 538"/>
        <xdr:cNvSpPr/>
      </xdr:nvSpPr>
      <xdr:spPr>
        <a:xfrm>
          <a:off x="15430500" y="647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48307</xdr:rowOff>
    </xdr:from>
    <xdr:ext cx="534377" cy="259045"/>
    <xdr:sp macro="" textlink="">
      <xdr:nvSpPr>
        <xdr:cNvPr id="540" name="テキスト ボックス 539"/>
        <xdr:cNvSpPr txBox="1"/>
      </xdr:nvSpPr>
      <xdr:spPr>
        <a:xfrm>
          <a:off x="15214111" y="656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123327</xdr:rowOff>
    </xdr:from>
    <xdr:to>
      <xdr:col>76</xdr:col>
      <xdr:colOff>165100</xdr:colOff>
      <xdr:row>34</xdr:row>
      <xdr:rowOff>53477</xdr:rowOff>
    </xdr:to>
    <xdr:sp macro="" textlink="">
      <xdr:nvSpPr>
        <xdr:cNvPr id="541" name="楕円 540"/>
        <xdr:cNvSpPr/>
      </xdr:nvSpPr>
      <xdr:spPr>
        <a:xfrm>
          <a:off x="14541500" y="578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70004</xdr:rowOff>
    </xdr:from>
    <xdr:ext cx="534377" cy="259045"/>
    <xdr:sp macro="" textlink="">
      <xdr:nvSpPr>
        <xdr:cNvPr id="542" name="テキスト ボックス 541"/>
        <xdr:cNvSpPr txBox="1"/>
      </xdr:nvSpPr>
      <xdr:spPr>
        <a:xfrm>
          <a:off x="14325111" y="555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23978</xdr:rowOff>
    </xdr:from>
    <xdr:to>
      <xdr:col>72</xdr:col>
      <xdr:colOff>38100</xdr:colOff>
      <xdr:row>37</xdr:row>
      <xdr:rowOff>125578</xdr:rowOff>
    </xdr:to>
    <xdr:sp macro="" textlink="">
      <xdr:nvSpPr>
        <xdr:cNvPr id="543" name="楕円 542"/>
        <xdr:cNvSpPr/>
      </xdr:nvSpPr>
      <xdr:spPr>
        <a:xfrm>
          <a:off x="13652500" y="636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116705</xdr:rowOff>
    </xdr:from>
    <xdr:ext cx="534377" cy="259045"/>
    <xdr:sp macro="" textlink="">
      <xdr:nvSpPr>
        <xdr:cNvPr id="544" name="テキスト ボックス 543"/>
        <xdr:cNvSpPr txBox="1"/>
      </xdr:nvSpPr>
      <xdr:spPr>
        <a:xfrm>
          <a:off x="13436111" y="64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53833</xdr:rowOff>
    </xdr:from>
    <xdr:to>
      <xdr:col>67</xdr:col>
      <xdr:colOff>101600</xdr:colOff>
      <xdr:row>37</xdr:row>
      <xdr:rowOff>155433</xdr:rowOff>
    </xdr:to>
    <xdr:sp macro="" textlink="">
      <xdr:nvSpPr>
        <xdr:cNvPr id="545" name="楕円 544"/>
        <xdr:cNvSpPr/>
      </xdr:nvSpPr>
      <xdr:spPr>
        <a:xfrm>
          <a:off x="12763500" y="639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146559</xdr:rowOff>
    </xdr:from>
    <xdr:ext cx="534377" cy="259045"/>
    <xdr:sp macro="" textlink="">
      <xdr:nvSpPr>
        <xdr:cNvPr id="546" name="テキスト ボックス 545"/>
        <xdr:cNvSpPr txBox="1"/>
      </xdr:nvSpPr>
      <xdr:spPr>
        <a:xfrm>
          <a:off x="12547111" y="649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56081</xdr:rowOff>
    </xdr:from>
    <xdr:to>
      <xdr:col>85</xdr:col>
      <xdr:colOff>126364</xdr:colOff>
      <xdr:row>58</xdr:row>
      <xdr:rowOff>109884</xdr:rowOff>
    </xdr:to>
    <xdr:cxnSp macro="">
      <xdr:nvCxnSpPr>
        <xdr:cNvPr id="573" name="直線コネクタ 572"/>
        <xdr:cNvCxnSpPr/>
      </xdr:nvCxnSpPr>
      <xdr:spPr>
        <a:xfrm flipV="1">
          <a:off x="16317595" y="8800031"/>
          <a:ext cx="1269" cy="125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113711</xdr:rowOff>
    </xdr:from>
    <xdr:ext cx="534377" cy="259045"/>
    <xdr:sp macro="" textlink="">
      <xdr:nvSpPr>
        <xdr:cNvPr id="574" name="教育費最小値テキスト"/>
        <xdr:cNvSpPr txBox="1"/>
      </xdr:nvSpPr>
      <xdr:spPr>
        <a:xfrm>
          <a:off x="16370300" y="1005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109884</xdr:rowOff>
    </xdr:from>
    <xdr:to>
      <xdr:col>86</xdr:col>
      <xdr:colOff>25400</xdr:colOff>
      <xdr:row>58</xdr:row>
      <xdr:rowOff>109884</xdr:rowOff>
    </xdr:to>
    <xdr:cxnSp macro="">
      <xdr:nvCxnSpPr>
        <xdr:cNvPr id="575" name="直線コネクタ 574"/>
        <xdr:cNvCxnSpPr/>
      </xdr:nvCxnSpPr>
      <xdr:spPr>
        <a:xfrm>
          <a:off x="16230600" y="10053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2758</xdr:rowOff>
    </xdr:from>
    <xdr:ext cx="599010" cy="259045"/>
    <xdr:sp macro="" textlink="">
      <xdr:nvSpPr>
        <xdr:cNvPr id="576" name="教育費最大値テキスト"/>
        <xdr:cNvSpPr txBox="1"/>
      </xdr:nvSpPr>
      <xdr:spPr>
        <a:xfrm>
          <a:off x="16370300" y="857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56081</xdr:rowOff>
    </xdr:from>
    <xdr:to>
      <xdr:col>86</xdr:col>
      <xdr:colOff>25400</xdr:colOff>
      <xdr:row>51</xdr:row>
      <xdr:rowOff>56081</xdr:rowOff>
    </xdr:to>
    <xdr:cxnSp macro="">
      <xdr:nvCxnSpPr>
        <xdr:cNvPr id="577" name="直線コネクタ 576"/>
        <xdr:cNvCxnSpPr/>
      </xdr:nvCxnSpPr>
      <xdr:spPr>
        <a:xfrm>
          <a:off x="16230600" y="880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25171</xdr:rowOff>
    </xdr:from>
    <xdr:to>
      <xdr:col>85</xdr:col>
      <xdr:colOff>127000</xdr:colOff>
      <xdr:row>58</xdr:row>
      <xdr:rowOff>39753</xdr:rowOff>
    </xdr:to>
    <xdr:cxnSp macro="">
      <xdr:nvCxnSpPr>
        <xdr:cNvPr id="578" name="直線コネクタ 577"/>
        <xdr:cNvCxnSpPr/>
      </xdr:nvCxnSpPr>
      <xdr:spPr>
        <a:xfrm flipV="1">
          <a:off x="15481300" y="9969271"/>
          <a:ext cx="838200" cy="1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97669</xdr:rowOff>
    </xdr:from>
    <xdr:ext cx="534377" cy="259045"/>
    <xdr:sp macro="" textlink="">
      <xdr:nvSpPr>
        <xdr:cNvPr id="579" name="教育費平均値テキスト"/>
        <xdr:cNvSpPr txBox="1"/>
      </xdr:nvSpPr>
      <xdr:spPr>
        <a:xfrm>
          <a:off x="16370300" y="952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74792</xdr:rowOff>
    </xdr:from>
    <xdr:to>
      <xdr:col>85</xdr:col>
      <xdr:colOff>177800</xdr:colOff>
      <xdr:row>57</xdr:row>
      <xdr:rowOff>4942</xdr:rowOff>
    </xdr:to>
    <xdr:sp macro="" textlink="">
      <xdr:nvSpPr>
        <xdr:cNvPr id="580" name="フローチャート: 判断 579"/>
        <xdr:cNvSpPr/>
      </xdr:nvSpPr>
      <xdr:spPr>
        <a:xfrm>
          <a:off x="162687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112301</xdr:rowOff>
    </xdr:from>
    <xdr:to>
      <xdr:col>81</xdr:col>
      <xdr:colOff>50800</xdr:colOff>
      <xdr:row>58</xdr:row>
      <xdr:rowOff>39753</xdr:rowOff>
    </xdr:to>
    <xdr:cxnSp macro="">
      <xdr:nvCxnSpPr>
        <xdr:cNvPr id="581" name="直線コネクタ 580"/>
        <xdr:cNvCxnSpPr/>
      </xdr:nvCxnSpPr>
      <xdr:spPr>
        <a:xfrm>
          <a:off x="14592300" y="9884951"/>
          <a:ext cx="889000" cy="9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76474</xdr:rowOff>
    </xdr:from>
    <xdr:to>
      <xdr:col>81</xdr:col>
      <xdr:colOff>101600</xdr:colOff>
      <xdr:row>57</xdr:row>
      <xdr:rowOff>6624</xdr:rowOff>
    </xdr:to>
    <xdr:sp macro="" textlink="">
      <xdr:nvSpPr>
        <xdr:cNvPr id="582" name="フローチャート: 判断 581"/>
        <xdr:cNvSpPr/>
      </xdr:nvSpPr>
      <xdr:spPr>
        <a:xfrm>
          <a:off x="15430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23151</xdr:rowOff>
    </xdr:from>
    <xdr:ext cx="534377" cy="259045"/>
    <xdr:sp macro="" textlink="">
      <xdr:nvSpPr>
        <xdr:cNvPr id="583" name="テキスト ボックス 582"/>
        <xdr:cNvSpPr txBox="1"/>
      </xdr:nvSpPr>
      <xdr:spPr>
        <a:xfrm>
          <a:off x="15214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40684</xdr:rowOff>
    </xdr:from>
    <xdr:to>
      <xdr:col>76</xdr:col>
      <xdr:colOff>114300</xdr:colOff>
      <xdr:row>57</xdr:row>
      <xdr:rowOff>112301</xdr:rowOff>
    </xdr:to>
    <xdr:cxnSp macro="">
      <xdr:nvCxnSpPr>
        <xdr:cNvPr id="584" name="直線コネクタ 583"/>
        <xdr:cNvCxnSpPr/>
      </xdr:nvCxnSpPr>
      <xdr:spPr>
        <a:xfrm>
          <a:off x="13703300" y="9813334"/>
          <a:ext cx="889000" cy="7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67232</xdr:rowOff>
    </xdr:from>
    <xdr:to>
      <xdr:col>76</xdr:col>
      <xdr:colOff>165100</xdr:colOff>
      <xdr:row>56</xdr:row>
      <xdr:rowOff>168832</xdr:rowOff>
    </xdr:to>
    <xdr:sp macro="" textlink="">
      <xdr:nvSpPr>
        <xdr:cNvPr id="585" name="フローチャート: 判断 584"/>
        <xdr:cNvSpPr/>
      </xdr:nvSpPr>
      <xdr:spPr>
        <a:xfrm>
          <a:off x="14541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13909</xdr:rowOff>
    </xdr:from>
    <xdr:ext cx="534377" cy="259045"/>
    <xdr:sp macro="" textlink="">
      <xdr:nvSpPr>
        <xdr:cNvPr id="586" name="テキスト ボックス 585"/>
        <xdr:cNvSpPr txBox="1"/>
      </xdr:nvSpPr>
      <xdr:spPr>
        <a:xfrm>
          <a:off x="14325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40684</xdr:rowOff>
    </xdr:from>
    <xdr:to>
      <xdr:col>71</xdr:col>
      <xdr:colOff>177800</xdr:colOff>
      <xdr:row>57</xdr:row>
      <xdr:rowOff>75381</xdr:rowOff>
    </xdr:to>
    <xdr:cxnSp macro="">
      <xdr:nvCxnSpPr>
        <xdr:cNvPr id="587" name="直線コネクタ 586"/>
        <xdr:cNvCxnSpPr/>
      </xdr:nvCxnSpPr>
      <xdr:spPr>
        <a:xfrm flipV="1">
          <a:off x="12814300" y="9813334"/>
          <a:ext cx="889000" cy="3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88" name="フローチャート: 判断 587"/>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89" name="テキスト ボックス 588"/>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0" name="フローチャート: 判断 589"/>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1" name="テキスト ボックス 590"/>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145821</xdr:rowOff>
    </xdr:from>
    <xdr:to>
      <xdr:col>85</xdr:col>
      <xdr:colOff>177800</xdr:colOff>
      <xdr:row>58</xdr:row>
      <xdr:rowOff>75971</xdr:rowOff>
    </xdr:to>
    <xdr:sp macro="" textlink="">
      <xdr:nvSpPr>
        <xdr:cNvPr id="597" name="楕円 596"/>
        <xdr:cNvSpPr/>
      </xdr:nvSpPr>
      <xdr:spPr>
        <a:xfrm>
          <a:off x="16268700" y="991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60748</xdr:rowOff>
    </xdr:from>
    <xdr:ext cx="534377" cy="259045"/>
    <xdr:sp macro="" textlink="">
      <xdr:nvSpPr>
        <xdr:cNvPr id="598" name="教育費該当値テキスト"/>
        <xdr:cNvSpPr txBox="1"/>
      </xdr:nvSpPr>
      <xdr:spPr>
        <a:xfrm>
          <a:off x="16370300" y="983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160403</xdr:rowOff>
    </xdr:from>
    <xdr:to>
      <xdr:col>81</xdr:col>
      <xdr:colOff>101600</xdr:colOff>
      <xdr:row>58</xdr:row>
      <xdr:rowOff>90553</xdr:rowOff>
    </xdr:to>
    <xdr:sp macro="" textlink="">
      <xdr:nvSpPr>
        <xdr:cNvPr id="599" name="楕円 598"/>
        <xdr:cNvSpPr/>
      </xdr:nvSpPr>
      <xdr:spPr>
        <a:xfrm>
          <a:off x="15430500" y="993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81680</xdr:rowOff>
    </xdr:from>
    <xdr:ext cx="534377" cy="259045"/>
    <xdr:sp macro="" textlink="">
      <xdr:nvSpPr>
        <xdr:cNvPr id="600" name="テキスト ボックス 599"/>
        <xdr:cNvSpPr txBox="1"/>
      </xdr:nvSpPr>
      <xdr:spPr>
        <a:xfrm>
          <a:off x="15214111" y="1002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61501</xdr:rowOff>
    </xdr:from>
    <xdr:to>
      <xdr:col>76</xdr:col>
      <xdr:colOff>165100</xdr:colOff>
      <xdr:row>57</xdr:row>
      <xdr:rowOff>163101</xdr:rowOff>
    </xdr:to>
    <xdr:sp macro="" textlink="">
      <xdr:nvSpPr>
        <xdr:cNvPr id="601" name="楕円 600"/>
        <xdr:cNvSpPr/>
      </xdr:nvSpPr>
      <xdr:spPr>
        <a:xfrm>
          <a:off x="14541500" y="983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154228</xdr:rowOff>
    </xdr:from>
    <xdr:ext cx="534377" cy="259045"/>
    <xdr:sp macro="" textlink="">
      <xdr:nvSpPr>
        <xdr:cNvPr id="602" name="テキスト ボックス 601"/>
        <xdr:cNvSpPr txBox="1"/>
      </xdr:nvSpPr>
      <xdr:spPr>
        <a:xfrm>
          <a:off x="14325111" y="992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161334</xdr:rowOff>
    </xdr:from>
    <xdr:to>
      <xdr:col>72</xdr:col>
      <xdr:colOff>38100</xdr:colOff>
      <xdr:row>57</xdr:row>
      <xdr:rowOff>91484</xdr:rowOff>
    </xdr:to>
    <xdr:sp macro="" textlink="">
      <xdr:nvSpPr>
        <xdr:cNvPr id="603" name="楕円 602"/>
        <xdr:cNvSpPr/>
      </xdr:nvSpPr>
      <xdr:spPr>
        <a:xfrm>
          <a:off x="13652500" y="976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82611</xdr:rowOff>
    </xdr:from>
    <xdr:ext cx="534377" cy="259045"/>
    <xdr:sp macro="" textlink="">
      <xdr:nvSpPr>
        <xdr:cNvPr id="604" name="テキスト ボックス 603"/>
        <xdr:cNvSpPr txBox="1"/>
      </xdr:nvSpPr>
      <xdr:spPr>
        <a:xfrm>
          <a:off x="13436111" y="985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24581</xdr:rowOff>
    </xdr:from>
    <xdr:to>
      <xdr:col>67</xdr:col>
      <xdr:colOff>101600</xdr:colOff>
      <xdr:row>57</xdr:row>
      <xdr:rowOff>126181</xdr:rowOff>
    </xdr:to>
    <xdr:sp macro="" textlink="">
      <xdr:nvSpPr>
        <xdr:cNvPr id="605" name="楕円 604"/>
        <xdr:cNvSpPr/>
      </xdr:nvSpPr>
      <xdr:spPr>
        <a:xfrm>
          <a:off x="12763500" y="979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117308</xdr:rowOff>
    </xdr:from>
    <xdr:ext cx="534377" cy="259045"/>
    <xdr:sp macro="" textlink="">
      <xdr:nvSpPr>
        <xdr:cNvPr id="606" name="テキスト ボックス 605"/>
        <xdr:cNvSpPr txBox="1"/>
      </xdr:nvSpPr>
      <xdr:spPr>
        <a:xfrm>
          <a:off x="12547111" y="98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63881</xdr:rowOff>
    </xdr:from>
    <xdr:to>
      <xdr:col>85</xdr:col>
      <xdr:colOff>126364</xdr:colOff>
      <xdr:row>79</xdr:row>
      <xdr:rowOff>44450</xdr:rowOff>
    </xdr:to>
    <xdr:cxnSp macro="">
      <xdr:nvCxnSpPr>
        <xdr:cNvPr id="630" name="直線コネクタ 629"/>
        <xdr:cNvCxnSpPr/>
      </xdr:nvCxnSpPr>
      <xdr:spPr>
        <a:xfrm flipV="1">
          <a:off x="16317595" y="12236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10558</xdr:rowOff>
    </xdr:from>
    <xdr:ext cx="534377" cy="259045"/>
    <xdr:sp macro="" textlink="">
      <xdr:nvSpPr>
        <xdr:cNvPr id="633" name="災害復旧費最大値テキスト"/>
        <xdr:cNvSpPr txBox="1"/>
      </xdr:nvSpPr>
      <xdr:spPr>
        <a:xfrm>
          <a:off x="16370300" y="1201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63881</xdr:rowOff>
    </xdr:from>
    <xdr:to>
      <xdr:col>86</xdr:col>
      <xdr:colOff>25400</xdr:colOff>
      <xdr:row>71</xdr:row>
      <xdr:rowOff>63881</xdr:rowOff>
    </xdr:to>
    <xdr:cxnSp macro="">
      <xdr:nvCxnSpPr>
        <xdr:cNvPr id="634" name="直線コネクタ 633"/>
        <xdr:cNvCxnSpPr/>
      </xdr:nvCxnSpPr>
      <xdr:spPr>
        <a:xfrm>
          <a:off x="16230600" y="1223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41554</xdr:rowOff>
    </xdr:from>
    <xdr:to>
      <xdr:col>85</xdr:col>
      <xdr:colOff>127000</xdr:colOff>
      <xdr:row>79</xdr:row>
      <xdr:rowOff>42087</xdr:rowOff>
    </xdr:to>
    <xdr:cxnSp macro="">
      <xdr:nvCxnSpPr>
        <xdr:cNvPr id="635" name="直線コネクタ 634"/>
        <xdr:cNvCxnSpPr/>
      </xdr:nvCxnSpPr>
      <xdr:spPr>
        <a:xfrm>
          <a:off x="15481300" y="13586104"/>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121950</xdr:rowOff>
    </xdr:from>
    <xdr:ext cx="469744" cy="259045"/>
    <xdr:sp macro="" textlink="">
      <xdr:nvSpPr>
        <xdr:cNvPr id="636" name="災害復旧費平均値テキスト"/>
        <xdr:cNvSpPr txBox="1"/>
      </xdr:nvSpPr>
      <xdr:spPr>
        <a:xfrm>
          <a:off x="16370300" y="13323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99073</xdr:rowOff>
    </xdr:from>
    <xdr:to>
      <xdr:col>85</xdr:col>
      <xdr:colOff>177800</xdr:colOff>
      <xdr:row>79</xdr:row>
      <xdr:rowOff>29223</xdr:rowOff>
    </xdr:to>
    <xdr:sp macro="" textlink="">
      <xdr:nvSpPr>
        <xdr:cNvPr id="637" name="フローチャート: 判断 636"/>
        <xdr:cNvSpPr/>
      </xdr:nvSpPr>
      <xdr:spPr>
        <a:xfrm>
          <a:off x="16268700" y="1347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34353</xdr:rowOff>
    </xdr:from>
    <xdr:to>
      <xdr:col>81</xdr:col>
      <xdr:colOff>50800</xdr:colOff>
      <xdr:row>79</xdr:row>
      <xdr:rowOff>41554</xdr:rowOff>
    </xdr:to>
    <xdr:cxnSp macro="">
      <xdr:nvCxnSpPr>
        <xdr:cNvPr id="638" name="直線コネクタ 637"/>
        <xdr:cNvCxnSpPr/>
      </xdr:nvCxnSpPr>
      <xdr:spPr>
        <a:xfrm>
          <a:off x="14592300" y="13578903"/>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114960</xdr:rowOff>
    </xdr:from>
    <xdr:to>
      <xdr:col>81</xdr:col>
      <xdr:colOff>101600</xdr:colOff>
      <xdr:row>79</xdr:row>
      <xdr:rowOff>45110</xdr:rowOff>
    </xdr:to>
    <xdr:sp macro="" textlink="">
      <xdr:nvSpPr>
        <xdr:cNvPr id="639" name="フローチャート: 判断 638"/>
        <xdr:cNvSpPr/>
      </xdr:nvSpPr>
      <xdr:spPr>
        <a:xfrm>
          <a:off x="15430500" y="1348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61637</xdr:rowOff>
    </xdr:from>
    <xdr:ext cx="469744" cy="259045"/>
    <xdr:sp macro="" textlink="">
      <xdr:nvSpPr>
        <xdr:cNvPr id="640" name="テキスト ボックス 639"/>
        <xdr:cNvSpPr txBox="1"/>
      </xdr:nvSpPr>
      <xdr:spPr>
        <a:xfrm>
          <a:off x="15246428" y="1326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34353</xdr:rowOff>
    </xdr:from>
    <xdr:to>
      <xdr:col>76</xdr:col>
      <xdr:colOff>114300</xdr:colOff>
      <xdr:row>79</xdr:row>
      <xdr:rowOff>41630</xdr:rowOff>
    </xdr:to>
    <xdr:cxnSp macro="">
      <xdr:nvCxnSpPr>
        <xdr:cNvPr id="641" name="直線コネクタ 640"/>
        <xdr:cNvCxnSpPr/>
      </xdr:nvCxnSpPr>
      <xdr:spPr>
        <a:xfrm flipV="1">
          <a:off x="13703300" y="13578903"/>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142926</xdr:rowOff>
    </xdr:from>
    <xdr:to>
      <xdr:col>76</xdr:col>
      <xdr:colOff>165100</xdr:colOff>
      <xdr:row>79</xdr:row>
      <xdr:rowOff>73076</xdr:rowOff>
    </xdr:to>
    <xdr:sp macro="" textlink="">
      <xdr:nvSpPr>
        <xdr:cNvPr id="642" name="フローチャート: 判断 641"/>
        <xdr:cNvSpPr/>
      </xdr:nvSpPr>
      <xdr:spPr>
        <a:xfrm>
          <a:off x="14541500" y="1351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89603</xdr:rowOff>
    </xdr:from>
    <xdr:ext cx="378565" cy="259045"/>
    <xdr:sp macro="" textlink="">
      <xdr:nvSpPr>
        <xdr:cNvPr id="643" name="テキスト ボックス 642"/>
        <xdr:cNvSpPr txBox="1"/>
      </xdr:nvSpPr>
      <xdr:spPr>
        <a:xfrm>
          <a:off x="14403017" y="13291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41630</xdr:rowOff>
    </xdr:from>
    <xdr:to>
      <xdr:col>71</xdr:col>
      <xdr:colOff>177800</xdr:colOff>
      <xdr:row>79</xdr:row>
      <xdr:rowOff>44450</xdr:rowOff>
    </xdr:to>
    <xdr:cxnSp macro="">
      <xdr:nvCxnSpPr>
        <xdr:cNvPr id="644" name="直線コネクタ 643"/>
        <xdr:cNvCxnSpPr/>
      </xdr:nvCxnSpPr>
      <xdr:spPr>
        <a:xfrm flipV="1">
          <a:off x="12814300" y="13586180"/>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114046</xdr:rowOff>
    </xdr:from>
    <xdr:to>
      <xdr:col>72</xdr:col>
      <xdr:colOff>38100</xdr:colOff>
      <xdr:row>79</xdr:row>
      <xdr:rowOff>44196</xdr:rowOff>
    </xdr:to>
    <xdr:sp macro="" textlink="">
      <xdr:nvSpPr>
        <xdr:cNvPr id="645" name="フローチャート: 判断 644"/>
        <xdr:cNvSpPr/>
      </xdr:nvSpPr>
      <xdr:spPr>
        <a:xfrm>
          <a:off x="13652500" y="1348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60723</xdr:rowOff>
    </xdr:from>
    <xdr:ext cx="469744" cy="259045"/>
    <xdr:sp macro="" textlink="">
      <xdr:nvSpPr>
        <xdr:cNvPr id="646" name="テキスト ボックス 645"/>
        <xdr:cNvSpPr txBox="1"/>
      </xdr:nvSpPr>
      <xdr:spPr>
        <a:xfrm>
          <a:off x="13468428" y="132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87681</xdr:rowOff>
    </xdr:from>
    <xdr:to>
      <xdr:col>67</xdr:col>
      <xdr:colOff>101600</xdr:colOff>
      <xdr:row>79</xdr:row>
      <xdr:rowOff>17831</xdr:rowOff>
    </xdr:to>
    <xdr:sp macro="" textlink="">
      <xdr:nvSpPr>
        <xdr:cNvPr id="647" name="フローチャート: 判断 646"/>
        <xdr:cNvSpPr/>
      </xdr:nvSpPr>
      <xdr:spPr>
        <a:xfrm>
          <a:off x="12763500" y="134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34358</xdr:rowOff>
    </xdr:from>
    <xdr:ext cx="469744" cy="259045"/>
    <xdr:sp macro="" textlink="">
      <xdr:nvSpPr>
        <xdr:cNvPr id="648" name="テキスト ボックス 647"/>
        <xdr:cNvSpPr txBox="1"/>
      </xdr:nvSpPr>
      <xdr:spPr>
        <a:xfrm>
          <a:off x="12579428" y="1323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162737</xdr:rowOff>
    </xdr:from>
    <xdr:to>
      <xdr:col>85</xdr:col>
      <xdr:colOff>177800</xdr:colOff>
      <xdr:row>79</xdr:row>
      <xdr:rowOff>92887</xdr:rowOff>
    </xdr:to>
    <xdr:sp macro="" textlink="">
      <xdr:nvSpPr>
        <xdr:cNvPr id="654" name="楕円 653"/>
        <xdr:cNvSpPr/>
      </xdr:nvSpPr>
      <xdr:spPr>
        <a:xfrm>
          <a:off x="16268700" y="1353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77664</xdr:rowOff>
    </xdr:from>
    <xdr:ext cx="313932" cy="259045"/>
    <xdr:sp macro="" textlink="">
      <xdr:nvSpPr>
        <xdr:cNvPr id="655" name="災害復旧費該当値テキスト"/>
        <xdr:cNvSpPr txBox="1"/>
      </xdr:nvSpPr>
      <xdr:spPr>
        <a:xfrm>
          <a:off x="16370300" y="134507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162204</xdr:rowOff>
    </xdr:from>
    <xdr:to>
      <xdr:col>81</xdr:col>
      <xdr:colOff>101600</xdr:colOff>
      <xdr:row>79</xdr:row>
      <xdr:rowOff>92354</xdr:rowOff>
    </xdr:to>
    <xdr:sp macro="" textlink="">
      <xdr:nvSpPr>
        <xdr:cNvPr id="656" name="楕円 655"/>
        <xdr:cNvSpPr/>
      </xdr:nvSpPr>
      <xdr:spPr>
        <a:xfrm>
          <a:off x="15430500" y="1353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83481</xdr:rowOff>
    </xdr:from>
    <xdr:ext cx="313932" cy="259045"/>
    <xdr:sp macro="" textlink="">
      <xdr:nvSpPr>
        <xdr:cNvPr id="657" name="テキスト ボックス 656"/>
        <xdr:cNvSpPr txBox="1"/>
      </xdr:nvSpPr>
      <xdr:spPr>
        <a:xfrm>
          <a:off x="15324333" y="136280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155003</xdr:rowOff>
    </xdr:from>
    <xdr:to>
      <xdr:col>76</xdr:col>
      <xdr:colOff>165100</xdr:colOff>
      <xdr:row>79</xdr:row>
      <xdr:rowOff>85153</xdr:rowOff>
    </xdr:to>
    <xdr:sp macro="" textlink="">
      <xdr:nvSpPr>
        <xdr:cNvPr id="658" name="楕円 657"/>
        <xdr:cNvSpPr/>
      </xdr:nvSpPr>
      <xdr:spPr>
        <a:xfrm>
          <a:off x="14541500" y="1352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76280</xdr:rowOff>
    </xdr:from>
    <xdr:ext cx="378565" cy="259045"/>
    <xdr:sp macro="" textlink="">
      <xdr:nvSpPr>
        <xdr:cNvPr id="659" name="テキスト ボックス 658"/>
        <xdr:cNvSpPr txBox="1"/>
      </xdr:nvSpPr>
      <xdr:spPr>
        <a:xfrm>
          <a:off x="14403017" y="13620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162280</xdr:rowOff>
    </xdr:from>
    <xdr:to>
      <xdr:col>72</xdr:col>
      <xdr:colOff>38100</xdr:colOff>
      <xdr:row>79</xdr:row>
      <xdr:rowOff>92430</xdr:rowOff>
    </xdr:to>
    <xdr:sp macro="" textlink="">
      <xdr:nvSpPr>
        <xdr:cNvPr id="660" name="楕円 659"/>
        <xdr:cNvSpPr/>
      </xdr:nvSpPr>
      <xdr:spPr>
        <a:xfrm>
          <a:off x="13652500" y="1353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83557</xdr:rowOff>
    </xdr:from>
    <xdr:ext cx="313932" cy="259045"/>
    <xdr:sp macro="" textlink="">
      <xdr:nvSpPr>
        <xdr:cNvPr id="661" name="テキスト ボックス 660"/>
        <xdr:cNvSpPr txBox="1"/>
      </xdr:nvSpPr>
      <xdr:spPr>
        <a:xfrm>
          <a:off x="13546333" y="13628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36733</xdr:rowOff>
    </xdr:from>
    <xdr:to>
      <xdr:col>85</xdr:col>
      <xdr:colOff>126364</xdr:colOff>
      <xdr:row>98</xdr:row>
      <xdr:rowOff>109460</xdr:rowOff>
    </xdr:to>
    <xdr:cxnSp macro="">
      <xdr:nvCxnSpPr>
        <xdr:cNvPr id="689" name="直線コネクタ 688"/>
        <xdr:cNvCxnSpPr/>
      </xdr:nvCxnSpPr>
      <xdr:spPr>
        <a:xfrm flipV="1">
          <a:off x="16317595" y="15638683"/>
          <a:ext cx="1269" cy="127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113287</xdr:rowOff>
    </xdr:from>
    <xdr:ext cx="469744" cy="259045"/>
    <xdr:sp macro="" textlink="">
      <xdr:nvSpPr>
        <xdr:cNvPr id="690" name="公債費最小値テキスト"/>
        <xdr:cNvSpPr txBox="1"/>
      </xdr:nvSpPr>
      <xdr:spPr>
        <a:xfrm>
          <a:off x="16370300" y="1691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109460</xdr:rowOff>
    </xdr:from>
    <xdr:to>
      <xdr:col>86</xdr:col>
      <xdr:colOff>25400</xdr:colOff>
      <xdr:row>98</xdr:row>
      <xdr:rowOff>109460</xdr:rowOff>
    </xdr:to>
    <xdr:cxnSp macro="">
      <xdr:nvCxnSpPr>
        <xdr:cNvPr id="691" name="直線コネクタ 690"/>
        <xdr:cNvCxnSpPr/>
      </xdr:nvCxnSpPr>
      <xdr:spPr>
        <a:xfrm>
          <a:off x="16230600" y="1691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154860</xdr:rowOff>
    </xdr:from>
    <xdr:ext cx="534377" cy="259045"/>
    <xdr:sp macro="" textlink="">
      <xdr:nvSpPr>
        <xdr:cNvPr id="692" name="公債費最大値テキスト"/>
        <xdr:cNvSpPr txBox="1"/>
      </xdr:nvSpPr>
      <xdr:spPr>
        <a:xfrm>
          <a:off x="16370300" y="1541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36733</xdr:rowOff>
    </xdr:from>
    <xdr:to>
      <xdr:col>86</xdr:col>
      <xdr:colOff>25400</xdr:colOff>
      <xdr:row>91</xdr:row>
      <xdr:rowOff>36733</xdr:rowOff>
    </xdr:to>
    <xdr:cxnSp macro="">
      <xdr:nvCxnSpPr>
        <xdr:cNvPr id="693" name="直線コネクタ 692"/>
        <xdr:cNvCxnSpPr/>
      </xdr:nvCxnSpPr>
      <xdr:spPr>
        <a:xfrm>
          <a:off x="16230600" y="1563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153938</xdr:rowOff>
    </xdr:from>
    <xdr:to>
      <xdr:col>85</xdr:col>
      <xdr:colOff>127000</xdr:colOff>
      <xdr:row>95</xdr:row>
      <xdr:rowOff>158967</xdr:rowOff>
    </xdr:to>
    <xdr:cxnSp macro="">
      <xdr:nvCxnSpPr>
        <xdr:cNvPr id="694" name="直線コネクタ 693"/>
        <xdr:cNvCxnSpPr/>
      </xdr:nvCxnSpPr>
      <xdr:spPr>
        <a:xfrm>
          <a:off x="15481300" y="16441688"/>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130878</xdr:rowOff>
    </xdr:from>
    <xdr:ext cx="534377" cy="259045"/>
    <xdr:sp macro="" textlink="">
      <xdr:nvSpPr>
        <xdr:cNvPr id="695" name="公債費平均値テキスト"/>
        <xdr:cNvSpPr txBox="1"/>
      </xdr:nvSpPr>
      <xdr:spPr>
        <a:xfrm>
          <a:off x="16370300" y="16418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152451</xdr:rowOff>
    </xdr:from>
    <xdr:to>
      <xdr:col>85</xdr:col>
      <xdr:colOff>177800</xdr:colOff>
      <xdr:row>96</xdr:row>
      <xdr:rowOff>82601</xdr:rowOff>
    </xdr:to>
    <xdr:sp macro="" textlink="">
      <xdr:nvSpPr>
        <xdr:cNvPr id="696" name="フローチャート: 判断 695"/>
        <xdr:cNvSpPr/>
      </xdr:nvSpPr>
      <xdr:spPr>
        <a:xfrm>
          <a:off x="162687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148746</xdr:rowOff>
    </xdr:from>
    <xdr:to>
      <xdr:col>81</xdr:col>
      <xdr:colOff>50800</xdr:colOff>
      <xdr:row>95</xdr:row>
      <xdr:rowOff>153938</xdr:rowOff>
    </xdr:to>
    <xdr:cxnSp macro="">
      <xdr:nvCxnSpPr>
        <xdr:cNvPr id="697" name="直線コネクタ 696"/>
        <xdr:cNvCxnSpPr/>
      </xdr:nvCxnSpPr>
      <xdr:spPr>
        <a:xfrm>
          <a:off x="14592300" y="16436496"/>
          <a:ext cx="8890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156125</xdr:rowOff>
    </xdr:from>
    <xdr:to>
      <xdr:col>81</xdr:col>
      <xdr:colOff>101600</xdr:colOff>
      <xdr:row>96</xdr:row>
      <xdr:rowOff>86275</xdr:rowOff>
    </xdr:to>
    <xdr:sp macro="" textlink="">
      <xdr:nvSpPr>
        <xdr:cNvPr id="698" name="フローチャート: 判断 697"/>
        <xdr:cNvSpPr/>
      </xdr:nvSpPr>
      <xdr:spPr>
        <a:xfrm>
          <a:off x="15430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77402</xdr:rowOff>
    </xdr:from>
    <xdr:ext cx="534377" cy="259045"/>
    <xdr:sp macro="" textlink="">
      <xdr:nvSpPr>
        <xdr:cNvPr id="699" name="テキスト ボックス 698"/>
        <xdr:cNvSpPr txBox="1"/>
      </xdr:nvSpPr>
      <xdr:spPr>
        <a:xfrm>
          <a:off x="15214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148746</xdr:rowOff>
    </xdr:from>
    <xdr:to>
      <xdr:col>76</xdr:col>
      <xdr:colOff>114300</xdr:colOff>
      <xdr:row>95</xdr:row>
      <xdr:rowOff>152992</xdr:rowOff>
    </xdr:to>
    <xdr:cxnSp macro="">
      <xdr:nvCxnSpPr>
        <xdr:cNvPr id="700" name="直線コネクタ 699"/>
        <xdr:cNvCxnSpPr/>
      </xdr:nvCxnSpPr>
      <xdr:spPr>
        <a:xfrm flipV="1">
          <a:off x="13703300" y="16436496"/>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148369</xdr:rowOff>
    </xdr:from>
    <xdr:to>
      <xdr:col>76</xdr:col>
      <xdr:colOff>165100</xdr:colOff>
      <xdr:row>96</xdr:row>
      <xdr:rowOff>78519</xdr:rowOff>
    </xdr:to>
    <xdr:sp macro="" textlink="">
      <xdr:nvSpPr>
        <xdr:cNvPr id="701" name="フローチャート: 判断 700"/>
        <xdr:cNvSpPr/>
      </xdr:nvSpPr>
      <xdr:spPr>
        <a:xfrm>
          <a:off x="14541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69646</xdr:rowOff>
    </xdr:from>
    <xdr:ext cx="534377" cy="259045"/>
    <xdr:sp macro="" textlink="">
      <xdr:nvSpPr>
        <xdr:cNvPr id="702" name="テキスト ボックス 701"/>
        <xdr:cNvSpPr txBox="1"/>
      </xdr:nvSpPr>
      <xdr:spPr>
        <a:xfrm>
          <a:off x="14325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152992</xdr:rowOff>
    </xdr:from>
    <xdr:to>
      <xdr:col>71</xdr:col>
      <xdr:colOff>177800</xdr:colOff>
      <xdr:row>95</xdr:row>
      <xdr:rowOff>168912</xdr:rowOff>
    </xdr:to>
    <xdr:cxnSp macro="">
      <xdr:nvCxnSpPr>
        <xdr:cNvPr id="703" name="直線コネクタ 702"/>
        <xdr:cNvCxnSpPr/>
      </xdr:nvCxnSpPr>
      <xdr:spPr>
        <a:xfrm flipV="1">
          <a:off x="12814300" y="16440742"/>
          <a:ext cx="889000" cy="1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4" name="フローチャート: 判断 703"/>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95984</xdr:rowOff>
    </xdr:from>
    <xdr:ext cx="534377" cy="259045"/>
    <xdr:sp macro="" textlink="">
      <xdr:nvSpPr>
        <xdr:cNvPr id="705" name="テキスト ボックス 704"/>
        <xdr:cNvSpPr txBox="1"/>
      </xdr:nvSpPr>
      <xdr:spPr>
        <a:xfrm>
          <a:off x="13436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6" name="フローチャート: 判断 705"/>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91738</xdr:rowOff>
    </xdr:from>
    <xdr:ext cx="534377" cy="259045"/>
    <xdr:sp macro="" textlink="">
      <xdr:nvSpPr>
        <xdr:cNvPr id="707" name="テキスト ボックス 706"/>
        <xdr:cNvSpPr txBox="1"/>
      </xdr:nvSpPr>
      <xdr:spPr>
        <a:xfrm>
          <a:off x="12547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108167</xdr:rowOff>
    </xdr:from>
    <xdr:to>
      <xdr:col>85</xdr:col>
      <xdr:colOff>177800</xdr:colOff>
      <xdr:row>96</xdr:row>
      <xdr:rowOff>38317</xdr:rowOff>
    </xdr:to>
    <xdr:sp macro="" textlink="">
      <xdr:nvSpPr>
        <xdr:cNvPr id="713" name="楕円 712"/>
        <xdr:cNvSpPr/>
      </xdr:nvSpPr>
      <xdr:spPr>
        <a:xfrm>
          <a:off x="16268700" y="163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131044</xdr:rowOff>
    </xdr:from>
    <xdr:ext cx="534377" cy="259045"/>
    <xdr:sp macro="" textlink="">
      <xdr:nvSpPr>
        <xdr:cNvPr id="714" name="公債費該当値テキスト"/>
        <xdr:cNvSpPr txBox="1"/>
      </xdr:nvSpPr>
      <xdr:spPr>
        <a:xfrm>
          <a:off x="16370300" y="1624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103138</xdr:rowOff>
    </xdr:from>
    <xdr:to>
      <xdr:col>81</xdr:col>
      <xdr:colOff>101600</xdr:colOff>
      <xdr:row>96</xdr:row>
      <xdr:rowOff>33288</xdr:rowOff>
    </xdr:to>
    <xdr:sp macro="" textlink="">
      <xdr:nvSpPr>
        <xdr:cNvPr id="715" name="楕円 714"/>
        <xdr:cNvSpPr/>
      </xdr:nvSpPr>
      <xdr:spPr>
        <a:xfrm>
          <a:off x="15430500" y="1639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49815</xdr:rowOff>
    </xdr:from>
    <xdr:ext cx="534377" cy="259045"/>
    <xdr:sp macro="" textlink="">
      <xdr:nvSpPr>
        <xdr:cNvPr id="716" name="テキスト ボックス 715"/>
        <xdr:cNvSpPr txBox="1"/>
      </xdr:nvSpPr>
      <xdr:spPr>
        <a:xfrm>
          <a:off x="15214111" y="1616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97946</xdr:rowOff>
    </xdr:from>
    <xdr:to>
      <xdr:col>76</xdr:col>
      <xdr:colOff>165100</xdr:colOff>
      <xdr:row>96</xdr:row>
      <xdr:rowOff>28096</xdr:rowOff>
    </xdr:to>
    <xdr:sp macro="" textlink="">
      <xdr:nvSpPr>
        <xdr:cNvPr id="717" name="楕円 716"/>
        <xdr:cNvSpPr/>
      </xdr:nvSpPr>
      <xdr:spPr>
        <a:xfrm>
          <a:off x="14541500" y="163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44623</xdr:rowOff>
    </xdr:from>
    <xdr:ext cx="534377" cy="259045"/>
    <xdr:sp macro="" textlink="">
      <xdr:nvSpPr>
        <xdr:cNvPr id="718" name="テキスト ボックス 717"/>
        <xdr:cNvSpPr txBox="1"/>
      </xdr:nvSpPr>
      <xdr:spPr>
        <a:xfrm>
          <a:off x="14325111" y="1616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102192</xdr:rowOff>
    </xdr:from>
    <xdr:to>
      <xdr:col>72</xdr:col>
      <xdr:colOff>38100</xdr:colOff>
      <xdr:row>96</xdr:row>
      <xdr:rowOff>32342</xdr:rowOff>
    </xdr:to>
    <xdr:sp macro="" textlink="">
      <xdr:nvSpPr>
        <xdr:cNvPr id="719" name="楕円 718"/>
        <xdr:cNvSpPr/>
      </xdr:nvSpPr>
      <xdr:spPr>
        <a:xfrm>
          <a:off x="13652500" y="163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48869</xdr:rowOff>
    </xdr:from>
    <xdr:ext cx="534377" cy="259045"/>
    <xdr:sp macro="" textlink="">
      <xdr:nvSpPr>
        <xdr:cNvPr id="720" name="テキスト ボックス 719"/>
        <xdr:cNvSpPr txBox="1"/>
      </xdr:nvSpPr>
      <xdr:spPr>
        <a:xfrm>
          <a:off x="13436111" y="1616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118112</xdr:rowOff>
    </xdr:from>
    <xdr:to>
      <xdr:col>67</xdr:col>
      <xdr:colOff>101600</xdr:colOff>
      <xdr:row>96</xdr:row>
      <xdr:rowOff>48262</xdr:rowOff>
    </xdr:to>
    <xdr:sp macro="" textlink="">
      <xdr:nvSpPr>
        <xdr:cNvPr id="721" name="楕円 720"/>
        <xdr:cNvSpPr/>
      </xdr:nvSpPr>
      <xdr:spPr>
        <a:xfrm>
          <a:off x="12763500" y="1640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64789</xdr:rowOff>
    </xdr:from>
    <xdr:ext cx="534377" cy="259045"/>
    <xdr:sp macro="" textlink="">
      <xdr:nvSpPr>
        <xdr:cNvPr id="722" name="テキスト ボックス 721"/>
        <xdr:cNvSpPr txBox="1"/>
      </xdr:nvSpPr>
      <xdr:spPr>
        <a:xfrm>
          <a:off x="12547111" y="1618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6" name="テキスト ボックス 73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8" name="テキスト ボックス 73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0" name="テキスト ボックス 73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2" name="テキスト ボックス 741"/>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4" name="テキスト ボックス 743"/>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6" name="テキスト ボックス 74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7439</xdr:rowOff>
    </xdr:from>
    <xdr:to>
      <xdr:col>116</xdr:col>
      <xdr:colOff>62864</xdr:colOff>
      <xdr:row>39</xdr:row>
      <xdr:rowOff>98878</xdr:rowOff>
    </xdr:to>
    <xdr:cxnSp macro="">
      <xdr:nvCxnSpPr>
        <xdr:cNvPr id="748" name="直線コネクタ 747"/>
        <xdr:cNvCxnSpPr/>
      </xdr:nvCxnSpPr>
      <xdr:spPr>
        <a:xfrm flipV="1">
          <a:off x="22159595" y="5322389"/>
          <a:ext cx="1269"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125566</xdr:rowOff>
    </xdr:from>
    <xdr:ext cx="378565" cy="259045"/>
    <xdr:sp macro="" textlink="">
      <xdr:nvSpPr>
        <xdr:cNvPr id="751" name="諸支出金最大値テキスト"/>
        <xdr:cNvSpPr txBox="1"/>
      </xdr:nvSpPr>
      <xdr:spPr>
        <a:xfrm>
          <a:off x="22212300" y="509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7439</xdr:rowOff>
    </xdr:from>
    <xdr:to>
      <xdr:col>116</xdr:col>
      <xdr:colOff>152400</xdr:colOff>
      <xdr:row>31</xdr:row>
      <xdr:rowOff>7439</xdr:rowOff>
    </xdr:to>
    <xdr:cxnSp macro="">
      <xdr:nvCxnSpPr>
        <xdr:cNvPr id="752" name="直線コネクタ 751"/>
        <xdr:cNvCxnSpPr/>
      </xdr:nvCxnSpPr>
      <xdr:spPr>
        <a:xfrm>
          <a:off x="22072600" y="532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313932" cy="259045"/>
    <xdr:sp macro="" textlink="">
      <xdr:nvSpPr>
        <xdr:cNvPr id="754" name="諸支出金平均値テキスト"/>
        <xdr:cNvSpPr txBox="1"/>
      </xdr:nvSpPr>
      <xdr:spPr>
        <a:xfrm>
          <a:off x="22212300" y="65240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5" name="フローチャート: 判断 754"/>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xdr:rowOff>
    </xdr:from>
    <xdr:to>
      <xdr:col>112</xdr:col>
      <xdr:colOff>38100</xdr:colOff>
      <xdr:row>38</xdr:row>
      <xdr:rowOff>105591</xdr:rowOff>
    </xdr:to>
    <xdr:sp macro="" textlink="">
      <xdr:nvSpPr>
        <xdr:cNvPr id="757" name="フローチャート: 判断 756"/>
        <xdr:cNvSpPr/>
      </xdr:nvSpPr>
      <xdr:spPr>
        <a:xfrm>
          <a:off x="21272500" y="651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122119</xdr:rowOff>
    </xdr:from>
    <xdr:ext cx="313932" cy="259045"/>
    <xdr:sp macro="" textlink="">
      <xdr:nvSpPr>
        <xdr:cNvPr id="758" name="テキスト ボックス 757"/>
        <xdr:cNvSpPr txBox="1"/>
      </xdr:nvSpPr>
      <xdr:spPr>
        <a:xfrm>
          <a:off x="21166333" y="62943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57876</xdr:rowOff>
    </xdr:from>
    <xdr:to>
      <xdr:col>107</xdr:col>
      <xdr:colOff>101600</xdr:colOff>
      <xdr:row>37</xdr:row>
      <xdr:rowOff>159476</xdr:rowOff>
    </xdr:to>
    <xdr:sp macro="" textlink="">
      <xdr:nvSpPr>
        <xdr:cNvPr id="760" name="フローチャート: 判断 759"/>
        <xdr:cNvSpPr/>
      </xdr:nvSpPr>
      <xdr:spPr>
        <a:xfrm>
          <a:off x="20383500" y="640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4553</xdr:rowOff>
    </xdr:from>
    <xdr:ext cx="378565" cy="259045"/>
    <xdr:sp macro="" textlink="">
      <xdr:nvSpPr>
        <xdr:cNvPr id="761" name="テキスト ボックス 760"/>
        <xdr:cNvSpPr txBox="1"/>
      </xdr:nvSpPr>
      <xdr:spPr>
        <a:xfrm>
          <a:off x="20245017" y="6176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39914</xdr:rowOff>
    </xdr:from>
    <xdr:to>
      <xdr:col>102</xdr:col>
      <xdr:colOff>165100</xdr:colOff>
      <xdr:row>36</xdr:row>
      <xdr:rowOff>141514</xdr:rowOff>
    </xdr:to>
    <xdr:sp macro="" textlink="">
      <xdr:nvSpPr>
        <xdr:cNvPr id="763" name="フローチャート: 判断 762"/>
        <xdr:cNvSpPr/>
      </xdr:nvSpPr>
      <xdr:spPr>
        <a:xfrm>
          <a:off x="19494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158041</xdr:rowOff>
    </xdr:from>
    <xdr:ext cx="378565" cy="259045"/>
    <xdr:sp macro="" textlink="">
      <xdr:nvSpPr>
        <xdr:cNvPr id="764" name="テキスト ボックス 763"/>
        <xdr:cNvSpPr txBox="1"/>
      </xdr:nvSpPr>
      <xdr:spPr>
        <a:xfrm>
          <a:off x="19356017" y="5987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144417</xdr:rowOff>
    </xdr:from>
    <xdr:to>
      <xdr:col>98</xdr:col>
      <xdr:colOff>38100</xdr:colOff>
      <xdr:row>35</xdr:row>
      <xdr:rowOff>74567</xdr:rowOff>
    </xdr:to>
    <xdr:sp macro="" textlink="">
      <xdr:nvSpPr>
        <xdr:cNvPr id="765" name="フローチャート: 判断 764"/>
        <xdr:cNvSpPr/>
      </xdr:nvSpPr>
      <xdr:spPr>
        <a:xfrm>
          <a:off x="18605500" y="597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91094</xdr:rowOff>
    </xdr:from>
    <xdr:ext cx="378565" cy="259045"/>
    <xdr:sp macro="" textlink="">
      <xdr:nvSpPr>
        <xdr:cNvPr id="766" name="テキスト ボックス 765"/>
        <xdr:cNvSpPr txBox="1"/>
      </xdr:nvSpPr>
      <xdr:spPr>
        <a:xfrm>
          <a:off x="18467017" y="574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135906</xdr:rowOff>
    </xdr:from>
    <xdr:ext cx="249299" cy="259045"/>
    <xdr:sp macro="" textlink="">
      <xdr:nvSpPr>
        <xdr:cNvPr id="773" name="諸支出金該当値テキスト"/>
        <xdr:cNvSpPr txBox="1"/>
      </xdr:nvSpPr>
      <xdr:spPr>
        <a:xfrm>
          <a:off x="22212300" y="6651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各項目の中で類似団体と比較して高い主な項目は、衛生費（</a:t>
          </a:r>
          <a:r>
            <a:rPr kumimoji="1" lang="en-US" altLang="ja-JP" sz="1300">
              <a:latin typeface="ＭＳ Ｐゴシック" panose="020B0600070205080204" pitchFamily="50" charset="-128"/>
              <a:ea typeface="ＭＳ Ｐゴシック" panose="020B0600070205080204" pitchFamily="50" charset="-128"/>
            </a:rPr>
            <a:t>+1,029</a:t>
          </a:r>
          <a:r>
            <a:rPr kumimoji="1" lang="ja-JP" altLang="en-US" sz="1300">
              <a:latin typeface="ＭＳ Ｐゴシック" panose="020B0600070205080204" pitchFamily="50" charset="-128"/>
              <a:ea typeface="ＭＳ Ｐゴシック" panose="020B0600070205080204" pitchFamily="50" charset="-128"/>
            </a:rPr>
            <a:t>円）、公債費（</a:t>
          </a:r>
          <a:r>
            <a:rPr kumimoji="1" lang="en-US" altLang="ja-JP" sz="1300">
              <a:latin typeface="ＭＳ Ｐゴシック" panose="020B0600070205080204" pitchFamily="50" charset="-128"/>
              <a:ea typeface="ＭＳ Ｐゴシック" panose="020B0600070205080204" pitchFamily="50" charset="-128"/>
            </a:rPr>
            <a:t>+2,712</a:t>
          </a:r>
          <a:r>
            <a:rPr kumimoji="1" lang="ja-JP" altLang="en-US" sz="1300">
              <a:latin typeface="ＭＳ Ｐゴシック" panose="020B0600070205080204" pitchFamily="50" charset="-128"/>
              <a:ea typeface="ＭＳ Ｐゴシック" panose="020B0600070205080204" pitchFamily="50" charset="-128"/>
            </a:rPr>
            <a:t>円）である。衛生費については、ごみ処理業務を本町単独で実施しているため、処理施設の老朽化による修繕費や改修費が多いためである。特に機械設備等の老朽化が進み、突発的な修繕が増加しているため、今後は大規模な改修等の必要性がある。前年度と比較すると一人当たりのコストは減少しているが、コストは今後も増加する見込みである。公債費については、過去に実施した大規模なインフラ整備や公共施設の建設の財源に地方債を充てており、元利償還金が類似団体に比べて大きいことが要因で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が元利償還金のピークになっており、今後は減少する見込みであるが、土地区画整理事業等の大型事業も実施しているため、歳入と歳出のバランスに留意し、過度に地方債に依存しない財政運営に努めていく。前年度と比較して増減が大きかったものは、総務費（▲</a:t>
          </a:r>
          <a:r>
            <a:rPr kumimoji="1" lang="en-US" altLang="ja-JP" sz="1300">
              <a:latin typeface="ＭＳ Ｐゴシック" panose="020B0600070205080204" pitchFamily="50" charset="-128"/>
              <a:ea typeface="ＭＳ Ｐゴシック" panose="020B0600070205080204" pitchFamily="50" charset="-128"/>
            </a:rPr>
            <a:t>6,971</a:t>
          </a:r>
          <a:r>
            <a:rPr kumimoji="1" lang="ja-JP" altLang="en-US" sz="1300">
              <a:latin typeface="ＭＳ Ｐゴシック" panose="020B0600070205080204" pitchFamily="50" charset="-128"/>
              <a:ea typeface="ＭＳ Ｐゴシック" panose="020B0600070205080204" pitchFamily="50" charset="-128"/>
            </a:rPr>
            <a:t>円）、商工費（▲</a:t>
          </a:r>
          <a:r>
            <a:rPr kumimoji="1" lang="en-US" altLang="ja-JP" sz="1300">
              <a:latin typeface="ＭＳ Ｐゴシック" panose="020B0600070205080204" pitchFamily="50" charset="-128"/>
              <a:ea typeface="ＭＳ Ｐゴシック" panose="020B0600070205080204" pitchFamily="50" charset="-128"/>
            </a:rPr>
            <a:t>4,763</a:t>
          </a:r>
          <a:r>
            <a:rPr kumimoji="1" lang="ja-JP" altLang="en-US" sz="1300">
              <a:latin typeface="ＭＳ Ｐゴシック" panose="020B0600070205080204" pitchFamily="50" charset="-128"/>
              <a:ea typeface="ＭＳ Ｐゴシック" panose="020B0600070205080204" pitchFamily="50" charset="-128"/>
            </a:rPr>
            <a:t>円）である。主な要因は、前年度に基金の再編（</a:t>
          </a:r>
          <a:r>
            <a:rPr kumimoji="1" lang="en-US" altLang="ja-JP" sz="1300">
              <a:latin typeface="ＭＳ Ｐゴシック" panose="020B0600070205080204" pitchFamily="50" charset="-128"/>
              <a:ea typeface="ＭＳ Ｐゴシック" panose="020B0600070205080204" pitchFamily="50" charset="-128"/>
            </a:rPr>
            <a:t>628</a:t>
          </a:r>
          <a:r>
            <a:rPr kumimoji="1" lang="ja-JP" altLang="en-US" sz="1300">
              <a:latin typeface="ＭＳ Ｐゴシック" panose="020B0600070205080204" pitchFamily="50" charset="-128"/>
              <a:ea typeface="ＭＳ Ｐゴシック" panose="020B0600070205080204" pitchFamily="50" charset="-128"/>
            </a:rPr>
            <a:t>百万円）と新設（</a:t>
          </a:r>
          <a:r>
            <a:rPr kumimoji="1" lang="en-US" altLang="ja-JP" sz="1300">
              <a:latin typeface="ＭＳ Ｐゴシック" panose="020B0600070205080204" pitchFamily="50" charset="-128"/>
              <a:ea typeface="ＭＳ Ｐゴシック" panose="020B0600070205080204" pitchFamily="50" charset="-128"/>
            </a:rPr>
            <a:t>420</a:t>
          </a:r>
          <a:r>
            <a:rPr kumimoji="1" lang="ja-JP" altLang="en-US" sz="1300">
              <a:latin typeface="ＭＳ Ｐゴシック" panose="020B0600070205080204" pitchFamily="50" charset="-128"/>
              <a:ea typeface="ＭＳ Ｐゴシック" panose="020B0600070205080204" pitchFamily="50" charset="-128"/>
            </a:rPr>
            <a:t>百万円）による積立を行ったためである。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福岡県苅田町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年度は、地方税の増収（前年度比</a:t>
          </a:r>
          <a:r>
            <a:rPr kumimoji="1" lang="en-US" altLang="ja-JP" sz="1400">
              <a:latin typeface="ＭＳ ゴシック" pitchFamily="49" charset="-128"/>
              <a:ea typeface="ＭＳ ゴシック" pitchFamily="49" charset="-128"/>
            </a:rPr>
            <a:t>532</a:t>
          </a:r>
          <a:r>
            <a:rPr kumimoji="1" lang="ja-JP" altLang="en-US" sz="1400">
              <a:latin typeface="ＭＳ ゴシック" pitchFamily="49" charset="-128"/>
              <a:ea typeface="ＭＳ ゴシック" pitchFamily="49" charset="-128"/>
            </a:rPr>
            <a:t>百万円）となったことや、行財政改革による人件費等の削減により、実質収支も前年度比</a:t>
          </a:r>
          <a:r>
            <a:rPr kumimoji="1" lang="en-US" altLang="ja-JP" sz="1400">
              <a:latin typeface="ＭＳ ゴシック" pitchFamily="49" charset="-128"/>
              <a:ea typeface="ＭＳ ゴシック" pitchFamily="49" charset="-128"/>
            </a:rPr>
            <a:t>136</a:t>
          </a:r>
          <a:r>
            <a:rPr kumimoji="1" lang="ja-JP" altLang="en-US" sz="1400">
              <a:latin typeface="ＭＳ ゴシック" pitchFamily="49" charset="-128"/>
              <a:ea typeface="ＭＳ ゴシック" pitchFamily="49" charset="-128"/>
            </a:rPr>
            <a:t>百万円の増加となったことに加え、財政調整基金へ積立も行ったことから、標準財政規模に占める財政調整基金残高、実質収支額及び実質単年度収支は全て増加となった。景気の緩やかな回復を受け、税収も回復基調ではあるが、今後も継続的に歳出の見直しや歳入確保の強化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福岡県苅田町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年度の国民健康保険特別会計は、平成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年度の歳入不足を補うため平成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a:t>
          </a:r>
          <a:r>
            <a:rPr kumimoji="1" lang="en-US" altLang="ja-JP" sz="1400">
              <a:latin typeface="ＭＳ ゴシック" pitchFamily="49" charset="-128"/>
              <a:ea typeface="ＭＳ ゴシック" pitchFamily="49" charset="-128"/>
            </a:rPr>
            <a:t>238</a:t>
          </a:r>
          <a:r>
            <a:rPr kumimoji="1" lang="ja-JP" altLang="en-US" sz="1400">
              <a:latin typeface="ＭＳ ゴシック" pitchFamily="49" charset="-128"/>
              <a:ea typeface="ＭＳ ゴシック" pitchFamily="49" charset="-128"/>
            </a:rPr>
            <a:t>百万円の繰上充用を行ったことが赤字の主な原因となっている。平成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は福岡県主体のもと国民健康保険運営が行われ、安定的な財政運営、効率的な事業の確保等制度の安定化が見込まれるものの、過去の累積赤字の解消といった課題も残っている。累積赤字の解消のため、一般会計からの赤字補填繰出や、収納率の向上や医療費抑制に向けた予防事業の取組みを強化し、健全な運営に取り組むよう努める。国民健康保険特別会計以外の会計は黒字となっており、今後も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14278665</v>
      </c>
      <c r="BO4" s="441"/>
      <c r="BP4" s="441"/>
      <c r="BQ4" s="441"/>
      <c r="BR4" s="441"/>
      <c r="BS4" s="441"/>
      <c r="BT4" s="441"/>
      <c r="BU4" s="442"/>
      <c r="BV4" s="440">
        <v>14453814</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11.2</v>
      </c>
      <c r="CU4" s="622"/>
      <c r="CV4" s="622"/>
      <c r="CW4" s="622"/>
      <c r="CX4" s="622"/>
      <c r="CY4" s="622"/>
      <c r="CZ4" s="622"/>
      <c r="DA4" s="623"/>
      <c r="DB4" s="621">
        <v>10.199999999999999</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13258132</v>
      </c>
      <c r="BO5" s="446"/>
      <c r="BP5" s="446"/>
      <c r="BQ5" s="446"/>
      <c r="BR5" s="446"/>
      <c r="BS5" s="446"/>
      <c r="BT5" s="446"/>
      <c r="BU5" s="447"/>
      <c r="BV5" s="445">
        <v>13555043</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86</v>
      </c>
      <c r="CU5" s="416"/>
      <c r="CV5" s="416"/>
      <c r="CW5" s="416"/>
      <c r="CX5" s="416"/>
      <c r="CY5" s="416"/>
      <c r="CZ5" s="416"/>
      <c r="DA5" s="417"/>
      <c r="DB5" s="415">
        <v>92.1</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1020533</v>
      </c>
      <c r="BO6" s="446"/>
      <c r="BP6" s="446"/>
      <c r="BQ6" s="446"/>
      <c r="BR6" s="446"/>
      <c r="BS6" s="446"/>
      <c r="BT6" s="446"/>
      <c r="BU6" s="447"/>
      <c r="BV6" s="445">
        <v>898771</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86</v>
      </c>
      <c r="CU6" s="596"/>
      <c r="CV6" s="596"/>
      <c r="CW6" s="596"/>
      <c r="CX6" s="596"/>
      <c r="CY6" s="596"/>
      <c r="CZ6" s="596"/>
      <c r="DA6" s="597"/>
      <c r="DB6" s="595">
        <v>92.1</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22869</v>
      </c>
      <c r="BO7" s="446"/>
      <c r="BP7" s="446"/>
      <c r="BQ7" s="446"/>
      <c r="BR7" s="446"/>
      <c r="BS7" s="446"/>
      <c r="BT7" s="446"/>
      <c r="BU7" s="447"/>
      <c r="BV7" s="445">
        <v>36677</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8917362</v>
      </c>
      <c r="CU7" s="446"/>
      <c r="CV7" s="446"/>
      <c r="CW7" s="446"/>
      <c r="CX7" s="446"/>
      <c r="CY7" s="446"/>
      <c r="CZ7" s="446"/>
      <c r="DA7" s="447"/>
      <c r="DB7" s="445">
        <v>8422693</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997664</v>
      </c>
      <c r="BO8" s="446"/>
      <c r="BP8" s="446"/>
      <c r="BQ8" s="446"/>
      <c r="BR8" s="446"/>
      <c r="BS8" s="446"/>
      <c r="BT8" s="446"/>
      <c r="BU8" s="447"/>
      <c r="BV8" s="445">
        <v>862094</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1.1599999999999999</v>
      </c>
      <c r="CU8" s="559"/>
      <c r="CV8" s="559"/>
      <c r="CW8" s="559"/>
      <c r="CX8" s="559"/>
      <c r="CY8" s="559"/>
      <c r="CZ8" s="559"/>
      <c r="DA8" s="560"/>
      <c r="DB8" s="558">
        <v>1.1200000000000001</v>
      </c>
      <c r="DC8" s="559"/>
      <c r="DD8" s="559"/>
      <c r="DE8" s="559"/>
      <c r="DF8" s="559"/>
      <c r="DG8" s="559"/>
      <c r="DH8" s="559"/>
      <c r="DI8" s="560"/>
      <c r="DJ8" s="165"/>
      <c r="DK8" s="165"/>
      <c r="DL8" s="165"/>
      <c r="DM8" s="165"/>
      <c r="DN8" s="165"/>
      <c r="DO8" s="165"/>
    </row>
    <row r="9" spans="1:119" ht="18.75" customHeight="1" thickBot="1">
      <c r="A9" s="166"/>
      <c r="B9" s="584" t="s">
        <v>107</v>
      </c>
      <c r="C9" s="585"/>
      <c r="D9" s="585"/>
      <c r="E9" s="585"/>
      <c r="F9" s="585"/>
      <c r="G9" s="585"/>
      <c r="H9" s="585"/>
      <c r="I9" s="585"/>
      <c r="J9" s="585"/>
      <c r="K9" s="508"/>
      <c r="L9" s="586" t="s">
        <v>108</v>
      </c>
      <c r="M9" s="587"/>
      <c r="N9" s="587"/>
      <c r="O9" s="587"/>
      <c r="P9" s="587"/>
      <c r="Q9" s="588"/>
      <c r="R9" s="589">
        <v>34963</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88</v>
      </c>
      <c r="AV9" s="503"/>
      <c r="AW9" s="503"/>
      <c r="AX9" s="503"/>
      <c r="AY9" s="425" t="s">
        <v>111</v>
      </c>
      <c r="AZ9" s="426"/>
      <c r="BA9" s="426"/>
      <c r="BB9" s="426"/>
      <c r="BC9" s="426"/>
      <c r="BD9" s="426"/>
      <c r="BE9" s="426"/>
      <c r="BF9" s="426"/>
      <c r="BG9" s="426"/>
      <c r="BH9" s="426"/>
      <c r="BI9" s="426"/>
      <c r="BJ9" s="426"/>
      <c r="BK9" s="426"/>
      <c r="BL9" s="426"/>
      <c r="BM9" s="427"/>
      <c r="BN9" s="445">
        <v>135570</v>
      </c>
      <c r="BO9" s="446"/>
      <c r="BP9" s="446"/>
      <c r="BQ9" s="446"/>
      <c r="BR9" s="446"/>
      <c r="BS9" s="446"/>
      <c r="BT9" s="446"/>
      <c r="BU9" s="447"/>
      <c r="BV9" s="445">
        <v>255524</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13.5</v>
      </c>
      <c r="CU9" s="416"/>
      <c r="CV9" s="416"/>
      <c r="CW9" s="416"/>
      <c r="CX9" s="416"/>
      <c r="CY9" s="416"/>
      <c r="CZ9" s="416"/>
      <c r="DA9" s="417"/>
      <c r="DB9" s="415">
        <v>14.7</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113</v>
      </c>
      <c r="M10" s="419"/>
      <c r="N10" s="419"/>
      <c r="O10" s="419"/>
      <c r="P10" s="419"/>
      <c r="Q10" s="420"/>
      <c r="R10" s="421">
        <v>36005</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104</v>
      </c>
      <c r="AV10" s="503"/>
      <c r="AW10" s="503"/>
      <c r="AX10" s="503"/>
      <c r="AY10" s="425" t="s">
        <v>115</v>
      </c>
      <c r="AZ10" s="426"/>
      <c r="BA10" s="426"/>
      <c r="BB10" s="426"/>
      <c r="BC10" s="426"/>
      <c r="BD10" s="426"/>
      <c r="BE10" s="426"/>
      <c r="BF10" s="426"/>
      <c r="BG10" s="426"/>
      <c r="BH10" s="426"/>
      <c r="BI10" s="426"/>
      <c r="BJ10" s="426"/>
      <c r="BK10" s="426"/>
      <c r="BL10" s="426"/>
      <c r="BM10" s="427"/>
      <c r="BN10" s="445">
        <v>429099</v>
      </c>
      <c r="BO10" s="446"/>
      <c r="BP10" s="446"/>
      <c r="BQ10" s="446"/>
      <c r="BR10" s="446"/>
      <c r="BS10" s="446"/>
      <c r="BT10" s="446"/>
      <c r="BU10" s="447"/>
      <c r="BV10" s="445">
        <v>892</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88</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37363</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133</v>
      </c>
      <c r="N13" s="546"/>
      <c r="O13" s="546"/>
      <c r="P13" s="546"/>
      <c r="Q13" s="547"/>
      <c r="R13" s="548">
        <v>36029</v>
      </c>
      <c r="S13" s="549"/>
      <c r="T13" s="549"/>
      <c r="U13" s="549"/>
      <c r="V13" s="550"/>
      <c r="W13" s="536" t="s">
        <v>134</v>
      </c>
      <c r="X13" s="458"/>
      <c r="Y13" s="458"/>
      <c r="Z13" s="458"/>
      <c r="AA13" s="458"/>
      <c r="AB13" s="459"/>
      <c r="AC13" s="421">
        <v>205</v>
      </c>
      <c r="AD13" s="422"/>
      <c r="AE13" s="422"/>
      <c r="AF13" s="422"/>
      <c r="AG13" s="423"/>
      <c r="AH13" s="421">
        <v>213</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564669</v>
      </c>
      <c r="BO13" s="446"/>
      <c r="BP13" s="446"/>
      <c r="BQ13" s="446"/>
      <c r="BR13" s="446"/>
      <c r="BS13" s="446"/>
      <c r="BT13" s="446"/>
      <c r="BU13" s="447"/>
      <c r="BV13" s="445">
        <v>256416</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11.5</v>
      </c>
      <c r="CU13" s="416"/>
      <c r="CV13" s="416"/>
      <c r="CW13" s="416"/>
      <c r="CX13" s="416"/>
      <c r="CY13" s="416"/>
      <c r="CZ13" s="416"/>
      <c r="DA13" s="417"/>
      <c r="DB13" s="415">
        <v>11.4</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139</v>
      </c>
      <c r="M14" s="579"/>
      <c r="N14" s="579"/>
      <c r="O14" s="579"/>
      <c r="P14" s="579"/>
      <c r="Q14" s="580"/>
      <c r="R14" s="548">
        <v>36939</v>
      </c>
      <c r="S14" s="549"/>
      <c r="T14" s="549"/>
      <c r="U14" s="549"/>
      <c r="V14" s="550"/>
      <c r="W14" s="551"/>
      <c r="X14" s="461"/>
      <c r="Y14" s="461"/>
      <c r="Z14" s="461"/>
      <c r="AA14" s="461"/>
      <c r="AB14" s="462"/>
      <c r="AC14" s="541">
        <v>1.4</v>
      </c>
      <c r="AD14" s="542"/>
      <c r="AE14" s="542"/>
      <c r="AF14" s="542"/>
      <c r="AG14" s="543"/>
      <c r="AH14" s="541">
        <v>1.4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v>83.6</v>
      </c>
      <c r="CU14" s="553"/>
      <c r="CV14" s="553"/>
      <c r="CW14" s="553"/>
      <c r="CX14" s="553"/>
      <c r="CY14" s="553"/>
      <c r="CZ14" s="553"/>
      <c r="DA14" s="554"/>
      <c r="DB14" s="552">
        <v>105.2</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141</v>
      </c>
      <c r="N15" s="546"/>
      <c r="O15" s="546"/>
      <c r="P15" s="546"/>
      <c r="Q15" s="547"/>
      <c r="R15" s="548">
        <v>36080</v>
      </c>
      <c r="S15" s="549"/>
      <c r="T15" s="549"/>
      <c r="U15" s="549"/>
      <c r="V15" s="550"/>
      <c r="W15" s="536" t="s">
        <v>142</v>
      </c>
      <c r="X15" s="458"/>
      <c r="Y15" s="458"/>
      <c r="Z15" s="458"/>
      <c r="AA15" s="458"/>
      <c r="AB15" s="459"/>
      <c r="AC15" s="421">
        <v>5831</v>
      </c>
      <c r="AD15" s="422"/>
      <c r="AE15" s="422"/>
      <c r="AF15" s="422"/>
      <c r="AG15" s="423"/>
      <c r="AH15" s="421">
        <v>5799</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6915855</v>
      </c>
      <c r="BO15" s="441"/>
      <c r="BP15" s="441"/>
      <c r="BQ15" s="441"/>
      <c r="BR15" s="441"/>
      <c r="BS15" s="441"/>
      <c r="BT15" s="441"/>
      <c r="BU15" s="442"/>
      <c r="BV15" s="440">
        <v>6544274</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38.799999999999997</v>
      </c>
      <c r="AD16" s="542"/>
      <c r="AE16" s="542"/>
      <c r="AF16" s="542"/>
      <c r="AG16" s="543"/>
      <c r="AH16" s="541">
        <v>38.799999999999997</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5709393</v>
      </c>
      <c r="BO16" s="446"/>
      <c r="BP16" s="446"/>
      <c r="BQ16" s="446"/>
      <c r="BR16" s="446"/>
      <c r="BS16" s="446"/>
      <c r="BT16" s="446"/>
      <c r="BU16" s="447"/>
      <c r="BV16" s="445">
        <v>5728185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8988</v>
      </c>
      <c r="AD17" s="422"/>
      <c r="AE17" s="422"/>
      <c r="AF17" s="422"/>
      <c r="AG17" s="423"/>
      <c r="AH17" s="421">
        <v>8928</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8917362</v>
      </c>
      <c r="BO17" s="446"/>
      <c r="BP17" s="446"/>
      <c r="BQ17" s="446"/>
      <c r="BR17" s="446"/>
      <c r="BS17" s="446"/>
      <c r="BT17" s="446"/>
      <c r="BU17" s="447"/>
      <c r="BV17" s="445">
        <v>8422693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152</v>
      </c>
      <c r="C18" s="508"/>
      <c r="D18" s="508"/>
      <c r="E18" s="509"/>
      <c r="F18" s="509"/>
      <c r="G18" s="509"/>
      <c r="H18" s="509"/>
      <c r="I18" s="509"/>
      <c r="J18" s="509"/>
      <c r="K18" s="509"/>
      <c r="L18" s="510">
        <v>48.98</v>
      </c>
      <c r="M18" s="510"/>
      <c r="N18" s="510"/>
      <c r="O18" s="510"/>
      <c r="P18" s="510"/>
      <c r="Q18" s="510"/>
      <c r="R18" s="511"/>
      <c r="S18" s="511"/>
      <c r="T18" s="511"/>
      <c r="U18" s="511"/>
      <c r="V18" s="512"/>
      <c r="W18" s="526"/>
      <c r="X18" s="527"/>
      <c r="Y18" s="527"/>
      <c r="Z18" s="527"/>
      <c r="AA18" s="527"/>
      <c r="AB18" s="537"/>
      <c r="AC18" s="409">
        <v>59.8</v>
      </c>
      <c r="AD18" s="410"/>
      <c r="AE18" s="410"/>
      <c r="AF18" s="410"/>
      <c r="AG18" s="513"/>
      <c r="AH18" s="409">
        <v>59.8</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8021042</v>
      </c>
      <c r="BO18" s="446"/>
      <c r="BP18" s="446"/>
      <c r="BQ18" s="446"/>
      <c r="BR18" s="446"/>
      <c r="BS18" s="446"/>
      <c r="BT18" s="446"/>
      <c r="BU18" s="447"/>
      <c r="BV18" s="445">
        <v>8089444</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154</v>
      </c>
      <c r="C19" s="508"/>
      <c r="D19" s="508"/>
      <c r="E19" s="509"/>
      <c r="F19" s="509"/>
      <c r="G19" s="509"/>
      <c r="H19" s="509"/>
      <c r="I19" s="509"/>
      <c r="J19" s="509"/>
      <c r="K19" s="509"/>
      <c r="L19" s="515">
        <v>714</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10413383</v>
      </c>
      <c r="BO19" s="446"/>
      <c r="BP19" s="446"/>
      <c r="BQ19" s="446"/>
      <c r="BR19" s="446"/>
      <c r="BS19" s="446"/>
      <c r="BT19" s="446"/>
      <c r="BU19" s="447"/>
      <c r="BV19" s="445">
        <v>9594519</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156</v>
      </c>
      <c r="C20" s="508"/>
      <c r="D20" s="508"/>
      <c r="E20" s="509"/>
      <c r="F20" s="509"/>
      <c r="G20" s="509"/>
      <c r="H20" s="509"/>
      <c r="I20" s="509"/>
      <c r="J20" s="509"/>
      <c r="K20" s="509"/>
      <c r="L20" s="515">
        <v>15341</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11559917</v>
      </c>
      <c r="BO23" s="446"/>
      <c r="BP23" s="446"/>
      <c r="BQ23" s="446"/>
      <c r="BR23" s="446"/>
      <c r="BS23" s="446"/>
      <c r="BT23" s="446"/>
      <c r="BU23" s="447"/>
      <c r="BV23" s="445">
        <v>12488271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165</v>
      </c>
      <c r="F24" s="419"/>
      <c r="G24" s="419"/>
      <c r="H24" s="419"/>
      <c r="I24" s="419"/>
      <c r="J24" s="419"/>
      <c r="K24" s="420"/>
      <c r="L24" s="421">
        <v>1</v>
      </c>
      <c r="M24" s="422"/>
      <c r="N24" s="422"/>
      <c r="O24" s="422"/>
      <c r="P24" s="423"/>
      <c r="Q24" s="421">
        <v>4145</v>
      </c>
      <c r="R24" s="422"/>
      <c r="S24" s="422"/>
      <c r="T24" s="422"/>
      <c r="U24" s="422"/>
      <c r="V24" s="423"/>
      <c r="W24" s="487"/>
      <c r="X24" s="478"/>
      <c r="Y24" s="479"/>
      <c r="Z24" s="418" t="s">
        <v>166</v>
      </c>
      <c r="AA24" s="419"/>
      <c r="AB24" s="419"/>
      <c r="AC24" s="419"/>
      <c r="AD24" s="419"/>
      <c r="AE24" s="419"/>
      <c r="AF24" s="419"/>
      <c r="AG24" s="420"/>
      <c r="AH24" s="421">
        <v>247</v>
      </c>
      <c r="AI24" s="422"/>
      <c r="AJ24" s="422"/>
      <c r="AK24" s="422"/>
      <c r="AL24" s="423"/>
      <c r="AM24" s="421">
        <v>769158</v>
      </c>
      <c r="AN24" s="422"/>
      <c r="AO24" s="422"/>
      <c r="AP24" s="422"/>
      <c r="AQ24" s="422"/>
      <c r="AR24" s="423"/>
      <c r="AS24" s="421">
        <v>3114</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9241603</v>
      </c>
      <c r="BO24" s="446"/>
      <c r="BP24" s="446"/>
      <c r="BQ24" s="446"/>
      <c r="BR24" s="446"/>
      <c r="BS24" s="446"/>
      <c r="BT24" s="446"/>
      <c r="BU24" s="447"/>
      <c r="BV24" s="445">
        <v>9938315</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168</v>
      </c>
      <c r="F25" s="419"/>
      <c r="G25" s="419"/>
      <c r="H25" s="419"/>
      <c r="I25" s="419"/>
      <c r="J25" s="419"/>
      <c r="K25" s="420"/>
      <c r="L25" s="421">
        <v>1</v>
      </c>
      <c r="M25" s="422"/>
      <c r="N25" s="422"/>
      <c r="O25" s="422"/>
      <c r="P25" s="423"/>
      <c r="Q25" s="421">
        <v>5967</v>
      </c>
      <c r="R25" s="422"/>
      <c r="S25" s="422"/>
      <c r="T25" s="422"/>
      <c r="U25" s="422"/>
      <c r="V25" s="423"/>
      <c r="W25" s="487"/>
      <c r="X25" s="478"/>
      <c r="Y25" s="479"/>
      <c r="Z25" s="418" t="s">
        <v>169</v>
      </c>
      <c r="AA25" s="419"/>
      <c r="AB25" s="419"/>
      <c r="AC25" s="419"/>
      <c r="AD25" s="419"/>
      <c r="AE25" s="419"/>
      <c r="AF25" s="419"/>
      <c r="AG25" s="420"/>
      <c r="AH25" s="421">
        <v>48</v>
      </c>
      <c r="AI25" s="422"/>
      <c r="AJ25" s="422"/>
      <c r="AK25" s="422"/>
      <c r="AL25" s="423"/>
      <c r="AM25" s="421">
        <v>152640</v>
      </c>
      <c r="AN25" s="422"/>
      <c r="AO25" s="422"/>
      <c r="AP25" s="422"/>
      <c r="AQ25" s="422"/>
      <c r="AR25" s="423"/>
      <c r="AS25" s="421">
        <v>3180</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1836546</v>
      </c>
      <c r="BO25" s="441"/>
      <c r="BP25" s="441"/>
      <c r="BQ25" s="441"/>
      <c r="BR25" s="441"/>
      <c r="BS25" s="441"/>
      <c r="BT25" s="441"/>
      <c r="BU25" s="442"/>
      <c r="BV25" s="440">
        <v>2008224</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171</v>
      </c>
      <c r="F26" s="419"/>
      <c r="G26" s="419"/>
      <c r="H26" s="419"/>
      <c r="I26" s="419"/>
      <c r="J26" s="419"/>
      <c r="K26" s="420"/>
      <c r="L26" s="421">
        <v>1</v>
      </c>
      <c r="M26" s="422"/>
      <c r="N26" s="422"/>
      <c r="O26" s="422"/>
      <c r="P26" s="423"/>
      <c r="Q26" s="421">
        <v>5445</v>
      </c>
      <c r="R26" s="422"/>
      <c r="S26" s="422"/>
      <c r="T26" s="422"/>
      <c r="U26" s="422"/>
      <c r="V26" s="423"/>
      <c r="W26" s="487"/>
      <c r="X26" s="478"/>
      <c r="Y26" s="479"/>
      <c r="Z26" s="418" t="s">
        <v>172</v>
      </c>
      <c r="AA26" s="500"/>
      <c r="AB26" s="500"/>
      <c r="AC26" s="500"/>
      <c r="AD26" s="500"/>
      <c r="AE26" s="500"/>
      <c r="AF26" s="500"/>
      <c r="AG26" s="501"/>
      <c r="AH26" s="421" t="s">
        <v>132</v>
      </c>
      <c r="AI26" s="422"/>
      <c r="AJ26" s="422"/>
      <c r="AK26" s="422"/>
      <c r="AL26" s="423"/>
      <c r="AM26" s="421" t="s">
        <v>122</v>
      </c>
      <c r="AN26" s="422"/>
      <c r="AO26" s="422"/>
      <c r="AP26" s="422"/>
      <c r="AQ26" s="422"/>
      <c r="AR26" s="423"/>
      <c r="AS26" s="421" t="s">
        <v>132</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132</v>
      </c>
      <c r="BO26" s="446"/>
      <c r="BP26" s="446"/>
      <c r="BQ26" s="446"/>
      <c r="BR26" s="446"/>
      <c r="BS26" s="446"/>
      <c r="BT26" s="446"/>
      <c r="BU26" s="447"/>
      <c r="BV26" s="445" t="s">
        <v>132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174</v>
      </c>
      <c r="F27" s="419"/>
      <c r="G27" s="419"/>
      <c r="H27" s="419"/>
      <c r="I27" s="419"/>
      <c r="J27" s="419"/>
      <c r="K27" s="420"/>
      <c r="L27" s="421">
        <v>1</v>
      </c>
      <c r="M27" s="422"/>
      <c r="N27" s="422"/>
      <c r="O27" s="422"/>
      <c r="P27" s="423"/>
      <c r="Q27" s="421">
        <v>3735</v>
      </c>
      <c r="R27" s="422"/>
      <c r="S27" s="422"/>
      <c r="T27" s="422"/>
      <c r="U27" s="422"/>
      <c r="V27" s="423"/>
      <c r="W27" s="487"/>
      <c r="X27" s="478"/>
      <c r="Y27" s="479"/>
      <c r="Z27" s="418" t="s">
        <v>175</v>
      </c>
      <c r="AA27" s="419"/>
      <c r="AB27" s="419"/>
      <c r="AC27" s="419"/>
      <c r="AD27" s="419"/>
      <c r="AE27" s="419"/>
      <c r="AF27" s="419"/>
      <c r="AG27" s="420"/>
      <c r="AH27" s="421">
        <v>3</v>
      </c>
      <c r="AI27" s="422"/>
      <c r="AJ27" s="422"/>
      <c r="AK27" s="422"/>
      <c r="AL27" s="423"/>
      <c r="AM27" s="421">
        <v>7443</v>
      </c>
      <c r="AN27" s="422"/>
      <c r="AO27" s="422"/>
      <c r="AP27" s="422"/>
      <c r="AQ27" s="422"/>
      <c r="AR27" s="423"/>
      <c r="AS27" s="421">
        <v>2481</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t="s">
        <v>132</v>
      </c>
      <c r="BO27" s="449"/>
      <c r="BP27" s="449"/>
      <c r="BQ27" s="449"/>
      <c r="BR27" s="449"/>
      <c r="BS27" s="449"/>
      <c r="BT27" s="449"/>
      <c r="BU27" s="450"/>
      <c r="BV27" s="448" t="s">
        <v>122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177</v>
      </c>
      <c r="F28" s="419"/>
      <c r="G28" s="419"/>
      <c r="H28" s="419"/>
      <c r="I28" s="419"/>
      <c r="J28" s="419"/>
      <c r="K28" s="420"/>
      <c r="L28" s="421">
        <v>1</v>
      </c>
      <c r="M28" s="422"/>
      <c r="N28" s="422"/>
      <c r="O28" s="422"/>
      <c r="P28" s="423"/>
      <c r="Q28" s="421">
        <v>3375</v>
      </c>
      <c r="R28" s="422"/>
      <c r="S28" s="422"/>
      <c r="T28" s="422"/>
      <c r="U28" s="422"/>
      <c r="V28" s="423"/>
      <c r="W28" s="487"/>
      <c r="X28" s="478"/>
      <c r="Y28" s="479"/>
      <c r="Z28" s="418" t="s">
        <v>178</v>
      </c>
      <c r="AA28" s="419"/>
      <c r="AB28" s="419"/>
      <c r="AC28" s="419"/>
      <c r="AD28" s="419"/>
      <c r="AE28" s="419"/>
      <c r="AF28" s="419"/>
      <c r="AG28" s="420"/>
      <c r="AH28" s="421" t="s">
        <v>132</v>
      </c>
      <c r="AI28" s="422"/>
      <c r="AJ28" s="422"/>
      <c r="AK28" s="422"/>
      <c r="AL28" s="423"/>
      <c r="AM28" s="421" t="s">
        <v>132</v>
      </c>
      <c r="AN28" s="422"/>
      <c r="AO28" s="422"/>
      <c r="AP28" s="422"/>
      <c r="AQ28" s="422"/>
      <c r="AR28" s="423"/>
      <c r="AS28" s="421" t="s">
        <v>132</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3274779</v>
      </c>
      <c r="BO28" s="441"/>
      <c r="BP28" s="441"/>
      <c r="BQ28" s="441"/>
      <c r="BR28" s="441"/>
      <c r="BS28" s="441"/>
      <c r="BT28" s="441"/>
      <c r="BU28" s="442"/>
      <c r="BV28" s="440">
        <v>2845680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180</v>
      </c>
      <c r="F29" s="419"/>
      <c r="G29" s="419"/>
      <c r="H29" s="419"/>
      <c r="I29" s="419"/>
      <c r="J29" s="419"/>
      <c r="K29" s="420"/>
      <c r="L29" s="421">
        <v>14</v>
      </c>
      <c r="M29" s="422"/>
      <c r="N29" s="422"/>
      <c r="O29" s="422"/>
      <c r="P29" s="423"/>
      <c r="Q29" s="421">
        <v>3096</v>
      </c>
      <c r="R29" s="422"/>
      <c r="S29" s="422"/>
      <c r="T29" s="422"/>
      <c r="U29" s="422"/>
      <c r="V29" s="423"/>
      <c r="W29" s="488"/>
      <c r="X29" s="489"/>
      <c r="Y29" s="490"/>
      <c r="Z29" s="418" t="s">
        <v>181</v>
      </c>
      <c r="AA29" s="419"/>
      <c r="AB29" s="419"/>
      <c r="AC29" s="419"/>
      <c r="AD29" s="419"/>
      <c r="AE29" s="419"/>
      <c r="AF29" s="419"/>
      <c r="AG29" s="420"/>
      <c r="AH29" s="421">
        <v>250</v>
      </c>
      <c r="AI29" s="422"/>
      <c r="AJ29" s="422"/>
      <c r="AK29" s="422"/>
      <c r="AL29" s="423"/>
      <c r="AM29" s="421">
        <v>776601</v>
      </c>
      <c r="AN29" s="422"/>
      <c r="AO29" s="422"/>
      <c r="AP29" s="422"/>
      <c r="AQ29" s="422"/>
      <c r="AR29" s="423"/>
      <c r="AS29" s="421">
        <v>3106</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189071</v>
      </c>
      <c r="BO29" s="446"/>
      <c r="BP29" s="446"/>
      <c r="BQ29" s="446"/>
      <c r="BR29" s="446"/>
      <c r="BS29" s="446"/>
      <c r="BT29" s="446"/>
      <c r="BU29" s="447"/>
      <c r="BV29" s="445">
        <v>188958</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98.7</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1531377</v>
      </c>
      <c r="BO30" s="449"/>
      <c r="BP30" s="449"/>
      <c r="BQ30" s="449"/>
      <c r="BR30" s="449"/>
      <c r="BS30" s="449"/>
      <c r="BT30" s="449"/>
      <c r="BU30" s="450"/>
      <c r="BV30" s="448">
        <v>1243166</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192</v>
      </c>
      <c r="X33" s="407"/>
      <c r="Y33" s="407"/>
      <c r="Z33" s="407"/>
      <c r="AA33" s="407"/>
      <c r="AB33" s="407"/>
      <c r="AC33" s="407"/>
      <c r="AD33" s="407"/>
      <c r="AE33" s="407"/>
      <c r="AF33" s="407"/>
      <c r="AG33" s="407"/>
      <c r="AH33" s="407"/>
      <c r="AI33" s="407"/>
      <c r="AJ33" s="407"/>
      <c r="AK33" s="407"/>
      <c r="AL33" s="195"/>
      <c r="AM33" s="408" t="s">
        <v>190</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190</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5</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10</v>
      </c>
      <c r="BF34" s="404"/>
      <c r="BG34" s="403" t="str">
        <f>IF('各会計、関係団体の財政状況及び健全化判断比率'!B33="","",'各会計、関係団体の財政状況及び健全化判断比率'!B33)</f>
        <v>苅田臨空産業団地開発事業特別会計</v>
      </c>
      <c r="BH34" s="403"/>
      <c r="BI34" s="403"/>
      <c r="BJ34" s="403"/>
      <c r="BK34" s="403"/>
      <c r="BL34" s="403"/>
      <c r="BM34" s="403"/>
      <c r="BN34" s="403"/>
      <c r="BO34" s="403"/>
      <c r="BP34" s="403"/>
      <c r="BQ34" s="403"/>
      <c r="BR34" s="403"/>
      <c r="BS34" s="403"/>
      <c r="BT34" s="403"/>
      <c r="BU34" s="403"/>
      <c r="BV34" s="193"/>
      <c r="BW34" s="404">
        <f>IF(BY34="","",MAX(C34:D43,U34:V43,AM34:AN43,BE34:BF43)+1)</f>
        <v>11</v>
      </c>
      <c r="BX34" s="404"/>
      <c r="BY34" s="403" t="str">
        <f>IF('各会計、関係団体の財政状況及び健全化判断比率'!B68="","",'各会計、関係団体の財政状況及び健全化判断比率'!B68)</f>
        <v>福岡県後期高齢者医療広域連合(一般会計)</v>
      </c>
      <c r="BZ34" s="403"/>
      <c r="CA34" s="403"/>
      <c r="CB34" s="403"/>
      <c r="CC34" s="403"/>
      <c r="CD34" s="403"/>
      <c r="CE34" s="403"/>
      <c r="CF34" s="403"/>
      <c r="CG34" s="403"/>
      <c r="CH34" s="403"/>
      <c r="CI34" s="403"/>
      <c r="CJ34" s="403"/>
      <c r="CK34" s="403"/>
      <c r="CL34" s="403"/>
      <c r="CM34" s="403"/>
      <c r="CN34" s="193"/>
      <c r="CO34" s="404">
        <f>IF(CQ34="","",MAX(C34:D43,U34:V43,AM34:AN43,BE34:BF43,BW34:BX43)+1)</f>
        <v>21</v>
      </c>
      <c r="CP34" s="404"/>
      <c r="CQ34" s="403" t="str">
        <f>IF('各会計、関係団体の財政状況及び健全化判断比率'!BS7="","",'各会計、関係団体の財政状況及び健全化判断比率'!BS7)</f>
        <v>ピュアタウン苅田</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土地区画整理事業特別会計</v>
      </c>
      <c r="F35" s="403"/>
      <c r="G35" s="403"/>
      <c r="H35" s="403"/>
      <c r="I35" s="403"/>
      <c r="J35" s="403"/>
      <c r="K35" s="403"/>
      <c r="L35" s="403"/>
      <c r="M35" s="403"/>
      <c r="N35" s="403"/>
      <c r="O35" s="403"/>
      <c r="P35" s="403"/>
      <c r="Q35" s="403"/>
      <c r="R35" s="403"/>
      <c r="S35" s="403"/>
      <c r="T35" s="193"/>
      <c r="U35" s="404">
        <f>IF(W35="","",U34+1)</f>
        <v>6</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f t="shared" ref="AM35:AM43" si="0">IF(AO35="","",AM34+1)</f>
        <v>9</v>
      </c>
      <c r="AN35" s="404"/>
      <c r="AO35" s="403" t="str">
        <f>IF('各会計、関係団体の財政状況及び健全化判断比率'!B32="","",'各会計、関係団体の財政状況及び健全化判断比率'!B32)</f>
        <v>下水道事業会計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12</v>
      </c>
      <c r="BX35" s="404"/>
      <c r="BY35" s="403" t="str">
        <f>IF('各会計、関係団体の財政状況及び健全化判断比率'!B69="","",'各会計、関係団体の財政状況及び健全化判断比率'!B69)</f>
        <v>福岡県後期高齢者医療広域連合(後期高齢者医療特別会計)</v>
      </c>
      <c r="BZ35" s="403"/>
      <c r="CA35" s="403"/>
      <c r="CB35" s="403"/>
      <c r="CC35" s="403"/>
      <c r="CD35" s="403"/>
      <c r="CE35" s="403"/>
      <c r="CF35" s="403"/>
      <c r="CG35" s="403"/>
      <c r="CH35" s="403"/>
      <c r="CI35" s="403"/>
      <c r="CJ35" s="403"/>
      <c r="CK35" s="403"/>
      <c r="CL35" s="403"/>
      <c r="CM35" s="403"/>
      <c r="CN35" s="193"/>
      <c r="CO35" s="404">
        <f t="shared" ref="CO35:CO43" si="3">IF(CQ35="","",CO34+1)</f>
        <v>22</v>
      </c>
      <c r="CP35" s="404"/>
      <c r="CQ35" s="403" t="str">
        <f>IF('各会計、関係団体の財政状況及び健全化判断比率'!BS8="","",'各会計、関係団体の財政状況及び健全化判断比率'!BS8)</f>
        <v>苅田エコプラント</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住宅新築資金等特別会計</v>
      </c>
      <c r="F36" s="403"/>
      <c r="G36" s="403"/>
      <c r="H36" s="403"/>
      <c r="I36" s="403"/>
      <c r="J36" s="403"/>
      <c r="K36" s="403"/>
      <c r="L36" s="403"/>
      <c r="M36" s="403"/>
      <c r="N36" s="403"/>
      <c r="O36" s="403"/>
      <c r="P36" s="403"/>
      <c r="Q36" s="403"/>
      <c r="R36" s="403"/>
      <c r="S36" s="403"/>
      <c r="T36" s="193"/>
      <c r="U36" s="404">
        <f t="shared" ref="U36:U43" si="4">IF(W36="","",U35+1)</f>
        <v>7</v>
      </c>
      <c r="V36" s="404"/>
      <c r="W36" s="403" t="str">
        <f>IF('各会計、関係団体の財政状況及び健全化判断比率'!B30="","",'各会計、関係団体の財政状況及び健全化判断比率'!B30)</f>
        <v>介護保険特別会計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13</v>
      </c>
      <c r="BX36" s="404"/>
      <c r="BY36" s="403" t="str">
        <f>IF('各会計、関係団体の財政状況及び健全化判断比率'!B70="","",'各会計、関係団体の財政状況及び健全化判断比率'!B70)</f>
        <v>京築地区水道企業団(水道用水供給事業会計)</v>
      </c>
      <c r="BZ36" s="403"/>
      <c r="CA36" s="403"/>
      <c r="CB36" s="403"/>
      <c r="CC36" s="403"/>
      <c r="CD36" s="403"/>
      <c r="CE36" s="403"/>
      <c r="CF36" s="403"/>
      <c r="CG36" s="403"/>
      <c r="CH36" s="403"/>
      <c r="CI36" s="403"/>
      <c r="CJ36" s="403"/>
      <c r="CK36" s="403"/>
      <c r="CL36" s="403"/>
      <c r="CM36" s="403"/>
      <c r="CN36" s="193"/>
      <c r="CO36" s="404">
        <f t="shared" si="3"/>
        <v>23</v>
      </c>
      <c r="CP36" s="404"/>
      <c r="CQ36" s="403" t="str">
        <f>IF('各会計、関係団体の財政状況及び健全化判断比率'!BS9="","",'各会計、関係団体の財政状況及び健全化判断比率'!BS9)</f>
        <v>苅田町土地開発公社</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v>
      </c>
      <c r="DH36" s="405"/>
      <c r="DI36" s="197"/>
      <c r="DJ36" s="165"/>
      <c r="DK36" s="165"/>
      <c r="DL36" s="165"/>
      <c r="DM36" s="165"/>
      <c r="DN36" s="165"/>
      <c r="DO36" s="165"/>
    </row>
    <row r="37" spans="1:119" ht="32.25" customHeight="1">
      <c r="A37" s="166"/>
      <c r="B37" s="192"/>
      <c r="C37" s="404">
        <f>IF(E37="","",C36+1)</f>
        <v>4</v>
      </c>
      <c r="D37" s="404"/>
      <c r="E37" s="403" t="str">
        <f>IF('各会計、関係団体の財政状況及び健全化判断比率'!B10="","",'各会計、関係団体の財政状況及び健全化判断比率'!B10)</f>
        <v>京都郡公平委員会特別会計</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14</v>
      </c>
      <c r="BX37" s="404"/>
      <c r="BY37" s="403" t="str">
        <f>IF('各会計、関係団体の財政状況及び健全化判断比率'!B71="","",'各会計、関係団体の財政状況及び健全化判断比率'!B71)</f>
        <v>福岡県自治振興組合(一般会計)</v>
      </c>
      <c r="BZ37" s="403"/>
      <c r="CA37" s="403"/>
      <c r="CB37" s="403"/>
      <c r="CC37" s="403"/>
      <c r="CD37" s="403"/>
      <c r="CE37" s="403"/>
      <c r="CF37" s="403"/>
      <c r="CG37" s="403"/>
      <c r="CH37" s="403"/>
      <c r="CI37" s="403"/>
      <c r="CJ37" s="403"/>
      <c r="CK37" s="403"/>
      <c r="CL37" s="403"/>
      <c r="CM37" s="403"/>
      <c r="CN37" s="193"/>
      <c r="CO37" s="404">
        <f t="shared" si="3"/>
        <v>24</v>
      </c>
      <c r="CP37" s="404"/>
      <c r="CQ37" s="403" t="str">
        <f>IF('各会計、関係団体の財政状況及び健全化判断比率'!BS10="","",'各会計、関係団体の財政状況及び健全化判断比率'!BS10)</f>
        <v>苅田町農業公社</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15</v>
      </c>
      <c r="BX38" s="404"/>
      <c r="BY38" s="403" t="str">
        <f>IF('各会計、関係団体の財政状況及び健全化判断比率'!B72="","",'各会計、関係団体の財政状況及び健全化判断比率'!B72)</f>
        <v>福岡県自治振興組合(公文書館事業特別会計)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16</v>
      </c>
      <c r="BX39" s="404"/>
      <c r="BY39" s="403" t="str">
        <f>IF('各会計、関係団体の財政状況及び健全化判断比率'!B73="","",'各会計、関係団体の財政状況及び健全化判断比率'!B73)</f>
        <v>福岡県市町村職員退職手当組合(一般会計)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17</v>
      </c>
      <c r="BX40" s="404"/>
      <c r="BY40" s="403" t="str">
        <f>IF('各会計、関係団体の財政状況及び健全化判断比率'!B74="","",'各会計、関係団体の財政状況及び健全化判断比率'!B74)</f>
        <v>福岡県市町村職員退職手当組合(基金特別会計)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18</v>
      </c>
      <c r="BX41" s="404"/>
      <c r="BY41" s="403" t="str">
        <f>IF('各会計、関係団体の財政状況及び健全化判断比率'!B75="","",'各会計、関係団体の財政状況及び健全化判断比率'!B75)</f>
        <v>京築広域市町村圏事務組合(一般会計)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19</v>
      </c>
      <c r="BX42" s="404"/>
      <c r="BY42" s="403" t="str">
        <f>IF('各会計、関係団体の財政状況及び健全化判断比率'!B76="","",'各会計、関係団体の財政状況及び健全化判断比率'!B76)</f>
        <v>京築広域市町村圏事務組合(行橋京都メディカルセンター特別会計)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20</v>
      </c>
      <c r="BX43" s="404"/>
      <c r="BY43" s="403" t="str">
        <f>IF('各会計、関係団体の財政状況及び健全化判断比率'!B77="","",'各会計、関係団体の財政状況及び健全化判断比率'!B77)</f>
        <v>福岡県自治会館管理組合(一般会計)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FjDVhApQecdNRpwtvNAw4ldSMu4KuP/MiUYdke3ArHIByWuc4a7bLjBKVQ4yfz+ZfaiwcHMuYaVyjT0tO59Rkw==" saltValue="QIUkMy/ZG+jlLrU5ydS62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3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c r="A34" s="22"/>
      <c r="B34" s="31"/>
      <c r="C34" s="1224" t="s">
        <v>556</v>
      </c>
      <c r="D34" s="1224"/>
      <c r="E34" s="1225"/>
      <c r="F34" s="32" t="s">
        <v>557</v>
      </c>
      <c r="G34" s="33" t="s">
        <v>558</v>
      </c>
      <c r="H34" s="33">
        <v>0</v>
      </c>
      <c r="I34" s="33" t="s">
        <v>559</v>
      </c>
      <c r="J34" s="34" t="s">
        <v>560</v>
      </c>
      <c r="K34" s="22"/>
      <c r="L34" s="22"/>
      <c r="M34" s="22"/>
      <c r="N34" s="22"/>
      <c r="O34" s="22"/>
      <c r="P34" s="22"/>
    </row>
    <row r="35" spans="1:16" ht="39" customHeight="1">
      <c r="A35" s="22"/>
      <c r="B35" s="35"/>
      <c r="C35" s="1218" t="s">
        <v>561</v>
      </c>
      <c r="D35" s="1219"/>
      <c r="E35" s="1220"/>
      <c r="F35" s="36">
        <v>13.91</v>
      </c>
      <c r="G35" s="37">
        <v>14.18</v>
      </c>
      <c r="H35" s="37">
        <v>13.65</v>
      </c>
      <c r="I35" s="37">
        <v>13.64</v>
      </c>
      <c r="J35" s="38">
        <v>13.24</v>
      </c>
      <c r="K35" s="22"/>
      <c r="L35" s="22"/>
      <c r="M35" s="22"/>
      <c r="N35" s="22"/>
      <c r="O35" s="22"/>
      <c r="P35" s="22"/>
    </row>
    <row r="36" spans="1:16" ht="39" customHeight="1">
      <c r="A36" s="22"/>
      <c r="B36" s="35"/>
      <c r="C36" s="1218" t="s">
        <v>562</v>
      </c>
      <c r="D36" s="1219"/>
      <c r="E36" s="1220"/>
      <c r="F36" s="36">
        <v>5.98</v>
      </c>
      <c r="G36" s="37">
        <v>5.78</v>
      </c>
      <c r="H36" s="37">
        <v>7.17</v>
      </c>
      <c r="I36" s="37">
        <v>10.16</v>
      </c>
      <c r="J36" s="38">
        <v>11.14</v>
      </c>
      <c r="K36" s="22"/>
      <c r="L36" s="22"/>
      <c r="M36" s="22"/>
      <c r="N36" s="22"/>
      <c r="O36" s="22"/>
      <c r="P36" s="22"/>
    </row>
    <row r="37" spans="1:16" ht="39" customHeight="1">
      <c r="A37" s="22"/>
      <c r="B37" s="35"/>
      <c r="C37" s="1218" t="s">
        <v>563</v>
      </c>
      <c r="D37" s="1219"/>
      <c r="E37" s="1220"/>
      <c r="F37" s="36">
        <v>3.93</v>
      </c>
      <c r="G37" s="37">
        <v>2.88</v>
      </c>
      <c r="H37" s="37">
        <v>2.76</v>
      </c>
      <c r="I37" s="37">
        <v>2.76</v>
      </c>
      <c r="J37" s="38">
        <v>3.08</v>
      </c>
      <c r="K37" s="22"/>
      <c r="L37" s="22"/>
      <c r="M37" s="22"/>
      <c r="N37" s="22"/>
      <c r="O37" s="22"/>
      <c r="P37" s="22"/>
    </row>
    <row r="38" spans="1:16" ht="39" customHeight="1">
      <c r="A38" s="22"/>
      <c r="B38" s="35"/>
      <c r="C38" s="1218" t="s">
        <v>564</v>
      </c>
      <c r="D38" s="1219"/>
      <c r="E38" s="1220"/>
      <c r="F38" s="36">
        <v>2.69</v>
      </c>
      <c r="G38" s="37">
        <v>3.09</v>
      </c>
      <c r="H38" s="37">
        <v>2.83</v>
      </c>
      <c r="I38" s="37">
        <v>2.57</v>
      </c>
      <c r="J38" s="38">
        <v>2.56</v>
      </c>
      <c r="K38" s="22"/>
      <c r="L38" s="22"/>
      <c r="M38" s="22"/>
      <c r="N38" s="22"/>
      <c r="O38" s="22"/>
      <c r="P38" s="22"/>
    </row>
    <row r="39" spans="1:16" ht="39" customHeight="1">
      <c r="A39" s="22"/>
      <c r="B39" s="35"/>
      <c r="C39" s="1218" t="s">
        <v>565</v>
      </c>
      <c r="D39" s="1219"/>
      <c r="E39" s="1220"/>
      <c r="F39" s="36">
        <v>0.03</v>
      </c>
      <c r="G39" s="37">
        <v>0.51</v>
      </c>
      <c r="H39" s="37">
        <v>1.06</v>
      </c>
      <c r="I39" s="37">
        <v>1.19</v>
      </c>
      <c r="J39" s="38">
        <v>1.18</v>
      </c>
      <c r="K39" s="22"/>
      <c r="L39" s="22"/>
      <c r="M39" s="22"/>
      <c r="N39" s="22"/>
      <c r="O39" s="22"/>
      <c r="P39" s="22"/>
    </row>
    <row r="40" spans="1:16" ht="39" customHeight="1">
      <c r="A40" s="22"/>
      <c r="B40" s="35"/>
      <c r="C40" s="1218" t="s">
        <v>566</v>
      </c>
      <c r="D40" s="1219"/>
      <c r="E40" s="1220"/>
      <c r="F40" s="36">
        <v>0.03</v>
      </c>
      <c r="G40" s="37">
        <v>0.12</v>
      </c>
      <c r="H40" s="37">
        <v>0.08</v>
      </c>
      <c r="I40" s="37">
        <v>0.12</v>
      </c>
      <c r="J40" s="38">
        <v>0.05</v>
      </c>
      <c r="K40" s="22"/>
      <c r="L40" s="22"/>
      <c r="M40" s="22"/>
      <c r="N40" s="22"/>
      <c r="O40" s="22"/>
      <c r="P40" s="22"/>
    </row>
    <row r="41" spans="1:16" ht="39" customHeight="1">
      <c r="A41" s="22"/>
      <c r="B41" s="35"/>
      <c r="C41" s="1218" t="s">
        <v>567</v>
      </c>
      <c r="D41" s="1219"/>
      <c r="E41" s="1220"/>
      <c r="F41" s="36">
        <v>0.01</v>
      </c>
      <c r="G41" s="37">
        <v>0.01</v>
      </c>
      <c r="H41" s="37">
        <v>0.01</v>
      </c>
      <c r="I41" s="37">
        <v>0.06</v>
      </c>
      <c r="J41" s="38">
        <v>0.03</v>
      </c>
      <c r="K41" s="22"/>
      <c r="L41" s="22"/>
      <c r="M41" s="22"/>
      <c r="N41" s="22"/>
      <c r="O41" s="22"/>
      <c r="P41" s="22"/>
    </row>
    <row r="42" spans="1:16" ht="39" customHeight="1">
      <c r="A42" s="22"/>
      <c r="B42" s="39"/>
      <c r="C42" s="1218" t="s">
        <v>568</v>
      </c>
      <c r="D42" s="1219"/>
      <c r="E42" s="1220"/>
      <c r="F42" s="36" t="s">
        <v>506</v>
      </c>
      <c r="G42" s="37" t="s">
        <v>506</v>
      </c>
      <c r="H42" s="37" t="s">
        <v>506</v>
      </c>
      <c r="I42" s="37" t="s">
        <v>506</v>
      </c>
      <c r="J42" s="38" t="s">
        <v>506</v>
      </c>
      <c r="K42" s="22"/>
      <c r="L42" s="22"/>
      <c r="M42" s="22"/>
      <c r="N42" s="22"/>
      <c r="O42" s="22"/>
      <c r="P42" s="22"/>
    </row>
    <row r="43" spans="1:16" ht="39" customHeight="1" thickBot="1">
      <c r="A43" s="22"/>
      <c r="B43" s="40"/>
      <c r="C43" s="1221" t="s">
        <v>569</v>
      </c>
      <c r="D43" s="1222"/>
      <c r="E43" s="1223"/>
      <c r="F43" s="41">
        <v>0.06</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7PixSnuoCpM7aSkecwyzWSwhkXZep5DPFdj4dRDEBNaLsCYBTNqCE+C8tNTvS/pTnZXdyoU7Rm0rYNheKp44kg==" saltValue="6hzfiH/qeDuSGv6uPljE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45"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c r="A45" s="48"/>
      <c r="B45" s="1234" t="s">
        <v>11</v>
      </c>
      <c r="C45" s="1235"/>
      <c r="D45" s="58"/>
      <c r="E45" s="1240" t="s">
        <v>12</v>
      </c>
      <c r="F45" s="1240"/>
      <c r="G45" s="1240"/>
      <c r="H45" s="1240"/>
      <c r="I45" s="1240"/>
      <c r="J45" s="1241"/>
      <c r="K45" s="59">
        <v>1364</v>
      </c>
      <c r="L45" s="60">
        <v>1400</v>
      </c>
      <c r="M45" s="60">
        <v>1414</v>
      </c>
      <c r="N45" s="60">
        <v>1427</v>
      </c>
      <c r="O45" s="61">
        <v>1432</v>
      </c>
      <c r="P45" s="48"/>
      <c r="Q45" s="48"/>
      <c r="R45" s="48"/>
      <c r="S45" s="48"/>
      <c r="T45" s="48"/>
      <c r="U45" s="48"/>
    </row>
    <row r="46" spans="1:21" ht="30.75" customHeight="1">
      <c r="A46" s="48"/>
      <c r="B46" s="1236"/>
      <c r="C46" s="1237"/>
      <c r="D46" s="62"/>
      <c r="E46" s="1228" t="s">
        <v>13</v>
      </c>
      <c r="F46" s="1228"/>
      <c r="G46" s="1228"/>
      <c r="H46" s="1228"/>
      <c r="I46" s="1228"/>
      <c r="J46" s="1229"/>
      <c r="K46" s="63" t="s">
        <v>506</v>
      </c>
      <c r="L46" s="64" t="s">
        <v>506</v>
      </c>
      <c r="M46" s="64" t="s">
        <v>506</v>
      </c>
      <c r="N46" s="64" t="s">
        <v>506</v>
      </c>
      <c r="O46" s="65" t="s">
        <v>506</v>
      </c>
      <c r="P46" s="48"/>
      <c r="Q46" s="48"/>
      <c r="R46" s="48"/>
      <c r="S46" s="48"/>
      <c r="T46" s="48"/>
      <c r="U46" s="48"/>
    </row>
    <row r="47" spans="1:21" ht="30.75" customHeight="1">
      <c r="A47" s="48"/>
      <c r="B47" s="1236"/>
      <c r="C47" s="1237"/>
      <c r="D47" s="62"/>
      <c r="E47" s="1228" t="s">
        <v>14</v>
      </c>
      <c r="F47" s="1228"/>
      <c r="G47" s="1228"/>
      <c r="H47" s="1228"/>
      <c r="I47" s="1228"/>
      <c r="J47" s="1229"/>
      <c r="K47" s="63" t="s">
        <v>506</v>
      </c>
      <c r="L47" s="64" t="s">
        <v>506</v>
      </c>
      <c r="M47" s="64" t="s">
        <v>506</v>
      </c>
      <c r="N47" s="64" t="s">
        <v>506</v>
      </c>
      <c r="O47" s="65" t="s">
        <v>506</v>
      </c>
      <c r="P47" s="48"/>
      <c r="Q47" s="48"/>
      <c r="R47" s="48"/>
      <c r="S47" s="48"/>
      <c r="T47" s="48"/>
      <c r="U47" s="48"/>
    </row>
    <row r="48" spans="1:21" ht="30.75" customHeight="1">
      <c r="A48" s="48"/>
      <c r="B48" s="1236"/>
      <c r="C48" s="1237"/>
      <c r="D48" s="62"/>
      <c r="E48" s="1228" t="s">
        <v>15</v>
      </c>
      <c r="F48" s="1228"/>
      <c r="G48" s="1228"/>
      <c r="H48" s="1228"/>
      <c r="I48" s="1228"/>
      <c r="J48" s="1229"/>
      <c r="K48" s="63">
        <v>279</v>
      </c>
      <c r="L48" s="64">
        <v>268</v>
      </c>
      <c r="M48" s="64">
        <v>276</v>
      </c>
      <c r="N48" s="64">
        <v>313</v>
      </c>
      <c r="O48" s="65">
        <v>283</v>
      </c>
      <c r="P48" s="48"/>
      <c r="Q48" s="48"/>
      <c r="R48" s="48"/>
      <c r="S48" s="48"/>
      <c r="T48" s="48"/>
      <c r="U48" s="48"/>
    </row>
    <row r="49" spans="1:21" ht="30.75" customHeight="1">
      <c r="A49" s="48"/>
      <c r="B49" s="1236"/>
      <c r="C49" s="1237"/>
      <c r="D49" s="62"/>
      <c r="E49" s="1228" t="s">
        <v>16</v>
      </c>
      <c r="F49" s="1228"/>
      <c r="G49" s="1228"/>
      <c r="H49" s="1228"/>
      <c r="I49" s="1228"/>
      <c r="J49" s="1229"/>
      <c r="K49" s="63" t="s">
        <v>506</v>
      </c>
      <c r="L49" s="64" t="s">
        <v>506</v>
      </c>
      <c r="M49" s="64" t="s">
        <v>506</v>
      </c>
      <c r="N49" s="64" t="s">
        <v>506</v>
      </c>
      <c r="O49" s="65" t="s">
        <v>506</v>
      </c>
      <c r="P49" s="48"/>
      <c r="Q49" s="48"/>
      <c r="R49" s="48"/>
      <c r="S49" s="48"/>
      <c r="T49" s="48"/>
      <c r="U49" s="48"/>
    </row>
    <row r="50" spans="1:21" ht="30.75" customHeight="1">
      <c r="A50" s="48"/>
      <c r="B50" s="1236"/>
      <c r="C50" s="1237"/>
      <c r="D50" s="62"/>
      <c r="E50" s="1228" t="s">
        <v>17</v>
      </c>
      <c r="F50" s="1228"/>
      <c r="G50" s="1228"/>
      <c r="H50" s="1228"/>
      <c r="I50" s="1228"/>
      <c r="J50" s="1229"/>
      <c r="K50" s="63">
        <v>29</v>
      </c>
      <c r="L50" s="64">
        <v>17</v>
      </c>
      <c r="M50" s="64">
        <v>8</v>
      </c>
      <c r="N50" s="64">
        <v>4</v>
      </c>
      <c r="O50" s="65">
        <v>4</v>
      </c>
      <c r="P50" s="48"/>
      <c r="Q50" s="48"/>
      <c r="R50" s="48"/>
      <c r="S50" s="48"/>
      <c r="T50" s="48"/>
      <c r="U50" s="48"/>
    </row>
    <row r="51" spans="1:21" ht="30.75" customHeight="1">
      <c r="A51" s="48"/>
      <c r="B51" s="1238"/>
      <c r="C51" s="1239"/>
      <c r="D51" s="66"/>
      <c r="E51" s="1228" t="s">
        <v>18</v>
      </c>
      <c r="F51" s="1228"/>
      <c r="G51" s="1228"/>
      <c r="H51" s="1228"/>
      <c r="I51" s="1228"/>
      <c r="J51" s="1229"/>
      <c r="K51" s="63">
        <v>1</v>
      </c>
      <c r="L51" s="64">
        <v>0</v>
      </c>
      <c r="M51" s="64">
        <v>0</v>
      </c>
      <c r="N51" s="64">
        <v>0</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872</v>
      </c>
      <c r="L52" s="64">
        <v>895</v>
      </c>
      <c r="M52" s="64">
        <v>846</v>
      </c>
      <c r="N52" s="64">
        <v>805</v>
      </c>
      <c r="O52" s="65">
        <v>799</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801</v>
      </c>
      <c r="L53" s="69">
        <v>790</v>
      </c>
      <c r="M53" s="69">
        <v>852</v>
      </c>
      <c r="N53" s="69">
        <v>939</v>
      </c>
      <c r="O53" s="70">
        <v>920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9Nd5bIPw+WyVwd2ZKStJ62E48nsiZ9Wz3qik6lIs6jwOslGXLEuakuGHYW2mOEOknD3JcBioHOerB8IZdErwAQ==" saltValue="7tDPGC389B5EZsnN9MH1W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51"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548</v>
      </c>
      <c r="J40" s="79" t="s">
        <v>549</v>
      </c>
      <c r="K40" s="79" t="s">
        <v>550</v>
      </c>
      <c r="L40" s="79" t="s">
        <v>551</v>
      </c>
      <c r="M40" s="80" t="s">
        <v>552</v>
      </c>
    </row>
    <row r="41" spans="2:13" ht="27.75" customHeight="1">
      <c r="B41" s="1254" t="s">
        <v>24</v>
      </c>
      <c r="C41" s="1255"/>
      <c r="D41" s="81"/>
      <c r="E41" s="1256" t="s">
        <v>25</v>
      </c>
      <c r="F41" s="1256"/>
      <c r="G41" s="1256"/>
      <c r="H41" s="1257"/>
      <c r="I41" s="82">
        <v>13825</v>
      </c>
      <c r="J41" s="83">
        <v>13634</v>
      </c>
      <c r="K41" s="83">
        <v>13278</v>
      </c>
      <c r="L41" s="83">
        <v>12488</v>
      </c>
      <c r="M41" s="84">
        <v>11560</v>
      </c>
    </row>
    <row r="42" spans="2:13" ht="27.75" customHeight="1">
      <c r="B42" s="1244"/>
      <c r="C42" s="1245"/>
      <c r="D42" s="85"/>
      <c r="E42" s="1248" t="s">
        <v>26</v>
      </c>
      <c r="F42" s="1248"/>
      <c r="G42" s="1248"/>
      <c r="H42" s="1249"/>
      <c r="I42" s="86">
        <v>74</v>
      </c>
      <c r="J42" s="87">
        <v>57</v>
      </c>
      <c r="K42" s="87">
        <v>18</v>
      </c>
      <c r="L42" s="87">
        <v>14</v>
      </c>
      <c r="M42" s="88">
        <v>9</v>
      </c>
    </row>
    <row r="43" spans="2:13" ht="27.75" customHeight="1">
      <c r="B43" s="1244"/>
      <c r="C43" s="1245"/>
      <c r="D43" s="85"/>
      <c r="E43" s="1248" t="s">
        <v>27</v>
      </c>
      <c r="F43" s="1248"/>
      <c r="G43" s="1248"/>
      <c r="H43" s="1249"/>
      <c r="I43" s="86">
        <v>5043</v>
      </c>
      <c r="J43" s="87">
        <v>4947</v>
      </c>
      <c r="K43" s="87">
        <v>4901</v>
      </c>
      <c r="L43" s="87">
        <v>4842</v>
      </c>
      <c r="M43" s="88">
        <v>4737</v>
      </c>
    </row>
    <row r="44" spans="2:13" ht="27.75" customHeight="1">
      <c r="B44" s="1244"/>
      <c r="C44" s="1245"/>
      <c r="D44" s="85"/>
      <c r="E44" s="1248" t="s">
        <v>28</v>
      </c>
      <c r="F44" s="1248"/>
      <c r="G44" s="1248"/>
      <c r="H44" s="1249"/>
      <c r="I44" s="86" t="s">
        <v>506</v>
      </c>
      <c r="J44" s="87" t="s">
        <v>506</v>
      </c>
      <c r="K44" s="87" t="s">
        <v>506</v>
      </c>
      <c r="L44" s="87" t="s">
        <v>506</v>
      </c>
      <c r="M44" s="88" t="s">
        <v>506</v>
      </c>
    </row>
    <row r="45" spans="2:13" ht="27.75" customHeight="1">
      <c r="B45" s="1244"/>
      <c r="C45" s="1245"/>
      <c r="D45" s="85"/>
      <c r="E45" s="1248" t="s">
        <v>29</v>
      </c>
      <c r="F45" s="1248"/>
      <c r="G45" s="1248"/>
      <c r="H45" s="1249"/>
      <c r="I45" s="86">
        <v>2943</v>
      </c>
      <c r="J45" s="87">
        <v>2742</v>
      </c>
      <c r="K45" s="87">
        <v>2721</v>
      </c>
      <c r="L45" s="87">
        <v>2538</v>
      </c>
      <c r="M45" s="88">
        <v>2469</v>
      </c>
    </row>
    <row r="46" spans="2:13" ht="27.75" customHeight="1">
      <c r="B46" s="1244"/>
      <c r="C46" s="1245"/>
      <c r="D46" s="89"/>
      <c r="E46" s="1248" t="s">
        <v>30</v>
      </c>
      <c r="F46" s="1248"/>
      <c r="G46" s="1248"/>
      <c r="H46" s="1249"/>
      <c r="I46" s="86">
        <v>343</v>
      </c>
      <c r="J46" s="87">
        <v>339</v>
      </c>
      <c r="K46" s="87">
        <v>336</v>
      </c>
      <c r="L46" s="87">
        <v>332</v>
      </c>
      <c r="M46" s="88">
        <v>329</v>
      </c>
    </row>
    <row r="47" spans="2:13" ht="27.75" customHeight="1">
      <c r="B47" s="1244"/>
      <c r="C47" s="1245"/>
      <c r="D47" s="90"/>
      <c r="E47" s="1258" t="s">
        <v>31</v>
      </c>
      <c r="F47" s="1259"/>
      <c r="G47" s="1259"/>
      <c r="H47" s="1260"/>
      <c r="I47" s="86" t="s">
        <v>506</v>
      </c>
      <c r="J47" s="87" t="s">
        <v>506</v>
      </c>
      <c r="K47" s="87" t="s">
        <v>506</v>
      </c>
      <c r="L47" s="87" t="s">
        <v>506</v>
      </c>
      <c r="M47" s="88" t="s">
        <v>506</v>
      </c>
    </row>
    <row r="48" spans="2:13" ht="27.75" customHeight="1">
      <c r="B48" s="1244"/>
      <c r="C48" s="1245"/>
      <c r="D48" s="85"/>
      <c r="E48" s="1248" t="s">
        <v>32</v>
      </c>
      <c r="F48" s="1248"/>
      <c r="G48" s="1248"/>
      <c r="H48" s="1249"/>
      <c r="I48" s="86" t="s">
        <v>506</v>
      </c>
      <c r="J48" s="87" t="s">
        <v>506</v>
      </c>
      <c r="K48" s="87" t="s">
        <v>506</v>
      </c>
      <c r="L48" s="87" t="s">
        <v>506</v>
      </c>
      <c r="M48" s="88" t="s">
        <v>506</v>
      </c>
    </row>
    <row r="49" spans="2:13" ht="27.75" customHeight="1">
      <c r="B49" s="1246"/>
      <c r="C49" s="1247"/>
      <c r="D49" s="85"/>
      <c r="E49" s="1248" t="s">
        <v>33</v>
      </c>
      <c r="F49" s="1248"/>
      <c r="G49" s="1248"/>
      <c r="H49" s="1249"/>
      <c r="I49" s="86" t="s">
        <v>506</v>
      </c>
      <c r="J49" s="87" t="s">
        <v>506</v>
      </c>
      <c r="K49" s="87" t="s">
        <v>506</v>
      </c>
      <c r="L49" s="87" t="s">
        <v>506</v>
      </c>
      <c r="M49" s="88" t="s">
        <v>506</v>
      </c>
    </row>
    <row r="50" spans="2:13" ht="27.75" customHeight="1">
      <c r="B50" s="1242" t="s">
        <v>34</v>
      </c>
      <c r="C50" s="1243"/>
      <c r="D50" s="91"/>
      <c r="E50" s="1248" t="s">
        <v>35</v>
      </c>
      <c r="F50" s="1248"/>
      <c r="G50" s="1248"/>
      <c r="H50" s="1249"/>
      <c r="I50" s="86">
        <v>4444</v>
      </c>
      <c r="J50" s="87">
        <v>4111</v>
      </c>
      <c r="K50" s="87">
        <v>3842</v>
      </c>
      <c r="L50" s="87">
        <v>4484</v>
      </c>
      <c r="M50" s="88">
        <v>5202</v>
      </c>
    </row>
    <row r="51" spans="2:13" ht="27.75" customHeight="1">
      <c r="B51" s="1244"/>
      <c r="C51" s="1245"/>
      <c r="D51" s="85"/>
      <c r="E51" s="1248" t="s">
        <v>36</v>
      </c>
      <c r="F51" s="1248"/>
      <c r="G51" s="1248"/>
      <c r="H51" s="1249"/>
      <c r="I51" s="86">
        <v>456</v>
      </c>
      <c r="J51" s="87">
        <v>425</v>
      </c>
      <c r="K51" s="87">
        <v>393</v>
      </c>
      <c r="L51" s="87">
        <v>375</v>
      </c>
      <c r="M51" s="88">
        <v>320</v>
      </c>
    </row>
    <row r="52" spans="2:13" ht="27.75" customHeight="1">
      <c r="B52" s="1246"/>
      <c r="C52" s="1247"/>
      <c r="D52" s="85"/>
      <c r="E52" s="1248" t="s">
        <v>37</v>
      </c>
      <c r="F52" s="1248"/>
      <c r="G52" s="1248"/>
      <c r="H52" s="1249"/>
      <c r="I52" s="86">
        <v>8748</v>
      </c>
      <c r="J52" s="87">
        <v>8243</v>
      </c>
      <c r="K52" s="87">
        <v>7829</v>
      </c>
      <c r="L52" s="87">
        <v>7320</v>
      </c>
      <c r="M52" s="88">
        <v>6777</v>
      </c>
    </row>
    <row r="53" spans="2:13" ht="27.75" customHeight="1" thickBot="1">
      <c r="B53" s="1250" t="s">
        <v>38</v>
      </c>
      <c r="C53" s="1251"/>
      <c r="D53" s="92"/>
      <c r="E53" s="1252" t="s">
        <v>39</v>
      </c>
      <c r="F53" s="1252"/>
      <c r="G53" s="1252"/>
      <c r="H53" s="1253"/>
      <c r="I53" s="93">
        <v>8580</v>
      </c>
      <c r="J53" s="94">
        <v>8940</v>
      </c>
      <c r="K53" s="94">
        <v>9190</v>
      </c>
      <c r="L53" s="94">
        <v>8035</v>
      </c>
      <c r="M53" s="95">
        <v>6806</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rU+WhzKUSNnJb74DoTfDpGL2voxl6esL8sztI3VtwMxIgqd4DtRQgr/sQ3FuwGwOgqdEIaWK4cqmkBRug0GtPw==" saltValue="1DQVQmeFBnmErR0l2d+/U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C1048576"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550</v>
      </c>
      <c r="G54" s="104" t="s">
        <v>551</v>
      </c>
      <c r="H54" s="105" t="s">
        <v>552</v>
      </c>
    </row>
    <row r="55" spans="2:8" ht="52.5" customHeight="1">
      <c r="B55" s="106"/>
      <c r="C55" s="1269" t="s">
        <v>42</v>
      </c>
      <c r="D55" s="1269"/>
      <c r="E55" s="1270"/>
      <c r="F55" s="107">
        <v>2845</v>
      </c>
      <c r="G55" s="107">
        <v>2846</v>
      </c>
      <c r="H55" s="108">
        <v>3275</v>
      </c>
    </row>
    <row r="56" spans="2:8" ht="52.5" customHeight="1">
      <c r="B56" s="109"/>
      <c r="C56" s="1271" t="s">
        <v>43</v>
      </c>
      <c r="D56" s="1271"/>
      <c r="E56" s="1272"/>
      <c r="F56" s="110">
        <v>189</v>
      </c>
      <c r="G56" s="110">
        <v>189</v>
      </c>
      <c r="H56" s="111">
        <v>189</v>
      </c>
    </row>
    <row r="57" spans="2:8" ht="53.25" customHeight="1">
      <c r="B57" s="109"/>
      <c r="C57" s="1273" t="s">
        <v>44</v>
      </c>
      <c r="D57" s="1273"/>
      <c r="E57" s="1274"/>
      <c r="F57" s="112">
        <v>671</v>
      </c>
      <c r="G57" s="112">
        <v>1243</v>
      </c>
      <c r="H57" s="113">
        <v>1531</v>
      </c>
    </row>
    <row r="58" spans="2:8" ht="45.75" customHeight="1">
      <c r="B58" s="114"/>
      <c r="C58" s="1261" t="s">
        <v>590</v>
      </c>
      <c r="D58" s="1262"/>
      <c r="E58" s="1263"/>
      <c r="F58" s="115" t="s">
        <v>595</v>
      </c>
      <c r="G58" s="115">
        <v>728</v>
      </c>
      <c r="H58" s="116">
        <v>828</v>
      </c>
    </row>
    <row r="59" spans="2:8" ht="45.75" customHeight="1">
      <c r="B59" s="114"/>
      <c r="C59" s="1261" t="s">
        <v>591</v>
      </c>
      <c r="D59" s="1262"/>
      <c r="E59" s="1263"/>
      <c r="F59" s="115" t="s">
        <v>595</v>
      </c>
      <c r="G59" s="115">
        <v>420</v>
      </c>
      <c r="H59" s="116">
        <v>561</v>
      </c>
    </row>
    <row r="60" spans="2:8" ht="45.75" customHeight="1">
      <c r="B60" s="114"/>
      <c r="C60" s="1261" t="s">
        <v>592</v>
      </c>
      <c r="D60" s="1262"/>
      <c r="E60" s="1263"/>
      <c r="F60" s="115">
        <v>10</v>
      </c>
      <c r="G60" s="115">
        <v>73</v>
      </c>
      <c r="H60" s="116">
        <v>118</v>
      </c>
    </row>
    <row r="61" spans="2:8" ht="45.75" customHeight="1">
      <c r="B61" s="114"/>
      <c r="C61" s="1261" t="s">
        <v>593</v>
      </c>
      <c r="D61" s="1262"/>
      <c r="E61" s="1263"/>
      <c r="F61" s="115">
        <v>13</v>
      </c>
      <c r="G61" s="115">
        <v>16</v>
      </c>
      <c r="H61" s="116">
        <v>18</v>
      </c>
    </row>
    <row r="62" spans="2:8" ht="45.75" customHeight="1" thickBot="1">
      <c r="B62" s="117"/>
      <c r="C62" s="1264" t="s">
        <v>594</v>
      </c>
      <c r="D62" s="1265"/>
      <c r="E62" s="1266"/>
      <c r="F62" s="118">
        <v>6</v>
      </c>
      <c r="G62" s="118">
        <v>6</v>
      </c>
      <c r="H62" s="119">
        <v>6</v>
      </c>
    </row>
    <row r="63" spans="2:8" ht="52.5" customHeight="1" thickBot="1">
      <c r="B63" s="120"/>
      <c r="C63" s="1267" t="s">
        <v>45</v>
      </c>
      <c r="D63" s="1267"/>
      <c r="E63" s="1268"/>
      <c r="F63" s="121">
        <v>3705</v>
      </c>
      <c r="G63" s="121">
        <v>4278</v>
      </c>
      <c r="H63" s="122">
        <v>4995</v>
      </c>
    </row>
    <row r="64" spans="2:8" ht="15" customHeight="1"/>
    <row r="65" ht="0" hidden="1" customHeight="1"/>
    <row r="66" ht="0" hidden="1" customHeight="1"/>
  </sheetData>
  <sheetProtection algorithmName="SHA-512" hashValue="lYyRHUMCGk8EAzxH+300GPFwXVOcbJTYevWizanxGxhHDNy2l9gz00lv1toSEp5L3sRstCjLXako1Xc6hPRCEQ==" saltValue="LNGAMZPxwVNInznefirH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22" zoomScale="70" zoomScaleNormal="7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601</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601</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612</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604</v>
      </c>
    </row>
    <row r="50" spans="1:109">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548</v>
      </c>
      <c r="BQ50" s="1279"/>
      <c r="BR50" s="1279"/>
      <c r="BS50" s="1279"/>
      <c r="BT50" s="1279"/>
      <c r="BU50" s="1279"/>
      <c r="BV50" s="1279"/>
      <c r="BW50" s="1279"/>
      <c r="BX50" s="1279" t="s">
        <v>549</v>
      </c>
      <c r="BY50" s="1279"/>
      <c r="BZ50" s="1279"/>
      <c r="CA50" s="1279"/>
      <c r="CB50" s="1279"/>
      <c r="CC50" s="1279"/>
      <c r="CD50" s="1279"/>
      <c r="CE50" s="1279"/>
      <c r="CF50" s="1279" t="s">
        <v>550</v>
      </c>
      <c r="CG50" s="1279"/>
      <c r="CH50" s="1279"/>
      <c r="CI50" s="1279"/>
      <c r="CJ50" s="1279"/>
      <c r="CK50" s="1279"/>
      <c r="CL50" s="1279"/>
      <c r="CM50" s="1279"/>
      <c r="CN50" s="1279" t="s">
        <v>551</v>
      </c>
      <c r="CO50" s="1279"/>
      <c r="CP50" s="1279"/>
      <c r="CQ50" s="1279"/>
      <c r="CR50" s="1279"/>
      <c r="CS50" s="1279"/>
      <c r="CT50" s="1279"/>
      <c r="CU50" s="1279"/>
      <c r="CV50" s="1279" t="s">
        <v>552</v>
      </c>
      <c r="CW50" s="1279"/>
      <c r="CX50" s="1279"/>
      <c r="CY50" s="1279"/>
      <c r="CZ50" s="1279"/>
      <c r="DA50" s="1279"/>
      <c r="DB50" s="1279"/>
      <c r="DC50" s="1279"/>
    </row>
    <row r="51" spans="1:109" ht="13.5" customHeight="1">
      <c r="B51" s="374"/>
      <c r="G51" s="1293"/>
      <c r="H51" s="1293"/>
      <c r="I51" s="1294"/>
      <c r="J51" s="1294"/>
      <c r="K51" s="1292"/>
      <c r="L51" s="1292"/>
      <c r="M51" s="1292"/>
      <c r="N51" s="1292"/>
      <c r="AM51" s="383"/>
      <c r="AN51" s="1282" t="s">
        <v>605</v>
      </c>
      <c r="AO51" s="1282"/>
      <c r="AP51" s="1282"/>
      <c r="AQ51" s="1282"/>
      <c r="AR51" s="1282"/>
      <c r="AS51" s="1282"/>
      <c r="AT51" s="1282"/>
      <c r="AU51" s="1282"/>
      <c r="AV51" s="1282"/>
      <c r="AW51" s="1282"/>
      <c r="AX51" s="1282"/>
      <c r="AY51" s="1282"/>
      <c r="AZ51" s="1282"/>
      <c r="BA51" s="1282"/>
      <c r="BB51" s="1282" t="s">
        <v>606</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0">
        <v>120.7</v>
      </c>
      <c r="CG51" s="1280"/>
      <c r="CH51" s="1280"/>
      <c r="CI51" s="1280"/>
      <c r="CJ51" s="1280"/>
      <c r="CK51" s="1280"/>
      <c r="CL51" s="1280"/>
      <c r="CM51" s="1280"/>
      <c r="CN51" s="1280">
        <v>105.2</v>
      </c>
      <c r="CO51" s="1280"/>
      <c r="CP51" s="1280"/>
      <c r="CQ51" s="1280"/>
      <c r="CR51" s="1280"/>
      <c r="CS51" s="1280"/>
      <c r="CT51" s="1280"/>
      <c r="CU51" s="1280"/>
      <c r="CV51" s="1280">
        <v>83.6</v>
      </c>
      <c r="CW51" s="1280"/>
      <c r="CX51" s="1280"/>
      <c r="CY51" s="1280"/>
      <c r="CZ51" s="1280"/>
      <c r="DA51" s="1280"/>
      <c r="DB51" s="1280"/>
      <c r="DC51" s="1280"/>
    </row>
    <row r="52" spans="1:109">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607</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0">
        <v>52.9</v>
      </c>
      <c r="CG53" s="1280"/>
      <c r="CH53" s="1280"/>
      <c r="CI53" s="1280"/>
      <c r="CJ53" s="1280"/>
      <c r="CK53" s="1280"/>
      <c r="CL53" s="1280"/>
      <c r="CM53" s="1280"/>
      <c r="CN53" s="1280">
        <v>54.3</v>
      </c>
      <c r="CO53" s="1280"/>
      <c r="CP53" s="1280"/>
      <c r="CQ53" s="1280"/>
      <c r="CR53" s="1280"/>
      <c r="CS53" s="1280"/>
      <c r="CT53" s="1280"/>
      <c r="CU53" s="1280"/>
      <c r="CV53" s="1280">
        <v>56.1</v>
      </c>
      <c r="CW53" s="1280"/>
      <c r="CX53" s="1280"/>
      <c r="CY53" s="1280"/>
      <c r="CZ53" s="1280"/>
      <c r="DA53" s="1280"/>
      <c r="DB53" s="1280"/>
      <c r="DC53" s="1280"/>
    </row>
    <row r="54" spans="1:109">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c r="A55" s="382"/>
      <c r="B55" s="374"/>
      <c r="G55" s="1275"/>
      <c r="H55" s="1275"/>
      <c r="I55" s="1275"/>
      <c r="J55" s="1275"/>
      <c r="K55" s="1292"/>
      <c r="L55" s="1292"/>
      <c r="M55" s="1292"/>
      <c r="N55" s="1292"/>
      <c r="AN55" s="1279" t="s">
        <v>608</v>
      </c>
      <c r="AO55" s="1279"/>
      <c r="AP55" s="1279"/>
      <c r="AQ55" s="1279"/>
      <c r="AR55" s="1279"/>
      <c r="AS55" s="1279"/>
      <c r="AT55" s="1279"/>
      <c r="AU55" s="1279"/>
      <c r="AV55" s="1279"/>
      <c r="AW55" s="1279"/>
      <c r="AX55" s="1279"/>
      <c r="AY55" s="1279"/>
      <c r="AZ55" s="1279"/>
      <c r="BA55" s="1279"/>
      <c r="BB55" s="1282" t="s">
        <v>609</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0">
        <v>20.2</v>
      </c>
      <c r="CG55" s="1280"/>
      <c r="CH55" s="1280"/>
      <c r="CI55" s="1280"/>
      <c r="CJ55" s="1280"/>
      <c r="CK55" s="1280"/>
      <c r="CL55" s="1280"/>
      <c r="CM55" s="1280"/>
      <c r="CN55" s="1280">
        <v>15.5</v>
      </c>
      <c r="CO55" s="1280"/>
      <c r="CP55" s="1280"/>
      <c r="CQ55" s="1280"/>
      <c r="CR55" s="1280"/>
      <c r="CS55" s="1280"/>
      <c r="CT55" s="1280"/>
      <c r="CU55" s="1280"/>
      <c r="CV55" s="1280">
        <v>14</v>
      </c>
      <c r="CW55" s="1280"/>
      <c r="CX55" s="1280"/>
      <c r="CY55" s="1280"/>
      <c r="CZ55" s="1280"/>
      <c r="DA55" s="1280"/>
      <c r="DB55" s="1280"/>
      <c r="DC55" s="1280"/>
    </row>
    <row r="56" spans="1:109">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607</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0">
        <v>54.5</v>
      </c>
      <c r="CG57" s="1280"/>
      <c r="CH57" s="1280"/>
      <c r="CI57" s="1280"/>
      <c r="CJ57" s="1280"/>
      <c r="CK57" s="1280"/>
      <c r="CL57" s="1280"/>
      <c r="CM57" s="1280"/>
      <c r="CN57" s="1280">
        <v>57.7</v>
      </c>
      <c r="CO57" s="1280"/>
      <c r="CP57" s="1280"/>
      <c r="CQ57" s="1280"/>
      <c r="CR57" s="1280"/>
      <c r="CS57" s="1280"/>
      <c r="CT57" s="1280"/>
      <c r="CU57" s="1280"/>
      <c r="CV57" s="1280">
        <v>57</v>
      </c>
      <c r="CW57" s="1280"/>
      <c r="CX57" s="1280"/>
      <c r="CY57" s="1280"/>
      <c r="CZ57" s="1280"/>
      <c r="DA57" s="1280"/>
      <c r="DB57" s="1280"/>
      <c r="DC57" s="1280"/>
      <c r="DD57" s="387"/>
      <c r="DE57" s="386"/>
    </row>
    <row r="58" spans="1:109" s="382" customFormat="1">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610</v>
      </c>
    </row>
    <row r="64" spans="1:109">
      <c r="B64" s="374"/>
      <c r="G64" s="381"/>
      <c r="I64" s="394"/>
      <c r="J64" s="394"/>
      <c r="K64" s="394"/>
      <c r="L64" s="394"/>
      <c r="M64" s="394"/>
      <c r="N64" s="395"/>
      <c r="AM64" s="381"/>
      <c r="AN64" s="381" t="s">
        <v>603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613</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604</v>
      </c>
    </row>
    <row r="72" spans="2:107">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548</v>
      </c>
      <c r="BQ72" s="1279"/>
      <c r="BR72" s="1279"/>
      <c r="BS72" s="1279"/>
      <c r="BT72" s="1279"/>
      <c r="BU72" s="1279"/>
      <c r="BV72" s="1279"/>
      <c r="BW72" s="1279"/>
      <c r="BX72" s="1279" t="s">
        <v>549</v>
      </c>
      <c r="BY72" s="1279"/>
      <c r="BZ72" s="1279"/>
      <c r="CA72" s="1279"/>
      <c r="CB72" s="1279"/>
      <c r="CC72" s="1279"/>
      <c r="CD72" s="1279"/>
      <c r="CE72" s="1279"/>
      <c r="CF72" s="1279" t="s">
        <v>550</v>
      </c>
      <c r="CG72" s="1279"/>
      <c r="CH72" s="1279"/>
      <c r="CI72" s="1279"/>
      <c r="CJ72" s="1279"/>
      <c r="CK72" s="1279"/>
      <c r="CL72" s="1279"/>
      <c r="CM72" s="1279"/>
      <c r="CN72" s="1279" t="s">
        <v>551</v>
      </c>
      <c r="CO72" s="1279"/>
      <c r="CP72" s="1279"/>
      <c r="CQ72" s="1279"/>
      <c r="CR72" s="1279"/>
      <c r="CS72" s="1279"/>
      <c r="CT72" s="1279"/>
      <c r="CU72" s="1279"/>
      <c r="CV72" s="1279" t="s">
        <v>552</v>
      </c>
      <c r="CW72" s="1279"/>
      <c r="CX72" s="1279"/>
      <c r="CY72" s="1279"/>
      <c r="CZ72" s="1279"/>
      <c r="DA72" s="1279"/>
      <c r="DB72" s="1279"/>
      <c r="DC72" s="1279"/>
    </row>
    <row r="73" spans="2:107">
      <c r="B73" s="374"/>
      <c r="G73" s="1293"/>
      <c r="H73" s="1293"/>
      <c r="I73" s="1293"/>
      <c r="J73" s="1293"/>
      <c r="K73" s="1296"/>
      <c r="L73" s="1296"/>
      <c r="M73" s="1296"/>
      <c r="N73" s="1296"/>
      <c r="AM73" s="383"/>
      <c r="AN73" s="1282" t="s">
        <v>605</v>
      </c>
      <c r="AO73" s="1282"/>
      <c r="AP73" s="1282"/>
      <c r="AQ73" s="1282"/>
      <c r="AR73" s="1282"/>
      <c r="AS73" s="1282"/>
      <c r="AT73" s="1282"/>
      <c r="AU73" s="1282"/>
      <c r="AV73" s="1282"/>
      <c r="AW73" s="1282"/>
      <c r="AX73" s="1282"/>
      <c r="AY73" s="1282"/>
      <c r="AZ73" s="1282"/>
      <c r="BA73" s="1282"/>
      <c r="BB73" s="1282" t="s">
        <v>609</v>
      </c>
      <c r="BC73" s="1282"/>
      <c r="BD73" s="1282"/>
      <c r="BE73" s="1282"/>
      <c r="BF73" s="1282"/>
      <c r="BG73" s="1282"/>
      <c r="BH73" s="1282"/>
      <c r="BI73" s="1282"/>
      <c r="BJ73" s="1282"/>
      <c r="BK73" s="1282"/>
      <c r="BL73" s="1282"/>
      <c r="BM73" s="1282"/>
      <c r="BN73" s="1282"/>
      <c r="BO73" s="1282"/>
      <c r="BP73" s="1280">
        <v>110.4</v>
      </c>
      <c r="BQ73" s="1280"/>
      <c r="BR73" s="1280"/>
      <c r="BS73" s="1280"/>
      <c r="BT73" s="1280"/>
      <c r="BU73" s="1280"/>
      <c r="BV73" s="1280"/>
      <c r="BW73" s="1280"/>
      <c r="BX73" s="1280">
        <v>122.3</v>
      </c>
      <c r="BY73" s="1280"/>
      <c r="BZ73" s="1280"/>
      <c r="CA73" s="1280"/>
      <c r="CB73" s="1280"/>
      <c r="CC73" s="1280"/>
      <c r="CD73" s="1280"/>
      <c r="CE73" s="1280"/>
      <c r="CF73" s="1280">
        <v>120.7</v>
      </c>
      <c r="CG73" s="1280"/>
      <c r="CH73" s="1280"/>
      <c r="CI73" s="1280"/>
      <c r="CJ73" s="1280"/>
      <c r="CK73" s="1280"/>
      <c r="CL73" s="1280"/>
      <c r="CM73" s="1280"/>
      <c r="CN73" s="1280">
        <v>105.2</v>
      </c>
      <c r="CO73" s="1280"/>
      <c r="CP73" s="1280"/>
      <c r="CQ73" s="1280"/>
      <c r="CR73" s="1280"/>
      <c r="CS73" s="1280"/>
      <c r="CT73" s="1280"/>
      <c r="CU73" s="1280"/>
      <c r="CV73" s="1280">
        <v>83.6</v>
      </c>
      <c r="CW73" s="1280"/>
      <c r="CX73" s="1280"/>
      <c r="CY73" s="1280"/>
      <c r="CZ73" s="1280"/>
      <c r="DA73" s="1280"/>
      <c r="DB73" s="1280"/>
      <c r="DC73" s="1280"/>
    </row>
    <row r="74" spans="2:107">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611</v>
      </c>
      <c r="BC75" s="1282"/>
      <c r="BD75" s="1282"/>
      <c r="BE75" s="1282"/>
      <c r="BF75" s="1282"/>
      <c r="BG75" s="1282"/>
      <c r="BH75" s="1282"/>
      <c r="BI75" s="1282"/>
      <c r="BJ75" s="1282"/>
      <c r="BK75" s="1282"/>
      <c r="BL75" s="1282"/>
      <c r="BM75" s="1282"/>
      <c r="BN75" s="1282"/>
      <c r="BO75" s="1282"/>
      <c r="BP75" s="1280">
        <v>10.5</v>
      </c>
      <c r="BQ75" s="1280"/>
      <c r="BR75" s="1280"/>
      <c r="BS75" s="1280"/>
      <c r="BT75" s="1280"/>
      <c r="BU75" s="1280"/>
      <c r="BV75" s="1280"/>
      <c r="BW75" s="1280"/>
      <c r="BX75" s="1280">
        <v>10.6</v>
      </c>
      <c r="BY75" s="1280"/>
      <c r="BZ75" s="1280"/>
      <c r="CA75" s="1280"/>
      <c r="CB75" s="1280"/>
      <c r="CC75" s="1280"/>
      <c r="CD75" s="1280"/>
      <c r="CE75" s="1280"/>
      <c r="CF75" s="1280">
        <v>10.7</v>
      </c>
      <c r="CG75" s="1280"/>
      <c r="CH75" s="1280"/>
      <c r="CI75" s="1280"/>
      <c r="CJ75" s="1280"/>
      <c r="CK75" s="1280"/>
      <c r="CL75" s="1280"/>
      <c r="CM75" s="1280"/>
      <c r="CN75" s="1280">
        <v>11.4</v>
      </c>
      <c r="CO75" s="1280"/>
      <c r="CP75" s="1280"/>
      <c r="CQ75" s="1280"/>
      <c r="CR75" s="1280"/>
      <c r="CS75" s="1280"/>
      <c r="CT75" s="1280"/>
      <c r="CU75" s="1280"/>
      <c r="CV75" s="1280">
        <v>11.5</v>
      </c>
      <c r="CW75" s="1280"/>
      <c r="CX75" s="1280"/>
      <c r="CY75" s="1280"/>
      <c r="CZ75" s="1280"/>
      <c r="DA75" s="1280"/>
      <c r="DB75" s="1280"/>
      <c r="DC75" s="1280"/>
    </row>
    <row r="76" spans="2:107">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c r="B77" s="374"/>
      <c r="G77" s="1275"/>
      <c r="H77" s="1275"/>
      <c r="I77" s="1275"/>
      <c r="J77" s="1275"/>
      <c r="K77" s="1296"/>
      <c r="L77" s="1296"/>
      <c r="M77" s="1296"/>
      <c r="N77" s="1296"/>
      <c r="AN77" s="1279" t="s">
        <v>608</v>
      </c>
      <c r="AO77" s="1279"/>
      <c r="AP77" s="1279"/>
      <c r="AQ77" s="1279"/>
      <c r="AR77" s="1279"/>
      <c r="AS77" s="1279"/>
      <c r="AT77" s="1279"/>
      <c r="AU77" s="1279"/>
      <c r="AV77" s="1279"/>
      <c r="AW77" s="1279"/>
      <c r="AX77" s="1279"/>
      <c r="AY77" s="1279"/>
      <c r="AZ77" s="1279"/>
      <c r="BA77" s="1279"/>
      <c r="BB77" s="1282" t="s">
        <v>609</v>
      </c>
      <c r="BC77" s="1282"/>
      <c r="BD77" s="1282"/>
      <c r="BE77" s="1282"/>
      <c r="BF77" s="1282"/>
      <c r="BG77" s="1282"/>
      <c r="BH77" s="1282"/>
      <c r="BI77" s="1282"/>
      <c r="BJ77" s="1282"/>
      <c r="BK77" s="1282"/>
      <c r="BL77" s="1282"/>
      <c r="BM77" s="1282"/>
      <c r="BN77" s="1282"/>
      <c r="BO77" s="1282"/>
      <c r="BP77" s="1280">
        <v>22.3</v>
      </c>
      <c r="BQ77" s="1280"/>
      <c r="BR77" s="1280"/>
      <c r="BS77" s="1280"/>
      <c r="BT77" s="1280"/>
      <c r="BU77" s="1280"/>
      <c r="BV77" s="1280"/>
      <c r="BW77" s="1280"/>
      <c r="BX77" s="1280">
        <v>20.3</v>
      </c>
      <c r="BY77" s="1280"/>
      <c r="BZ77" s="1280"/>
      <c r="CA77" s="1280"/>
      <c r="CB77" s="1280"/>
      <c r="CC77" s="1280"/>
      <c r="CD77" s="1280"/>
      <c r="CE77" s="1280"/>
      <c r="CF77" s="1280">
        <v>20.2</v>
      </c>
      <c r="CG77" s="1280"/>
      <c r="CH77" s="1280"/>
      <c r="CI77" s="1280"/>
      <c r="CJ77" s="1280"/>
      <c r="CK77" s="1280"/>
      <c r="CL77" s="1280"/>
      <c r="CM77" s="1280"/>
      <c r="CN77" s="1280">
        <v>15.5</v>
      </c>
      <c r="CO77" s="1280"/>
      <c r="CP77" s="1280"/>
      <c r="CQ77" s="1280"/>
      <c r="CR77" s="1280"/>
      <c r="CS77" s="1280"/>
      <c r="CT77" s="1280"/>
      <c r="CU77" s="1280"/>
      <c r="CV77" s="1280">
        <v>14</v>
      </c>
      <c r="CW77" s="1280"/>
      <c r="CX77" s="1280"/>
      <c r="CY77" s="1280"/>
      <c r="CZ77" s="1280"/>
      <c r="DA77" s="1280"/>
      <c r="DB77" s="1280"/>
      <c r="DC77" s="1280"/>
    </row>
    <row r="78" spans="2:107">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611</v>
      </c>
      <c r="BC79" s="1282"/>
      <c r="BD79" s="1282"/>
      <c r="BE79" s="1282"/>
      <c r="BF79" s="1282"/>
      <c r="BG79" s="1282"/>
      <c r="BH79" s="1282"/>
      <c r="BI79" s="1282"/>
      <c r="BJ79" s="1282"/>
      <c r="BK79" s="1282"/>
      <c r="BL79" s="1282"/>
      <c r="BM79" s="1282"/>
      <c r="BN79" s="1282"/>
      <c r="BO79" s="1282"/>
      <c r="BP79" s="1280">
        <v>8.5</v>
      </c>
      <c r="BQ79" s="1280"/>
      <c r="BR79" s="1280"/>
      <c r="BS79" s="1280"/>
      <c r="BT79" s="1280"/>
      <c r="BU79" s="1280"/>
      <c r="BV79" s="1280"/>
      <c r="BW79" s="1280"/>
      <c r="BX79" s="1280">
        <v>7.7</v>
      </c>
      <c r="BY79" s="1280"/>
      <c r="BZ79" s="1280"/>
      <c r="CA79" s="1280"/>
      <c r="CB79" s="1280"/>
      <c r="CC79" s="1280"/>
      <c r="CD79" s="1280"/>
      <c r="CE79" s="1280"/>
      <c r="CF79" s="1280">
        <v>7.1</v>
      </c>
      <c r="CG79" s="1280"/>
      <c r="CH79" s="1280"/>
      <c r="CI79" s="1280"/>
      <c r="CJ79" s="1280"/>
      <c r="CK79" s="1280"/>
      <c r="CL79" s="1280"/>
      <c r="CM79" s="1280"/>
      <c r="CN79" s="1280">
        <v>6.6</v>
      </c>
      <c r="CO79" s="1280"/>
      <c r="CP79" s="1280"/>
      <c r="CQ79" s="1280"/>
      <c r="CR79" s="1280"/>
      <c r="CS79" s="1280"/>
      <c r="CT79" s="1280"/>
      <c r="CU79" s="1280"/>
      <c r="CV79" s="1280">
        <v>6.5</v>
      </c>
      <c r="CW79" s="1280"/>
      <c r="CX79" s="1280"/>
      <c r="CY79" s="1280"/>
      <c r="CZ79" s="1280"/>
      <c r="DA79" s="1280"/>
      <c r="DB79" s="1280"/>
      <c r="DC79" s="1280"/>
    </row>
    <row r="80" spans="2:107">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kVv1wBv4kSv67biuS9cFCokStVOhDjzt857kLsbeqRHrGaN1ssPpZoZ7y2sU4p2EKf6RQCCLUkIIG99gcPTCEg==" saltValue="nec17HhLXrgVHLjZfSQZs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38"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RcXcO/mn8X0uk8cYLpSS8Empt4/5JirZ3+yVFUQ+QtW9B39kirh9+cM4Q/JwN+mXHgKF9RgfDuKzpUuc0DDHg==" saltValue="L9FXkmnSigXQnA+vH7dDe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4lmMJPYq9mv9FYw7gQcUNHa0woYXrA58hcukoL7ZcHpy9kuGsZF1yyKFOs0NdfzlVq9tyjgZXo0m8PCwyclgQ==" saltValue="Btgb6NbKaDzQhMyeOGmSG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545</v>
      </c>
      <c r="G2" s="136"/>
      <c r="H2" s="137"/>
    </row>
    <row r="3" spans="1:8">
      <c r="A3" s="133" t="s">
        <v>538</v>
      </c>
      <c r="B3" s="138"/>
      <c r="C3" s="139"/>
      <c r="D3" s="140">
        <v>60745</v>
      </c>
      <c r="E3" s="141"/>
      <c r="F3" s="142">
        <v>53270</v>
      </c>
      <c r="G3" s="143"/>
      <c r="H3" s="144"/>
    </row>
    <row r="4" spans="1:8">
      <c r="A4" s="145"/>
      <c r="B4" s="146"/>
      <c r="C4" s="147"/>
      <c r="D4" s="148">
        <v>34136</v>
      </c>
      <c r="E4" s="149"/>
      <c r="F4" s="150">
        <v>24316</v>
      </c>
      <c r="G4" s="151"/>
      <c r="H4" s="152"/>
    </row>
    <row r="5" spans="1:8">
      <c r="A5" s="133" t="s">
        <v>540</v>
      </c>
      <c r="B5" s="138"/>
      <c r="C5" s="139"/>
      <c r="D5" s="140">
        <v>55659</v>
      </c>
      <c r="E5" s="141"/>
      <c r="F5" s="142">
        <v>53292</v>
      </c>
      <c r="G5" s="143"/>
      <c r="H5" s="144"/>
    </row>
    <row r="6" spans="1:8">
      <c r="A6" s="145"/>
      <c r="B6" s="146"/>
      <c r="C6" s="147"/>
      <c r="D6" s="148">
        <v>30827</v>
      </c>
      <c r="E6" s="149"/>
      <c r="F6" s="150">
        <v>28900</v>
      </c>
      <c r="G6" s="151"/>
      <c r="H6" s="152"/>
    </row>
    <row r="7" spans="1:8">
      <c r="A7" s="133" t="s">
        <v>541</v>
      </c>
      <c r="B7" s="138"/>
      <c r="C7" s="139"/>
      <c r="D7" s="140">
        <v>46907</v>
      </c>
      <c r="E7" s="141"/>
      <c r="F7" s="142">
        <v>56894</v>
      </c>
      <c r="G7" s="143"/>
      <c r="H7" s="144"/>
    </row>
    <row r="8" spans="1:8">
      <c r="A8" s="145"/>
      <c r="B8" s="146"/>
      <c r="C8" s="147"/>
      <c r="D8" s="148">
        <v>27205</v>
      </c>
      <c r="E8" s="149"/>
      <c r="F8" s="150">
        <v>32548</v>
      </c>
      <c r="G8" s="151"/>
      <c r="H8" s="152"/>
    </row>
    <row r="9" spans="1:8">
      <c r="A9" s="133" t="s">
        <v>542</v>
      </c>
      <c r="B9" s="138"/>
      <c r="C9" s="139"/>
      <c r="D9" s="140">
        <v>25419</v>
      </c>
      <c r="E9" s="141"/>
      <c r="F9" s="142">
        <v>57122</v>
      </c>
      <c r="G9" s="143"/>
      <c r="H9" s="144"/>
    </row>
    <row r="10" spans="1:8">
      <c r="A10" s="145"/>
      <c r="B10" s="146"/>
      <c r="C10" s="147"/>
      <c r="D10" s="148">
        <v>11017</v>
      </c>
      <c r="E10" s="149"/>
      <c r="F10" s="150">
        <v>36191</v>
      </c>
      <c r="G10" s="151"/>
      <c r="H10" s="152"/>
    </row>
    <row r="11" spans="1:8">
      <c r="A11" s="133" t="s">
        <v>543</v>
      </c>
      <c r="B11" s="138"/>
      <c r="C11" s="139"/>
      <c r="D11" s="140">
        <v>27228</v>
      </c>
      <c r="E11" s="141"/>
      <c r="F11" s="142">
        <v>53655</v>
      </c>
      <c r="G11" s="143"/>
      <c r="H11" s="144"/>
    </row>
    <row r="12" spans="1:8">
      <c r="A12" s="145"/>
      <c r="B12" s="146"/>
      <c r="C12" s="153"/>
      <c r="D12" s="148">
        <v>11998</v>
      </c>
      <c r="E12" s="149"/>
      <c r="F12" s="150">
        <v>32719</v>
      </c>
      <c r="G12" s="151"/>
      <c r="H12" s="152"/>
    </row>
    <row r="13" spans="1:8">
      <c r="A13" s="133"/>
      <c r="B13" s="138"/>
      <c r="C13" s="154"/>
      <c r="D13" s="155">
        <v>43192</v>
      </c>
      <c r="E13" s="156"/>
      <c r="F13" s="157">
        <v>54847</v>
      </c>
      <c r="G13" s="158"/>
      <c r="H13" s="144"/>
    </row>
    <row r="14" spans="1:8">
      <c r="A14" s="145"/>
      <c r="B14" s="146"/>
      <c r="C14" s="147"/>
      <c r="D14" s="148">
        <v>23037</v>
      </c>
      <c r="E14" s="149"/>
      <c r="F14" s="150">
        <v>30935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6</v>
      </c>
      <c r="C19" s="159">
        <f>ROUND(VALUE(SUBSTITUTE(実質収支比率等に係る経年分析!G$48,"▲","-")),2)</f>
        <v>5.8</v>
      </c>
      <c r="D19" s="159">
        <f>ROUND(VALUE(SUBSTITUTE(実質収支比率等に係る経年分析!H$48,"▲","-")),2)</f>
        <v>7.19</v>
      </c>
      <c r="E19" s="159">
        <f>ROUND(VALUE(SUBSTITUTE(実質収支比率等に係る経年分析!I$48,"▲","-")),2)</f>
        <v>10.24</v>
      </c>
      <c r="F19" s="159">
        <f>ROUND(VALUE(SUBSTITUTE(実質収支比率等に係る経年分析!J$48,"▲","-")),2)</f>
        <v>11.19</v>
      </c>
    </row>
    <row r="20" spans="1:11">
      <c r="A20" s="159" t="s">
        <v>49</v>
      </c>
      <c r="B20" s="159">
        <f>ROUND(VALUE(SUBSTITUTE(実質収支比率等に係る経年分析!F$47,"▲","-")),2)</f>
        <v>40.1</v>
      </c>
      <c r="C20" s="159">
        <f>ROUND(VALUE(SUBSTITUTE(実質収支比率等に係る経年分析!G$47,"▲","-")),2)</f>
        <v>38.47</v>
      </c>
      <c r="D20" s="159">
        <f>ROUND(VALUE(SUBSTITUTE(実質収支比率等に係る経年分析!H$47,"▲","-")),2)</f>
        <v>33.729999999999997</v>
      </c>
      <c r="E20" s="159">
        <f>ROUND(VALUE(SUBSTITUTE(実質収支比率等に係る経年分析!I$47,"▲","-")),2)</f>
        <v>33.79</v>
      </c>
      <c r="F20" s="159">
        <f>ROUND(VALUE(SUBSTITUTE(実質収支比率等に係る経年分析!J$47,"▲","-")),2)</f>
        <v>36.72</v>
      </c>
    </row>
    <row r="21" spans="1:11">
      <c r="A21" s="159" t="s">
        <v>50</v>
      </c>
      <c r="B21" s="159">
        <f>IF(ISNUMBER(VALUE(SUBSTITUTE(実質収支比率等に係る経年分析!F$49,"▲","-"))),ROUND(VALUE(SUBSTITUTE(実質収支比率等に係る経年分析!F$49,"▲","-")),2),NA())</f>
        <v>-7.79</v>
      </c>
      <c r="C21" s="159">
        <f>IF(ISNUMBER(VALUE(SUBSTITUTE(実質収支比率等に係る経年分析!G$49,"▲","-"))),ROUND(VALUE(SUBSTITUTE(実質収支比率等に係る経年分析!G$49,"▲","-")),2),NA())</f>
        <v>-4.33</v>
      </c>
      <c r="D21" s="159">
        <f>IF(ISNUMBER(VALUE(SUBSTITUTE(実質収支比率等に係る経年分析!H$49,"▲","-"))),ROUND(VALUE(SUBSTITUTE(実質収支比率等に係る経年分析!H$49,"▲","-")),2),NA())</f>
        <v>-1.96</v>
      </c>
      <c r="E21" s="159">
        <f>IF(ISNUMBER(VALUE(SUBSTITUTE(実質収支比率等に係る経年分析!I$49,"▲","-"))),ROUND(VALUE(SUBSTITUTE(実質収支比率等に係る経年分析!I$49,"▲","-")),2),NA())</f>
        <v>3.04</v>
      </c>
      <c r="F21" s="159">
        <f>IF(ISNUMBER(VALUE(SUBSTITUTE(実質収支比率等に係る経年分析!J$49,"▲","-"))),ROUND(VALUE(SUBSTITUTE(実質収支比率等に係る経年分析!J$49,"▲","-")),2),NA())</f>
        <v>6.33</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住宅新築資金等特別会計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0.06</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0.03</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0.08</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0.05</v>
      </c>
    </row>
    <row r="31" spans="1:11">
      <c r="A31" s="160" t="str">
        <f>IF(連結実質赤字比率に係る赤字・黒字の構成分析!C$39="",NA(),連結実質赤字比率に係る赤字・黒字の構成分析!C$39)</f>
        <v>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0.51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1.06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1.19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1.18</v>
      </c>
    </row>
    <row r="32" spans="1:11">
      <c r="A32" s="160" t="str">
        <f>IF(連結実質赤字比率に係る赤字・黒字の構成分析!C$38="",NA(),連結実質赤字比率に係る赤字・黒字の構成分析!C$38)</f>
        <v>下水道事業会計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2.69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3.09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2.83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2.57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2.56</v>
      </c>
    </row>
    <row r="33" spans="1:16">
      <c r="A33" s="160" t="str">
        <f>IF(連結実質赤字比率に係る赤字・黒字の構成分析!C$37="",NA(),連結実質赤字比率に係る赤字・黒字の構成分析!C$37)</f>
        <v>苅田臨空産業団地開発事業特別会計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3.93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2.88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2.76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2.76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3.08</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5.98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5.78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7.17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10.16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11.14</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13.91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14.18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13.65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13.64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13.24</v>
      </c>
    </row>
    <row r="36" spans="1:16">
      <c r="A36" s="160" t="str">
        <f>IF(連結実質赤字比率に係る赤字・黒字の構成分析!C$34="",NA(),連結実質赤字比率に係る赤字・黒字の構成分析!C$34)</f>
        <v>国民健康保険特別会計</v>
      </c>
      <c r="B36" s="160">
        <f>IF(ROUND(VALUE(SUBSTITUTE(連結実質赤字比率に係る赤字・黒字の構成分析!F$34,"▲", "-")), 2) &lt; 0, ABS(ROUND(VALUE(SUBSTITUTE(連結実質赤字比率に係る赤字・黒字の構成分析!F$34,"▲", "-")), 2)), NA())</f>
        <v>0.83</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2.98</v>
      </c>
      <c r="E36" s="160" t="e">
        <f>IF(ROUND(VALUE(SUBSTITUTE(連結実質赤字比率に係る赤字・黒字の構成分析!G$34,"▲", "-")), 2) &gt;= 0, ABS(ROUND(VALUE(SUBSTITUTE(連結実質赤字比率に係る赤字・黒字の構成分析!G$34,"▲", "-")), 2)), NA())</f>
        <v>#N/A</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0</v>
      </c>
      <c r="H36" s="160">
        <f>IF(ROUND(VALUE(SUBSTITUTE(連結実質赤字比率に係る赤字・黒字の構成分析!I$34,"▲", "-")), 2) &lt; 0, ABS(ROUND(VALUE(SUBSTITUTE(連結実質赤字比率に係る赤字・黒字の構成分析!I$34,"▲", "-")), 2)), NA())</f>
        <v>2.82</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3.24</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872</v>
      </c>
      <c r="E42" s="161"/>
      <c r="F42" s="161"/>
      <c r="G42" s="161">
        <f>'実質公債費比率（分子）の構造'!L$52</f>
        <v>895</v>
      </c>
      <c r="H42" s="161"/>
      <c r="I42" s="161"/>
      <c r="J42" s="161">
        <f>'実質公債費比率（分子）の構造'!M$52</f>
        <v>846</v>
      </c>
      <c r="K42" s="161"/>
      <c r="L42" s="161"/>
      <c r="M42" s="161">
        <f>'実質公債費比率（分子）の構造'!N$52</f>
        <v>805</v>
      </c>
      <c r="N42" s="161"/>
      <c r="O42" s="161"/>
      <c r="P42" s="161">
        <f>'実質公債費比率（分子）の構造'!O$52</f>
        <v>799</v>
      </c>
    </row>
    <row r="43" spans="1:16">
      <c r="A43" s="161" t="s">
        <v>58</v>
      </c>
      <c r="B43" s="161">
        <f>'実質公債費比率（分子）の構造'!K$51</f>
        <v>1</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29</v>
      </c>
      <c r="C44" s="161"/>
      <c r="D44" s="161"/>
      <c r="E44" s="161">
        <f>'実質公債費比率（分子）の構造'!L$50</f>
        <v>17</v>
      </c>
      <c r="F44" s="161"/>
      <c r="G44" s="161"/>
      <c r="H44" s="161">
        <f>'実質公債費比率（分子）の構造'!M$50</f>
        <v>8</v>
      </c>
      <c r="I44" s="161"/>
      <c r="J44" s="161"/>
      <c r="K44" s="161">
        <f>'実質公債費比率（分子）の構造'!N$50</f>
        <v>4</v>
      </c>
      <c r="L44" s="161"/>
      <c r="M44" s="161"/>
      <c r="N44" s="161">
        <f>'実質公債費比率（分子）の構造'!O$50</f>
        <v>4</v>
      </c>
      <c r="O44" s="161"/>
      <c r="P44" s="161"/>
    </row>
    <row r="45" spans="1:16">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61</v>
      </c>
      <c r="B46" s="161">
        <f>'実質公債費比率（分子）の構造'!K$48</f>
        <v>279</v>
      </c>
      <c r="C46" s="161"/>
      <c r="D46" s="161"/>
      <c r="E46" s="161">
        <f>'実質公債費比率（分子）の構造'!L$48</f>
        <v>268</v>
      </c>
      <c r="F46" s="161"/>
      <c r="G46" s="161"/>
      <c r="H46" s="161">
        <f>'実質公債費比率（分子）の構造'!M$48</f>
        <v>276</v>
      </c>
      <c r="I46" s="161"/>
      <c r="J46" s="161"/>
      <c r="K46" s="161">
        <f>'実質公債費比率（分子）の構造'!N$48</f>
        <v>313</v>
      </c>
      <c r="L46" s="161"/>
      <c r="M46" s="161"/>
      <c r="N46" s="161">
        <f>'実質公債費比率（分子）の構造'!O$48</f>
        <v>283</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1364</v>
      </c>
      <c r="C49" s="161"/>
      <c r="D49" s="161"/>
      <c r="E49" s="161">
        <f>'実質公債費比率（分子）の構造'!L$45</f>
        <v>1400</v>
      </c>
      <c r="F49" s="161"/>
      <c r="G49" s="161"/>
      <c r="H49" s="161">
        <f>'実質公債費比率（分子）の構造'!M$45</f>
        <v>1414</v>
      </c>
      <c r="I49" s="161"/>
      <c r="J49" s="161"/>
      <c r="K49" s="161">
        <f>'実質公債費比率（分子）の構造'!N$45</f>
        <v>1427</v>
      </c>
      <c r="L49" s="161"/>
      <c r="M49" s="161"/>
      <c r="N49" s="161">
        <f>'実質公債費比率（分子）の構造'!O$45</f>
        <v>1432</v>
      </c>
      <c r="O49" s="161"/>
      <c r="P49" s="161"/>
    </row>
    <row r="50" spans="1:16">
      <c r="A50" s="161" t="s">
        <v>65</v>
      </c>
      <c r="B50" s="161" t="e">
        <f>NA()</f>
        <v>#N/A</v>
      </c>
      <c r="C50" s="161">
        <f>IF(ISNUMBER('実質公債費比率（分子）の構造'!K$53),'実質公債費比率（分子）の構造'!K$53,NA())</f>
        <v>801</v>
      </c>
      <c r="D50" s="161" t="e">
        <f>NA()</f>
        <v>#N/A</v>
      </c>
      <c r="E50" s="161" t="e">
        <f>NA()</f>
        <v>#N/A</v>
      </c>
      <c r="F50" s="161">
        <f>IF(ISNUMBER('実質公債費比率（分子）の構造'!L$53),'実質公債費比率（分子）の構造'!L$53,NA())</f>
        <v>790</v>
      </c>
      <c r="G50" s="161" t="e">
        <f>NA()</f>
        <v>#N/A</v>
      </c>
      <c r="H50" s="161" t="e">
        <f>NA()</f>
        <v>#N/A</v>
      </c>
      <c r="I50" s="161">
        <f>IF(ISNUMBER('実質公債費比率（分子）の構造'!M$53),'実質公債費比率（分子）の構造'!M$53,NA())</f>
        <v>852</v>
      </c>
      <c r="J50" s="161" t="e">
        <f>NA()</f>
        <v>#N/A</v>
      </c>
      <c r="K50" s="161" t="e">
        <f>NA()</f>
        <v>#N/A</v>
      </c>
      <c r="L50" s="161">
        <f>IF(ISNUMBER('実質公債費比率（分子）の構造'!N$53),'実質公債費比率（分子）の構造'!N$53,NA())</f>
        <v>939</v>
      </c>
      <c r="M50" s="161" t="e">
        <f>NA()</f>
        <v>#N/A</v>
      </c>
      <c r="N50" s="161" t="e">
        <f>NA()</f>
        <v>#N/A</v>
      </c>
      <c r="O50" s="161">
        <f>IF(ISNUMBER('実質公債費比率（分子）の構造'!O$53),'実質公債費比率（分子）の構造'!O$53,NA())</f>
        <v>920</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8748</v>
      </c>
      <c r="E56" s="160"/>
      <c r="F56" s="160"/>
      <c r="G56" s="160">
        <f>'将来負担比率（分子）の構造'!J$52</f>
        <v>8243</v>
      </c>
      <c r="H56" s="160"/>
      <c r="I56" s="160"/>
      <c r="J56" s="160">
        <f>'将来負担比率（分子）の構造'!K$52</f>
        <v>7829</v>
      </c>
      <c r="K56" s="160"/>
      <c r="L56" s="160"/>
      <c r="M56" s="160">
        <f>'将来負担比率（分子）の構造'!L$52</f>
        <v>7320</v>
      </c>
      <c r="N56" s="160"/>
      <c r="O56" s="160"/>
      <c r="P56" s="160">
        <f>'将来負担比率（分子）の構造'!M$52</f>
        <v>6777</v>
      </c>
    </row>
    <row r="57" spans="1:16">
      <c r="A57" s="160" t="s">
        <v>36</v>
      </c>
      <c r="B57" s="160"/>
      <c r="C57" s="160"/>
      <c r="D57" s="160">
        <f>'将来負担比率（分子）の構造'!I$51</f>
        <v>456</v>
      </c>
      <c r="E57" s="160"/>
      <c r="F57" s="160"/>
      <c r="G57" s="160">
        <f>'将来負担比率（分子）の構造'!J$51</f>
        <v>425</v>
      </c>
      <c r="H57" s="160"/>
      <c r="I57" s="160"/>
      <c r="J57" s="160">
        <f>'将来負担比率（分子）の構造'!K$51</f>
        <v>393</v>
      </c>
      <c r="K57" s="160"/>
      <c r="L57" s="160"/>
      <c r="M57" s="160">
        <f>'将来負担比率（分子）の構造'!L$51</f>
        <v>375</v>
      </c>
      <c r="N57" s="160"/>
      <c r="O57" s="160"/>
      <c r="P57" s="160">
        <f>'将来負担比率（分子）の構造'!M$51</f>
        <v>320</v>
      </c>
    </row>
    <row r="58" spans="1:16">
      <c r="A58" s="160" t="s">
        <v>35</v>
      </c>
      <c r="B58" s="160"/>
      <c r="C58" s="160"/>
      <c r="D58" s="160">
        <f>'将来負担比率（分子）の構造'!I$50</f>
        <v>4444</v>
      </c>
      <c r="E58" s="160"/>
      <c r="F58" s="160"/>
      <c r="G58" s="160">
        <f>'将来負担比率（分子）の構造'!J$50</f>
        <v>4111</v>
      </c>
      <c r="H58" s="160"/>
      <c r="I58" s="160"/>
      <c r="J58" s="160">
        <f>'将来負担比率（分子）の構造'!K$50</f>
        <v>3842</v>
      </c>
      <c r="K58" s="160"/>
      <c r="L58" s="160"/>
      <c r="M58" s="160">
        <f>'将来負担比率（分子）の構造'!L$50</f>
        <v>4484</v>
      </c>
      <c r="N58" s="160"/>
      <c r="O58" s="160"/>
      <c r="P58" s="160">
        <f>'将来負担比率（分子）の構造'!M$50</f>
        <v>5202</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343</v>
      </c>
      <c r="C61" s="160"/>
      <c r="D61" s="160"/>
      <c r="E61" s="160">
        <f>'将来負担比率（分子）の構造'!J$46</f>
        <v>339</v>
      </c>
      <c r="F61" s="160"/>
      <c r="G61" s="160"/>
      <c r="H61" s="160">
        <f>'将来負担比率（分子）の構造'!K$46</f>
        <v>336</v>
      </c>
      <c r="I61" s="160"/>
      <c r="J61" s="160"/>
      <c r="K61" s="160">
        <f>'将来負担比率（分子）の構造'!L$46</f>
        <v>332</v>
      </c>
      <c r="L61" s="160"/>
      <c r="M61" s="160"/>
      <c r="N61" s="160">
        <f>'将来負担比率（分子）の構造'!M$46</f>
        <v>329</v>
      </c>
      <c r="O61" s="160"/>
      <c r="P61" s="160"/>
    </row>
    <row r="62" spans="1:16">
      <c r="A62" s="160" t="s">
        <v>29</v>
      </c>
      <c r="B62" s="160">
        <f>'将来負担比率（分子）の構造'!I$45</f>
        <v>2943</v>
      </c>
      <c r="C62" s="160"/>
      <c r="D62" s="160"/>
      <c r="E62" s="160">
        <f>'将来負担比率（分子）の構造'!J$45</f>
        <v>2742</v>
      </c>
      <c r="F62" s="160"/>
      <c r="G62" s="160"/>
      <c r="H62" s="160">
        <f>'将来負担比率（分子）の構造'!K$45</f>
        <v>2721</v>
      </c>
      <c r="I62" s="160"/>
      <c r="J62" s="160"/>
      <c r="K62" s="160">
        <f>'将来負担比率（分子）の構造'!L$45</f>
        <v>2538</v>
      </c>
      <c r="L62" s="160"/>
      <c r="M62" s="160"/>
      <c r="N62" s="160">
        <f>'将来負担比率（分子）の構造'!M$45</f>
        <v>2469</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5043</v>
      </c>
      <c r="C64" s="160"/>
      <c r="D64" s="160"/>
      <c r="E64" s="160">
        <f>'将来負担比率（分子）の構造'!J$43</f>
        <v>4947</v>
      </c>
      <c r="F64" s="160"/>
      <c r="G64" s="160"/>
      <c r="H64" s="160">
        <f>'将来負担比率（分子）の構造'!K$43</f>
        <v>4901</v>
      </c>
      <c r="I64" s="160"/>
      <c r="J64" s="160"/>
      <c r="K64" s="160">
        <f>'将来負担比率（分子）の構造'!L$43</f>
        <v>4842</v>
      </c>
      <c r="L64" s="160"/>
      <c r="M64" s="160"/>
      <c r="N64" s="160">
        <f>'将来負担比率（分子）の構造'!M$43</f>
        <v>4737</v>
      </c>
      <c r="O64" s="160"/>
      <c r="P64" s="160"/>
    </row>
    <row r="65" spans="1:16">
      <c r="A65" s="160" t="s">
        <v>26</v>
      </c>
      <c r="B65" s="160">
        <f>'将来負担比率（分子）の構造'!I$42</f>
        <v>74</v>
      </c>
      <c r="C65" s="160"/>
      <c r="D65" s="160"/>
      <c r="E65" s="160">
        <f>'将来負担比率（分子）の構造'!J$42</f>
        <v>57</v>
      </c>
      <c r="F65" s="160"/>
      <c r="G65" s="160"/>
      <c r="H65" s="160">
        <f>'将来負担比率（分子）の構造'!K$42</f>
        <v>18</v>
      </c>
      <c r="I65" s="160"/>
      <c r="J65" s="160"/>
      <c r="K65" s="160">
        <f>'将来負担比率（分子）の構造'!L$42</f>
        <v>14</v>
      </c>
      <c r="L65" s="160"/>
      <c r="M65" s="160"/>
      <c r="N65" s="160">
        <f>'将来負担比率（分子）の構造'!M$42</f>
        <v>9</v>
      </c>
      <c r="O65" s="160"/>
      <c r="P65" s="160"/>
    </row>
    <row r="66" spans="1:16">
      <c r="A66" s="160" t="s">
        <v>25</v>
      </c>
      <c r="B66" s="160">
        <f>'将来負担比率（分子）の構造'!I$41</f>
        <v>13825</v>
      </c>
      <c r="C66" s="160"/>
      <c r="D66" s="160"/>
      <c r="E66" s="160">
        <f>'将来負担比率（分子）の構造'!J$41</f>
        <v>13634</v>
      </c>
      <c r="F66" s="160"/>
      <c r="G66" s="160"/>
      <c r="H66" s="160">
        <f>'将来負担比率（分子）の構造'!K$41</f>
        <v>13278</v>
      </c>
      <c r="I66" s="160"/>
      <c r="J66" s="160"/>
      <c r="K66" s="160">
        <f>'将来負担比率（分子）の構造'!L$41</f>
        <v>12488</v>
      </c>
      <c r="L66" s="160"/>
      <c r="M66" s="160"/>
      <c r="N66" s="160">
        <f>'将来負担比率（分子）の構造'!M$41</f>
        <v>11560</v>
      </c>
      <c r="O66" s="160"/>
      <c r="P66" s="160"/>
    </row>
    <row r="67" spans="1:16">
      <c r="A67" s="160" t="s">
        <v>69</v>
      </c>
      <c r="B67" s="160" t="e">
        <f>NA()</f>
        <v>#N/A</v>
      </c>
      <c r="C67" s="160">
        <f>IF(ISNUMBER('将来負担比率（分子）の構造'!I$53), IF('将来負担比率（分子）の構造'!I$53 &lt; 0, 0, '将来負担比率（分子）の構造'!I$53), NA())</f>
        <v>8580</v>
      </c>
      <c r="D67" s="160" t="e">
        <f>NA()</f>
        <v>#N/A</v>
      </c>
      <c r="E67" s="160" t="e">
        <f>NA()</f>
        <v>#N/A</v>
      </c>
      <c r="F67" s="160">
        <f>IF(ISNUMBER('将来負担比率（分子）の構造'!J$53), IF('将来負担比率（分子）の構造'!J$53 &lt; 0, 0, '将来負担比率（分子）の構造'!J$53), NA())</f>
        <v>8940</v>
      </c>
      <c r="G67" s="160" t="e">
        <f>NA()</f>
        <v>#N/A</v>
      </c>
      <c r="H67" s="160" t="e">
        <f>NA()</f>
        <v>#N/A</v>
      </c>
      <c r="I67" s="160">
        <f>IF(ISNUMBER('将来負担比率（分子）の構造'!K$53), IF('将来負担比率（分子）の構造'!K$53 &lt; 0, 0, '将来負担比率（分子）の構造'!K$53), NA())</f>
        <v>9190</v>
      </c>
      <c r="J67" s="160" t="e">
        <f>NA()</f>
        <v>#N/A</v>
      </c>
      <c r="K67" s="160" t="e">
        <f>NA()</f>
        <v>#N/A</v>
      </c>
      <c r="L67" s="160">
        <f>IF(ISNUMBER('将来負担比率（分子）の構造'!L$53), IF('将来負担比率（分子）の構造'!L$53 &lt; 0, 0, '将来負担比率（分子）の構造'!L$53), NA())</f>
        <v>8035</v>
      </c>
      <c r="M67" s="160" t="e">
        <f>NA()</f>
        <v>#N/A</v>
      </c>
      <c r="N67" s="160" t="e">
        <f>NA()</f>
        <v>#N/A</v>
      </c>
      <c r="O67" s="160">
        <f>IF(ISNUMBER('将来負担比率（分子）の構造'!M$53), IF('将来負担比率（分子）の構造'!M$53 &lt; 0, 0, '将来負担比率（分子）の構造'!M$53), NA())</f>
        <v>6806</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2845</v>
      </c>
      <c r="C72" s="164">
        <f>基金残高に係る経年分析!G55</f>
        <v>2846</v>
      </c>
      <c r="D72" s="164">
        <f>基金残高に係る経年分析!H55</f>
        <v>3275</v>
      </c>
    </row>
    <row r="73" spans="1:16">
      <c r="A73" s="163" t="s">
        <v>72</v>
      </c>
      <c r="B73" s="164">
        <f>基金残高に係る経年分析!F56</f>
        <v>189</v>
      </c>
      <c r="C73" s="164">
        <f>基金残高に係る経年分析!G56</f>
        <v>189</v>
      </c>
      <c r="D73" s="164">
        <f>基金残高に係る経年分析!H56</f>
        <v>189</v>
      </c>
    </row>
    <row r="74" spans="1:16">
      <c r="A74" s="163" t="s">
        <v>73</v>
      </c>
      <c r="B74" s="164">
        <f>基金残高に係る経年分析!F57</f>
        <v>671</v>
      </c>
      <c r="C74" s="164">
        <f>基金残高に係る経年分析!G57</f>
        <v>1243</v>
      </c>
      <c r="D74" s="164">
        <f>基金残高に係る経年分析!H57</f>
        <v>1531</v>
      </c>
    </row>
  </sheetData>
  <sheetProtection algorithmName="SHA-512" hashValue="pBlUx9Yt0D/KtxNYunPJIFQOawhgVY+/yvFO5ngDdYvQoXfA2vFdbzZZXMj7wc9YVFpKtiWQp/Y/RwAsn13/dQ==" saltValue="D9BxXUuDxjELioY2B/ke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220</v>
      </c>
      <c r="C5" s="741"/>
      <c r="D5" s="741"/>
      <c r="E5" s="741"/>
      <c r="F5" s="741"/>
      <c r="G5" s="741"/>
      <c r="H5" s="741"/>
      <c r="I5" s="741"/>
      <c r="J5" s="741"/>
      <c r="K5" s="741"/>
      <c r="L5" s="741"/>
      <c r="M5" s="741"/>
      <c r="N5" s="741"/>
      <c r="O5" s="741"/>
      <c r="P5" s="741"/>
      <c r="Q5" s="742"/>
      <c r="R5" s="706">
        <v>8201512</v>
      </c>
      <c r="S5" s="707"/>
      <c r="T5" s="707"/>
      <c r="U5" s="707"/>
      <c r="V5" s="707"/>
      <c r="W5" s="707"/>
      <c r="X5" s="707"/>
      <c r="Y5" s="753"/>
      <c r="Z5" s="771">
        <v>57.4</v>
      </c>
      <c r="AA5" s="771"/>
      <c r="AB5" s="771"/>
      <c r="AC5" s="771"/>
      <c r="AD5" s="772">
        <v>8201512</v>
      </c>
      <c r="AE5" s="772"/>
      <c r="AF5" s="772"/>
      <c r="AG5" s="772"/>
      <c r="AH5" s="772"/>
      <c r="AI5" s="772"/>
      <c r="AJ5" s="772"/>
      <c r="AK5" s="772"/>
      <c r="AL5" s="754">
        <v>87.9</v>
      </c>
      <c r="AM5" s="723"/>
      <c r="AN5" s="723"/>
      <c r="AO5" s="755"/>
      <c r="AP5" s="740" t="s">
        <v>221</v>
      </c>
      <c r="AQ5" s="741"/>
      <c r="AR5" s="741"/>
      <c r="AS5" s="741"/>
      <c r="AT5" s="741"/>
      <c r="AU5" s="741"/>
      <c r="AV5" s="741"/>
      <c r="AW5" s="741"/>
      <c r="AX5" s="741"/>
      <c r="AY5" s="741"/>
      <c r="AZ5" s="741"/>
      <c r="BA5" s="741"/>
      <c r="BB5" s="741"/>
      <c r="BC5" s="741"/>
      <c r="BD5" s="741"/>
      <c r="BE5" s="741"/>
      <c r="BF5" s="742"/>
      <c r="BG5" s="641">
        <v>8201512</v>
      </c>
      <c r="BH5" s="644"/>
      <c r="BI5" s="644"/>
      <c r="BJ5" s="644"/>
      <c r="BK5" s="644"/>
      <c r="BL5" s="644"/>
      <c r="BM5" s="644"/>
      <c r="BN5" s="645"/>
      <c r="BO5" s="703">
        <v>100</v>
      </c>
      <c r="BP5" s="703"/>
      <c r="BQ5" s="703"/>
      <c r="BR5" s="703"/>
      <c r="BS5" s="704">
        <v>169638</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c r="B6" s="638" t="s">
        <v>225</v>
      </c>
      <c r="C6" s="639"/>
      <c r="D6" s="639"/>
      <c r="E6" s="639"/>
      <c r="F6" s="639"/>
      <c r="G6" s="639"/>
      <c r="H6" s="639"/>
      <c r="I6" s="639"/>
      <c r="J6" s="639"/>
      <c r="K6" s="639"/>
      <c r="L6" s="639"/>
      <c r="M6" s="639"/>
      <c r="N6" s="639"/>
      <c r="O6" s="639"/>
      <c r="P6" s="639"/>
      <c r="Q6" s="640"/>
      <c r="R6" s="641">
        <v>244497</v>
      </c>
      <c r="S6" s="644"/>
      <c r="T6" s="644"/>
      <c r="U6" s="644"/>
      <c r="V6" s="644"/>
      <c r="W6" s="644"/>
      <c r="X6" s="644"/>
      <c r="Y6" s="645"/>
      <c r="Z6" s="703">
        <v>1.7</v>
      </c>
      <c r="AA6" s="703"/>
      <c r="AB6" s="703"/>
      <c r="AC6" s="703"/>
      <c r="AD6" s="704">
        <v>244497</v>
      </c>
      <c r="AE6" s="704"/>
      <c r="AF6" s="704"/>
      <c r="AG6" s="704"/>
      <c r="AH6" s="704"/>
      <c r="AI6" s="704"/>
      <c r="AJ6" s="704"/>
      <c r="AK6" s="704"/>
      <c r="AL6" s="646">
        <v>2.6</v>
      </c>
      <c r="AM6" s="647"/>
      <c r="AN6" s="647"/>
      <c r="AO6" s="705"/>
      <c r="AP6" s="638" t="s">
        <v>226</v>
      </c>
      <c r="AQ6" s="639"/>
      <c r="AR6" s="639"/>
      <c r="AS6" s="639"/>
      <c r="AT6" s="639"/>
      <c r="AU6" s="639"/>
      <c r="AV6" s="639"/>
      <c r="AW6" s="639"/>
      <c r="AX6" s="639"/>
      <c r="AY6" s="639"/>
      <c r="AZ6" s="639"/>
      <c r="BA6" s="639"/>
      <c r="BB6" s="639"/>
      <c r="BC6" s="639"/>
      <c r="BD6" s="639"/>
      <c r="BE6" s="639"/>
      <c r="BF6" s="640"/>
      <c r="BG6" s="641">
        <v>8201512</v>
      </c>
      <c r="BH6" s="644"/>
      <c r="BI6" s="644"/>
      <c r="BJ6" s="644"/>
      <c r="BK6" s="644"/>
      <c r="BL6" s="644"/>
      <c r="BM6" s="644"/>
      <c r="BN6" s="645"/>
      <c r="BO6" s="703">
        <v>100</v>
      </c>
      <c r="BP6" s="703"/>
      <c r="BQ6" s="703"/>
      <c r="BR6" s="703"/>
      <c r="BS6" s="704">
        <v>169638</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151677</v>
      </c>
      <c r="CS6" s="644"/>
      <c r="CT6" s="644"/>
      <c r="CU6" s="644"/>
      <c r="CV6" s="644"/>
      <c r="CW6" s="644"/>
      <c r="CX6" s="644"/>
      <c r="CY6" s="645"/>
      <c r="CZ6" s="754">
        <v>1.1000000000000001</v>
      </c>
      <c r="DA6" s="723"/>
      <c r="DB6" s="723"/>
      <c r="DC6" s="757"/>
      <c r="DD6" s="649" t="s">
        <v>228</v>
      </c>
      <c r="DE6" s="644"/>
      <c r="DF6" s="644"/>
      <c r="DG6" s="644"/>
      <c r="DH6" s="644"/>
      <c r="DI6" s="644"/>
      <c r="DJ6" s="644"/>
      <c r="DK6" s="644"/>
      <c r="DL6" s="644"/>
      <c r="DM6" s="644"/>
      <c r="DN6" s="644"/>
      <c r="DO6" s="644"/>
      <c r="DP6" s="645"/>
      <c r="DQ6" s="649">
        <v>151663</v>
      </c>
      <c r="DR6" s="644"/>
      <c r="DS6" s="644"/>
      <c r="DT6" s="644"/>
      <c r="DU6" s="644"/>
      <c r="DV6" s="644"/>
      <c r="DW6" s="644"/>
      <c r="DX6" s="644"/>
      <c r="DY6" s="644"/>
      <c r="DZ6" s="644"/>
      <c r="EA6" s="644"/>
      <c r="EB6" s="644"/>
      <c r="EC6" s="684"/>
    </row>
    <row r="7" spans="2:143" ht="11.25" customHeight="1">
      <c r="B7" s="638" t="s">
        <v>229</v>
      </c>
      <c r="C7" s="639"/>
      <c r="D7" s="639"/>
      <c r="E7" s="639"/>
      <c r="F7" s="639"/>
      <c r="G7" s="639"/>
      <c r="H7" s="639"/>
      <c r="I7" s="639"/>
      <c r="J7" s="639"/>
      <c r="K7" s="639"/>
      <c r="L7" s="639"/>
      <c r="M7" s="639"/>
      <c r="N7" s="639"/>
      <c r="O7" s="639"/>
      <c r="P7" s="639"/>
      <c r="Q7" s="640"/>
      <c r="R7" s="641">
        <v>7909</v>
      </c>
      <c r="S7" s="644"/>
      <c r="T7" s="644"/>
      <c r="U7" s="644"/>
      <c r="V7" s="644"/>
      <c r="W7" s="644"/>
      <c r="X7" s="644"/>
      <c r="Y7" s="645"/>
      <c r="Z7" s="703">
        <v>0.1</v>
      </c>
      <c r="AA7" s="703"/>
      <c r="AB7" s="703"/>
      <c r="AC7" s="703"/>
      <c r="AD7" s="704">
        <v>7909</v>
      </c>
      <c r="AE7" s="704"/>
      <c r="AF7" s="704"/>
      <c r="AG7" s="704"/>
      <c r="AH7" s="704"/>
      <c r="AI7" s="704"/>
      <c r="AJ7" s="704"/>
      <c r="AK7" s="704"/>
      <c r="AL7" s="646">
        <v>0.1</v>
      </c>
      <c r="AM7" s="647"/>
      <c r="AN7" s="647"/>
      <c r="AO7" s="705"/>
      <c r="AP7" s="638" t="s">
        <v>230</v>
      </c>
      <c r="AQ7" s="639"/>
      <c r="AR7" s="639"/>
      <c r="AS7" s="639"/>
      <c r="AT7" s="639"/>
      <c r="AU7" s="639"/>
      <c r="AV7" s="639"/>
      <c r="AW7" s="639"/>
      <c r="AX7" s="639"/>
      <c r="AY7" s="639"/>
      <c r="AZ7" s="639"/>
      <c r="BA7" s="639"/>
      <c r="BB7" s="639"/>
      <c r="BC7" s="639"/>
      <c r="BD7" s="639"/>
      <c r="BE7" s="639"/>
      <c r="BF7" s="640"/>
      <c r="BG7" s="641">
        <v>2858098</v>
      </c>
      <c r="BH7" s="644"/>
      <c r="BI7" s="644"/>
      <c r="BJ7" s="644"/>
      <c r="BK7" s="644"/>
      <c r="BL7" s="644"/>
      <c r="BM7" s="644"/>
      <c r="BN7" s="645"/>
      <c r="BO7" s="703">
        <v>34.799999999999997</v>
      </c>
      <c r="BP7" s="703"/>
      <c r="BQ7" s="703"/>
      <c r="BR7" s="703"/>
      <c r="BS7" s="704">
        <v>169638</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1823730</v>
      </c>
      <c r="CS7" s="644"/>
      <c r="CT7" s="644"/>
      <c r="CU7" s="644"/>
      <c r="CV7" s="644"/>
      <c r="CW7" s="644"/>
      <c r="CX7" s="644"/>
      <c r="CY7" s="645"/>
      <c r="CZ7" s="703">
        <v>13.8</v>
      </c>
      <c r="DA7" s="703"/>
      <c r="DB7" s="703"/>
      <c r="DC7" s="703"/>
      <c r="DD7" s="649">
        <v>7747</v>
      </c>
      <c r="DE7" s="644"/>
      <c r="DF7" s="644"/>
      <c r="DG7" s="644"/>
      <c r="DH7" s="644"/>
      <c r="DI7" s="644"/>
      <c r="DJ7" s="644"/>
      <c r="DK7" s="644"/>
      <c r="DL7" s="644"/>
      <c r="DM7" s="644"/>
      <c r="DN7" s="644"/>
      <c r="DO7" s="644"/>
      <c r="DP7" s="645"/>
      <c r="DQ7" s="649">
        <v>1574311</v>
      </c>
      <c r="DR7" s="644"/>
      <c r="DS7" s="644"/>
      <c r="DT7" s="644"/>
      <c r="DU7" s="644"/>
      <c r="DV7" s="644"/>
      <c r="DW7" s="644"/>
      <c r="DX7" s="644"/>
      <c r="DY7" s="644"/>
      <c r="DZ7" s="644"/>
      <c r="EA7" s="644"/>
      <c r="EB7" s="644"/>
      <c r="EC7" s="684"/>
    </row>
    <row r="8" spans="2:143" ht="11.25" customHeight="1">
      <c r="B8" s="638" t="s">
        <v>232</v>
      </c>
      <c r="C8" s="639"/>
      <c r="D8" s="639"/>
      <c r="E8" s="639"/>
      <c r="F8" s="639"/>
      <c r="G8" s="639"/>
      <c r="H8" s="639"/>
      <c r="I8" s="639"/>
      <c r="J8" s="639"/>
      <c r="K8" s="639"/>
      <c r="L8" s="639"/>
      <c r="M8" s="639"/>
      <c r="N8" s="639"/>
      <c r="O8" s="639"/>
      <c r="P8" s="639"/>
      <c r="Q8" s="640"/>
      <c r="R8" s="641">
        <v>20468</v>
      </c>
      <c r="S8" s="644"/>
      <c r="T8" s="644"/>
      <c r="U8" s="644"/>
      <c r="V8" s="644"/>
      <c r="W8" s="644"/>
      <c r="X8" s="644"/>
      <c r="Y8" s="645"/>
      <c r="Z8" s="703">
        <v>0.1</v>
      </c>
      <c r="AA8" s="703"/>
      <c r="AB8" s="703"/>
      <c r="AC8" s="703"/>
      <c r="AD8" s="704">
        <v>20468</v>
      </c>
      <c r="AE8" s="704"/>
      <c r="AF8" s="704"/>
      <c r="AG8" s="704"/>
      <c r="AH8" s="704"/>
      <c r="AI8" s="704"/>
      <c r="AJ8" s="704"/>
      <c r="AK8" s="704"/>
      <c r="AL8" s="646">
        <v>0.2</v>
      </c>
      <c r="AM8" s="647"/>
      <c r="AN8" s="647"/>
      <c r="AO8" s="705"/>
      <c r="AP8" s="638" t="s">
        <v>233</v>
      </c>
      <c r="AQ8" s="639"/>
      <c r="AR8" s="639"/>
      <c r="AS8" s="639"/>
      <c r="AT8" s="639"/>
      <c r="AU8" s="639"/>
      <c r="AV8" s="639"/>
      <c r="AW8" s="639"/>
      <c r="AX8" s="639"/>
      <c r="AY8" s="639"/>
      <c r="AZ8" s="639"/>
      <c r="BA8" s="639"/>
      <c r="BB8" s="639"/>
      <c r="BC8" s="639"/>
      <c r="BD8" s="639"/>
      <c r="BE8" s="639"/>
      <c r="BF8" s="640"/>
      <c r="BG8" s="641">
        <v>61587</v>
      </c>
      <c r="BH8" s="644"/>
      <c r="BI8" s="644"/>
      <c r="BJ8" s="644"/>
      <c r="BK8" s="644"/>
      <c r="BL8" s="644"/>
      <c r="BM8" s="644"/>
      <c r="BN8" s="645"/>
      <c r="BO8" s="703">
        <v>0.8</v>
      </c>
      <c r="BP8" s="703"/>
      <c r="BQ8" s="703"/>
      <c r="BR8" s="703"/>
      <c r="BS8" s="649" t="s">
        <v>228</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4592413</v>
      </c>
      <c r="CS8" s="644"/>
      <c r="CT8" s="644"/>
      <c r="CU8" s="644"/>
      <c r="CV8" s="644"/>
      <c r="CW8" s="644"/>
      <c r="CX8" s="644"/>
      <c r="CY8" s="645"/>
      <c r="CZ8" s="703">
        <v>34.6</v>
      </c>
      <c r="DA8" s="703"/>
      <c r="DB8" s="703"/>
      <c r="DC8" s="703"/>
      <c r="DD8" s="649">
        <v>27544</v>
      </c>
      <c r="DE8" s="644"/>
      <c r="DF8" s="644"/>
      <c r="DG8" s="644"/>
      <c r="DH8" s="644"/>
      <c r="DI8" s="644"/>
      <c r="DJ8" s="644"/>
      <c r="DK8" s="644"/>
      <c r="DL8" s="644"/>
      <c r="DM8" s="644"/>
      <c r="DN8" s="644"/>
      <c r="DO8" s="644"/>
      <c r="DP8" s="645"/>
      <c r="DQ8" s="649">
        <v>2171171</v>
      </c>
      <c r="DR8" s="644"/>
      <c r="DS8" s="644"/>
      <c r="DT8" s="644"/>
      <c r="DU8" s="644"/>
      <c r="DV8" s="644"/>
      <c r="DW8" s="644"/>
      <c r="DX8" s="644"/>
      <c r="DY8" s="644"/>
      <c r="DZ8" s="644"/>
      <c r="EA8" s="644"/>
      <c r="EB8" s="644"/>
      <c r="EC8" s="684"/>
    </row>
    <row r="9" spans="2:143" ht="11.25" customHeight="1">
      <c r="B9" s="638" t="s">
        <v>235</v>
      </c>
      <c r="C9" s="639"/>
      <c r="D9" s="639"/>
      <c r="E9" s="639"/>
      <c r="F9" s="639"/>
      <c r="G9" s="639"/>
      <c r="H9" s="639"/>
      <c r="I9" s="639"/>
      <c r="J9" s="639"/>
      <c r="K9" s="639"/>
      <c r="L9" s="639"/>
      <c r="M9" s="639"/>
      <c r="N9" s="639"/>
      <c r="O9" s="639"/>
      <c r="P9" s="639"/>
      <c r="Q9" s="640"/>
      <c r="R9" s="641">
        <v>21660</v>
      </c>
      <c r="S9" s="644"/>
      <c r="T9" s="644"/>
      <c r="U9" s="644"/>
      <c r="V9" s="644"/>
      <c r="W9" s="644"/>
      <c r="X9" s="644"/>
      <c r="Y9" s="645"/>
      <c r="Z9" s="703">
        <v>0.2</v>
      </c>
      <c r="AA9" s="703"/>
      <c r="AB9" s="703"/>
      <c r="AC9" s="703"/>
      <c r="AD9" s="704">
        <v>21660</v>
      </c>
      <c r="AE9" s="704"/>
      <c r="AF9" s="704"/>
      <c r="AG9" s="704"/>
      <c r="AH9" s="704"/>
      <c r="AI9" s="704"/>
      <c r="AJ9" s="704"/>
      <c r="AK9" s="704"/>
      <c r="AL9" s="646">
        <v>0.2</v>
      </c>
      <c r="AM9" s="647"/>
      <c r="AN9" s="647"/>
      <c r="AO9" s="705"/>
      <c r="AP9" s="638" t="s">
        <v>236</v>
      </c>
      <c r="AQ9" s="639"/>
      <c r="AR9" s="639"/>
      <c r="AS9" s="639"/>
      <c r="AT9" s="639"/>
      <c r="AU9" s="639"/>
      <c r="AV9" s="639"/>
      <c r="AW9" s="639"/>
      <c r="AX9" s="639"/>
      <c r="AY9" s="639"/>
      <c r="AZ9" s="639"/>
      <c r="BA9" s="639"/>
      <c r="BB9" s="639"/>
      <c r="BC9" s="639"/>
      <c r="BD9" s="639"/>
      <c r="BE9" s="639"/>
      <c r="BF9" s="640"/>
      <c r="BG9" s="641">
        <v>1797615</v>
      </c>
      <c r="BH9" s="644"/>
      <c r="BI9" s="644"/>
      <c r="BJ9" s="644"/>
      <c r="BK9" s="644"/>
      <c r="BL9" s="644"/>
      <c r="BM9" s="644"/>
      <c r="BN9" s="645"/>
      <c r="BO9" s="703">
        <v>21.9</v>
      </c>
      <c r="BP9" s="703"/>
      <c r="BQ9" s="703"/>
      <c r="BR9" s="703"/>
      <c r="BS9" s="649" t="s">
        <v>228</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1372922</v>
      </c>
      <c r="CS9" s="644"/>
      <c r="CT9" s="644"/>
      <c r="CU9" s="644"/>
      <c r="CV9" s="644"/>
      <c r="CW9" s="644"/>
      <c r="CX9" s="644"/>
      <c r="CY9" s="645"/>
      <c r="CZ9" s="703">
        <v>10.4</v>
      </c>
      <c r="DA9" s="703"/>
      <c r="DB9" s="703"/>
      <c r="DC9" s="703"/>
      <c r="DD9" s="649">
        <v>55456</v>
      </c>
      <c r="DE9" s="644"/>
      <c r="DF9" s="644"/>
      <c r="DG9" s="644"/>
      <c r="DH9" s="644"/>
      <c r="DI9" s="644"/>
      <c r="DJ9" s="644"/>
      <c r="DK9" s="644"/>
      <c r="DL9" s="644"/>
      <c r="DM9" s="644"/>
      <c r="DN9" s="644"/>
      <c r="DO9" s="644"/>
      <c r="DP9" s="645"/>
      <c r="DQ9" s="649">
        <v>1207488</v>
      </c>
      <c r="DR9" s="644"/>
      <c r="DS9" s="644"/>
      <c r="DT9" s="644"/>
      <c r="DU9" s="644"/>
      <c r="DV9" s="644"/>
      <c r="DW9" s="644"/>
      <c r="DX9" s="644"/>
      <c r="DY9" s="644"/>
      <c r="DZ9" s="644"/>
      <c r="EA9" s="644"/>
      <c r="EB9" s="644"/>
      <c r="EC9" s="684"/>
    </row>
    <row r="10" spans="2:143" ht="11.25" customHeight="1">
      <c r="B10" s="638" t="s">
        <v>238</v>
      </c>
      <c r="C10" s="639"/>
      <c r="D10" s="639"/>
      <c r="E10" s="639"/>
      <c r="F10" s="639"/>
      <c r="G10" s="639"/>
      <c r="H10" s="639"/>
      <c r="I10" s="639"/>
      <c r="J10" s="639"/>
      <c r="K10" s="639"/>
      <c r="L10" s="639"/>
      <c r="M10" s="639"/>
      <c r="N10" s="639"/>
      <c r="O10" s="639"/>
      <c r="P10" s="639"/>
      <c r="Q10" s="640"/>
      <c r="R10" s="641" t="s">
        <v>239</v>
      </c>
      <c r="S10" s="644"/>
      <c r="T10" s="644"/>
      <c r="U10" s="644"/>
      <c r="V10" s="644"/>
      <c r="W10" s="644"/>
      <c r="X10" s="644"/>
      <c r="Y10" s="645"/>
      <c r="Z10" s="703" t="s">
        <v>239</v>
      </c>
      <c r="AA10" s="703"/>
      <c r="AB10" s="703"/>
      <c r="AC10" s="703"/>
      <c r="AD10" s="704" t="s">
        <v>239</v>
      </c>
      <c r="AE10" s="704"/>
      <c r="AF10" s="704"/>
      <c r="AG10" s="704"/>
      <c r="AH10" s="704"/>
      <c r="AI10" s="704"/>
      <c r="AJ10" s="704"/>
      <c r="AK10" s="704"/>
      <c r="AL10" s="646" t="s">
        <v>239</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143986</v>
      </c>
      <c r="BH10" s="644"/>
      <c r="BI10" s="644"/>
      <c r="BJ10" s="644"/>
      <c r="BK10" s="644"/>
      <c r="BL10" s="644"/>
      <c r="BM10" s="644"/>
      <c r="BN10" s="645"/>
      <c r="BO10" s="703">
        <v>1.8</v>
      </c>
      <c r="BP10" s="703"/>
      <c r="BQ10" s="703"/>
      <c r="BR10" s="703"/>
      <c r="BS10" s="649" t="s">
        <v>239</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t="s">
        <v>239</v>
      </c>
      <c r="CS10" s="644"/>
      <c r="CT10" s="644"/>
      <c r="CU10" s="644"/>
      <c r="CV10" s="644"/>
      <c r="CW10" s="644"/>
      <c r="CX10" s="644"/>
      <c r="CY10" s="645"/>
      <c r="CZ10" s="703" t="s">
        <v>239</v>
      </c>
      <c r="DA10" s="703"/>
      <c r="DB10" s="703"/>
      <c r="DC10" s="703"/>
      <c r="DD10" s="649" t="s">
        <v>228</v>
      </c>
      <c r="DE10" s="644"/>
      <c r="DF10" s="644"/>
      <c r="DG10" s="644"/>
      <c r="DH10" s="644"/>
      <c r="DI10" s="644"/>
      <c r="DJ10" s="644"/>
      <c r="DK10" s="644"/>
      <c r="DL10" s="644"/>
      <c r="DM10" s="644"/>
      <c r="DN10" s="644"/>
      <c r="DO10" s="644"/>
      <c r="DP10" s="645"/>
      <c r="DQ10" s="649" t="s">
        <v>239</v>
      </c>
      <c r="DR10" s="644"/>
      <c r="DS10" s="644"/>
      <c r="DT10" s="644"/>
      <c r="DU10" s="644"/>
      <c r="DV10" s="644"/>
      <c r="DW10" s="644"/>
      <c r="DX10" s="644"/>
      <c r="DY10" s="644"/>
      <c r="DZ10" s="644"/>
      <c r="EA10" s="644"/>
      <c r="EB10" s="644"/>
      <c r="EC10" s="684"/>
    </row>
    <row r="11" spans="2:143" ht="11.25" customHeight="1">
      <c r="B11" s="638" t="s">
        <v>242</v>
      </c>
      <c r="C11" s="639"/>
      <c r="D11" s="639"/>
      <c r="E11" s="639"/>
      <c r="F11" s="639"/>
      <c r="G11" s="639"/>
      <c r="H11" s="639"/>
      <c r="I11" s="639"/>
      <c r="J11" s="639"/>
      <c r="K11" s="639"/>
      <c r="L11" s="639"/>
      <c r="M11" s="639"/>
      <c r="N11" s="639"/>
      <c r="O11" s="639"/>
      <c r="P11" s="639"/>
      <c r="Q11" s="640"/>
      <c r="R11" s="641" t="s">
        <v>228</v>
      </c>
      <c r="S11" s="644"/>
      <c r="T11" s="644"/>
      <c r="U11" s="644"/>
      <c r="V11" s="644"/>
      <c r="W11" s="644"/>
      <c r="X11" s="644"/>
      <c r="Y11" s="645"/>
      <c r="Z11" s="703" t="s">
        <v>239</v>
      </c>
      <c r="AA11" s="703"/>
      <c r="AB11" s="703"/>
      <c r="AC11" s="703"/>
      <c r="AD11" s="704" t="s">
        <v>228</v>
      </c>
      <c r="AE11" s="704"/>
      <c r="AF11" s="704"/>
      <c r="AG11" s="704"/>
      <c r="AH11" s="704"/>
      <c r="AI11" s="704"/>
      <c r="AJ11" s="704"/>
      <c r="AK11" s="704"/>
      <c r="AL11" s="646" t="s">
        <v>228</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854910</v>
      </c>
      <c r="BH11" s="644"/>
      <c r="BI11" s="644"/>
      <c r="BJ11" s="644"/>
      <c r="BK11" s="644"/>
      <c r="BL11" s="644"/>
      <c r="BM11" s="644"/>
      <c r="BN11" s="645"/>
      <c r="BO11" s="703">
        <v>10.4</v>
      </c>
      <c r="BP11" s="703"/>
      <c r="BQ11" s="703"/>
      <c r="BR11" s="703"/>
      <c r="BS11" s="649">
        <v>169638</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291134</v>
      </c>
      <c r="CS11" s="644"/>
      <c r="CT11" s="644"/>
      <c r="CU11" s="644"/>
      <c r="CV11" s="644"/>
      <c r="CW11" s="644"/>
      <c r="CX11" s="644"/>
      <c r="CY11" s="645"/>
      <c r="CZ11" s="703">
        <v>2.2000000000000002</v>
      </c>
      <c r="DA11" s="703"/>
      <c r="DB11" s="703"/>
      <c r="DC11" s="703"/>
      <c r="DD11" s="649">
        <v>77499</v>
      </c>
      <c r="DE11" s="644"/>
      <c r="DF11" s="644"/>
      <c r="DG11" s="644"/>
      <c r="DH11" s="644"/>
      <c r="DI11" s="644"/>
      <c r="DJ11" s="644"/>
      <c r="DK11" s="644"/>
      <c r="DL11" s="644"/>
      <c r="DM11" s="644"/>
      <c r="DN11" s="644"/>
      <c r="DO11" s="644"/>
      <c r="DP11" s="645"/>
      <c r="DQ11" s="649">
        <v>240392</v>
      </c>
      <c r="DR11" s="644"/>
      <c r="DS11" s="644"/>
      <c r="DT11" s="644"/>
      <c r="DU11" s="644"/>
      <c r="DV11" s="644"/>
      <c r="DW11" s="644"/>
      <c r="DX11" s="644"/>
      <c r="DY11" s="644"/>
      <c r="DZ11" s="644"/>
      <c r="EA11" s="644"/>
      <c r="EB11" s="644"/>
      <c r="EC11" s="684"/>
    </row>
    <row r="12" spans="2:143" ht="11.25" customHeight="1">
      <c r="B12" s="638" t="s">
        <v>245</v>
      </c>
      <c r="C12" s="639"/>
      <c r="D12" s="639"/>
      <c r="E12" s="639"/>
      <c r="F12" s="639"/>
      <c r="G12" s="639"/>
      <c r="H12" s="639"/>
      <c r="I12" s="639"/>
      <c r="J12" s="639"/>
      <c r="K12" s="639"/>
      <c r="L12" s="639"/>
      <c r="M12" s="639"/>
      <c r="N12" s="639"/>
      <c r="O12" s="639"/>
      <c r="P12" s="639"/>
      <c r="Q12" s="640"/>
      <c r="R12" s="641">
        <v>733870</v>
      </c>
      <c r="S12" s="644"/>
      <c r="T12" s="644"/>
      <c r="U12" s="644"/>
      <c r="V12" s="644"/>
      <c r="W12" s="644"/>
      <c r="X12" s="644"/>
      <c r="Y12" s="645"/>
      <c r="Z12" s="703">
        <v>5.0999999999999996</v>
      </c>
      <c r="AA12" s="703"/>
      <c r="AB12" s="703"/>
      <c r="AC12" s="703"/>
      <c r="AD12" s="704">
        <v>733870</v>
      </c>
      <c r="AE12" s="704"/>
      <c r="AF12" s="704"/>
      <c r="AG12" s="704"/>
      <c r="AH12" s="704"/>
      <c r="AI12" s="704"/>
      <c r="AJ12" s="704"/>
      <c r="AK12" s="704"/>
      <c r="AL12" s="646">
        <v>7.9</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4836287</v>
      </c>
      <c r="BH12" s="644"/>
      <c r="BI12" s="644"/>
      <c r="BJ12" s="644"/>
      <c r="BK12" s="644"/>
      <c r="BL12" s="644"/>
      <c r="BM12" s="644"/>
      <c r="BN12" s="645"/>
      <c r="BO12" s="703">
        <v>59</v>
      </c>
      <c r="BP12" s="703"/>
      <c r="BQ12" s="703"/>
      <c r="BR12" s="703"/>
      <c r="BS12" s="649" t="s">
        <v>228</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343045</v>
      </c>
      <c r="CS12" s="644"/>
      <c r="CT12" s="644"/>
      <c r="CU12" s="644"/>
      <c r="CV12" s="644"/>
      <c r="CW12" s="644"/>
      <c r="CX12" s="644"/>
      <c r="CY12" s="645"/>
      <c r="CZ12" s="703">
        <v>2.6</v>
      </c>
      <c r="DA12" s="703"/>
      <c r="DB12" s="703"/>
      <c r="DC12" s="703"/>
      <c r="DD12" s="649" t="s">
        <v>132</v>
      </c>
      <c r="DE12" s="644"/>
      <c r="DF12" s="644"/>
      <c r="DG12" s="644"/>
      <c r="DH12" s="644"/>
      <c r="DI12" s="644"/>
      <c r="DJ12" s="644"/>
      <c r="DK12" s="644"/>
      <c r="DL12" s="644"/>
      <c r="DM12" s="644"/>
      <c r="DN12" s="644"/>
      <c r="DO12" s="644"/>
      <c r="DP12" s="645"/>
      <c r="DQ12" s="649">
        <v>253845</v>
      </c>
      <c r="DR12" s="644"/>
      <c r="DS12" s="644"/>
      <c r="DT12" s="644"/>
      <c r="DU12" s="644"/>
      <c r="DV12" s="644"/>
      <c r="DW12" s="644"/>
      <c r="DX12" s="644"/>
      <c r="DY12" s="644"/>
      <c r="DZ12" s="644"/>
      <c r="EA12" s="644"/>
      <c r="EB12" s="644"/>
      <c r="EC12" s="684"/>
    </row>
    <row r="13" spans="2:143" ht="11.25" customHeight="1">
      <c r="B13" s="638" t="s">
        <v>248</v>
      </c>
      <c r="C13" s="639"/>
      <c r="D13" s="639"/>
      <c r="E13" s="639"/>
      <c r="F13" s="639"/>
      <c r="G13" s="639"/>
      <c r="H13" s="639"/>
      <c r="I13" s="639"/>
      <c r="J13" s="639"/>
      <c r="K13" s="639"/>
      <c r="L13" s="639"/>
      <c r="M13" s="639"/>
      <c r="N13" s="639"/>
      <c r="O13" s="639"/>
      <c r="P13" s="639"/>
      <c r="Q13" s="640"/>
      <c r="R13" s="641" t="s">
        <v>228</v>
      </c>
      <c r="S13" s="644"/>
      <c r="T13" s="644"/>
      <c r="U13" s="644"/>
      <c r="V13" s="644"/>
      <c r="W13" s="644"/>
      <c r="X13" s="644"/>
      <c r="Y13" s="645"/>
      <c r="Z13" s="703" t="s">
        <v>228</v>
      </c>
      <c r="AA13" s="703"/>
      <c r="AB13" s="703"/>
      <c r="AC13" s="703"/>
      <c r="AD13" s="704" t="s">
        <v>132</v>
      </c>
      <c r="AE13" s="704"/>
      <c r="AF13" s="704"/>
      <c r="AG13" s="704"/>
      <c r="AH13" s="704"/>
      <c r="AI13" s="704"/>
      <c r="AJ13" s="704"/>
      <c r="AK13" s="704"/>
      <c r="AL13" s="646" t="s">
        <v>228</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4770792</v>
      </c>
      <c r="BH13" s="644"/>
      <c r="BI13" s="644"/>
      <c r="BJ13" s="644"/>
      <c r="BK13" s="644"/>
      <c r="BL13" s="644"/>
      <c r="BM13" s="644"/>
      <c r="BN13" s="645"/>
      <c r="BO13" s="703">
        <v>58.2</v>
      </c>
      <c r="BP13" s="703"/>
      <c r="BQ13" s="703"/>
      <c r="BR13" s="703"/>
      <c r="BS13" s="649" t="s">
        <v>239</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1466380</v>
      </c>
      <c r="CS13" s="644"/>
      <c r="CT13" s="644"/>
      <c r="CU13" s="644"/>
      <c r="CV13" s="644"/>
      <c r="CW13" s="644"/>
      <c r="CX13" s="644"/>
      <c r="CY13" s="645"/>
      <c r="CZ13" s="703">
        <v>11.1</v>
      </c>
      <c r="DA13" s="703"/>
      <c r="DB13" s="703"/>
      <c r="DC13" s="703"/>
      <c r="DD13" s="649">
        <v>768320</v>
      </c>
      <c r="DE13" s="644"/>
      <c r="DF13" s="644"/>
      <c r="DG13" s="644"/>
      <c r="DH13" s="644"/>
      <c r="DI13" s="644"/>
      <c r="DJ13" s="644"/>
      <c r="DK13" s="644"/>
      <c r="DL13" s="644"/>
      <c r="DM13" s="644"/>
      <c r="DN13" s="644"/>
      <c r="DO13" s="644"/>
      <c r="DP13" s="645"/>
      <c r="DQ13" s="649">
        <v>872057</v>
      </c>
      <c r="DR13" s="644"/>
      <c r="DS13" s="644"/>
      <c r="DT13" s="644"/>
      <c r="DU13" s="644"/>
      <c r="DV13" s="644"/>
      <c r="DW13" s="644"/>
      <c r="DX13" s="644"/>
      <c r="DY13" s="644"/>
      <c r="DZ13" s="644"/>
      <c r="EA13" s="644"/>
      <c r="EB13" s="644"/>
      <c r="EC13" s="684"/>
    </row>
    <row r="14" spans="2:143" ht="11.25" customHeight="1">
      <c r="B14" s="638" t="s">
        <v>251</v>
      </c>
      <c r="C14" s="639"/>
      <c r="D14" s="639"/>
      <c r="E14" s="639"/>
      <c r="F14" s="639"/>
      <c r="G14" s="639"/>
      <c r="H14" s="639"/>
      <c r="I14" s="639"/>
      <c r="J14" s="639"/>
      <c r="K14" s="639"/>
      <c r="L14" s="639"/>
      <c r="M14" s="639"/>
      <c r="N14" s="639"/>
      <c r="O14" s="639"/>
      <c r="P14" s="639"/>
      <c r="Q14" s="640"/>
      <c r="R14" s="641" t="s">
        <v>239</v>
      </c>
      <c r="S14" s="644"/>
      <c r="T14" s="644"/>
      <c r="U14" s="644"/>
      <c r="V14" s="644"/>
      <c r="W14" s="644"/>
      <c r="X14" s="644"/>
      <c r="Y14" s="645"/>
      <c r="Z14" s="703" t="s">
        <v>239</v>
      </c>
      <c r="AA14" s="703"/>
      <c r="AB14" s="703"/>
      <c r="AC14" s="703"/>
      <c r="AD14" s="704" t="s">
        <v>239</v>
      </c>
      <c r="AE14" s="704"/>
      <c r="AF14" s="704"/>
      <c r="AG14" s="704"/>
      <c r="AH14" s="704"/>
      <c r="AI14" s="704"/>
      <c r="AJ14" s="704"/>
      <c r="AK14" s="704"/>
      <c r="AL14" s="646" t="s">
        <v>239</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96187</v>
      </c>
      <c r="BH14" s="644"/>
      <c r="BI14" s="644"/>
      <c r="BJ14" s="644"/>
      <c r="BK14" s="644"/>
      <c r="BL14" s="644"/>
      <c r="BM14" s="644"/>
      <c r="BN14" s="645"/>
      <c r="BO14" s="703">
        <v>1.2</v>
      </c>
      <c r="BP14" s="703"/>
      <c r="BQ14" s="703"/>
      <c r="BR14" s="703"/>
      <c r="BS14" s="649" t="s">
        <v>132</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474513</v>
      </c>
      <c r="CS14" s="644"/>
      <c r="CT14" s="644"/>
      <c r="CU14" s="644"/>
      <c r="CV14" s="644"/>
      <c r="CW14" s="644"/>
      <c r="CX14" s="644"/>
      <c r="CY14" s="645"/>
      <c r="CZ14" s="703">
        <v>3.6</v>
      </c>
      <c r="DA14" s="703"/>
      <c r="DB14" s="703"/>
      <c r="DC14" s="703"/>
      <c r="DD14" s="649">
        <v>1016</v>
      </c>
      <c r="DE14" s="644"/>
      <c r="DF14" s="644"/>
      <c r="DG14" s="644"/>
      <c r="DH14" s="644"/>
      <c r="DI14" s="644"/>
      <c r="DJ14" s="644"/>
      <c r="DK14" s="644"/>
      <c r="DL14" s="644"/>
      <c r="DM14" s="644"/>
      <c r="DN14" s="644"/>
      <c r="DO14" s="644"/>
      <c r="DP14" s="645"/>
      <c r="DQ14" s="649">
        <v>467861</v>
      </c>
      <c r="DR14" s="644"/>
      <c r="DS14" s="644"/>
      <c r="DT14" s="644"/>
      <c r="DU14" s="644"/>
      <c r="DV14" s="644"/>
      <c r="DW14" s="644"/>
      <c r="DX14" s="644"/>
      <c r="DY14" s="644"/>
      <c r="DZ14" s="644"/>
      <c r="EA14" s="644"/>
      <c r="EB14" s="644"/>
      <c r="EC14" s="684"/>
    </row>
    <row r="15" spans="2:143" ht="11.25" customHeight="1">
      <c r="B15" s="638" t="s">
        <v>254</v>
      </c>
      <c r="C15" s="639"/>
      <c r="D15" s="639"/>
      <c r="E15" s="639"/>
      <c r="F15" s="639"/>
      <c r="G15" s="639"/>
      <c r="H15" s="639"/>
      <c r="I15" s="639"/>
      <c r="J15" s="639"/>
      <c r="K15" s="639"/>
      <c r="L15" s="639"/>
      <c r="M15" s="639"/>
      <c r="N15" s="639"/>
      <c r="O15" s="639"/>
      <c r="P15" s="639"/>
      <c r="Q15" s="640"/>
      <c r="R15" s="641">
        <v>34074</v>
      </c>
      <c r="S15" s="644"/>
      <c r="T15" s="644"/>
      <c r="U15" s="644"/>
      <c r="V15" s="644"/>
      <c r="W15" s="644"/>
      <c r="X15" s="644"/>
      <c r="Y15" s="645"/>
      <c r="Z15" s="703">
        <v>0.2</v>
      </c>
      <c r="AA15" s="703"/>
      <c r="AB15" s="703"/>
      <c r="AC15" s="703"/>
      <c r="AD15" s="704">
        <v>34074</v>
      </c>
      <c r="AE15" s="704"/>
      <c r="AF15" s="704"/>
      <c r="AG15" s="704"/>
      <c r="AH15" s="704"/>
      <c r="AI15" s="704"/>
      <c r="AJ15" s="704"/>
      <c r="AK15" s="704"/>
      <c r="AL15" s="646">
        <v>0.4</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409296</v>
      </c>
      <c r="BH15" s="644"/>
      <c r="BI15" s="644"/>
      <c r="BJ15" s="644"/>
      <c r="BK15" s="644"/>
      <c r="BL15" s="644"/>
      <c r="BM15" s="644"/>
      <c r="BN15" s="645"/>
      <c r="BO15" s="703">
        <v>5</v>
      </c>
      <c r="BP15" s="703"/>
      <c r="BQ15" s="703"/>
      <c r="BR15" s="703"/>
      <c r="BS15" s="649" t="s">
        <v>132</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1308244</v>
      </c>
      <c r="CS15" s="644"/>
      <c r="CT15" s="644"/>
      <c r="CU15" s="644"/>
      <c r="CV15" s="644"/>
      <c r="CW15" s="644"/>
      <c r="CX15" s="644"/>
      <c r="CY15" s="645"/>
      <c r="CZ15" s="703">
        <v>9.9</v>
      </c>
      <c r="DA15" s="703"/>
      <c r="DB15" s="703"/>
      <c r="DC15" s="703"/>
      <c r="DD15" s="649">
        <v>79731</v>
      </c>
      <c r="DE15" s="644"/>
      <c r="DF15" s="644"/>
      <c r="DG15" s="644"/>
      <c r="DH15" s="644"/>
      <c r="DI15" s="644"/>
      <c r="DJ15" s="644"/>
      <c r="DK15" s="644"/>
      <c r="DL15" s="644"/>
      <c r="DM15" s="644"/>
      <c r="DN15" s="644"/>
      <c r="DO15" s="644"/>
      <c r="DP15" s="645"/>
      <c r="DQ15" s="649">
        <v>1041014</v>
      </c>
      <c r="DR15" s="644"/>
      <c r="DS15" s="644"/>
      <c r="DT15" s="644"/>
      <c r="DU15" s="644"/>
      <c r="DV15" s="644"/>
      <c r="DW15" s="644"/>
      <c r="DX15" s="644"/>
      <c r="DY15" s="644"/>
      <c r="DZ15" s="644"/>
      <c r="EA15" s="644"/>
      <c r="EB15" s="644"/>
      <c r="EC15" s="684"/>
    </row>
    <row r="16" spans="2:143" ht="11.25" customHeight="1">
      <c r="B16" s="638" t="s">
        <v>257</v>
      </c>
      <c r="C16" s="639"/>
      <c r="D16" s="639"/>
      <c r="E16" s="639"/>
      <c r="F16" s="639"/>
      <c r="G16" s="639"/>
      <c r="H16" s="639"/>
      <c r="I16" s="639"/>
      <c r="J16" s="639"/>
      <c r="K16" s="639"/>
      <c r="L16" s="639"/>
      <c r="M16" s="639"/>
      <c r="N16" s="639"/>
      <c r="O16" s="639"/>
      <c r="P16" s="639"/>
      <c r="Q16" s="640"/>
      <c r="R16" s="641" t="s">
        <v>239</v>
      </c>
      <c r="S16" s="644"/>
      <c r="T16" s="644"/>
      <c r="U16" s="644"/>
      <c r="V16" s="644"/>
      <c r="W16" s="644"/>
      <c r="X16" s="644"/>
      <c r="Y16" s="645"/>
      <c r="Z16" s="703" t="s">
        <v>228</v>
      </c>
      <c r="AA16" s="703"/>
      <c r="AB16" s="703"/>
      <c r="AC16" s="703"/>
      <c r="AD16" s="704" t="s">
        <v>228</v>
      </c>
      <c r="AE16" s="704"/>
      <c r="AF16" s="704"/>
      <c r="AG16" s="704"/>
      <c r="AH16" s="704"/>
      <c r="AI16" s="704"/>
      <c r="AJ16" s="704"/>
      <c r="AK16" s="704"/>
      <c r="AL16" s="646" t="s">
        <v>228</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v>1644</v>
      </c>
      <c r="BH16" s="644"/>
      <c r="BI16" s="644"/>
      <c r="BJ16" s="644"/>
      <c r="BK16" s="644"/>
      <c r="BL16" s="644"/>
      <c r="BM16" s="644"/>
      <c r="BN16" s="645"/>
      <c r="BO16" s="703">
        <v>0</v>
      </c>
      <c r="BP16" s="703"/>
      <c r="BQ16" s="703"/>
      <c r="BR16" s="703"/>
      <c r="BS16" s="649" t="s">
        <v>228</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v>2334</v>
      </c>
      <c r="CS16" s="644"/>
      <c r="CT16" s="644"/>
      <c r="CU16" s="644"/>
      <c r="CV16" s="644"/>
      <c r="CW16" s="644"/>
      <c r="CX16" s="644"/>
      <c r="CY16" s="645"/>
      <c r="CZ16" s="703">
        <v>0</v>
      </c>
      <c r="DA16" s="703"/>
      <c r="DB16" s="703"/>
      <c r="DC16" s="703"/>
      <c r="DD16" s="649" t="s">
        <v>239</v>
      </c>
      <c r="DE16" s="644"/>
      <c r="DF16" s="644"/>
      <c r="DG16" s="644"/>
      <c r="DH16" s="644"/>
      <c r="DI16" s="644"/>
      <c r="DJ16" s="644"/>
      <c r="DK16" s="644"/>
      <c r="DL16" s="644"/>
      <c r="DM16" s="644"/>
      <c r="DN16" s="644"/>
      <c r="DO16" s="644"/>
      <c r="DP16" s="645"/>
      <c r="DQ16" s="649">
        <v>2334</v>
      </c>
      <c r="DR16" s="644"/>
      <c r="DS16" s="644"/>
      <c r="DT16" s="644"/>
      <c r="DU16" s="644"/>
      <c r="DV16" s="644"/>
      <c r="DW16" s="644"/>
      <c r="DX16" s="644"/>
      <c r="DY16" s="644"/>
      <c r="DZ16" s="644"/>
      <c r="EA16" s="644"/>
      <c r="EB16" s="644"/>
      <c r="EC16" s="684"/>
    </row>
    <row r="17" spans="2:133" ht="11.25" customHeight="1">
      <c r="B17" s="638" t="s">
        <v>260</v>
      </c>
      <c r="C17" s="639"/>
      <c r="D17" s="639"/>
      <c r="E17" s="639"/>
      <c r="F17" s="639"/>
      <c r="G17" s="639"/>
      <c r="H17" s="639"/>
      <c r="I17" s="639"/>
      <c r="J17" s="639"/>
      <c r="K17" s="639"/>
      <c r="L17" s="639"/>
      <c r="M17" s="639"/>
      <c r="N17" s="639"/>
      <c r="O17" s="639"/>
      <c r="P17" s="639"/>
      <c r="Q17" s="640"/>
      <c r="R17" s="641">
        <v>29461</v>
      </c>
      <c r="S17" s="644"/>
      <c r="T17" s="644"/>
      <c r="U17" s="644"/>
      <c r="V17" s="644"/>
      <c r="W17" s="644"/>
      <c r="X17" s="644"/>
      <c r="Y17" s="645"/>
      <c r="Z17" s="703">
        <v>0.2</v>
      </c>
      <c r="AA17" s="703"/>
      <c r="AB17" s="703"/>
      <c r="AC17" s="703"/>
      <c r="AD17" s="704">
        <v>29461</v>
      </c>
      <c r="AE17" s="704"/>
      <c r="AF17" s="704"/>
      <c r="AG17" s="704"/>
      <c r="AH17" s="704"/>
      <c r="AI17" s="704"/>
      <c r="AJ17" s="704"/>
      <c r="AK17" s="704"/>
      <c r="AL17" s="646">
        <v>0.3</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239</v>
      </c>
      <c r="BH17" s="644"/>
      <c r="BI17" s="644"/>
      <c r="BJ17" s="644"/>
      <c r="BK17" s="644"/>
      <c r="BL17" s="644"/>
      <c r="BM17" s="644"/>
      <c r="BN17" s="645"/>
      <c r="BO17" s="703" t="s">
        <v>239</v>
      </c>
      <c r="BP17" s="703"/>
      <c r="BQ17" s="703"/>
      <c r="BR17" s="703"/>
      <c r="BS17" s="649" t="s">
        <v>228</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1431740</v>
      </c>
      <c r="CS17" s="644"/>
      <c r="CT17" s="644"/>
      <c r="CU17" s="644"/>
      <c r="CV17" s="644"/>
      <c r="CW17" s="644"/>
      <c r="CX17" s="644"/>
      <c r="CY17" s="645"/>
      <c r="CZ17" s="703">
        <v>10.8</v>
      </c>
      <c r="DA17" s="703"/>
      <c r="DB17" s="703"/>
      <c r="DC17" s="703"/>
      <c r="DD17" s="649" t="s">
        <v>228</v>
      </c>
      <c r="DE17" s="644"/>
      <c r="DF17" s="644"/>
      <c r="DG17" s="644"/>
      <c r="DH17" s="644"/>
      <c r="DI17" s="644"/>
      <c r="DJ17" s="644"/>
      <c r="DK17" s="644"/>
      <c r="DL17" s="644"/>
      <c r="DM17" s="644"/>
      <c r="DN17" s="644"/>
      <c r="DO17" s="644"/>
      <c r="DP17" s="645"/>
      <c r="DQ17" s="649">
        <v>1410714</v>
      </c>
      <c r="DR17" s="644"/>
      <c r="DS17" s="644"/>
      <c r="DT17" s="644"/>
      <c r="DU17" s="644"/>
      <c r="DV17" s="644"/>
      <c r="DW17" s="644"/>
      <c r="DX17" s="644"/>
      <c r="DY17" s="644"/>
      <c r="DZ17" s="644"/>
      <c r="EA17" s="644"/>
      <c r="EB17" s="644"/>
      <c r="EC17" s="684"/>
    </row>
    <row r="18" spans="2:133" ht="11.25" customHeight="1">
      <c r="B18" s="638" t="s">
        <v>263</v>
      </c>
      <c r="C18" s="639"/>
      <c r="D18" s="639"/>
      <c r="E18" s="639"/>
      <c r="F18" s="639"/>
      <c r="G18" s="639"/>
      <c r="H18" s="639"/>
      <c r="I18" s="639"/>
      <c r="J18" s="639"/>
      <c r="K18" s="639"/>
      <c r="L18" s="639"/>
      <c r="M18" s="639"/>
      <c r="N18" s="639"/>
      <c r="O18" s="639"/>
      <c r="P18" s="639"/>
      <c r="Q18" s="640"/>
      <c r="R18" s="641">
        <v>93257</v>
      </c>
      <c r="S18" s="644"/>
      <c r="T18" s="644"/>
      <c r="U18" s="644"/>
      <c r="V18" s="644"/>
      <c r="W18" s="644"/>
      <c r="X18" s="644"/>
      <c r="Y18" s="645"/>
      <c r="Z18" s="703">
        <v>0.7</v>
      </c>
      <c r="AA18" s="703"/>
      <c r="AB18" s="703"/>
      <c r="AC18" s="703"/>
      <c r="AD18" s="704" t="s">
        <v>239</v>
      </c>
      <c r="AE18" s="704"/>
      <c r="AF18" s="704"/>
      <c r="AG18" s="704"/>
      <c r="AH18" s="704"/>
      <c r="AI18" s="704"/>
      <c r="AJ18" s="704"/>
      <c r="AK18" s="704"/>
      <c r="AL18" s="646" t="s">
        <v>132</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228</v>
      </c>
      <c r="BH18" s="644"/>
      <c r="BI18" s="644"/>
      <c r="BJ18" s="644"/>
      <c r="BK18" s="644"/>
      <c r="BL18" s="644"/>
      <c r="BM18" s="644"/>
      <c r="BN18" s="645"/>
      <c r="BO18" s="703" t="s">
        <v>228</v>
      </c>
      <c r="BP18" s="703"/>
      <c r="BQ18" s="703"/>
      <c r="BR18" s="703"/>
      <c r="BS18" s="649" t="s">
        <v>239</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228</v>
      </c>
      <c r="CS18" s="644"/>
      <c r="CT18" s="644"/>
      <c r="CU18" s="644"/>
      <c r="CV18" s="644"/>
      <c r="CW18" s="644"/>
      <c r="CX18" s="644"/>
      <c r="CY18" s="645"/>
      <c r="CZ18" s="703" t="s">
        <v>239</v>
      </c>
      <c r="DA18" s="703"/>
      <c r="DB18" s="703"/>
      <c r="DC18" s="703"/>
      <c r="DD18" s="649" t="s">
        <v>239</v>
      </c>
      <c r="DE18" s="644"/>
      <c r="DF18" s="644"/>
      <c r="DG18" s="644"/>
      <c r="DH18" s="644"/>
      <c r="DI18" s="644"/>
      <c r="DJ18" s="644"/>
      <c r="DK18" s="644"/>
      <c r="DL18" s="644"/>
      <c r="DM18" s="644"/>
      <c r="DN18" s="644"/>
      <c r="DO18" s="644"/>
      <c r="DP18" s="645"/>
      <c r="DQ18" s="649" t="s">
        <v>228</v>
      </c>
      <c r="DR18" s="644"/>
      <c r="DS18" s="644"/>
      <c r="DT18" s="644"/>
      <c r="DU18" s="644"/>
      <c r="DV18" s="644"/>
      <c r="DW18" s="644"/>
      <c r="DX18" s="644"/>
      <c r="DY18" s="644"/>
      <c r="DZ18" s="644"/>
      <c r="EA18" s="644"/>
      <c r="EB18" s="644"/>
      <c r="EC18" s="684"/>
    </row>
    <row r="19" spans="2:133" ht="11.25" customHeight="1">
      <c r="B19" s="638" t="s">
        <v>266</v>
      </c>
      <c r="C19" s="639"/>
      <c r="D19" s="639"/>
      <c r="E19" s="639"/>
      <c r="F19" s="639"/>
      <c r="G19" s="639"/>
      <c r="H19" s="639"/>
      <c r="I19" s="639"/>
      <c r="J19" s="639"/>
      <c r="K19" s="639"/>
      <c r="L19" s="639"/>
      <c r="M19" s="639"/>
      <c r="N19" s="639"/>
      <c r="O19" s="639"/>
      <c r="P19" s="639"/>
      <c r="Q19" s="640"/>
      <c r="R19" s="641" t="s">
        <v>132</v>
      </c>
      <c r="S19" s="644"/>
      <c r="T19" s="644"/>
      <c r="U19" s="644"/>
      <c r="V19" s="644"/>
      <c r="W19" s="644"/>
      <c r="X19" s="644"/>
      <c r="Y19" s="645"/>
      <c r="Z19" s="703" t="s">
        <v>239</v>
      </c>
      <c r="AA19" s="703"/>
      <c r="AB19" s="703"/>
      <c r="AC19" s="703"/>
      <c r="AD19" s="704" t="s">
        <v>228</v>
      </c>
      <c r="AE19" s="704"/>
      <c r="AF19" s="704"/>
      <c r="AG19" s="704"/>
      <c r="AH19" s="704"/>
      <c r="AI19" s="704"/>
      <c r="AJ19" s="704"/>
      <c r="AK19" s="704"/>
      <c r="AL19" s="646" t="s">
        <v>239</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t="s">
        <v>239</v>
      </c>
      <c r="BH19" s="644"/>
      <c r="BI19" s="644"/>
      <c r="BJ19" s="644"/>
      <c r="BK19" s="644"/>
      <c r="BL19" s="644"/>
      <c r="BM19" s="644"/>
      <c r="BN19" s="645"/>
      <c r="BO19" s="703" t="s">
        <v>239</v>
      </c>
      <c r="BP19" s="703"/>
      <c r="BQ19" s="703"/>
      <c r="BR19" s="703"/>
      <c r="BS19" s="649" t="s">
        <v>239</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239</v>
      </c>
      <c r="CS19" s="644"/>
      <c r="CT19" s="644"/>
      <c r="CU19" s="644"/>
      <c r="CV19" s="644"/>
      <c r="CW19" s="644"/>
      <c r="CX19" s="644"/>
      <c r="CY19" s="645"/>
      <c r="CZ19" s="703" t="s">
        <v>239</v>
      </c>
      <c r="DA19" s="703"/>
      <c r="DB19" s="703"/>
      <c r="DC19" s="703"/>
      <c r="DD19" s="649" t="s">
        <v>228</v>
      </c>
      <c r="DE19" s="644"/>
      <c r="DF19" s="644"/>
      <c r="DG19" s="644"/>
      <c r="DH19" s="644"/>
      <c r="DI19" s="644"/>
      <c r="DJ19" s="644"/>
      <c r="DK19" s="644"/>
      <c r="DL19" s="644"/>
      <c r="DM19" s="644"/>
      <c r="DN19" s="644"/>
      <c r="DO19" s="644"/>
      <c r="DP19" s="645"/>
      <c r="DQ19" s="649" t="s">
        <v>239</v>
      </c>
      <c r="DR19" s="644"/>
      <c r="DS19" s="644"/>
      <c r="DT19" s="644"/>
      <c r="DU19" s="644"/>
      <c r="DV19" s="644"/>
      <c r="DW19" s="644"/>
      <c r="DX19" s="644"/>
      <c r="DY19" s="644"/>
      <c r="DZ19" s="644"/>
      <c r="EA19" s="644"/>
      <c r="EB19" s="644"/>
      <c r="EC19" s="684"/>
    </row>
    <row r="20" spans="2:133" ht="11.25" customHeight="1">
      <c r="B20" s="638" t="s">
        <v>269</v>
      </c>
      <c r="C20" s="639"/>
      <c r="D20" s="639"/>
      <c r="E20" s="639"/>
      <c r="F20" s="639"/>
      <c r="G20" s="639"/>
      <c r="H20" s="639"/>
      <c r="I20" s="639"/>
      <c r="J20" s="639"/>
      <c r="K20" s="639"/>
      <c r="L20" s="639"/>
      <c r="M20" s="639"/>
      <c r="N20" s="639"/>
      <c r="O20" s="639"/>
      <c r="P20" s="639"/>
      <c r="Q20" s="640"/>
      <c r="R20" s="641">
        <v>93257</v>
      </c>
      <c r="S20" s="644"/>
      <c r="T20" s="644"/>
      <c r="U20" s="644"/>
      <c r="V20" s="644"/>
      <c r="W20" s="644"/>
      <c r="X20" s="644"/>
      <c r="Y20" s="645"/>
      <c r="Z20" s="703">
        <v>0.7</v>
      </c>
      <c r="AA20" s="703"/>
      <c r="AB20" s="703"/>
      <c r="AC20" s="703"/>
      <c r="AD20" s="704" t="s">
        <v>228</v>
      </c>
      <c r="AE20" s="704"/>
      <c r="AF20" s="704"/>
      <c r="AG20" s="704"/>
      <c r="AH20" s="704"/>
      <c r="AI20" s="704"/>
      <c r="AJ20" s="704"/>
      <c r="AK20" s="704"/>
      <c r="AL20" s="646" t="s">
        <v>239</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t="s">
        <v>239</v>
      </c>
      <c r="BH20" s="644"/>
      <c r="BI20" s="644"/>
      <c r="BJ20" s="644"/>
      <c r="BK20" s="644"/>
      <c r="BL20" s="644"/>
      <c r="BM20" s="644"/>
      <c r="BN20" s="645"/>
      <c r="BO20" s="703" t="s">
        <v>228</v>
      </c>
      <c r="BP20" s="703"/>
      <c r="BQ20" s="703"/>
      <c r="BR20" s="703"/>
      <c r="BS20" s="649" t="s">
        <v>228</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13258132</v>
      </c>
      <c r="CS20" s="644"/>
      <c r="CT20" s="644"/>
      <c r="CU20" s="644"/>
      <c r="CV20" s="644"/>
      <c r="CW20" s="644"/>
      <c r="CX20" s="644"/>
      <c r="CY20" s="645"/>
      <c r="CZ20" s="703">
        <v>100</v>
      </c>
      <c r="DA20" s="703"/>
      <c r="DB20" s="703"/>
      <c r="DC20" s="703"/>
      <c r="DD20" s="649">
        <v>1017313</v>
      </c>
      <c r="DE20" s="644"/>
      <c r="DF20" s="644"/>
      <c r="DG20" s="644"/>
      <c r="DH20" s="644"/>
      <c r="DI20" s="644"/>
      <c r="DJ20" s="644"/>
      <c r="DK20" s="644"/>
      <c r="DL20" s="644"/>
      <c r="DM20" s="644"/>
      <c r="DN20" s="644"/>
      <c r="DO20" s="644"/>
      <c r="DP20" s="645"/>
      <c r="DQ20" s="649">
        <v>9392850</v>
      </c>
      <c r="DR20" s="644"/>
      <c r="DS20" s="644"/>
      <c r="DT20" s="644"/>
      <c r="DU20" s="644"/>
      <c r="DV20" s="644"/>
      <c r="DW20" s="644"/>
      <c r="DX20" s="644"/>
      <c r="DY20" s="644"/>
      <c r="DZ20" s="644"/>
      <c r="EA20" s="644"/>
      <c r="EB20" s="644"/>
      <c r="EC20" s="684"/>
    </row>
    <row r="21" spans="2:133" ht="11.25" customHeight="1">
      <c r="B21" s="638" t="s">
        <v>272</v>
      </c>
      <c r="C21" s="639"/>
      <c r="D21" s="639"/>
      <c r="E21" s="639"/>
      <c r="F21" s="639"/>
      <c r="G21" s="639"/>
      <c r="H21" s="639"/>
      <c r="I21" s="639"/>
      <c r="J21" s="639"/>
      <c r="K21" s="639"/>
      <c r="L21" s="639"/>
      <c r="M21" s="639"/>
      <c r="N21" s="639"/>
      <c r="O21" s="639"/>
      <c r="P21" s="639"/>
      <c r="Q21" s="640"/>
      <c r="R21" s="641" t="s">
        <v>239</v>
      </c>
      <c r="S21" s="644"/>
      <c r="T21" s="644"/>
      <c r="U21" s="644"/>
      <c r="V21" s="644"/>
      <c r="W21" s="644"/>
      <c r="X21" s="644"/>
      <c r="Y21" s="645"/>
      <c r="Z21" s="703" t="s">
        <v>132</v>
      </c>
      <c r="AA21" s="703"/>
      <c r="AB21" s="703"/>
      <c r="AC21" s="703"/>
      <c r="AD21" s="704" t="s">
        <v>228</v>
      </c>
      <c r="AE21" s="704"/>
      <c r="AF21" s="704"/>
      <c r="AG21" s="704"/>
      <c r="AH21" s="704"/>
      <c r="AI21" s="704"/>
      <c r="AJ21" s="704"/>
      <c r="AK21" s="704"/>
      <c r="AL21" s="646" t="s">
        <v>132</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t="s">
        <v>228</v>
      </c>
      <c r="BH21" s="644"/>
      <c r="BI21" s="644"/>
      <c r="BJ21" s="644"/>
      <c r="BK21" s="644"/>
      <c r="BL21" s="644"/>
      <c r="BM21" s="644"/>
      <c r="BN21" s="645"/>
      <c r="BO21" s="703" t="s">
        <v>228</v>
      </c>
      <c r="BP21" s="703"/>
      <c r="BQ21" s="703"/>
      <c r="BR21" s="703"/>
      <c r="BS21" s="649" t="s">
        <v>228</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274</v>
      </c>
      <c r="C22" s="639"/>
      <c r="D22" s="639"/>
      <c r="E22" s="639"/>
      <c r="F22" s="639"/>
      <c r="G22" s="639"/>
      <c r="H22" s="639"/>
      <c r="I22" s="639"/>
      <c r="J22" s="639"/>
      <c r="K22" s="639"/>
      <c r="L22" s="639"/>
      <c r="M22" s="639"/>
      <c r="N22" s="639"/>
      <c r="O22" s="639"/>
      <c r="P22" s="639"/>
      <c r="Q22" s="640"/>
      <c r="R22" s="641">
        <v>9386708</v>
      </c>
      <c r="S22" s="644"/>
      <c r="T22" s="644"/>
      <c r="U22" s="644"/>
      <c r="V22" s="644"/>
      <c r="W22" s="644"/>
      <c r="X22" s="644"/>
      <c r="Y22" s="645"/>
      <c r="Z22" s="703">
        <v>65.7</v>
      </c>
      <c r="AA22" s="703"/>
      <c r="AB22" s="703"/>
      <c r="AC22" s="703"/>
      <c r="AD22" s="704">
        <v>9293451</v>
      </c>
      <c r="AE22" s="704"/>
      <c r="AF22" s="704"/>
      <c r="AG22" s="704"/>
      <c r="AH22" s="704"/>
      <c r="AI22" s="704"/>
      <c r="AJ22" s="704"/>
      <c r="AK22" s="704"/>
      <c r="AL22" s="646">
        <v>99.6</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228</v>
      </c>
      <c r="BH22" s="644"/>
      <c r="BI22" s="644"/>
      <c r="BJ22" s="644"/>
      <c r="BK22" s="644"/>
      <c r="BL22" s="644"/>
      <c r="BM22" s="644"/>
      <c r="BN22" s="645"/>
      <c r="BO22" s="703" t="s">
        <v>239</v>
      </c>
      <c r="BP22" s="703"/>
      <c r="BQ22" s="703"/>
      <c r="BR22" s="703"/>
      <c r="BS22" s="649" t="s">
        <v>228</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277</v>
      </c>
      <c r="C23" s="639"/>
      <c r="D23" s="639"/>
      <c r="E23" s="639"/>
      <c r="F23" s="639"/>
      <c r="G23" s="639"/>
      <c r="H23" s="639"/>
      <c r="I23" s="639"/>
      <c r="J23" s="639"/>
      <c r="K23" s="639"/>
      <c r="L23" s="639"/>
      <c r="M23" s="639"/>
      <c r="N23" s="639"/>
      <c r="O23" s="639"/>
      <c r="P23" s="639"/>
      <c r="Q23" s="640"/>
      <c r="R23" s="641">
        <v>9234</v>
      </c>
      <c r="S23" s="644"/>
      <c r="T23" s="644"/>
      <c r="U23" s="644"/>
      <c r="V23" s="644"/>
      <c r="W23" s="644"/>
      <c r="X23" s="644"/>
      <c r="Y23" s="645"/>
      <c r="Z23" s="703">
        <v>0.1</v>
      </c>
      <c r="AA23" s="703"/>
      <c r="AB23" s="703"/>
      <c r="AC23" s="703"/>
      <c r="AD23" s="704">
        <v>9234</v>
      </c>
      <c r="AE23" s="704"/>
      <c r="AF23" s="704"/>
      <c r="AG23" s="704"/>
      <c r="AH23" s="704"/>
      <c r="AI23" s="704"/>
      <c r="AJ23" s="704"/>
      <c r="AK23" s="704"/>
      <c r="AL23" s="646">
        <v>0.1</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t="s">
        <v>239</v>
      </c>
      <c r="BH23" s="644"/>
      <c r="BI23" s="644"/>
      <c r="BJ23" s="644"/>
      <c r="BK23" s="644"/>
      <c r="BL23" s="644"/>
      <c r="BM23" s="644"/>
      <c r="BN23" s="645"/>
      <c r="BO23" s="703" t="s">
        <v>228</v>
      </c>
      <c r="BP23" s="703"/>
      <c r="BQ23" s="703"/>
      <c r="BR23" s="703"/>
      <c r="BS23" s="649" t="s">
        <v>239</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c r="B24" s="638" t="s">
        <v>284</v>
      </c>
      <c r="C24" s="639"/>
      <c r="D24" s="639"/>
      <c r="E24" s="639"/>
      <c r="F24" s="639"/>
      <c r="G24" s="639"/>
      <c r="H24" s="639"/>
      <c r="I24" s="639"/>
      <c r="J24" s="639"/>
      <c r="K24" s="639"/>
      <c r="L24" s="639"/>
      <c r="M24" s="639"/>
      <c r="N24" s="639"/>
      <c r="O24" s="639"/>
      <c r="P24" s="639"/>
      <c r="Q24" s="640"/>
      <c r="R24" s="641">
        <v>224400</v>
      </c>
      <c r="S24" s="644"/>
      <c r="T24" s="644"/>
      <c r="U24" s="644"/>
      <c r="V24" s="644"/>
      <c r="W24" s="644"/>
      <c r="X24" s="644"/>
      <c r="Y24" s="645"/>
      <c r="Z24" s="703">
        <v>1.6</v>
      </c>
      <c r="AA24" s="703"/>
      <c r="AB24" s="703"/>
      <c r="AC24" s="703"/>
      <c r="AD24" s="704">
        <v>178</v>
      </c>
      <c r="AE24" s="704"/>
      <c r="AF24" s="704"/>
      <c r="AG24" s="704"/>
      <c r="AH24" s="704"/>
      <c r="AI24" s="704"/>
      <c r="AJ24" s="704"/>
      <c r="AK24" s="704"/>
      <c r="AL24" s="646">
        <v>0</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239</v>
      </c>
      <c r="BH24" s="644"/>
      <c r="BI24" s="644"/>
      <c r="BJ24" s="644"/>
      <c r="BK24" s="644"/>
      <c r="BL24" s="644"/>
      <c r="BM24" s="644"/>
      <c r="BN24" s="645"/>
      <c r="BO24" s="703" t="s">
        <v>228</v>
      </c>
      <c r="BP24" s="703"/>
      <c r="BQ24" s="703"/>
      <c r="BR24" s="703"/>
      <c r="BS24" s="649" t="s">
        <v>239</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6388254</v>
      </c>
      <c r="CS24" s="707"/>
      <c r="CT24" s="707"/>
      <c r="CU24" s="707"/>
      <c r="CV24" s="707"/>
      <c r="CW24" s="707"/>
      <c r="CX24" s="707"/>
      <c r="CY24" s="753"/>
      <c r="CZ24" s="754">
        <v>48.2</v>
      </c>
      <c r="DA24" s="723"/>
      <c r="DB24" s="723"/>
      <c r="DC24" s="757"/>
      <c r="DD24" s="752">
        <v>4386984</v>
      </c>
      <c r="DE24" s="707"/>
      <c r="DF24" s="707"/>
      <c r="DG24" s="707"/>
      <c r="DH24" s="707"/>
      <c r="DI24" s="707"/>
      <c r="DJ24" s="707"/>
      <c r="DK24" s="753"/>
      <c r="DL24" s="752">
        <v>4369081</v>
      </c>
      <c r="DM24" s="707"/>
      <c r="DN24" s="707"/>
      <c r="DO24" s="707"/>
      <c r="DP24" s="707"/>
      <c r="DQ24" s="707"/>
      <c r="DR24" s="707"/>
      <c r="DS24" s="707"/>
      <c r="DT24" s="707"/>
      <c r="DU24" s="707"/>
      <c r="DV24" s="753"/>
      <c r="DW24" s="754">
        <v>46.8</v>
      </c>
      <c r="DX24" s="723"/>
      <c r="DY24" s="723"/>
      <c r="DZ24" s="723"/>
      <c r="EA24" s="723"/>
      <c r="EB24" s="723"/>
      <c r="EC24" s="755"/>
    </row>
    <row r="25" spans="2:133" ht="11.25" customHeight="1">
      <c r="B25" s="638" t="s">
        <v>287</v>
      </c>
      <c r="C25" s="639"/>
      <c r="D25" s="639"/>
      <c r="E25" s="639"/>
      <c r="F25" s="639"/>
      <c r="G25" s="639"/>
      <c r="H25" s="639"/>
      <c r="I25" s="639"/>
      <c r="J25" s="639"/>
      <c r="K25" s="639"/>
      <c r="L25" s="639"/>
      <c r="M25" s="639"/>
      <c r="N25" s="639"/>
      <c r="O25" s="639"/>
      <c r="P25" s="639"/>
      <c r="Q25" s="640"/>
      <c r="R25" s="641">
        <v>112909</v>
      </c>
      <c r="S25" s="644"/>
      <c r="T25" s="644"/>
      <c r="U25" s="644"/>
      <c r="V25" s="644"/>
      <c r="W25" s="644"/>
      <c r="X25" s="644"/>
      <c r="Y25" s="645"/>
      <c r="Z25" s="703">
        <v>0.8</v>
      </c>
      <c r="AA25" s="703"/>
      <c r="AB25" s="703"/>
      <c r="AC25" s="703"/>
      <c r="AD25" s="704">
        <v>10229</v>
      </c>
      <c r="AE25" s="704"/>
      <c r="AF25" s="704"/>
      <c r="AG25" s="704"/>
      <c r="AH25" s="704"/>
      <c r="AI25" s="704"/>
      <c r="AJ25" s="704"/>
      <c r="AK25" s="704"/>
      <c r="AL25" s="646">
        <v>0.1</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228</v>
      </c>
      <c r="BH25" s="644"/>
      <c r="BI25" s="644"/>
      <c r="BJ25" s="644"/>
      <c r="BK25" s="644"/>
      <c r="BL25" s="644"/>
      <c r="BM25" s="644"/>
      <c r="BN25" s="645"/>
      <c r="BO25" s="703" t="s">
        <v>239</v>
      </c>
      <c r="BP25" s="703"/>
      <c r="BQ25" s="703"/>
      <c r="BR25" s="703"/>
      <c r="BS25" s="649" t="s">
        <v>228</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2332843</v>
      </c>
      <c r="CS25" s="642"/>
      <c r="CT25" s="642"/>
      <c r="CU25" s="642"/>
      <c r="CV25" s="642"/>
      <c r="CW25" s="642"/>
      <c r="CX25" s="642"/>
      <c r="CY25" s="643"/>
      <c r="CZ25" s="646">
        <v>17.600000000000001</v>
      </c>
      <c r="DA25" s="675"/>
      <c r="DB25" s="675"/>
      <c r="DC25" s="676"/>
      <c r="DD25" s="649">
        <v>2234860</v>
      </c>
      <c r="DE25" s="642"/>
      <c r="DF25" s="642"/>
      <c r="DG25" s="642"/>
      <c r="DH25" s="642"/>
      <c r="DI25" s="642"/>
      <c r="DJ25" s="642"/>
      <c r="DK25" s="643"/>
      <c r="DL25" s="649">
        <v>2216957</v>
      </c>
      <c r="DM25" s="642"/>
      <c r="DN25" s="642"/>
      <c r="DO25" s="642"/>
      <c r="DP25" s="642"/>
      <c r="DQ25" s="642"/>
      <c r="DR25" s="642"/>
      <c r="DS25" s="642"/>
      <c r="DT25" s="642"/>
      <c r="DU25" s="642"/>
      <c r="DV25" s="643"/>
      <c r="DW25" s="646">
        <v>23.8</v>
      </c>
      <c r="DX25" s="675"/>
      <c r="DY25" s="675"/>
      <c r="DZ25" s="675"/>
      <c r="EA25" s="675"/>
      <c r="EB25" s="675"/>
      <c r="EC25" s="677"/>
    </row>
    <row r="26" spans="2:133" ht="11.25" customHeight="1">
      <c r="B26" s="638" t="s">
        <v>290</v>
      </c>
      <c r="C26" s="639"/>
      <c r="D26" s="639"/>
      <c r="E26" s="639"/>
      <c r="F26" s="639"/>
      <c r="G26" s="639"/>
      <c r="H26" s="639"/>
      <c r="I26" s="639"/>
      <c r="J26" s="639"/>
      <c r="K26" s="639"/>
      <c r="L26" s="639"/>
      <c r="M26" s="639"/>
      <c r="N26" s="639"/>
      <c r="O26" s="639"/>
      <c r="P26" s="639"/>
      <c r="Q26" s="640"/>
      <c r="R26" s="641">
        <v>72597</v>
      </c>
      <c r="S26" s="644"/>
      <c r="T26" s="644"/>
      <c r="U26" s="644"/>
      <c r="V26" s="644"/>
      <c r="W26" s="644"/>
      <c r="X26" s="644"/>
      <c r="Y26" s="645"/>
      <c r="Z26" s="703">
        <v>0.5</v>
      </c>
      <c r="AA26" s="703"/>
      <c r="AB26" s="703"/>
      <c r="AC26" s="703"/>
      <c r="AD26" s="704" t="s">
        <v>228</v>
      </c>
      <c r="AE26" s="704"/>
      <c r="AF26" s="704"/>
      <c r="AG26" s="704"/>
      <c r="AH26" s="704"/>
      <c r="AI26" s="704"/>
      <c r="AJ26" s="704"/>
      <c r="AK26" s="704"/>
      <c r="AL26" s="646" t="s">
        <v>228</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228</v>
      </c>
      <c r="BH26" s="644"/>
      <c r="BI26" s="644"/>
      <c r="BJ26" s="644"/>
      <c r="BK26" s="644"/>
      <c r="BL26" s="644"/>
      <c r="BM26" s="644"/>
      <c r="BN26" s="645"/>
      <c r="BO26" s="703" t="s">
        <v>228</v>
      </c>
      <c r="BP26" s="703"/>
      <c r="BQ26" s="703"/>
      <c r="BR26" s="703"/>
      <c r="BS26" s="649" t="s">
        <v>132</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1542803</v>
      </c>
      <c r="CS26" s="644"/>
      <c r="CT26" s="644"/>
      <c r="CU26" s="644"/>
      <c r="CV26" s="644"/>
      <c r="CW26" s="644"/>
      <c r="CX26" s="644"/>
      <c r="CY26" s="645"/>
      <c r="CZ26" s="646">
        <v>11.6</v>
      </c>
      <c r="DA26" s="675"/>
      <c r="DB26" s="675"/>
      <c r="DC26" s="676"/>
      <c r="DD26" s="649">
        <v>1467718</v>
      </c>
      <c r="DE26" s="644"/>
      <c r="DF26" s="644"/>
      <c r="DG26" s="644"/>
      <c r="DH26" s="644"/>
      <c r="DI26" s="644"/>
      <c r="DJ26" s="644"/>
      <c r="DK26" s="645"/>
      <c r="DL26" s="649" t="s">
        <v>228</v>
      </c>
      <c r="DM26" s="644"/>
      <c r="DN26" s="644"/>
      <c r="DO26" s="644"/>
      <c r="DP26" s="644"/>
      <c r="DQ26" s="644"/>
      <c r="DR26" s="644"/>
      <c r="DS26" s="644"/>
      <c r="DT26" s="644"/>
      <c r="DU26" s="644"/>
      <c r="DV26" s="645"/>
      <c r="DW26" s="646" t="s">
        <v>228</v>
      </c>
      <c r="DX26" s="675"/>
      <c r="DY26" s="675"/>
      <c r="DZ26" s="675"/>
      <c r="EA26" s="675"/>
      <c r="EB26" s="675"/>
      <c r="EC26" s="677"/>
    </row>
    <row r="27" spans="2:133" ht="11.25" customHeight="1">
      <c r="B27" s="638" t="s">
        <v>293</v>
      </c>
      <c r="C27" s="639"/>
      <c r="D27" s="639"/>
      <c r="E27" s="639"/>
      <c r="F27" s="639"/>
      <c r="G27" s="639"/>
      <c r="H27" s="639"/>
      <c r="I27" s="639"/>
      <c r="J27" s="639"/>
      <c r="K27" s="639"/>
      <c r="L27" s="639"/>
      <c r="M27" s="639"/>
      <c r="N27" s="639"/>
      <c r="O27" s="639"/>
      <c r="P27" s="639"/>
      <c r="Q27" s="640"/>
      <c r="R27" s="641">
        <v>1661472</v>
      </c>
      <c r="S27" s="644"/>
      <c r="T27" s="644"/>
      <c r="U27" s="644"/>
      <c r="V27" s="644"/>
      <c r="W27" s="644"/>
      <c r="X27" s="644"/>
      <c r="Y27" s="645"/>
      <c r="Z27" s="703">
        <v>11.6</v>
      </c>
      <c r="AA27" s="703"/>
      <c r="AB27" s="703"/>
      <c r="AC27" s="703"/>
      <c r="AD27" s="704" t="s">
        <v>228</v>
      </c>
      <c r="AE27" s="704"/>
      <c r="AF27" s="704"/>
      <c r="AG27" s="704"/>
      <c r="AH27" s="704"/>
      <c r="AI27" s="704"/>
      <c r="AJ27" s="704"/>
      <c r="AK27" s="704"/>
      <c r="AL27" s="646" t="s">
        <v>228</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8201512</v>
      </c>
      <c r="BH27" s="644"/>
      <c r="BI27" s="644"/>
      <c r="BJ27" s="644"/>
      <c r="BK27" s="644"/>
      <c r="BL27" s="644"/>
      <c r="BM27" s="644"/>
      <c r="BN27" s="645"/>
      <c r="BO27" s="703">
        <v>100</v>
      </c>
      <c r="BP27" s="703"/>
      <c r="BQ27" s="703"/>
      <c r="BR27" s="703"/>
      <c r="BS27" s="649">
        <v>169638</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2623671</v>
      </c>
      <c r="CS27" s="642"/>
      <c r="CT27" s="642"/>
      <c r="CU27" s="642"/>
      <c r="CV27" s="642"/>
      <c r="CW27" s="642"/>
      <c r="CX27" s="642"/>
      <c r="CY27" s="643"/>
      <c r="CZ27" s="646">
        <v>19.8</v>
      </c>
      <c r="DA27" s="675"/>
      <c r="DB27" s="675"/>
      <c r="DC27" s="676"/>
      <c r="DD27" s="649">
        <v>741410</v>
      </c>
      <c r="DE27" s="642"/>
      <c r="DF27" s="642"/>
      <c r="DG27" s="642"/>
      <c r="DH27" s="642"/>
      <c r="DI27" s="642"/>
      <c r="DJ27" s="642"/>
      <c r="DK27" s="643"/>
      <c r="DL27" s="649">
        <v>741410</v>
      </c>
      <c r="DM27" s="642"/>
      <c r="DN27" s="642"/>
      <c r="DO27" s="642"/>
      <c r="DP27" s="642"/>
      <c r="DQ27" s="642"/>
      <c r="DR27" s="642"/>
      <c r="DS27" s="642"/>
      <c r="DT27" s="642"/>
      <c r="DU27" s="642"/>
      <c r="DV27" s="643"/>
      <c r="DW27" s="646">
        <v>7.9</v>
      </c>
      <c r="DX27" s="675"/>
      <c r="DY27" s="675"/>
      <c r="DZ27" s="675"/>
      <c r="EA27" s="675"/>
      <c r="EB27" s="675"/>
      <c r="EC27" s="677"/>
    </row>
    <row r="28" spans="2:133" ht="11.25" customHeight="1">
      <c r="B28" s="746" t="s">
        <v>296</v>
      </c>
      <c r="C28" s="747"/>
      <c r="D28" s="747"/>
      <c r="E28" s="747"/>
      <c r="F28" s="747"/>
      <c r="G28" s="747"/>
      <c r="H28" s="747"/>
      <c r="I28" s="747"/>
      <c r="J28" s="747"/>
      <c r="K28" s="747"/>
      <c r="L28" s="747"/>
      <c r="M28" s="747"/>
      <c r="N28" s="747"/>
      <c r="O28" s="747"/>
      <c r="P28" s="747"/>
      <c r="Q28" s="748"/>
      <c r="R28" s="641" t="s">
        <v>228</v>
      </c>
      <c r="S28" s="644"/>
      <c r="T28" s="644"/>
      <c r="U28" s="644"/>
      <c r="V28" s="644"/>
      <c r="W28" s="644"/>
      <c r="X28" s="644"/>
      <c r="Y28" s="645"/>
      <c r="Z28" s="703" t="s">
        <v>239</v>
      </c>
      <c r="AA28" s="703"/>
      <c r="AB28" s="703"/>
      <c r="AC28" s="703"/>
      <c r="AD28" s="704" t="s">
        <v>239</v>
      </c>
      <c r="AE28" s="704"/>
      <c r="AF28" s="704"/>
      <c r="AG28" s="704"/>
      <c r="AH28" s="704"/>
      <c r="AI28" s="704"/>
      <c r="AJ28" s="704"/>
      <c r="AK28" s="704"/>
      <c r="AL28" s="646" t="s">
        <v>228</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1431740</v>
      </c>
      <c r="CS28" s="644"/>
      <c r="CT28" s="644"/>
      <c r="CU28" s="644"/>
      <c r="CV28" s="644"/>
      <c r="CW28" s="644"/>
      <c r="CX28" s="644"/>
      <c r="CY28" s="645"/>
      <c r="CZ28" s="646">
        <v>10.8</v>
      </c>
      <c r="DA28" s="675"/>
      <c r="DB28" s="675"/>
      <c r="DC28" s="676"/>
      <c r="DD28" s="649">
        <v>1410714</v>
      </c>
      <c r="DE28" s="644"/>
      <c r="DF28" s="644"/>
      <c r="DG28" s="644"/>
      <c r="DH28" s="644"/>
      <c r="DI28" s="644"/>
      <c r="DJ28" s="644"/>
      <c r="DK28" s="645"/>
      <c r="DL28" s="649">
        <v>1410714</v>
      </c>
      <c r="DM28" s="644"/>
      <c r="DN28" s="644"/>
      <c r="DO28" s="644"/>
      <c r="DP28" s="644"/>
      <c r="DQ28" s="644"/>
      <c r="DR28" s="644"/>
      <c r="DS28" s="644"/>
      <c r="DT28" s="644"/>
      <c r="DU28" s="644"/>
      <c r="DV28" s="645"/>
      <c r="DW28" s="646">
        <v>15.1</v>
      </c>
      <c r="DX28" s="675"/>
      <c r="DY28" s="675"/>
      <c r="DZ28" s="675"/>
      <c r="EA28" s="675"/>
      <c r="EB28" s="675"/>
      <c r="EC28" s="677"/>
    </row>
    <row r="29" spans="2:133" ht="11.25" customHeight="1">
      <c r="B29" s="638" t="s">
        <v>298</v>
      </c>
      <c r="C29" s="639"/>
      <c r="D29" s="639"/>
      <c r="E29" s="639"/>
      <c r="F29" s="639"/>
      <c r="G29" s="639"/>
      <c r="H29" s="639"/>
      <c r="I29" s="639"/>
      <c r="J29" s="639"/>
      <c r="K29" s="639"/>
      <c r="L29" s="639"/>
      <c r="M29" s="639"/>
      <c r="N29" s="639"/>
      <c r="O29" s="639"/>
      <c r="P29" s="639"/>
      <c r="Q29" s="640"/>
      <c r="R29" s="641">
        <v>915096</v>
      </c>
      <c r="S29" s="644"/>
      <c r="T29" s="644"/>
      <c r="U29" s="644"/>
      <c r="V29" s="644"/>
      <c r="W29" s="644"/>
      <c r="X29" s="644"/>
      <c r="Y29" s="645"/>
      <c r="Z29" s="703">
        <v>6.4</v>
      </c>
      <c r="AA29" s="703"/>
      <c r="AB29" s="703"/>
      <c r="AC29" s="703"/>
      <c r="AD29" s="704" t="s">
        <v>239</v>
      </c>
      <c r="AE29" s="704"/>
      <c r="AF29" s="704"/>
      <c r="AG29" s="704"/>
      <c r="AH29" s="704"/>
      <c r="AI29" s="704"/>
      <c r="AJ29" s="704"/>
      <c r="AK29" s="704"/>
      <c r="AL29" s="646" t="s">
        <v>132</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302</v>
      </c>
      <c r="CG29" s="682"/>
      <c r="CH29" s="682"/>
      <c r="CI29" s="682"/>
      <c r="CJ29" s="682"/>
      <c r="CK29" s="682"/>
      <c r="CL29" s="682"/>
      <c r="CM29" s="682"/>
      <c r="CN29" s="682"/>
      <c r="CO29" s="682"/>
      <c r="CP29" s="682"/>
      <c r="CQ29" s="683"/>
      <c r="CR29" s="641">
        <v>1431700</v>
      </c>
      <c r="CS29" s="642"/>
      <c r="CT29" s="642"/>
      <c r="CU29" s="642"/>
      <c r="CV29" s="642"/>
      <c r="CW29" s="642"/>
      <c r="CX29" s="642"/>
      <c r="CY29" s="643"/>
      <c r="CZ29" s="646">
        <v>10.8</v>
      </c>
      <c r="DA29" s="675"/>
      <c r="DB29" s="675"/>
      <c r="DC29" s="676"/>
      <c r="DD29" s="649">
        <v>1410674</v>
      </c>
      <c r="DE29" s="642"/>
      <c r="DF29" s="642"/>
      <c r="DG29" s="642"/>
      <c r="DH29" s="642"/>
      <c r="DI29" s="642"/>
      <c r="DJ29" s="642"/>
      <c r="DK29" s="643"/>
      <c r="DL29" s="649">
        <v>1410674</v>
      </c>
      <c r="DM29" s="642"/>
      <c r="DN29" s="642"/>
      <c r="DO29" s="642"/>
      <c r="DP29" s="642"/>
      <c r="DQ29" s="642"/>
      <c r="DR29" s="642"/>
      <c r="DS29" s="642"/>
      <c r="DT29" s="642"/>
      <c r="DU29" s="642"/>
      <c r="DV29" s="643"/>
      <c r="DW29" s="646">
        <v>15.1</v>
      </c>
      <c r="DX29" s="675"/>
      <c r="DY29" s="675"/>
      <c r="DZ29" s="675"/>
      <c r="EA29" s="675"/>
      <c r="EB29" s="675"/>
      <c r="EC29" s="677"/>
    </row>
    <row r="30" spans="2:133" ht="11.25" customHeight="1">
      <c r="B30" s="638" t="s">
        <v>303</v>
      </c>
      <c r="C30" s="639"/>
      <c r="D30" s="639"/>
      <c r="E30" s="639"/>
      <c r="F30" s="639"/>
      <c r="G30" s="639"/>
      <c r="H30" s="639"/>
      <c r="I30" s="639"/>
      <c r="J30" s="639"/>
      <c r="K30" s="639"/>
      <c r="L30" s="639"/>
      <c r="M30" s="639"/>
      <c r="N30" s="639"/>
      <c r="O30" s="639"/>
      <c r="P30" s="639"/>
      <c r="Q30" s="640"/>
      <c r="R30" s="641">
        <v>13655</v>
      </c>
      <c r="S30" s="644"/>
      <c r="T30" s="644"/>
      <c r="U30" s="644"/>
      <c r="V30" s="644"/>
      <c r="W30" s="644"/>
      <c r="X30" s="644"/>
      <c r="Y30" s="645"/>
      <c r="Z30" s="703">
        <v>0.1</v>
      </c>
      <c r="AA30" s="703"/>
      <c r="AB30" s="703"/>
      <c r="AC30" s="703"/>
      <c r="AD30" s="704">
        <v>8365</v>
      </c>
      <c r="AE30" s="704"/>
      <c r="AF30" s="704"/>
      <c r="AG30" s="704"/>
      <c r="AH30" s="704"/>
      <c r="AI30" s="704"/>
      <c r="AJ30" s="704"/>
      <c r="AK30" s="704"/>
      <c r="AL30" s="646">
        <v>0.1</v>
      </c>
      <c r="AM30" s="647"/>
      <c r="AN30" s="647"/>
      <c r="AO30" s="705"/>
      <c r="AP30" s="731" t="s">
        <v>304</v>
      </c>
      <c r="AQ30" s="732"/>
      <c r="AR30" s="732"/>
      <c r="AS30" s="732"/>
      <c r="AT30" s="737" t="s">
        <v>305</v>
      </c>
      <c r="AU30" s="210"/>
      <c r="AV30" s="210"/>
      <c r="AW30" s="210"/>
      <c r="AX30" s="740" t="s">
        <v>181</v>
      </c>
      <c r="AY30" s="741"/>
      <c r="AZ30" s="741"/>
      <c r="BA30" s="741"/>
      <c r="BB30" s="741"/>
      <c r="BC30" s="741"/>
      <c r="BD30" s="741"/>
      <c r="BE30" s="741"/>
      <c r="BF30" s="742"/>
      <c r="BG30" s="721">
        <v>99.1</v>
      </c>
      <c r="BH30" s="722"/>
      <c r="BI30" s="722"/>
      <c r="BJ30" s="722"/>
      <c r="BK30" s="722"/>
      <c r="BL30" s="722"/>
      <c r="BM30" s="723">
        <v>96.7</v>
      </c>
      <c r="BN30" s="722"/>
      <c r="BO30" s="722"/>
      <c r="BP30" s="722"/>
      <c r="BQ30" s="724"/>
      <c r="BR30" s="721">
        <v>99.1</v>
      </c>
      <c r="BS30" s="722"/>
      <c r="BT30" s="722"/>
      <c r="BU30" s="722"/>
      <c r="BV30" s="722"/>
      <c r="BW30" s="722"/>
      <c r="BX30" s="723">
        <v>96.3</v>
      </c>
      <c r="BY30" s="722"/>
      <c r="BZ30" s="722"/>
      <c r="CA30" s="722"/>
      <c r="CB30" s="724"/>
      <c r="CD30" s="727"/>
      <c r="CE30" s="728"/>
      <c r="CF30" s="685" t="s">
        <v>306</v>
      </c>
      <c r="CG30" s="682"/>
      <c r="CH30" s="682"/>
      <c r="CI30" s="682"/>
      <c r="CJ30" s="682"/>
      <c r="CK30" s="682"/>
      <c r="CL30" s="682"/>
      <c r="CM30" s="682"/>
      <c r="CN30" s="682"/>
      <c r="CO30" s="682"/>
      <c r="CP30" s="682"/>
      <c r="CQ30" s="683"/>
      <c r="CR30" s="641">
        <v>1325054</v>
      </c>
      <c r="CS30" s="644"/>
      <c r="CT30" s="644"/>
      <c r="CU30" s="644"/>
      <c r="CV30" s="644"/>
      <c r="CW30" s="644"/>
      <c r="CX30" s="644"/>
      <c r="CY30" s="645"/>
      <c r="CZ30" s="646">
        <v>10</v>
      </c>
      <c r="DA30" s="675"/>
      <c r="DB30" s="675"/>
      <c r="DC30" s="676"/>
      <c r="DD30" s="649">
        <v>1304886</v>
      </c>
      <c r="DE30" s="644"/>
      <c r="DF30" s="644"/>
      <c r="DG30" s="644"/>
      <c r="DH30" s="644"/>
      <c r="DI30" s="644"/>
      <c r="DJ30" s="644"/>
      <c r="DK30" s="645"/>
      <c r="DL30" s="649">
        <v>1304886</v>
      </c>
      <c r="DM30" s="644"/>
      <c r="DN30" s="644"/>
      <c r="DO30" s="644"/>
      <c r="DP30" s="644"/>
      <c r="DQ30" s="644"/>
      <c r="DR30" s="644"/>
      <c r="DS30" s="644"/>
      <c r="DT30" s="644"/>
      <c r="DU30" s="644"/>
      <c r="DV30" s="645"/>
      <c r="DW30" s="646">
        <v>14</v>
      </c>
      <c r="DX30" s="675"/>
      <c r="DY30" s="675"/>
      <c r="DZ30" s="675"/>
      <c r="EA30" s="675"/>
      <c r="EB30" s="675"/>
      <c r="EC30" s="677"/>
    </row>
    <row r="31" spans="2:133" ht="11.25" customHeight="1">
      <c r="B31" s="638" t="s">
        <v>307</v>
      </c>
      <c r="C31" s="639"/>
      <c r="D31" s="639"/>
      <c r="E31" s="639"/>
      <c r="F31" s="639"/>
      <c r="G31" s="639"/>
      <c r="H31" s="639"/>
      <c r="I31" s="639"/>
      <c r="J31" s="639"/>
      <c r="K31" s="639"/>
      <c r="L31" s="639"/>
      <c r="M31" s="639"/>
      <c r="N31" s="639"/>
      <c r="O31" s="639"/>
      <c r="P31" s="639"/>
      <c r="Q31" s="640"/>
      <c r="R31" s="641">
        <v>92435</v>
      </c>
      <c r="S31" s="644"/>
      <c r="T31" s="644"/>
      <c r="U31" s="644"/>
      <c r="V31" s="644"/>
      <c r="W31" s="644"/>
      <c r="X31" s="644"/>
      <c r="Y31" s="645"/>
      <c r="Z31" s="703">
        <v>0.6</v>
      </c>
      <c r="AA31" s="703"/>
      <c r="AB31" s="703"/>
      <c r="AC31" s="703"/>
      <c r="AD31" s="704" t="s">
        <v>132</v>
      </c>
      <c r="AE31" s="704"/>
      <c r="AF31" s="704"/>
      <c r="AG31" s="704"/>
      <c r="AH31" s="704"/>
      <c r="AI31" s="704"/>
      <c r="AJ31" s="704"/>
      <c r="AK31" s="704"/>
      <c r="AL31" s="646" t="s">
        <v>228</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98.4</v>
      </c>
      <c r="BH31" s="642"/>
      <c r="BI31" s="642"/>
      <c r="BJ31" s="642"/>
      <c r="BK31" s="642"/>
      <c r="BL31" s="642"/>
      <c r="BM31" s="647">
        <v>94.3</v>
      </c>
      <c r="BN31" s="720"/>
      <c r="BO31" s="720"/>
      <c r="BP31" s="720"/>
      <c r="BQ31" s="681"/>
      <c r="BR31" s="719">
        <v>98.2</v>
      </c>
      <c r="BS31" s="642"/>
      <c r="BT31" s="642"/>
      <c r="BU31" s="642"/>
      <c r="BV31" s="642"/>
      <c r="BW31" s="642"/>
      <c r="BX31" s="647">
        <v>93.4</v>
      </c>
      <c r="BY31" s="720"/>
      <c r="BZ31" s="720"/>
      <c r="CA31" s="720"/>
      <c r="CB31" s="681"/>
      <c r="CD31" s="727"/>
      <c r="CE31" s="728"/>
      <c r="CF31" s="685" t="s">
        <v>310</v>
      </c>
      <c r="CG31" s="682"/>
      <c r="CH31" s="682"/>
      <c r="CI31" s="682"/>
      <c r="CJ31" s="682"/>
      <c r="CK31" s="682"/>
      <c r="CL31" s="682"/>
      <c r="CM31" s="682"/>
      <c r="CN31" s="682"/>
      <c r="CO31" s="682"/>
      <c r="CP31" s="682"/>
      <c r="CQ31" s="683"/>
      <c r="CR31" s="641">
        <v>106646</v>
      </c>
      <c r="CS31" s="642"/>
      <c r="CT31" s="642"/>
      <c r="CU31" s="642"/>
      <c r="CV31" s="642"/>
      <c r="CW31" s="642"/>
      <c r="CX31" s="642"/>
      <c r="CY31" s="643"/>
      <c r="CZ31" s="646">
        <v>0.8</v>
      </c>
      <c r="DA31" s="675"/>
      <c r="DB31" s="675"/>
      <c r="DC31" s="676"/>
      <c r="DD31" s="649">
        <v>105788</v>
      </c>
      <c r="DE31" s="642"/>
      <c r="DF31" s="642"/>
      <c r="DG31" s="642"/>
      <c r="DH31" s="642"/>
      <c r="DI31" s="642"/>
      <c r="DJ31" s="642"/>
      <c r="DK31" s="643"/>
      <c r="DL31" s="649">
        <v>105788</v>
      </c>
      <c r="DM31" s="642"/>
      <c r="DN31" s="642"/>
      <c r="DO31" s="642"/>
      <c r="DP31" s="642"/>
      <c r="DQ31" s="642"/>
      <c r="DR31" s="642"/>
      <c r="DS31" s="642"/>
      <c r="DT31" s="642"/>
      <c r="DU31" s="642"/>
      <c r="DV31" s="643"/>
      <c r="DW31" s="646">
        <v>1.1000000000000001</v>
      </c>
      <c r="DX31" s="675"/>
      <c r="DY31" s="675"/>
      <c r="DZ31" s="675"/>
      <c r="EA31" s="675"/>
      <c r="EB31" s="675"/>
      <c r="EC31" s="677"/>
    </row>
    <row r="32" spans="2:133" ht="11.25" customHeight="1">
      <c r="B32" s="638" t="s">
        <v>311</v>
      </c>
      <c r="C32" s="639"/>
      <c r="D32" s="639"/>
      <c r="E32" s="639"/>
      <c r="F32" s="639"/>
      <c r="G32" s="639"/>
      <c r="H32" s="639"/>
      <c r="I32" s="639"/>
      <c r="J32" s="639"/>
      <c r="K32" s="639"/>
      <c r="L32" s="639"/>
      <c r="M32" s="639"/>
      <c r="N32" s="639"/>
      <c r="O32" s="639"/>
      <c r="P32" s="639"/>
      <c r="Q32" s="640"/>
      <c r="R32" s="641">
        <v>109142</v>
      </c>
      <c r="S32" s="644"/>
      <c r="T32" s="644"/>
      <c r="U32" s="644"/>
      <c r="V32" s="644"/>
      <c r="W32" s="644"/>
      <c r="X32" s="644"/>
      <c r="Y32" s="645"/>
      <c r="Z32" s="703">
        <v>0.8</v>
      </c>
      <c r="AA32" s="703"/>
      <c r="AB32" s="703"/>
      <c r="AC32" s="703"/>
      <c r="AD32" s="704" t="s">
        <v>228</v>
      </c>
      <c r="AE32" s="704"/>
      <c r="AF32" s="704"/>
      <c r="AG32" s="704"/>
      <c r="AH32" s="704"/>
      <c r="AI32" s="704"/>
      <c r="AJ32" s="704"/>
      <c r="AK32" s="704"/>
      <c r="AL32" s="646" t="s">
        <v>239</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99.5</v>
      </c>
      <c r="BH32" s="657"/>
      <c r="BI32" s="657"/>
      <c r="BJ32" s="657"/>
      <c r="BK32" s="657"/>
      <c r="BL32" s="657"/>
      <c r="BM32" s="701">
        <v>98.1</v>
      </c>
      <c r="BN32" s="657"/>
      <c r="BO32" s="657"/>
      <c r="BP32" s="657"/>
      <c r="BQ32" s="694"/>
      <c r="BR32" s="718">
        <v>99.5</v>
      </c>
      <c r="BS32" s="657"/>
      <c r="BT32" s="657"/>
      <c r="BU32" s="657"/>
      <c r="BV32" s="657"/>
      <c r="BW32" s="657"/>
      <c r="BX32" s="701">
        <v>97.9</v>
      </c>
      <c r="BY32" s="657"/>
      <c r="BZ32" s="657"/>
      <c r="CA32" s="657"/>
      <c r="CB32" s="694"/>
      <c r="CD32" s="729"/>
      <c r="CE32" s="730"/>
      <c r="CF32" s="685" t="s">
        <v>313</v>
      </c>
      <c r="CG32" s="682"/>
      <c r="CH32" s="682"/>
      <c r="CI32" s="682"/>
      <c r="CJ32" s="682"/>
      <c r="CK32" s="682"/>
      <c r="CL32" s="682"/>
      <c r="CM32" s="682"/>
      <c r="CN32" s="682"/>
      <c r="CO32" s="682"/>
      <c r="CP32" s="682"/>
      <c r="CQ32" s="683"/>
      <c r="CR32" s="641">
        <v>40</v>
      </c>
      <c r="CS32" s="644"/>
      <c r="CT32" s="644"/>
      <c r="CU32" s="644"/>
      <c r="CV32" s="644"/>
      <c r="CW32" s="644"/>
      <c r="CX32" s="644"/>
      <c r="CY32" s="645"/>
      <c r="CZ32" s="646">
        <v>0</v>
      </c>
      <c r="DA32" s="675"/>
      <c r="DB32" s="675"/>
      <c r="DC32" s="676"/>
      <c r="DD32" s="649">
        <v>40</v>
      </c>
      <c r="DE32" s="644"/>
      <c r="DF32" s="644"/>
      <c r="DG32" s="644"/>
      <c r="DH32" s="644"/>
      <c r="DI32" s="644"/>
      <c r="DJ32" s="644"/>
      <c r="DK32" s="645"/>
      <c r="DL32" s="649">
        <v>40</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314</v>
      </c>
      <c r="C33" s="639"/>
      <c r="D33" s="639"/>
      <c r="E33" s="639"/>
      <c r="F33" s="639"/>
      <c r="G33" s="639"/>
      <c r="H33" s="639"/>
      <c r="I33" s="639"/>
      <c r="J33" s="639"/>
      <c r="K33" s="639"/>
      <c r="L33" s="639"/>
      <c r="M33" s="639"/>
      <c r="N33" s="639"/>
      <c r="O33" s="639"/>
      <c r="P33" s="639"/>
      <c r="Q33" s="640"/>
      <c r="R33" s="641">
        <v>898771</v>
      </c>
      <c r="S33" s="644"/>
      <c r="T33" s="644"/>
      <c r="U33" s="644"/>
      <c r="V33" s="644"/>
      <c r="W33" s="644"/>
      <c r="X33" s="644"/>
      <c r="Y33" s="645"/>
      <c r="Z33" s="703">
        <v>6.3</v>
      </c>
      <c r="AA33" s="703"/>
      <c r="AB33" s="703"/>
      <c r="AC33" s="703"/>
      <c r="AD33" s="704" t="s">
        <v>228</v>
      </c>
      <c r="AE33" s="704"/>
      <c r="AF33" s="704"/>
      <c r="AG33" s="704"/>
      <c r="AH33" s="704"/>
      <c r="AI33" s="704"/>
      <c r="AJ33" s="704"/>
      <c r="AK33" s="704"/>
      <c r="AL33" s="646" t="s">
        <v>239</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5850231</v>
      </c>
      <c r="CS33" s="642"/>
      <c r="CT33" s="642"/>
      <c r="CU33" s="642"/>
      <c r="CV33" s="642"/>
      <c r="CW33" s="642"/>
      <c r="CX33" s="642"/>
      <c r="CY33" s="643"/>
      <c r="CZ33" s="646">
        <v>44.1</v>
      </c>
      <c r="DA33" s="675"/>
      <c r="DB33" s="675"/>
      <c r="DC33" s="676"/>
      <c r="DD33" s="649">
        <v>4650587</v>
      </c>
      <c r="DE33" s="642"/>
      <c r="DF33" s="642"/>
      <c r="DG33" s="642"/>
      <c r="DH33" s="642"/>
      <c r="DI33" s="642"/>
      <c r="DJ33" s="642"/>
      <c r="DK33" s="643"/>
      <c r="DL33" s="649">
        <v>3651961</v>
      </c>
      <c r="DM33" s="642"/>
      <c r="DN33" s="642"/>
      <c r="DO33" s="642"/>
      <c r="DP33" s="642"/>
      <c r="DQ33" s="642"/>
      <c r="DR33" s="642"/>
      <c r="DS33" s="642"/>
      <c r="DT33" s="642"/>
      <c r="DU33" s="642"/>
      <c r="DV33" s="643"/>
      <c r="DW33" s="646">
        <v>39.1</v>
      </c>
      <c r="DX33" s="675"/>
      <c r="DY33" s="675"/>
      <c r="DZ33" s="675"/>
      <c r="EA33" s="675"/>
      <c r="EB33" s="675"/>
      <c r="EC33" s="677"/>
    </row>
    <row r="34" spans="2:133" ht="11.25" customHeight="1">
      <c r="B34" s="638" t="s">
        <v>316</v>
      </c>
      <c r="C34" s="639"/>
      <c r="D34" s="639"/>
      <c r="E34" s="639"/>
      <c r="F34" s="639"/>
      <c r="G34" s="639"/>
      <c r="H34" s="639"/>
      <c r="I34" s="639"/>
      <c r="J34" s="639"/>
      <c r="K34" s="639"/>
      <c r="L34" s="639"/>
      <c r="M34" s="639"/>
      <c r="N34" s="639"/>
      <c r="O34" s="639"/>
      <c r="P34" s="639"/>
      <c r="Q34" s="640"/>
      <c r="R34" s="641">
        <v>385546</v>
      </c>
      <c r="S34" s="644"/>
      <c r="T34" s="644"/>
      <c r="U34" s="644"/>
      <c r="V34" s="644"/>
      <c r="W34" s="644"/>
      <c r="X34" s="644"/>
      <c r="Y34" s="645"/>
      <c r="Z34" s="703">
        <v>2.7</v>
      </c>
      <c r="AA34" s="703"/>
      <c r="AB34" s="703"/>
      <c r="AC34" s="703"/>
      <c r="AD34" s="704">
        <v>9928</v>
      </c>
      <c r="AE34" s="704"/>
      <c r="AF34" s="704"/>
      <c r="AG34" s="704"/>
      <c r="AH34" s="704"/>
      <c r="AI34" s="704"/>
      <c r="AJ34" s="704"/>
      <c r="AK34" s="704"/>
      <c r="AL34" s="646">
        <v>0.1</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2725709</v>
      </c>
      <c r="CS34" s="644"/>
      <c r="CT34" s="644"/>
      <c r="CU34" s="644"/>
      <c r="CV34" s="644"/>
      <c r="CW34" s="644"/>
      <c r="CX34" s="644"/>
      <c r="CY34" s="645"/>
      <c r="CZ34" s="646">
        <v>20.6</v>
      </c>
      <c r="DA34" s="675"/>
      <c r="DB34" s="675"/>
      <c r="DC34" s="676"/>
      <c r="DD34" s="649">
        <v>2103631</v>
      </c>
      <c r="DE34" s="644"/>
      <c r="DF34" s="644"/>
      <c r="DG34" s="644"/>
      <c r="DH34" s="644"/>
      <c r="DI34" s="644"/>
      <c r="DJ34" s="644"/>
      <c r="DK34" s="645"/>
      <c r="DL34" s="649">
        <v>2012115</v>
      </c>
      <c r="DM34" s="644"/>
      <c r="DN34" s="644"/>
      <c r="DO34" s="644"/>
      <c r="DP34" s="644"/>
      <c r="DQ34" s="644"/>
      <c r="DR34" s="644"/>
      <c r="DS34" s="644"/>
      <c r="DT34" s="644"/>
      <c r="DU34" s="644"/>
      <c r="DV34" s="645"/>
      <c r="DW34" s="646">
        <v>21.6</v>
      </c>
      <c r="DX34" s="675"/>
      <c r="DY34" s="675"/>
      <c r="DZ34" s="675"/>
      <c r="EA34" s="675"/>
      <c r="EB34" s="675"/>
      <c r="EC34" s="677"/>
    </row>
    <row r="35" spans="2:133" ht="11.25" customHeight="1">
      <c r="B35" s="638" t="s">
        <v>320</v>
      </c>
      <c r="C35" s="639"/>
      <c r="D35" s="639"/>
      <c r="E35" s="639"/>
      <c r="F35" s="639"/>
      <c r="G35" s="639"/>
      <c r="H35" s="639"/>
      <c r="I35" s="639"/>
      <c r="J35" s="639"/>
      <c r="K35" s="639"/>
      <c r="L35" s="639"/>
      <c r="M35" s="639"/>
      <c r="N35" s="639"/>
      <c r="O35" s="639"/>
      <c r="P35" s="639"/>
      <c r="Q35" s="640"/>
      <c r="R35" s="641">
        <v>396700</v>
      </c>
      <c r="S35" s="644"/>
      <c r="T35" s="644"/>
      <c r="U35" s="644"/>
      <c r="V35" s="644"/>
      <c r="W35" s="644"/>
      <c r="X35" s="644"/>
      <c r="Y35" s="645"/>
      <c r="Z35" s="703">
        <v>2.8</v>
      </c>
      <c r="AA35" s="703"/>
      <c r="AB35" s="703"/>
      <c r="AC35" s="703"/>
      <c r="AD35" s="704" t="s">
        <v>132</v>
      </c>
      <c r="AE35" s="704"/>
      <c r="AF35" s="704"/>
      <c r="AG35" s="704"/>
      <c r="AH35" s="704"/>
      <c r="AI35" s="704"/>
      <c r="AJ35" s="704"/>
      <c r="AK35" s="704"/>
      <c r="AL35" s="646" t="s">
        <v>228</v>
      </c>
      <c r="AM35" s="647"/>
      <c r="AN35" s="647"/>
      <c r="AO35" s="705"/>
      <c r="AP35" s="214"/>
      <c r="AQ35" s="709" t="s">
        <v>321</v>
      </c>
      <c r="AR35" s="710"/>
      <c r="AS35" s="710"/>
      <c r="AT35" s="710"/>
      <c r="AU35" s="710"/>
      <c r="AV35" s="710"/>
      <c r="AW35" s="710"/>
      <c r="AX35" s="710"/>
      <c r="AY35" s="711"/>
      <c r="AZ35" s="706">
        <v>1562377</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-289563</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64036</v>
      </c>
      <c r="CS35" s="642"/>
      <c r="CT35" s="642"/>
      <c r="CU35" s="642"/>
      <c r="CV35" s="642"/>
      <c r="CW35" s="642"/>
      <c r="CX35" s="642"/>
      <c r="CY35" s="643"/>
      <c r="CZ35" s="646">
        <v>0.5</v>
      </c>
      <c r="DA35" s="675"/>
      <c r="DB35" s="675"/>
      <c r="DC35" s="676"/>
      <c r="DD35" s="649">
        <v>55118</v>
      </c>
      <c r="DE35" s="642"/>
      <c r="DF35" s="642"/>
      <c r="DG35" s="642"/>
      <c r="DH35" s="642"/>
      <c r="DI35" s="642"/>
      <c r="DJ35" s="642"/>
      <c r="DK35" s="643"/>
      <c r="DL35" s="649">
        <v>32965</v>
      </c>
      <c r="DM35" s="642"/>
      <c r="DN35" s="642"/>
      <c r="DO35" s="642"/>
      <c r="DP35" s="642"/>
      <c r="DQ35" s="642"/>
      <c r="DR35" s="642"/>
      <c r="DS35" s="642"/>
      <c r="DT35" s="642"/>
      <c r="DU35" s="642"/>
      <c r="DV35" s="643"/>
      <c r="DW35" s="646">
        <v>0.4</v>
      </c>
      <c r="DX35" s="675"/>
      <c r="DY35" s="675"/>
      <c r="DZ35" s="675"/>
      <c r="EA35" s="675"/>
      <c r="EB35" s="675"/>
      <c r="EC35" s="677"/>
    </row>
    <row r="36" spans="2:133" ht="11.25" customHeight="1">
      <c r="B36" s="638" t="s">
        <v>324</v>
      </c>
      <c r="C36" s="639"/>
      <c r="D36" s="639"/>
      <c r="E36" s="639"/>
      <c r="F36" s="639"/>
      <c r="G36" s="639"/>
      <c r="H36" s="639"/>
      <c r="I36" s="639"/>
      <c r="J36" s="639"/>
      <c r="K36" s="639"/>
      <c r="L36" s="639"/>
      <c r="M36" s="639"/>
      <c r="N36" s="639"/>
      <c r="O36" s="639"/>
      <c r="P36" s="639"/>
      <c r="Q36" s="640"/>
      <c r="R36" s="641" t="s">
        <v>228</v>
      </c>
      <c r="S36" s="644"/>
      <c r="T36" s="644"/>
      <c r="U36" s="644"/>
      <c r="V36" s="644"/>
      <c r="W36" s="644"/>
      <c r="X36" s="644"/>
      <c r="Y36" s="645"/>
      <c r="Z36" s="703" t="s">
        <v>228</v>
      </c>
      <c r="AA36" s="703"/>
      <c r="AB36" s="703"/>
      <c r="AC36" s="703"/>
      <c r="AD36" s="704" t="s">
        <v>239</v>
      </c>
      <c r="AE36" s="704"/>
      <c r="AF36" s="704"/>
      <c r="AG36" s="704"/>
      <c r="AH36" s="704"/>
      <c r="AI36" s="704"/>
      <c r="AJ36" s="704"/>
      <c r="AK36" s="704"/>
      <c r="AL36" s="646" t="s">
        <v>228</v>
      </c>
      <c r="AM36" s="647"/>
      <c r="AN36" s="647"/>
      <c r="AO36" s="705"/>
      <c r="AQ36" s="678" t="s">
        <v>325</v>
      </c>
      <c r="AR36" s="679"/>
      <c r="AS36" s="679"/>
      <c r="AT36" s="679"/>
      <c r="AU36" s="679"/>
      <c r="AV36" s="679"/>
      <c r="AW36" s="679"/>
      <c r="AX36" s="679"/>
      <c r="AY36" s="680"/>
      <c r="AZ36" s="641">
        <v>319452</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-367054</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957546</v>
      </c>
      <c r="CS36" s="644"/>
      <c r="CT36" s="644"/>
      <c r="CU36" s="644"/>
      <c r="CV36" s="644"/>
      <c r="CW36" s="644"/>
      <c r="CX36" s="644"/>
      <c r="CY36" s="645"/>
      <c r="CZ36" s="646">
        <v>7.2</v>
      </c>
      <c r="DA36" s="675"/>
      <c r="DB36" s="675"/>
      <c r="DC36" s="676"/>
      <c r="DD36" s="649">
        <v>810321</v>
      </c>
      <c r="DE36" s="644"/>
      <c r="DF36" s="644"/>
      <c r="DG36" s="644"/>
      <c r="DH36" s="644"/>
      <c r="DI36" s="644"/>
      <c r="DJ36" s="644"/>
      <c r="DK36" s="645"/>
      <c r="DL36" s="649">
        <v>710104</v>
      </c>
      <c r="DM36" s="644"/>
      <c r="DN36" s="644"/>
      <c r="DO36" s="644"/>
      <c r="DP36" s="644"/>
      <c r="DQ36" s="644"/>
      <c r="DR36" s="644"/>
      <c r="DS36" s="644"/>
      <c r="DT36" s="644"/>
      <c r="DU36" s="644"/>
      <c r="DV36" s="645"/>
      <c r="DW36" s="646">
        <v>7.6</v>
      </c>
      <c r="DX36" s="675"/>
      <c r="DY36" s="675"/>
      <c r="DZ36" s="675"/>
      <c r="EA36" s="675"/>
      <c r="EB36" s="675"/>
      <c r="EC36" s="677"/>
    </row>
    <row r="37" spans="2:133" ht="11.25" customHeight="1">
      <c r="B37" s="638" t="s">
        <v>328</v>
      </c>
      <c r="C37" s="639"/>
      <c r="D37" s="639"/>
      <c r="E37" s="639"/>
      <c r="F37" s="639"/>
      <c r="G37" s="639"/>
      <c r="H37" s="639"/>
      <c r="I37" s="639"/>
      <c r="J37" s="639"/>
      <c r="K37" s="639"/>
      <c r="L37" s="639"/>
      <c r="M37" s="639"/>
      <c r="N37" s="639"/>
      <c r="O37" s="639"/>
      <c r="P37" s="639"/>
      <c r="Q37" s="640"/>
      <c r="R37" s="641" t="s">
        <v>239</v>
      </c>
      <c r="S37" s="644"/>
      <c r="T37" s="644"/>
      <c r="U37" s="644"/>
      <c r="V37" s="644"/>
      <c r="W37" s="644"/>
      <c r="X37" s="644"/>
      <c r="Y37" s="645"/>
      <c r="Z37" s="703" t="s">
        <v>239</v>
      </c>
      <c r="AA37" s="703"/>
      <c r="AB37" s="703"/>
      <c r="AC37" s="703"/>
      <c r="AD37" s="704" t="s">
        <v>228</v>
      </c>
      <c r="AE37" s="704"/>
      <c r="AF37" s="704"/>
      <c r="AG37" s="704"/>
      <c r="AH37" s="704"/>
      <c r="AI37" s="704"/>
      <c r="AJ37" s="704"/>
      <c r="AK37" s="704"/>
      <c r="AL37" s="646" t="s">
        <v>228</v>
      </c>
      <c r="AM37" s="647"/>
      <c r="AN37" s="647"/>
      <c r="AO37" s="705"/>
      <c r="AQ37" s="678" t="s">
        <v>329</v>
      </c>
      <c r="AR37" s="679"/>
      <c r="AS37" s="679"/>
      <c r="AT37" s="679"/>
      <c r="AU37" s="679"/>
      <c r="AV37" s="679"/>
      <c r="AW37" s="679"/>
      <c r="AX37" s="679"/>
      <c r="AY37" s="680"/>
      <c r="AZ37" s="641">
        <v>78943</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4607</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24438</v>
      </c>
      <c r="CS37" s="642"/>
      <c r="CT37" s="642"/>
      <c r="CU37" s="642"/>
      <c r="CV37" s="642"/>
      <c r="CW37" s="642"/>
      <c r="CX37" s="642"/>
      <c r="CY37" s="643"/>
      <c r="CZ37" s="646">
        <v>0.2</v>
      </c>
      <c r="DA37" s="675"/>
      <c r="DB37" s="675"/>
      <c r="DC37" s="676"/>
      <c r="DD37" s="649">
        <v>24438</v>
      </c>
      <c r="DE37" s="642"/>
      <c r="DF37" s="642"/>
      <c r="DG37" s="642"/>
      <c r="DH37" s="642"/>
      <c r="DI37" s="642"/>
      <c r="DJ37" s="642"/>
      <c r="DK37" s="643"/>
      <c r="DL37" s="649">
        <v>21582</v>
      </c>
      <c r="DM37" s="642"/>
      <c r="DN37" s="642"/>
      <c r="DO37" s="642"/>
      <c r="DP37" s="642"/>
      <c r="DQ37" s="642"/>
      <c r="DR37" s="642"/>
      <c r="DS37" s="642"/>
      <c r="DT37" s="642"/>
      <c r="DU37" s="642"/>
      <c r="DV37" s="643"/>
      <c r="DW37" s="646">
        <v>0.2</v>
      </c>
      <c r="DX37" s="675"/>
      <c r="DY37" s="675"/>
      <c r="DZ37" s="675"/>
      <c r="EA37" s="675"/>
      <c r="EB37" s="675"/>
      <c r="EC37" s="677"/>
    </row>
    <row r="38" spans="2:133" ht="11.25" customHeight="1">
      <c r="B38" s="653" t="s">
        <v>332</v>
      </c>
      <c r="C38" s="654"/>
      <c r="D38" s="654"/>
      <c r="E38" s="654"/>
      <c r="F38" s="654"/>
      <c r="G38" s="654"/>
      <c r="H38" s="654"/>
      <c r="I38" s="654"/>
      <c r="J38" s="654"/>
      <c r="K38" s="654"/>
      <c r="L38" s="654"/>
      <c r="M38" s="654"/>
      <c r="N38" s="654"/>
      <c r="O38" s="654"/>
      <c r="P38" s="654"/>
      <c r="Q38" s="655"/>
      <c r="R38" s="656">
        <v>14278665</v>
      </c>
      <c r="S38" s="693"/>
      <c r="T38" s="693"/>
      <c r="U38" s="693"/>
      <c r="V38" s="693"/>
      <c r="W38" s="693"/>
      <c r="X38" s="693"/>
      <c r="Y38" s="698"/>
      <c r="Z38" s="699">
        <v>100</v>
      </c>
      <c r="AA38" s="699"/>
      <c r="AB38" s="699"/>
      <c r="AC38" s="699"/>
      <c r="AD38" s="700">
        <v>9331385</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t="s">
        <v>239</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7316</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1163982</v>
      </c>
      <c r="CS38" s="644"/>
      <c r="CT38" s="644"/>
      <c r="CU38" s="644"/>
      <c r="CV38" s="644"/>
      <c r="CW38" s="644"/>
      <c r="CX38" s="644"/>
      <c r="CY38" s="645"/>
      <c r="CZ38" s="646">
        <v>8.8000000000000007</v>
      </c>
      <c r="DA38" s="675"/>
      <c r="DB38" s="675"/>
      <c r="DC38" s="676"/>
      <c r="DD38" s="649">
        <v>948521</v>
      </c>
      <c r="DE38" s="644"/>
      <c r="DF38" s="644"/>
      <c r="DG38" s="644"/>
      <c r="DH38" s="644"/>
      <c r="DI38" s="644"/>
      <c r="DJ38" s="644"/>
      <c r="DK38" s="645"/>
      <c r="DL38" s="649">
        <v>895042</v>
      </c>
      <c r="DM38" s="644"/>
      <c r="DN38" s="644"/>
      <c r="DO38" s="644"/>
      <c r="DP38" s="644"/>
      <c r="DQ38" s="644"/>
      <c r="DR38" s="644"/>
      <c r="DS38" s="644"/>
      <c r="DT38" s="644"/>
      <c r="DU38" s="644"/>
      <c r="DV38" s="645"/>
      <c r="DW38" s="646">
        <v>9.6</v>
      </c>
      <c r="DX38" s="675"/>
      <c r="DY38" s="675"/>
      <c r="DZ38" s="675"/>
      <c r="EA38" s="675"/>
      <c r="EB38" s="675"/>
      <c r="EC38" s="677"/>
    </row>
    <row r="39" spans="2:133" ht="11.25" customHeight="1">
      <c r="AQ39" s="678" t="s">
        <v>336</v>
      </c>
      <c r="AR39" s="679"/>
      <c r="AS39" s="679"/>
      <c r="AT39" s="679"/>
      <c r="AU39" s="679"/>
      <c r="AV39" s="679"/>
      <c r="AW39" s="679"/>
      <c r="AX39" s="679"/>
      <c r="AY39" s="680"/>
      <c r="AZ39" s="641" t="s">
        <v>239</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84</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826565</v>
      </c>
      <c r="CS39" s="642"/>
      <c r="CT39" s="642"/>
      <c r="CU39" s="642"/>
      <c r="CV39" s="642"/>
      <c r="CW39" s="642"/>
      <c r="CX39" s="642"/>
      <c r="CY39" s="643"/>
      <c r="CZ39" s="646">
        <v>6.2</v>
      </c>
      <c r="DA39" s="675"/>
      <c r="DB39" s="675"/>
      <c r="DC39" s="676"/>
      <c r="DD39" s="649">
        <v>728213</v>
      </c>
      <c r="DE39" s="642"/>
      <c r="DF39" s="642"/>
      <c r="DG39" s="642"/>
      <c r="DH39" s="642"/>
      <c r="DI39" s="642"/>
      <c r="DJ39" s="642"/>
      <c r="DK39" s="643"/>
      <c r="DL39" s="649" t="s">
        <v>228</v>
      </c>
      <c r="DM39" s="642"/>
      <c r="DN39" s="642"/>
      <c r="DO39" s="642"/>
      <c r="DP39" s="642"/>
      <c r="DQ39" s="642"/>
      <c r="DR39" s="642"/>
      <c r="DS39" s="642"/>
      <c r="DT39" s="642"/>
      <c r="DU39" s="642"/>
      <c r="DV39" s="643"/>
      <c r="DW39" s="646" t="s">
        <v>239</v>
      </c>
      <c r="DX39" s="675"/>
      <c r="DY39" s="675"/>
      <c r="DZ39" s="675"/>
      <c r="EA39" s="675"/>
      <c r="EB39" s="675"/>
      <c r="EC39" s="677"/>
    </row>
    <row r="40" spans="2:133" ht="11.25" customHeight="1">
      <c r="AQ40" s="678" t="s">
        <v>340</v>
      </c>
      <c r="AR40" s="679"/>
      <c r="AS40" s="679"/>
      <c r="AT40" s="679"/>
      <c r="AU40" s="679"/>
      <c r="AV40" s="679"/>
      <c r="AW40" s="679"/>
      <c r="AX40" s="679"/>
      <c r="AY40" s="680"/>
      <c r="AZ40" s="641">
        <v>309154</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113</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v>112393</v>
      </c>
      <c r="CS40" s="644"/>
      <c r="CT40" s="644"/>
      <c r="CU40" s="644"/>
      <c r="CV40" s="644"/>
      <c r="CW40" s="644"/>
      <c r="CX40" s="644"/>
      <c r="CY40" s="645"/>
      <c r="CZ40" s="646">
        <v>0.8</v>
      </c>
      <c r="DA40" s="675"/>
      <c r="DB40" s="675"/>
      <c r="DC40" s="676"/>
      <c r="DD40" s="649">
        <v>4783</v>
      </c>
      <c r="DE40" s="644"/>
      <c r="DF40" s="644"/>
      <c r="DG40" s="644"/>
      <c r="DH40" s="644"/>
      <c r="DI40" s="644"/>
      <c r="DJ40" s="644"/>
      <c r="DK40" s="645"/>
      <c r="DL40" s="649">
        <v>1735</v>
      </c>
      <c r="DM40" s="644"/>
      <c r="DN40" s="644"/>
      <c r="DO40" s="644"/>
      <c r="DP40" s="644"/>
      <c r="DQ40" s="644"/>
      <c r="DR40" s="644"/>
      <c r="DS40" s="644"/>
      <c r="DT40" s="644"/>
      <c r="DU40" s="644"/>
      <c r="DV40" s="645"/>
      <c r="DW40" s="646">
        <v>0</v>
      </c>
      <c r="DX40" s="675"/>
      <c r="DY40" s="675"/>
      <c r="DZ40" s="675"/>
      <c r="EA40" s="675"/>
      <c r="EB40" s="675"/>
      <c r="EC40" s="677"/>
    </row>
    <row r="41" spans="2:133" ht="11.25" customHeight="1">
      <c r="AQ41" s="690" t="s">
        <v>343</v>
      </c>
      <c r="AR41" s="691"/>
      <c r="AS41" s="691"/>
      <c r="AT41" s="691"/>
      <c r="AU41" s="691"/>
      <c r="AV41" s="691"/>
      <c r="AW41" s="691"/>
      <c r="AX41" s="691"/>
      <c r="AY41" s="692"/>
      <c r="AZ41" s="656">
        <v>854828</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300</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132</v>
      </c>
      <c r="CS41" s="642"/>
      <c r="CT41" s="642"/>
      <c r="CU41" s="642"/>
      <c r="CV41" s="642"/>
      <c r="CW41" s="642"/>
      <c r="CX41" s="642"/>
      <c r="CY41" s="643"/>
      <c r="CZ41" s="646" t="s">
        <v>228</v>
      </c>
      <c r="DA41" s="675"/>
      <c r="DB41" s="675"/>
      <c r="DC41" s="676"/>
      <c r="DD41" s="649" t="s">
        <v>132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1019647</v>
      </c>
      <c r="CS42" s="644"/>
      <c r="CT42" s="644"/>
      <c r="CU42" s="644"/>
      <c r="CV42" s="644"/>
      <c r="CW42" s="644"/>
      <c r="CX42" s="644"/>
      <c r="CY42" s="645"/>
      <c r="CZ42" s="646">
        <v>7.7</v>
      </c>
      <c r="DA42" s="647"/>
      <c r="DB42" s="647"/>
      <c r="DC42" s="648"/>
      <c r="DD42" s="649">
        <v>355279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9028</v>
      </c>
      <c r="CS43" s="642"/>
      <c r="CT43" s="642"/>
      <c r="CU43" s="642"/>
      <c r="CV43" s="642"/>
      <c r="CW43" s="642"/>
      <c r="CX43" s="642"/>
      <c r="CY43" s="643"/>
      <c r="CZ43" s="646">
        <v>0.1</v>
      </c>
      <c r="DA43" s="675"/>
      <c r="DB43" s="675"/>
      <c r="DC43" s="676"/>
      <c r="DD43" s="649">
        <v>9028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350</v>
      </c>
      <c r="CD44" s="669" t="s">
        <v>301</v>
      </c>
      <c r="CE44" s="670"/>
      <c r="CF44" s="638" t="s">
        <v>351</v>
      </c>
      <c r="CG44" s="639"/>
      <c r="CH44" s="639"/>
      <c r="CI44" s="639"/>
      <c r="CJ44" s="639"/>
      <c r="CK44" s="639"/>
      <c r="CL44" s="639"/>
      <c r="CM44" s="639"/>
      <c r="CN44" s="639"/>
      <c r="CO44" s="639"/>
      <c r="CP44" s="639"/>
      <c r="CQ44" s="640"/>
      <c r="CR44" s="641">
        <v>1017313</v>
      </c>
      <c r="CS44" s="644"/>
      <c r="CT44" s="644"/>
      <c r="CU44" s="644"/>
      <c r="CV44" s="644"/>
      <c r="CW44" s="644"/>
      <c r="CX44" s="644"/>
      <c r="CY44" s="645"/>
      <c r="CZ44" s="646">
        <v>7.7</v>
      </c>
      <c r="DA44" s="647"/>
      <c r="DB44" s="647"/>
      <c r="DC44" s="648"/>
      <c r="DD44" s="649">
        <v>352945</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352</v>
      </c>
      <c r="CG45" s="639"/>
      <c r="CH45" s="639"/>
      <c r="CI45" s="639"/>
      <c r="CJ45" s="639"/>
      <c r="CK45" s="639"/>
      <c r="CL45" s="639"/>
      <c r="CM45" s="639"/>
      <c r="CN45" s="639"/>
      <c r="CO45" s="639"/>
      <c r="CP45" s="639"/>
      <c r="CQ45" s="640"/>
      <c r="CR45" s="641">
        <v>478421</v>
      </c>
      <c r="CS45" s="642"/>
      <c r="CT45" s="642"/>
      <c r="CU45" s="642"/>
      <c r="CV45" s="642"/>
      <c r="CW45" s="642"/>
      <c r="CX45" s="642"/>
      <c r="CY45" s="643"/>
      <c r="CZ45" s="646">
        <v>3.6</v>
      </c>
      <c r="DA45" s="675"/>
      <c r="DB45" s="675"/>
      <c r="DC45" s="676"/>
      <c r="DD45" s="649">
        <v>32729</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353</v>
      </c>
      <c r="CG46" s="639"/>
      <c r="CH46" s="639"/>
      <c r="CI46" s="639"/>
      <c r="CJ46" s="639"/>
      <c r="CK46" s="639"/>
      <c r="CL46" s="639"/>
      <c r="CM46" s="639"/>
      <c r="CN46" s="639"/>
      <c r="CO46" s="639"/>
      <c r="CP46" s="639"/>
      <c r="CQ46" s="640"/>
      <c r="CR46" s="641">
        <v>448283</v>
      </c>
      <c r="CS46" s="644"/>
      <c r="CT46" s="644"/>
      <c r="CU46" s="644"/>
      <c r="CV46" s="644"/>
      <c r="CW46" s="644"/>
      <c r="CX46" s="644"/>
      <c r="CY46" s="645"/>
      <c r="CZ46" s="646">
        <v>3.4</v>
      </c>
      <c r="DA46" s="647"/>
      <c r="DB46" s="647"/>
      <c r="DC46" s="648"/>
      <c r="DD46" s="649">
        <v>287607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354</v>
      </c>
      <c r="CG47" s="639"/>
      <c r="CH47" s="639"/>
      <c r="CI47" s="639"/>
      <c r="CJ47" s="639"/>
      <c r="CK47" s="639"/>
      <c r="CL47" s="639"/>
      <c r="CM47" s="639"/>
      <c r="CN47" s="639"/>
      <c r="CO47" s="639"/>
      <c r="CP47" s="639"/>
      <c r="CQ47" s="640"/>
      <c r="CR47" s="641">
        <v>2334</v>
      </c>
      <c r="CS47" s="642"/>
      <c r="CT47" s="642"/>
      <c r="CU47" s="642"/>
      <c r="CV47" s="642"/>
      <c r="CW47" s="642"/>
      <c r="CX47" s="642"/>
      <c r="CY47" s="643"/>
      <c r="CZ47" s="646">
        <v>0</v>
      </c>
      <c r="DA47" s="675"/>
      <c r="DB47" s="675"/>
      <c r="DC47" s="676"/>
      <c r="DD47" s="649">
        <v>2334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355</v>
      </c>
      <c r="CG48" s="639"/>
      <c r="CH48" s="639"/>
      <c r="CI48" s="639"/>
      <c r="CJ48" s="639"/>
      <c r="CK48" s="639"/>
      <c r="CL48" s="639"/>
      <c r="CM48" s="639"/>
      <c r="CN48" s="639"/>
      <c r="CO48" s="639"/>
      <c r="CP48" s="639"/>
      <c r="CQ48" s="640"/>
      <c r="CR48" s="641" t="s">
        <v>239</v>
      </c>
      <c r="CS48" s="644"/>
      <c r="CT48" s="644"/>
      <c r="CU48" s="644"/>
      <c r="CV48" s="644"/>
      <c r="CW48" s="644"/>
      <c r="CX48" s="644"/>
      <c r="CY48" s="645"/>
      <c r="CZ48" s="646" t="s">
        <v>132</v>
      </c>
      <c r="DA48" s="647"/>
      <c r="DB48" s="647"/>
      <c r="DC48" s="648"/>
      <c r="DD48" s="649" t="s">
        <v>132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356</v>
      </c>
      <c r="CE49" s="654"/>
      <c r="CF49" s="654"/>
      <c r="CG49" s="654"/>
      <c r="CH49" s="654"/>
      <c r="CI49" s="654"/>
      <c r="CJ49" s="654"/>
      <c r="CK49" s="654"/>
      <c r="CL49" s="654"/>
      <c r="CM49" s="654"/>
      <c r="CN49" s="654"/>
      <c r="CO49" s="654"/>
      <c r="CP49" s="654"/>
      <c r="CQ49" s="655"/>
      <c r="CR49" s="656">
        <v>13258132</v>
      </c>
      <c r="CS49" s="657"/>
      <c r="CT49" s="657"/>
      <c r="CU49" s="657"/>
      <c r="CV49" s="657"/>
      <c r="CW49" s="657"/>
      <c r="CX49" s="657"/>
      <c r="CY49" s="658"/>
      <c r="CZ49" s="659">
        <v>100</v>
      </c>
      <c r="DA49" s="660"/>
      <c r="DB49" s="660"/>
      <c r="DC49" s="661"/>
      <c r="DD49" s="662">
        <v>9392850</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b/LlnynEJULYJuGQYWt0KwGmHoh8bgKPuDFLWOfdIW2Y4O8NvIelFnlGimX2ctmmOFvWS9bAhynOZeNtBsck9A==" saltValue="cwNSsi6vTh5YB9Nen+A+t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H42"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66" t="s">
        <v>358</v>
      </c>
      <c r="DK2" s="1167"/>
      <c r="DL2" s="1167"/>
      <c r="DM2" s="1167"/>
      <c r="DN2" s="1167"/>
      <c r="DO2" s="1168"/>
      <c r="DP2" s="229"/>
      <c r="DQ2" s="1166" t="s">
        <v>359</v>
      </c>
      <c r="DR2" s="1167"/>
      <c r="DS2" s="1167"/>
      <c r="DT2" s="1167"/>
      <c r="DU2" s="1167"/>
      <c r="DV2" s="1167"/>
      <c r="DW2" s="1167"/>
      <c r="DX2" s="1167"/>
      <c r="DY2" s="1167"/>
      <c r="DZ2" s="116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29" t="s">
        <v>360</v>
      </c>
      <c r="B4" s="1129"/>
      <c r="C4" s="1129"/>
      <c r="D4" s="1129"/>
      <c r="E4" s="1129"/>
      <c r="F4" s="1129"/>
      <c r="G4" s="1129"/>
      <c r="H4" s="1129"/>
      <c r="I4" s="1129"/>
      <c r="J4" s="1129"/>
      <c r="K4" s="1129"/>
      <c r="L4" s="1129"/>
      <c r="M4" s="1129"/>
      <c r="N4" s="1129"/>
      <c r="O4" s="1129"/>
      <c r="P4" s="1129"/>
      <c r="Q4" s="1129"/>
      <c r="R4" s="1129"/>
      <c r="S4" s="1129"/>
      <c r="T4" s="1129"/>
      <c r="U4" s="1129"/>
      <c r="V4" s="1129"/>
      <c r="W4" s="1129"/>
      <c r="X4" s="1129"/>
      <c r="Y4" s="1129"/>
      <c r="Z4" s="1129"/>
      <c r="AA4" s="1129"/>
      <c r="AB4" s="1129"/>
      <c r="AC4" s="1129"/>
      <c r="AD4" s="1129"/>
      <c r="AE4" s="1129"/>
      <c r="AF4" s="1129"/>
      <c r="AG4" s="1129"/>
      <c r="AH4" s="1129"/>
      <c r="AI4" s="1129"/>
      <c r="AJ4" s="1129"/>
      <c r="AK4" s="1129"/>
      <c r="AL4" s="1129"/>
      <c r="AM4" s="1129"/>
      <c r="AN4" s="1129"/>
      <c r="AO4" s="1129"/>
      <c r="AP4" s="1129"/>
      <c r="AQ4" s="1129"/>
      <c r="AR4" s="1129"/>
      <c r="AS4" s="1129"/>
      <c r="AT4" s="1129"/>
      <c r="AU4" s="1129"/>
      <c r="AV4" s="1129"/>
      <c r="AW4" s="1129"/>
      <c r="AX4" s="1129"/>
      <c r="AY4" s="112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1" t="s">
        <v>362</v>
      </c>
      <c r="B5" s="1062"/>
      <c r="C5" s="1062"/>
      <c r="D5" s="1062"/>
      <c r="E5" s="1062"/>
      <c r="F5" s="1062"/>
      <c r="G5" s="1062"/>
      <c r="H5" s="1062"/>
      <c r="I5" s="1062"/>
      <c r="J5" s="1062"/>
      <c r="K5" s="1062"/>
      <c r="L5" s="1062"/>
      <c r="M5" s="1062"/>
      <c r="N5" s="1062"/>
      <c r="O5" s="1062"/>
      <c r="P5" s="1063"/>
      <c r="Q5" s="1067" t="s">
        <v>363</v>
      </c>
      <c r="R5" s="1068"/>
      <c r="S5" s="1068"/>
      <c r="T5" s="1068"/>
      <c r="U5" s="1069"/>
      <c r="V5" s="1067" t="s">
        <v>364</v>
      </c>
      <c r="W5" s="1068"/>
      <c r="X5" s="1068"/>
      <c r="Y5" s="1068"/>
      <c r="Z5" s="1069"/>
      <c r="AA5" s="1067" t="s">
        <v>365</v>
      </c>
      <c r="AB5" s="1068"/>
      <c r="AC5" s="1068"/>
      <c r="AD5" s="1068"/>
      <c r="AE5" s="1068"/>
      <c r="AF5" s="1169" t="s">
        <v>366</v>
      </c>
      <c r="AG5" s="1068"/>
      <c r="AH5" s="1068"/>
      <c r="AI5" s="1068"/>
      <c r="AJ5" s="1083"/>
      <c r="AK5" s="1068" t="s">
        <v>367</v>
      </c>
      <c r="AL5" s="1068"/>
      <c r="AM5" s="1068"/>
      <c r="AN5" s="1068"/>
      <c r="AO5" s="1069"/>
      <c r="AP5" s="1067" t="s">
        <v>368</v>
      </c>
      <c r="AQ5" s="1068"/>
      <c r="AR5" s="1068"/>
      <c r="AS5" s="1068"/>
      <c r="AT5" s="1069"/>
      <c r="AU5" s="1067" t="s">
        <v>369</v>
      </c>
      <c r="AV5" s="1068"/>
      <c r="AW5" s="1068"/>
      <c r="AX5" s="1068"/>
      <c r="AY5" s="1083"/>
      <c r="AZ5" s="236"/>
      <c r="BA5" s="236"/>
      <c r="BB5" s="236"/>
      <c r="BC5" s="236"/>
      <c r="BD5" s="236"/>
      <c r="BE5" s="237"/>
      <c r="BF5" s="237"/>
      <c r="BG5" s="237"/>
      <c r="BH5" s="237"/>
      <c r="BI5" s="237"/>
      <c r="BJ5" s="237"/>
      <c r="BK5" s="237"/>
      <c r="BL5" s="237"/>
      <c r="BM5" s="237"/>
      <c r="BN5" s="237"/>
      <c r="BO5" s="237"/>
      <c r="BP5" s="237"/>
      <c r="BQ5" s="1061" t="s">
        <v>370</v>
      </c>
      <c r="BR5" s="1062"/>
      <c r="BS5" s="1062"/>
      <c r="BT5" s="1062"/>
      <c r="BU5" s="1062"/>
      <c r="BV5" s="1062"/>
      <c r="BW5" s="1062"/>
      <c r="BX5" s="1062"/>
      <c r="BY5" s="1062"/>
      <c r="BZ5" s="1062"/>
      <c r="CA5" s="1062"/>
      <c r="CB5" s="1062"/>
      <c r="CC5" s="1062"/>
      <c r="CD5" s="1062"/>
      <c r="CE5" s="1062"/>
      <c r="CF5" s="1062"/>
      <c r="CG5" s="1063"/>
      <c r="CH5" s="1067" t="s">
        <v>371</v>
      </c>
      <c r="CI5" s="1068"/>
      <c r="CJ5" s="1068"/>
      <c r="CK5" s="1068"/>
      <c r="CL5" s="1069"/>
      <c r="CM5" s="1067" t="s">
        <v>372</v>
      </c>
      <c r="CN5" s="1068"/>
      <c r="CO5" s="1068"/>
      <c r="CP5" s="1068"/>
      <c r="CQ5" s="1069"/>
      <c r="CR5" s="1067" t="s">
        <v>373</v>
      </c>
      <c r="CS5" s="1068"/>
      <c r="CT5" s="1068"/>
      <c r="CU5" s="1068"/>
      <c r="CV5" s="1069"/>
      <c r="CW5" s="1067" t="s">
        <v>374</v>
      </c>
      <c r="CX5" s="1068"/>
      <c r="CY5" s="1068"/>
      <c r="CZ5" s="1068"/>
      <c r="DA5" s="1069"/>
      <c r="DB5" s="1067" t="s">
        <v>375</v>
      </c>
      <c r="DC5" s="1068"/>
      <c r="DD5" s="1068"/>
      <c r="DE5" s="1068"/>
      <c r="DF5" s="1069"/>
      <c r="DG5" s="1154" t="s">
        <v>376</v>
      </c>
      <c r="DH5" s="1155"/>
      <c r="DI5" s="1155"/>
      <c r="DJ5" s="1155"/>
      <c r="DK5" s="1156"/>
      <c r="DL5" s="1154" t="s">
        <v>377</v>
      </c>
      <c r="DM5" s="1155"/>
      <c r="DN5" s="1155"/>
      <c r="DO5" s="1155"/>
      <c r="DP5" s="1156"/>
      <c r="DQ5" s="1067" t="s">
        <v>378</v>
      </c>
      <c r="DR5" s="1068"/>
      <c r="DS5" s="1068"/>
      <c r="DT5" s="1068"/>
      <c r="DU5" s="1069"/>
      <c r="DV5" s="1067" t="s">
        <v>369</v>
      </c>
      <c r="DW5" s="1068"/>
      <c r="DX5" s="1068"/>
      <c r="DY5" s="1068"/>
      <c r="DZ5" s="1083"/>
      <c r="EA5" s="234"/>
    </row>
    <row r="6" spans="1:131" s="235" customFormat="1" ht="26.25" customHeight="1" thickBot="1">
      <c r="A6" s="1064"/>
      <c r="B6" s="1065"/>
      <c r="C6" s="1065"/>
      <c r="D6" s="1065"/>
      <c r="E6" s="1065"/>
      <c r="F6" s="1065"/>
      <c r="G6" s="1065"/>
      <c r="H6" s="1065"/>
      <c r="I6" s="1065"/>
      <c r="J6" s="1065"/>
      <c r="K6" s="1065"/>
      <c r="L6" s="1065"/>
      <c r="M6" s="1065"/>
      <c r="N6" s="1065"/>
      <c r="O6" s="1065"/>
      <c r="P6" s="1066"/>
      <c r="Q6" s="1070"/>
      <c r="R6" s="1071"/>
      <c r="S6" s="1071"/>
      <c r="T6" s="1071"/>
      <c r="U6" s="1072"/>
      <c r="V6" s="1070"/>
      <c r="W6" s="1071"/>
      <c r="X6" s="1071"/>
      <c r="Y6" s="1071"/>
      <c r="Z6" s="1072"/>
      <c r="AA6" s="1070"/>
      <c r="AB6" s="1071"/>
      <c r="AC6" s="1071"/>
      <c r="AD6" s="1071"/>
      <c r="AE6" s="1071"/>
      <c r="AF6" s="1170"/>
      <c r="AG6" s="1071"/>
      <c r="AH6" s="1071"/>
      <c r="AI6" s="1071"/>
      <c r="AJ6" s="1084"/>
      <c r="AK6" s="1071"/>
      <c r="AL6" s="1071"/>
      <c r="AM6" s="1071"/>
      <c r="AN6" s="1071"/>
      <c r="AO6" s="1072"/>
      <c r="AP6" s="1070"/>
      <c r="AQ6" s="1071"/>
      <c r="AR6" s="1071"/>
      <c r="AS6" s="1071"/>
      <c r="AT6" s="1072"/>
      <c r="AU6" s="1070"/>
      <c r="AV6" s="1071"/>
      <c r="AW6" s="1071"/>
      <c r="AX6" s="1071"/>
      <c r="AY6" s="1084"/>
      <c r="AZ6" s="232"/>
      <c r="BA6" s="232"/>
      <c r="BB6" s="232"/>
      <c r="BC6" s="232"/>
      <c r="BD6" s="232"/>
      <c r="BE6" s="233"/>
      <c r="BF6" s="233"/>
      <c r="BG6" s="233"/>
      <c r="BH6" s="233"/>
      <c r="BI6" s="233"/>
      <c r="BJ6" s="233"/>
      <c r="BK6" s="233"/>
      <c r="BL6" s="233"/>
      <c r="BM6" s="233"/>
      <c r="BN6" s="233"/>
      <c r="BO6" s="233"/>
      <c r="BP6" s="233"/>
      <c r="BQ6" s="1064"/>
      <c r="BR6" s="1065"/>
      <c r="BS6" s="1065"/>
      <c r="BT6" s="1065"/>
      <c r="BU6" s="1065"/>
      <c r="BV6" s="1065"/>
      <c r="BW6" s="1065"/>
      <c r="BX6" s="1065"/>
      <c r="BY6" s="1065"/>
      <c r="BZ6" s="1065"/>
      <c r="CA6" s="1065"/>
      <c r="CB6" s="1065"/>
      <c r="CC6" s="1065"/>
      <c r="CD6" s="1065"/>
      <c r="CE6" s="1065"/>
      <c r="CF6" s="1065"/>
      <c r="CG6" s="1066"/>
      <c r="CH6" s="1070"/>
      <c r="CI6" s="1071"/>
      <c r="CJ6" s="1071"/>
      <c r="CK6" s="1071"/>
      <c r="CL6" s="1072"/>
      <c r="CM6" s="1070"/>
      <c r="CN6" s="1071"/>
      <c r="CO6" s="1071"/>
      <c r="CP6" s="1071"/>
      <c r="CQ6" s="1072"/>
      <c r="CR6" s="1070"/>
      <c r="CS6" s="1071"/>
      <c r="CT6" s="1071"/>
      <c r="CU6" s="1071"/>
      <c r="CV6" s="1072"/>
      <c r="CW6" s="1070"/>
      <c r="CX6" s="1071"/>
      <c r="CY6" s="1071"/>
      <c r="CZ6" s="1071"/>
      <c r="DA6" s="1072"/>
      <c r="DB6" s="1070"/>
      <c r="DC6" s="1071"/>
      <c r="DD6" s="1071"/>
      <c r="DE6" s="1071"/>
      <c r="DF6" s="1072"/>
      <c r="DG6" s="1157"/>
      <c r="DH6" s="1158"/>
      <c r="DI6" s="1158"/>
      <c r="DJ6" s="1158"/>
      <c r="DK6" s="1159"/>
      <c r="DL6" s="1157"/>
      <c r="DM6" s="1158"/>
      <c r="DN6" s="1158"/>
      <c r="DO6" s="1158"/>
      <c r="DP6" s="1159"/>
      <c r="DQ6" s="1070"/>
      <c r="DR6" s="1071"/>
      <c r="DS6" s="1071"/>
      <c r="DT6" s="1071"/>
      <c r="DU6" s="1072"/>
      <c r="DV6" s="1070"/>
      <c r="DW6" s="1071"/>
      <c r="DX6" s="1071"/>
      <c r="DY6" s="1071"/>
      <c r="DZ6" s="1084"/>
      <c r="EA6" s="234"/>
    </row>
    <row r="7" spans="1:131" s="235" customFormat="1" ht="26.25" customHeight="1" thickTop="1">
      <c r="A7" s="238">
        <v>1</v>
      </c>
      <c r="B7" s="1116" t="s">
        <v>379</v>
      </c>
      <c r="C7" s="1117"/>
      <c r="D7" s="1117"/>
      <c r="E7" s="1117"/>
      <c r="F7" s="1117"/>
      <c r="G7" s="1117"/>
      <c r="H7" s="1117"/>
      <c r="I7" s="1117"/>
      <c r="J7" s="1117"/>
      <c r="K7" s="1117"/>
      <c r="L7" s="1117"/>
      <c r="M7" s="1117"/>
      <c r="N7" s="1117"/>
      <c r="O7" s="1117"/>
      <c r="P7" s="1118"/>
      <c r="Q7" s="1160">
        <v>13901</v>
      </c>
      <c r="R7" s="1161"/>
      <c r="S7" s="1161"/>
      <c r="T7" s="1161"/>
      <c r="U7" s="1161"/>
      <c r="V7" s="1161">
        <v>12884</v>
      </c>
      <c r="W7" s="1161"/>
      <c r="X7" s="1161"/>
      <c r="Y7" s="1161"/>
      <c r="Z7" s="1161"/>
      <c r="AA7" s="1161">
        <v>1016</v>
      </c>
      <c r="AB7" s="1161"/>
      <c r="AC7" s="1161"/>
      <c r="AD7" s="1161"/>
      <c r="AE7" s="1162"/>
      <c r="AF7" s="1163">
        <v>994</v>
      </c>
      <c r="AG7" s="1164"/>
      <c r="AH7" s="1164"/>
      <c r="AI7" s="1164"/>
      <c r="AJ7" s="1165"/>
      <c r="AK7" s="1183">
        <v>115</v>
      </c>
      <c r="AL7" s="1184"/>
      <c r="AM7" s="1184"/>
      <c r="AN7" s="1184"/>
      <c r="AO7" s="1184"/>
      <c r="AP7" s="1184">
        <v>10349</v>
      </c>
      <c r="AQ7" s="1184"/>
      <c r="AR7" s="1184"/>
      <c r="AS7" s="1184"/>
      <c r="AT7" s="1184"/>
      <c r="AU7" s="1185"/>
      <c r="AV7" s="1185"/>
      <c r="AW7" s="1185"/>
      <c r="AX7" s="1185"/>
      <c r="AY7" s="1186"/>
      <c r="AZ7" s="232"/>
      <c r="BA7" s="232"/>
      <c r="BB7" s="232"/>
      <c r="BC7" s="232"/>
      <c r="BD7" s="232"/>
      <c r="BE7" s="233"/>
      <c r="BF7" s="233"/>
      <c r="BG7" s="233"/>
      <c r="BH7" s="233"/>
      <c r="BI7" s="233"/>
      <c r="BJ7" s="233"/>
      <c r="BK7" s="233"/>
      <c r="BL7" s="233"/>
      <c r="BM7" s="233"/>
      <c r="BN7" s="233"/>
      <c r="BO7" s="233"/>
      <c r="BP7" s="233"/>
      <c r="BQ7" s="239">
        <v>1</v>
      </c>
      <c r="BR7" s="240"/>
      <c r="BS7" s="1177" t="s">
        <v>585</v>
      </c>
      <c r="BT7" s="1178"/>
      <c r="BU7" s="1178"/>
      <c r="BV7" s="1178"/>
      <c r="BW7" s="1178"/>
      <c r="BX7" s="1178"/>
      <c r="BY7" s="1178"/>
      <c r="BZ7" s="1178"/>
      <c r="CA7" s="1178"/>
      <c r="CB7" s="1178"/>
      <c r="CC7" s="1178"/>
      <c r="CD7" s="1178"/>
      <c r="CE7" s="1178"/>
      <c r="CF7" s="1178"/>
      <c r="CG7" s="1179"/>
      <c r="CH7" s="1174">
        <v>1</v>
      </c>
      <c r="CI7" s="1175"/>
      <c r="CJ7" s="1175"/>
      <c r="CK7" s="1175"/>
      <c r="CL7" s="1176"/>
      <c r="CM7" s="1174">
        <v>6</v>
      </c>
      <c r="CN7" s="1175"/>
      <c r="CO7" s="1175"/>
      <c r="CP7" s="1175"/>
      <c r="CQ7" s="1176"/>
      <c r="CR7" s="1174">
        <v>5</v>
      </c>
      <c r="CS7" s="1175"/>
      <c r="CT7" s="1175"/>
      <c r="CU7" s="1175"/>
      <c r="CV7" s="1176"/>
      <c r="CW7" s="1174" t="s">
        <v>583</v>
      </c>
      <c r="CX7" s="1175"/>
      <c r="CY7" s="1175"/>
      <c r="CZ7" s="1175"/>
      <c r="DA7" s="1176"/>
      <c r="DB7" s="1174" t="s">
        <v>583</v>
      </c>
      <c r="DC7" s="1175"/>
      <c r="DD7" s="1175"/>
      <c r="DE7" s="1175"/>
      <c r="DF7" s="1176"/>
      <c r="DG7" s="1174" t="s">
        <v>583</v>
      </c>
      <c r="DH7" s="1175"/>
      <c r="DI7" s="1175"/>
      <c r="DJ7" s="1175"/>
      <c r="DK7" s="1176"/>
      <c r="DL7" s="1174" t="s">
        <v>583</v>
      </c>
      <c r="DM7" s="1175"/>
      <c r="DN7" s="1175"/>
      <c r="DO7" s="1175"/>
      <c r="DP7" s="1176"/>
      <c r="DQ7" s="1174" t="s">
        <v>583</v>
      </c>
      <c r="DR7" s="1175"/>
      <c r="DS7" s="1175"/>
      <c r="DT7" s="1175"/>
      <c r="DU7" s="1176"/>
      <c r="DV7" s="1171"/>
      <c r="DW7" s="1172"/>
      <c r="DX7" s="1172"/>
      <c r="DY7" s="1172"/>
      <c r="DZ7" s="1173"/>
      <c r="EA7" s="234"/>
    </row>
    <row r="8" spans="1:131" s="235" customFormat="1" ht="26.25" customHeight="1">
      <c r="A8" s="241">
        <v>2</v>
      </c>
      <c r="B8" s="1090" t="s">
        <v>380</v>
      </c>
      <c r="C8" s="1091"/>
      <c r="D8" s="1091"/>
      <c r="E8" s="1091"/>
      <c r="F8" s="1091"/>
      <c r="G8" s="1091"/>
      <c r="H8" s="1091"/>
      <c r="I8" s="1091"/>
      <c r="J8" s="1091"/>
      <c r="K8" s="1091"/>
      <c r="L8" s="1091"/>
      <c r="M8" s="1091"/>
      <c r="N8" s="1091"/>
      <c r="O8" s="1091"/>
      <c r="P8" s="1092"/>
      <c r="Q8" s="1109">
        <v>480</v>
      </c>
      <c r="R8" s="1110"/>
      <c r="S8" s="1110"/>
      <c r="T8" s="1110"/>
      <c r="U8" s="1110"/>
      <c r="V8" s="1110">
        <v>480</v>
      </c>
      <c r="W8" s="1110"/>
      <c r="X8" s="1110"/>
      <c r="Y8" s="1110"/>
      <c r="Z8" s="1110"/>
      <c r="AA8" s="1110">
        <v>1</v>
      </c>
      <c r="AB8" s="1110"/>
      <c r="AC8" s="1110"/>
      <c r="AD8" s="1110"/>
      <c r="AE8" s="1111"/>
      <c r="AF8" s="1096" t="s">
        <v>381</v>
      </c>
      <c r="AG8" s="1097"/>
      <c r="AH8" s="1097"/>
      <c r="AI8" s="1097"/>
      <c r="AJ8" s="1098"/>
      <c r="AK8" s="1152">
        <v>104</v>
      </c>
      <c r="AL8" s="1153"/>
      <c r="AM8" s="1153"/>
      <c r="AN8" s="1153"/>
      <c r="AO8" s="1153"/>
      <c r="AP8" s="1153">
        <v>1211</v>
      </c>
      <c r="AQ8" s="1153"/>
      <c r="AR8" s="1153"/>
      <c r="AS8" s="1153"/>
      <c r="AT8" s="1153"/>
      <c r="AU8" s="1150"/>
      <c r="AV8" s="1150"/>
      <c r="AW8" s="1150"/>
      <c r="AX8" s="1150"/>
      <c r="AY8" s="1151"/>
      <c r="AZ8" s="232"/>
      <c r="BA8" s="232"/>
      <c r="BB8" s="232"/>
      <c r="BC8" s="232"/>
      <c r="BD8" s="232"/>
      <c r="BE8" s="233"/>
      <c r="BF8" s="233"/>
      <c r="BG8" s="233"/>
      <c r="BH8" s="233"/>
      <c r="BI8" s="233"/>
      <c r="BJ8" s="233"/>
      <c r="BK8" s="233"/>
      <c r="BL8" s="233"/>
      <c r="BM8" s="233"/>
      <c r="BN8" s="233"/>
      <c r="BO8" s="233"/>
      <c r="BP8" s="233"/>
      <c r="BQ8" s="242">
        <v>2</v>
      </c>
      <c r="BR8" s="243"/>
      <c r="BS8" s="1080" t="s">
        <v>586</v>
      </c>
      <c r="BT8" s="1081"/>
      <c r="BU8" s="1081"/>
      <c r="BV8" s="1081"/>
      <c r="BW8" s="1081"/>
      <c r="BX8" s="1081"/>
      <c r="BY8" s="1081"/>
      <c r="BZ8" s="1081"/>
      <c r="CA8" s="1081"/>
      <c r="CB8" s="1081"/>
      <c r="CC8" s="1081"/>
      <c r="CD8" s="1081"/>
      <c r="CE8" s="1081"/>
      <c r="CF8" s="1081"/>
      <c r="CG8" s="1082"/>
      <c r="CH8" s="1055">
        <v>-17</v>
      </c>
      <c r="CI8" s="1056"/>
      <c r="CJ8" s="1056"/>
      <c r="CK8" s="1056"/>
      <c r="CL8" s="1057"/>
      <c r="CM8" s="1055">
        <v>365</v>
      </c>
      <c r="CN8" s="1056"/>
      <c r="CO8" s="1056"/>
      <c r="CP8" s="1056"/>
      <c r="CQ8" s="1057"/>
      <c r="CR8" s="1055">
        <v>50</v>
      </c>
      <c r="CS8" s="1056"/>
      <c r="CT8" s="1056"/>
      <c r="CU8" s="1056"/>
      <c r="CV8" s="1057"/>
      <c r="CW8" s="1055" t="s">
        <v>583</v>
      </c>
      <c r="CX8" s="1056"/>
      <c r="CY8" s="1056"/>
      <c r="CZ8" s="1056"/>
      <c r="DA8" s="1057"/>
      <c r="DB8" s="1055" t="s">
        <v>583</v>
      </c>
      <c r="DC8" s="1056"/>
      <c r="DD8" s="1056"/>
      <c r="DE8" s="1056"/>
      <c r="DF8" s="1057"/>
      <c r="DG8" s="1055" t="s">
        <v>584</v>
      </c>
      <c r="DH8" s="1056"/>
      <c r="DI8" s="1056"/>
      <c r="DJ8" s="1056"/>
      <c r="DK8" s="1057"/>
      <c r="DL8" s="1055" t="s">
        <v>583</v>
      </c>
      <c r="DM8" s="1056"/>
      <c r="DN8" s="1056"/>
      <c r="DO8" s="1056"/>
      <c r="DP8" s="1057"/>
      <c r="DQ8" s="1055" t="s">
        <v>583</v>
      </c>
      <c r="DR8" s="1056"/>
      <c r="DS8" s="1056"/>
      <c r="DT8" s="1056"/>
      <c r="DU8" s="1057"/>
      <c r="DV8" s="1058"/>
      <c r="DW8" s="1059"/>
      <c r="DX8" s="1059"/>
      <c r="DY8" s="1059"/>
      <c r="DZ8" s="1060"/>
      <c r="EA8" s="234"/>
    </row>
    <row r="9" spans="1:131" s="235" customFormat="1" ht="26.25" customHeight="1">
      <c r="A9" s="241">
        <v>3</v>
      </c>
      <c r="B9" s="1090" t="s">
        <v>382</v>
      </c>
      <c r="C9" s="1091"/>
      <c r="D9" s="1091"/>
      <c r="E9" s="1091"/>
      <c r="F9" s="1091"/>
      <c r="G9" s="1091"/>
      <c r="H9" s="1091"/>
      <c r="I9" s="1091"/>
      <c r="J9" s="1091"/>
      <c r="K9" s="1091"/>
      <c r="L9" s="1091"/>
      <c r="M9" s="1091"/>
      <c r="N9" s="1091"/>
      <c r="O9" s="1091"/>
      <c r="P9" s="1092"/>
      <c r="Q9" s="1109">
        <v>9</v>
      </c>
      <c r="R9" s="1110"/>
      <c r="S9" s="1110"/>
      <c r="T9" s="1110"/>
      <c r="U9" s="1110"/>
      <c r="V9" s="1110">
        <v>6</v>
      </c>
      <c r="W9" s="1110"/>
      <c r="X9" s="1110"/>
      <c r="Y9" s="1110"/>
      <c r="Z9" s="1110"/>
      <c r="AA9" s="1110">
        <v>3</v>
      </c>
      <c r="AB9" s="1110"/>
      <c r="AC9" s="1110"/>
      <c r="AD9" s="1110"/>
      <c r="AE9" s="1111"/>
      <c r="AF9" s="1096">
        <v>3</v>
      </c>
      <c r="AG9" s="1097"/>
      <c r="AH9" s="1097"/>
      <c r="AI9" s="1097"/>
      <c r="AJ9" s="1098"/>
      <c r="AK9" s="1152" t="s">
        <v>570</v>
      </c>
      <c r="AL9" s="1153"/>
      <c r="AM9" s="1153"/>
      <c r="AN9" s="1153"/>
      <c r="AO9" s="1153"/>
      <c r="AP9" s="1153" t="s">
        <v>570</v>
      </c>
      <c r="AQ9" s="1153"/>
      <c r="AR9" s="1153"/>
      <c r="AS9" s="1153"/>
      <c r="AT9" s="1153"/>
      <c r="AU9" s="1150"/>
      <c r="AV9" s="1150"/>
      <c r="AW9" s="1150"/>
      <c r="AX9" s="1150"/>
      <c r="AY9" s="1151"/>
      <c r="AZ9" s="232"/>
      <c r="BA9" s="232"/>
      <c r="BB9" s="232"/>
      <c r="BC9" s="232"/>
      <c r="BD9" s="232"/>
      <c r="BE9" s="233"/>
      <c r="BF9" s="233"/>
      <c r="BG9" s="233"/>
      <c r="BH9" s="233"/>
      <c r="BI9" s="233"/>
      <c r="BJ9" s="233"/>
      <c r="BK9" s="233"/>
      <c r="BL9" s="233"/>
      <c r="BM9" s="233"/>
      <c r="BN9" s="233"/>
      <c r="BO9" s="233"/>
      <c r="BP9" s="233"/>
      <c r="BQ9" s="242">
        <v>3</v>
      </c>
      <c r="BR9" s="243" t="s">
        <v>589</v>
      </c>
      <c r="BS9" s="1080" t="s">
        <v>587</v>
      </c>
      <c r="BT9" s="1081"/>
      <c r="BU9" s="1081"/>
      <c r="BV9" s="1081"/>
      <c r="BW9" s="1081"/>
      <c r="BX9" s="1081"/>
      <c r="BY9" s="1081"/>
      <c r="BZ9" s="1081"/>
      <c r="CA9" s="1081"/>
      <c r="CB9" s="1081"/>
      <c r="CC9" s="1081"/>
      <c r="CD9" s="1081"/>
      <c r="CE9" s="1081"/>
      <c r="CF9" s="1081"/>
      <c r="CG9" s="1082"/>
      <c r="CH9" s="1055">
        <v>3</v>
      </c>
      <c r="CI9" s="1056"/>
      <c r="CJ9" s="1056"/>
      <c r="CK9" s="1056"/>
      <c r="CL9" s="1057"/>
      <c r="CM9" s="1055">
        <v>311</v>
      </c>
      <c r="CN9" s="1056"/>
      <c r="CO9" s="1056"/>
      <c r="CP9" s="1056"/>
      <c r="CQ9" s="1057"/>
      <c r="CR9" s="1055">
        <v>5</v>
      </c>
      <c r="CS9" s="1056"/>
      <c r="CT9" s="1056"/>
      <c r="CU9" s="1056"/>
      <c r="CV9" s="1057"/>
      <c r="CW9" s="1055" t="s">
        <v>583</v>
      </c>
      <c r="CX9" s="1056"/>
      <c r="CY9" s="1056"/>
      <c r="CZ9" s="1056"/>
      <c r="DA9" s="1057"/>
      <c r="DB9" s="1055" t="s">
        <v>583</v>
      </c>
      <c r="DC9" s="1056"/>
      <c r="DD9" s="1056"/>
      <c r="DE9" s="1056"/>
      <c r="DF9" s="1057"/>
      <c r="DG9" s="1055">
        <v>380</v>
      </c>
      <c r="DH9" s="1056"/>
      <c r="DI9" s="1056"/>
      <c r="DJ9" s="1056"/>
      <c r="DK9" s="1057"/>
      <c r="DL9" s="1055" t="s">
        <v>583</v>
      </c>
      <c r="DM9" s="1056"/>
      <c r="DN9" s="1056"/>
      <c r="DO9" s="1056"/>
      <c r="DP9" s="1057"/>
      <c r="DQ9" s="1055">
        <v>329</v>
      </c>
      <c r="DR9" s="1056"/>
      <c r="DS9" s="1056"/>
      <c r="DT9" s="1056"/>
      <c r="DU9" s="1057"/>
      <c r="DV9" s="1058"/>
      <c r="DW9" s="1059"/>
      <c r="DX9" s="1059"/>
      <c r="DY9" s="1059"/>
      <c r="DZ9" s="1060"/>
      <c r="EA9" s="234"/>
    </row>
    <row r="10" spans="1:131" s="235" customFormat="1" ht="26.25" customHeight="1">
      <c r="A10" s="241">
        <v>4</v>
      </c>
      <c r="B10" s="1090" t="s">
        <v>383</v>
      </c>
      <c r="C10" s="1091"/>
      <c r="D10" s="1091"/>
      <c r="E10" s="1091"/>
      <c r="F10" s="1091"/>
      <c r="G10" s="1091"/>
      <c r="H10" s="1091"/>
      <c r="I10" s="1091"/>
      <c r="J10" s="1091"/>
      <c r="K10" s="1091"/>
      <c r="L10" s="1091"/>
      <c r="M10" s="1091"/>
      <c r="N10" s="1091"/>
      <c r="O10" s="1091"/>
      <c r="P10" s="1092"/>
      <c r="Q10" s="1109">
        <v>1</v>
      </c>
      <c r="R10" s="1110"/>
      <c r="S10" s="1110"/>
      <c r="T10" s="1110"/>
      <c r="U10" s="1110"/>
      <c r="V10" s="1110">
        <v>0</v>
      </c>
      <c r="W10" s="1110"/>
      <c r="X10" s="1110"/>
      <c r="Y10" s="1110"/>
      <c r="Z10" s="1110"/>
      <c r="AA10" s="1110">
        <v>0</v>
      </c>
      <c r="AB10" s="1110"/>
      <c r="AC10" s="1110"/>
      <c r="AD10" s="1110"/>
      <c r="AE10" s="1111"/>
      <c r="AF10" s="1096">
        <v>0</v>
      </c>
      <c r="AG10" s="1097"/>
      <c r="AH10" s="1097"/>
      <c r="AI10" s="1097"/>
      <c r="AJ10" s="1098"/>
      <c r="AK10" s="1152" t="s">
        <v>570</v>
      </c>
      <c r="AL10" s="1153"/>
      <c r="AM10" s="1153"/>
      <c r="AN10" s="1153"/>
      <c r="AO10" s="1153"/>
      <c r="AP10" s="1153" t="s">
        <v>571</v>
      </c>
      <c r="AQ10" s="1153"/>
      <c r="AR10" s="1153"/>
      <c r="AS10" s="1153"/>
      <c r="AT10" s="1153"/>
      <c r="AU10" s="1150"/>
      <c r="AV10" s="1150"/>
      <c r="AW10" s="1150"/>
      <c r="AX10" s="1150"/>
      <c r="AY10" s="1151"/>
      <c r="AZ10" s="232"/>
      <c r="BA10" s="232"/>
      <c r="BB10" s="232"/>
      <c r="BC10" s="232"/>
      <c r="BD10" s="232"/>
      <c r="BE10" s="233"/>
      <c r="BF10" s="233"/>
      <c r="BG10" s="233"/>
      <c r="BH10" s="233"/>
      <c r="BI10" s="233"/>
      <c r="BJ10" s="233"/>
      <c r="BK10" s="233"/>
      <c r="BL10" s="233"/>
      <c r="BM10" s="233"/>
      <c r="BN10" s="233"/>
      <c r="BO10" s="233"/>
      <c r="BP10" s="233"/>
      <c r="BQ10" s="242">
        <v>4</v>
      </c>
      <c r="BR10" s="243"/>
      <c r="BS10" s="1080" t="s">
        <v>588</v>
      </c>
      <c r="BT10" s="1081"/>
      <c r="BU10" s="1081"/>
      <c r="BV10" s="1081"/>
      <c r="BW10" s="1081"/>
      <c r="BX10" s="1081"/>
      <c r="BY10" s="1081"/>
      <c r="BZ10" s="1081"/>
      <c r="CA10" s="1081"/>
      <c r="CB10" s="1081"/>
      <c r="CC10" s="1081"/>
      <c r="CD10" s="1081"/>
      <c r="CE10" s="1081"/>
      <c r="CF10" s="1081"/>
      <c r="CG10" s="1082"/>
      <c r="CH10" s="1055">
        <v>2</v>
      </c>
      <c r="CI10" s="1056"/>
      <c r="CJ10" s="1056"/>
      <c r="CK10" s="1056"/>
      <c r="CL10" s="1057"/>
      <c r="CM10" s="1055">
        <v>12</v>
      </c>
      <c r="CN10" s="1056"/>
      <c r="CO10" s="1056"/>
      <c r="CP10" s="1056"/>
      <c r="CQ10" s="1057"/>
      <c r="CR10" s="1055">
        <v>20</v>
      </c>
      <c r="CS10" s="1056"/>
      <c r="CT10" s="1056"/>
      <c r="CU10" s="1056"/>
      <c r="CV10" s="1057"/>
      <c r="CW10" s="1055">
        <v>2</v>
      </c>
      <c r="CX10" s="1056"/>
      <c r="CY10" s="1056"/>
      <c r="CZ10" s="1056"/>
      <c r="DA10" s="1057"/>
      <c r="DB10" s="1055" t="s">
        <v>584</v>
      </c>
      <c r="DC10" s="1056"/>
      <c r="DD10" s="1056"/>
      <c r="DE10" s="1056"/>
      <c r="DF10" s="1057"/>
      <c r="DG10" s="1055" t="s">
        <v>583</v>
      </c>
      <c r="DH10" s="1056"/>
      <c r="DI10" s="1056"/>
      <c r="DJ10" s="1056"/>
      <c r="DK10" s="1057"/>
      <c r="DL10" s="1055" t="s">
        <v>583</v>
      </c>
      <c r="DM10" s="1056"/>
      <c r="DN10" s="1056"/>
      <c r="DO10" s="1056"/>
      <c r="DP10" s="1057"/>
      <c r="DQ10" s="1055" t="s">
        <v>584</v>
      </c>
      <c r="DR10" s="1056"/>
      <c r="DS10" s="1056"/>
      <c r="DT10" s="1056"/>
      <c r="DU10" s="1057"/>
      <c r="DV10" s="1058"/>
      <c r="DW10" s="1059"/>
      <c r="DX10" s="1059"/>
      <c r="DY10" s="1059"/>
      <c r="DZ10" s="1060"/>
      <c r="EA10" s="234"/>
    </row>
    <row r="11" spans="1:131" s="235" customFormat="1" ht="26.25" customHeight="1">
      <c r="A11" s="241">
        <v>5</v>
      </c>
      <c r="B11" s="1090"/>
      <c r="C11" s="1091"/>
      <c r="D11" s="1091"/>
      <c r="E11" s="1091"/>
      <c r="F11" s="1091"/>
      <c r="G11" s="1091"/>
      <c r="H11" s="1091"/>
      <c r="I11" s="1091"/>
      <c r="J11" s="1091"/>
      <c r="K11" s="1091"/>
      <c r="L11" s="1091"/>
      <c r="M11" s="1091"/>
      <c r="N11" s="1091"/>
      <c r="O11" s="1091"/>
      <c r="P11" s="1092"/>
      <c r="Q11" s="1109"/>
      <c r="R11" s="1110"/>
      <c r="S11" s="1110"/>
      <c r="T11" s="1110"/>
      <c r="U11" s="1110"/>
      <c r="V11" s="1110"/>
      <c r="W11" s="1110"/>
      <c r="X11" s="1110"/>
      <c r="Y11" s="1110"/>
      <c r="Z11" s="1110"/>
      <c r="AA11" s="1110"/>
      <c r="AB11" s="1110"/>
      <c r="AC11" s="1110"/>
      <c r="AD11" s="1110"/>
      <c r="AE11" s="1111"/>
      <c r="AF11" s="1096"/>
      <c r="AG11" s="1097"/>
      <c r="AH11" s="1097"/>
      <c r="AI11" s="1097"/>
      <c r="AJ11" s="1098"/>
      <c r="AK11" s="1152"/>
      <c r="AL11" s="1153"/>
      <c r="AM11" s="1153"/>
      <c r="AN11" s="1153"/>
      <c r="AO11" s="1153"/>
      <c r="AP11" s="1153"/>
      <c r="AQ11" s="1153"/>
      <c r="AR11" s="1153"/>
      <c r="AS11" s="1153"/>
      <c r="AT11" s="1153"/>
      <c r="AU11" s="1150"/>
      <c r="AV11" s="1150"/>
      <c r="AW11" s="1150"/>
      <c r="AX11" s="1150"/>
      <c r="AY11" s="1151"/>
      <c r="AZ11" s="232"/>
      <c r="BA11" s="232"/>
      <c r="BB11" s="232"/>
      <c r="BC11" s="232"/>
      <c r="BD11" s="232"/>
      <c r="BE11" s="233"/>
      <c r="BF11" s="233"/>
      <c r="BG11" s="233"/>
      <c r="BH11" s="233"/>
      <c r="BI11" s="233"/>
      <c r="BJ11" s="233"/>
      <c r="BK11" s="233"/>
      <c r="BL11" s="233"/>
      <c r="BM11" s="233"/>
      <c r="BN11" s="233"/>
      <c r="BO11" s="233"/>
      <c r="BP11" s="233"/>
      <c r="BQ11" s="242">
        <v>5</v>
      </c>
      <c r="BR11" s="243"/>
      <c r="BS11" s="1080"/>
      <c r="BT11" s="1081"/>
      <c r="BU11" s="1081"/>
      <c r="BV11" s="1081"/>
      <c r="BW11" s="1081"/>
      <c r="BX11" s="1081"/>
      <c r="BY11" s="1081"/>
      <c r="BZ11" s="1081"/>
      <c r="CA11" s="1081"/>
      <c r="CB11" s="1081"/>
      <c r="CC11" s="1081"/>
      <c r="CD11" s="1081"/>
      <c r="CE11" s="1081"/>
      <c r="CF11" s="1081"/>
      <c r="CG11" s="1082"/>
      <c r="CH11" s="1055"/>
      <c r="CI11" s="1056"/>
      <c r="CJ11" s="1056"/>
      <c r="CK11" s="1056"/>
      <c r="CL11" s="1057"/>
      <c r="CM11" s="1055"/>
      <c r="CN11" s="1056"/>
      <c r="CO11" s="1056"/>
      <c r="CP11" s="1056"/>
      <c r="CQ11" s="1057"/>
      <c r="CR11" s="1055"/>
      <c r="CS11" s="1056"/>
      <c r="CT11" s="1056"/>
      <c r="CU11" s="1056"/>
      <c r="CV11" s="1057"/>
      <c r="CW11" s="1055"/>
      <c r="CX11" s="1056"/>
      <c r="CY11" s="1056"/>
      <c r="CZ11" s="1056"/>
      <c r="DA11" s="1057"/>
      <c r="DB11" s="1055"/>
      <c r="DC11" s="1056"/>
      <c r="DD11" s="1056"/>
      <c r="DE11" s="1056"/>
      <c r="DF11" s="1057"/>
      <c r="DG11" s="1055"/>
      <c r="DH11" s="1056"/>
      <c r="DI11" s="1056"/>
      <c r="DJ11" s="1056"/>
      <c r="DK11" s="1057"/>
      <c r="DL11" s="1055"/>
      <c r="DM11" s="1056"/>
      <c r="DN11" s="1056"/>
      <c r="DO11" s="1056"/>
      <c r="DP11" s="1057"/>
      <c r="DQ11" s="1055"/>
      <c r="DR11" s="1056"/>
      <c r="DS11" s="1056"/>
      <c r="DT11" s="1056"/>
      <c r="DU11" s="1057"/>
      <c r="DV11" s="1058"/>
      <c r="DW11" s="1059"/>
      <c r="DX11" s="1059"/>
      <c r="DY11" s="1059"/>
      <c r="DZ11" s="1060"/>
      <c r="EA11" s="234"/>
    </row>
    <row r="12" spans="1:131" s="235" customFormat="1" ht="26.25" customHeight="1">
      <c r="A12" s="241">
        <v>6</v>
      </c>
      <c r="B12" s="1090"/>
      <c r="C12" s="1091"/>
      <c r="D12" s="1091"/>
      <c r="E12" s="1091"/>
      <c r="F12" s="1091"/>
      <c r="G12" s="1091"/>
      <c r="H12" s="1091"/>
      <c r="I12" s="1091"/>
      <c r="J12" s="1091"/>
      <c r="K12" s="1091"/>
      <c r="L12" s="1091"/>
      <c r="M12" s="1091"/>
      <c r="N12" s="1091"/>
      <c r="O12" s="1091"/>
      <c r="P12" s="1092"/>
      <c r="Q12" s="1109"/>
      <c r="R12" s="1110"/>
      <c r="S12" s="1110"/>
      <c r="T12" s="1110"/>
      <c r="U12" s="1110"/>
      <c r="V12" s="1110"/>
      <c r="W12" s="1110"/>
      <c r="X12" s="1110"/>
      <c r="Y12" s="1110"/>
      <c r="Z12" s="1110"/>
      <c r="AA12" s="1110"/>
      <c r="AB12" s="1110"/>
      <c r="AC12" s="1110"/>
      <c r="AD12" s="1110"/>
      <c r="AE12" s="1111"/>
      <c r="AF12" s="1096"/>
      <c r="AG12" s="1097"/>
      <c r="AH12" s="1097"/>
      <c r="AI12" s="1097"/>
      <c r="AJ12" s="1098"/>
      <c r="AK12" s="1152"/>
      <c r="AL12" s="1153"/>
      <c r="AM12" s="1153"/>
      <c r="AN12" s="1153"/>
      <c r="AO12" s="1153"/>
      <c r="AP12" s="1153"/>
      <c r="AQ12" s="1153"/>
      <c r="AR12" s="1153"/>
      <c r="AS12" s="1153"/>
      <c r="AT12" s="1153"/>
      <c r="AU12" s="1150"/>
      <c r="AV12" s="1150"/>
      <c r="AW12" s="1150"/>
      <c r="AX12" s="1150"/>
      <c r="AY12" s="1151"/>
      <c r="AZ12" s="232"/>
      <c r="BA12" s="232"/>
      <c r="BB12" s="232"/>
      <c r="BC12" s="232"/>
      <c r="BD12" s="232"/>
      <c r="BE12" s="233"/>
      <c r="BF12" s="233"/>
      <c r="BG12" s="233"/>
      <c r="BH12" s="233"/>
      <c r="BI12" s="233"/>
      <c r="BJ12" s="233"/>
      <c r="BK12" s="233"/>
      <c r="BL12" s="233"/>
      <c r="BM12" s="233"/>
      <c r="BN12" s="233"/>
      <c r="BO12" s="233"/>
      <c r="BP12" s="233"/>
      <c r="BQ12" s="242">
        <v>6</v>
      </c>
      <c r="BR12" s="243"/>
      <c r="BS12" s="1080"/>
      <c r="BT12" s="1081"/>
      <c r="BU12" s="1081"/>
      <c r="BV12" s="1081"/>
      <c r="BW12" s="1081"/>
      <c r="BX12" s="1081"/>
      <c r="BY12" s="1081"/>
      <c r="BZ12" s="1081"/>
      <c r="CA12" s="1081"/>
      <c r="CB12" s="1081"/>
      <c r="CC12" s="1081"/>
      <c r="CD12" s="1081"/>
      <c r="CE12" s="1081"/>
      <c r="CF12" s="1081"/>
      <c r="CG12" s="1082"/>
      <c r="CH12" s="1055"/>
      <c r="CI12" s="1056"/>
      <c r="CJ12" s="1056"/>
      <c r="CK12" s="1056"/>
      <c r="CL12" s="1057"/>
      <c r="CM12" s="1055"/>
      <c r="CN12" s="1056"/>
      <c r="CO12" s="1056"/>
      <c r="CP12" s="1056"/>
      <c r="CQ12" s="1057"/>
      <c r="CR12" s="1055"/>
      <c r="CS12" s="1056"/>
      <c r="CT12" s="1056"/>
      <c r="CU12" s="1056"/>
      <c r="CV12" s="1057"/>
      <c r="CW12" s="1055"/>
      <c r="CX12" s="1056"/>
      <c r="CY12" s="1056"/>
      <c r="CZ12" s="1056"/>
      <c r="DA12" s="1057"/>
      <c r="DB12" s="1055"/>
      <c r="DC12" s="1056"/>
      <c r="DD12" s="1056"/>
      <c r="DE12" s="1056"/>
      <c r="DF12" s="1057"/>
      <c r="DG12" s="1055"/>
      <c r="DH12" s="1056"/>
      <c r="DI12" s="1056"/>
      <c r="DJ12" s="1056"/>
      <c r="DK12" s="1057"/>
      <c r="DL12" s="1055"/>
      <c r="DM12" s="1056"/>
      <c r="DN12" s="1056"/>
      <c r="DO12" s="1056"/>
      <c r="DP12" s="1057"/>
      <c r="DQ12" s="1055"/>
      <c r="DR12" s="1056"/>
      <c r="DS12" s="1056"/>
      <c r="DT12" s="1056"/>
      <c r="DU12" s="1057"/>
      <c r="DV12" s="1058"/>
      <c r="DW12" s="1059"/>
      <c r="DX12" s="1059"/>
      <c r="DY12" s="1059"/>
      <c r="DZ12" s="1060"/>
      <c r="EA12" s="234"/>
    </row>
    <row r="13" spans="1:131" s="235" customFormat="1" ht="26.25" customHeight="1">
      <c r="A13" s="241">
        <v>7</v>
      </c>
      <c r="B13" s="1090"/>
      <c r="C13" s="1091"/>
      <c r="D13" s="1091"/>
      <c r="E13" s="1091"/>
      <c r="F13" s="1091"/>
      <c r="G13" s="1091"/>
      <c r="H13" s="1091"/>
      <c r="I13" s="1091"/>
      <c r="J13" s="1091"/>
      <c r="K13" s="1091"/>
      <c r="L13" s="1091"/>
      <c r="M13" s="1091"/>
      <c r="N13" s="1091"/>
      <c r="O13" s="1091"/>
      <c r="P13" s="1092"/>
      <c r="Q13" s="1109"/>
      <c r="R13" s="1110"/>
      <c r="S13" s="1110"/>
      <c r="T13" s="1110"/>
      <c r="U13" s="1110"/>
      <c r="V13" s="1110"/>
      <c r="W13" s="1110"/>
      <c r="X13" s="1110"/>
      <c r="Y13" s="1110"/>
      <c r="Z13" s="1110"/>
      <c r="AA13" s="1110"/>
      <c r="AB13" s="1110"/>
      <c r="AC13" s="1110"/>
      <c r="AD13" s="1110"/>
      <c r="AE13" s="1111"/>
      <c r="AF13" s="1096"/>
      <c r="AG13" s="1097"/>
      <c r="AH13" s="1097"/>
      <c r="AI13" s="1097"/>
      <c r="AJ13" s="1098"/>
      <c r="AK13" s="1152"/>
      <c r="AL13" s="1153"/>
      <c r="AM13" s="1153"/>
      <c r="AN13" s="1153"/>
      <c r="AO13" s="1153"/>
      <c r="AP13" s="1153"/>
      <c r="AQ13" s="1153"/>
      <c r="AR13" s="1153"/>
      <c r="AS13" s="1153"/>
      <c r="AT13" s="1153"/>
      <c r="AU13" s="1150"/>
      <c r="AV13" s="1150"/>
      <c r="AW13" s="1150"/>
      <c r="AX13" s="1150"/>
      <c r="AY13" s="1151"/>
      <c r="AZ13" s="232"/>
      <c r="BA13" s="232"/>
      <c r="BB13" s="232"/>
      <c r="BC13" s="232"/>
      <c r="BD13" s="232"/>
      <c r="BE13" s="233"/>
      <c r="BF13" s="233"/>
      <c r="BG13" s="233"/>
      <c r="BH13" s="233"/>
      <c r="BI13" s="233"/>
      <c r="BJ13" s="233"/>
      <c r="BK13" s="233"/>
      <c r="BL13" s="233"/>
      <c r="BM13" s="233"/>
      <c r="BN13" s="233"/>
      <c r="BO13" s="233"/>
      <c r="BP13" s="233"/>
      <c r="BQ13" s="242">
        <v>7</v>
      </c>
      <c r="BR13" s="243"/>
      <c r="BS13" s="1080"/>
      <c r="BT13" s="1081"/>
      <c r="BU13" s="1081"/>
      <c r="BV13" s="1081"/>
      <c r="BW13" s="1081"/>
      <c r="BX13" s="1081"/>
      <c r="BY13" s="1081"/>
      <c r="BZ13" s="1081"/>
      <c r="CA13" s="1081"/>
      <c r="CB13" s="1081"/>
      <c r="CC13" s="1081"/>
      <c r="CD13" s="1081"/>
      <c r="CE13" s="1081"/>
      <c r="CF13" s="1081"/>
      <c r="CG13" s="1082"/>
      <c r="CH13" s="1055"/>
      <c r="CI13" s="1056"/>
      <c r="CJ13" s="1056"/>
      <c r="CK13" s="1056"/>
      <c r="CL13" s="1057"/>
      <c r="CM13" s="1055"/>
      <c r="CN13" s="1056"/>
      <c r="CO13" s="1056"/>
      <c r="CP13" s="1056"/>
      <c r="CQ13" s="1057"/>
      <c r="CR13" s="1055"/>
      <c r="CS13" s="1056"/>
      <c r="CT13" s="1056"/>
      <c r="CU13" s="1056"/>
      <c r="CV13" s="1057"/>
      <c r="CW13" s="1055"/>
      <c r="CX13" s="1056"/>
      <c r="CY13" s="1056"/>
      <c r="CZ13" s="1056"/>
      <c r="DA13" s="1057"/>
      <c r="DB13" s="1055"/>
      <c r="DC13" s="1056"/>
      <c r="DD13" s="1056"/>
      <c r="DE13" s="1056"/>
      <c r="DF13" s="1057"/>
      <c r="DG13" s="1055"/>
      <c r="DH13" s="1056"/>
      <c r="DI13" s="1056"/>
      <c r="DJ13" s="1056"/>
      <c r="DK13" s="1057"/>
      <c r="DL13" s="1055"/>
      <c r="DM13" s="1056"/>
      <c r="DN13" s="1056"/>
      <c r="DO13" s="1056"/>
      <c r="DP13" s="1057"/>
      <c r="DQ13" s="1055"/>
      <c r="DR13" s="1056"/>
      <c r="DS13" s="1056"/>
      <c r="DT13" s="1056"/>
      <c r="DU13" s="1057"/>
      <c r="DV13" s="1058"/>
      <c r="DW13" s="1059"/>
      <c r="DX13" s="1059"/>
      <c r="DY13" s="1059"/>
      <c r="DZ13" s="1060"/>
      <c r="EA13" s="234"/>
    </row>
    <row r="14" spans="1:131" s="235" customFormat="1" ht="26.25" customHeight="1">
      <c r="A14" s="241">
        <v>8</v>
      </c>
      <c r="B14" s="1090"/>
      <c r="C14" s="1091"/>
      <c r="D14" s="1091"/>
      <c r="E14" s="1091"/>
      <c r="F14" s="1091"/>
      <c r="G14" s="1091"/>
      <c r="H14" s="1091"/>
      <c r="I14" s="1091"/>
      <c r="J14" s="1091"/>
      <c r="K14" s="1091"/>
      <c r="L14" s="1091"/>
      <c r="M14" s="1091"/>
      <c r="N14" s="1091"/>
      <c r="O14" s="1091"/>
      <c r="P14" s="1092"/>
      <c r="Q14" s="1109"/>
      <c r="R14" s="1110"/>
      <c r="S14" s="1110"/>
      <c r="T14" s="1110"/>
      <c r="U14" s="1110"/>
      <c r="V14" s="1110"/>
      <c r="W14" s="1110"/>
      <c r="X14" s="1110"/>
      <c r="Y14" s="1110"/>
      <c r="Z14" s="1110"/>
      <c r="AA14" s="1110"/>
      <c r="AB14" s="1110"/>
      <c r="AC14" s="1110"/>
      <c r="AD14" s="1110"/>
      <c r="AE14" s="1111"/>
      <c r="AF14" s="1096"/>
      <c r="AG14" s="1097"/>
      <c r="AH14" s="1097"/>
      <c r="AI14" s="1097"/>
      <c r="AJ14" s="1098"/>
      <c r="AK14" s="1152"/>
      <c r="AL14" s="1153"/>
      <c r="AM14" s="1153"/>
      <c r="AN14" s="1153"/>
      <c r="AO14" s="1153"/>
      <c r="AP14" s="1153"/>
      <c r="AQ14" s="1153"/>
      <c r="AR14" s="1153"/>
      <c r="AS14" s="1153"/>
      <c r="AT14" s="1153"/>
      <c r="AU14" s="1150"/>
      <c r="AV14" s="1150"/>
      <c r="AW14" s="1150"/>
      <c r="AX14" s="1150"/>
      <c r="AY14" s="1151"/>
      <c r="AZ14" s="232"/>
      <c r="BA14" s="232"/>
      <c r="BB14" s="232"/>
      <c r="BC14" s="232"/>
      <c r="BD14" s="232"/>
      <c r="BE14" s="233"/>
      <c r="BF14" s="233"/>
      <c r="BG14" s="233"/>
      <c r="BH14" s="233"/>
      <c r="BI14" s="233"/>
      <c r="BJ14" s="233"/>
      <c r="BK14" s="233"/>
      <c r="BL14" s="233"/>
      <c r="BM14" s="233"/>
      <c r="BN14" s="233"/>
      <c r="BO14" s="233"/>
      <c r="BP14" s="233"/>
      <c r="BQ14" s="242">
        <v>8</v>
      </c>
      <c r="BR14" s="243"/>
      <c r="BS14" s="1080"/>
      <c r="BT14" s="1081"/>
      <c r="BU14" s="1081"/>
      <c r="BV14" s="1081"/>
      <c r="BW14" s="1081"/>
      <c r="BX14" s="1081"/>
      <c r="BY14" s="1081"/>
      <c r="BZ14" s="1081"/>
      <c r="CA14" s="1081"/>
      <c r="CB14" s="1081"/>
      <c r="CC14" s="1081"/>
      <c r="CD14" s="1081"/>
      <c r="CE14" s="1081"/>
      <c r="CF14" s="1081"/>
      <c r="CG14" s="1082"/>
      <c r="CH14" s="1055"/>
      <c r="CI14" s="1056"/>
      <c r="CJ14" s="1056"/>
      <c r="CK14" s="1056"/>
      <c r="CL14" s="1057"/>
      <c r="CM14" s="1055"/>
      <c r="CN14" s="1056"/>
      <c r="CO14" s="1056"/>
      <c r="CP14" s="1056"/>
      <c r="CQ14" s="1057"/>
      <c r="CR14" s="1055"/>
      <c r="CS14" s="1056"/>
      <c r="CT14" s="1056"/>
      <c r="CU14" s="1056"/>
      <c r="CV14" s="1057"/>
      <c r="CW14" s="1055"/>
      <c r="CX14" s="1056"/>
      <c r="CY14" s="1056"/>
      <c r="CZ14" s="1056"/>
      <c r="DA14" s="1057"/>
      <c r="DB14" s="1055"/>
      <c r="DC14" s="1056"/>
      <c r="DD14" s="1056"/>
      <c r="DE14" s="1056"/>
      <c r="DF14" s="1057"/>
      <c r="DG14" s="1055"/>
      <c r="DH14" s="1056"/>
      <c r="DI14" s="1056"/>
      <c r="DJ14" s="1056"/>
      <c r="DK14" s="1057"/>
      <c r="DL14" s="1055"/>
      <c r="DM14" s="1056"/>
      <c r="DN14" s="1056"/>
      <c r="DO14" s="1056"/>
      <c r="DP14" s="1057"/>
      <c r="DQ14" s="1055"/>
      <c r="DR14" s="1056"/>
      <c r="DS14" s="1056"/>
      <c r="DT14" s="1056"/>
      <c r="DU14" s="1057"/>
      <c r="DV14" s="1058"/>
      <c r="DW14" s="1059"/>
      <c r="DX14" s="1059"/>
      <c r="DY14" s="1059"/>
      <c r="DZ14" s="1060"/>
      <c r="EA14" s="234"/>
    </row>
    <row r="15" spans="1:131" s="235" customFormat="1" ht="26.25" customHeight="1">
      <c r="A15" s="241">
        <v>9</v>
      </c>
      <c r="B15" s="1090"/>
      <c r="C15" s="1091"/>
      <c r="D15" s="1091"/>
      <c r="E15" s="1091"/>
      <c r="F15" s="1091"/>
      <c r="G15" s="1091"/>
      <c r="H15" s="1091"/>
      <c r="I15" s="1091"/>
      <c r="J15" s="1091"/>
      <c r="K15" s="1091"/>
      <c r="L15" s="1091"/>
      <c r="M15" s="1091"/>
      <c r="N15" s="1091"/>
      <c r="O15" s="1091"/>
      <c r="P15" s="1092"/>
      <c r="Q15" s="1109"/>
      <c r="R15" s="1110"/>
      <c r="S15" s="1110"/>
      <c r="T15" s="1110"/>
      <c r="U15" s="1110"/>
      <c r="V15" s="1110"/>
      <c r="W15" s="1110"/>
      <c r="X15" s="1110"/>
      <c r="Y15" s="1110"/>
      <c r="Z15" s="1110"/>
      <c r="AA15" s="1110"/>
      <c r="AB15" s="1110"/>
      <c r="AC15" s="1110"/>
      <c r="AD15" s="1110"/>
      <c r="AE15" s="1111"/>
      <c r="AF15" s="1096"/>
      <c r="AG15" s="1097"/>
      <c r="AH15" s="1097"/>
      <c r="AI15" s="1097"/>
      <c r="AJ15" s="1098"/>
      <c r="AK15" s="1152"/>
      <c r="AL15" s="1153"/>
      <c r="AM15" s="1153"/>
      <c r="AN15" s="1153"/>
      <c r="AO15" s="1153"/>
      <c r="AP15" s="1153"/>
      <c r="AQ15" s="1153"/>
      <c r="AR15" s="1153"/>
      <c r="AS15" s="1153"/>
      <c r="AT15" s="1153"/>
      <c r="AU15" s="1150"/>
      <c r="AV15" s="1150"/>
      <c r="AW15" s="1150"/>
      <c r="AX15" s="1150"/>
      <c r="AY15" s="1151"/>
      <c r="AZ15" s="232"/>
      <c r="BA15" s="232"/>
      <c r="BB15" s="232"/>
      <c r="BC15" s="232"/>
      <c r="BD15" s="232"/>
      <c r="BE15" s="233"/>
      <c r="BF15" s="233"/>
      <c r="BG15" s="233"/>
      <c r="BH15" s="233"/>
      <c r="BI15" s="233"/>
      <c r="BJ15" s="233"/>
      <c r="BK15" s="233"/>
      <c r="BL15" s="233"/>
      <c r="BM15" s="233"/>
      <c r="BN15" s="233"/>
      <c r="BO15" s="233"/>
      <c r="BP15" s="233"/>
      <c r="BQ15" s="242">
        <v>9</v>
      </c>
      <c r="BR15" s="243"/>
      <c r="BS15" s="1080"/>
      <c r="BT15" s="1081"/>
      <c r="BU15" s="1081"/>
      <c r="BV15" s="1081"/>
      <c r="BW15" s="1081"/>
      <c r="BX15" s="1081"/>
      <c r="BY15" s="1081"/>
      <c r="BZ15" s="1081"/>
      <c r="CA15" s="1081"/>
      <c r="CB15" s="1081"/>
      <c r="CC15" s="1081"/>
      <c r="CD15" s="1081"/>
      <c r="CE15" s="1081"/>
      <c r="CF15" s="1081"/>
      <c r="CG15" s="1082"/>
      <c r="CH15" s="1055"/>
      <c r="CI15" s="1056"/>
      <c r="CJ15" s="1056"/>
      <c r="CK15" s="1056"/>
      <c r="CL15" s="1057"/>
      <c r="CM15" s="1055"/>
      <c r="CN15" s="1056"/>
      <c r="CO15" s="1056"/>
      <c r="CP15" s="1056"/>
      <c r="CQ15" s="1057"/>
      <c r="CR15" s="1055"/>
      <c r="CS15" s="1056"/>
      <c r="CT15" s="1056"/>
      <c r="CU15" s="1056"/>
      <c r="CV15" s="1057"/>
      <c r="CW15" s="1055"/>
      <c r="CX15" s="1056"/>
      <c r="CY15" s="1056"/>
      <c r="CZ15" s="1056"/>
      <c r="DA15" s="1057"/>
      <c r="DB15" s="1055"/>
      <c r="DC15" s="1056"/>
      <c r="DD15" s="1056"/>
      <c r="DE15" s="1056"/>
      <c r="DF15" s="1057"/>
      <c r="DG15" s="1055"/>
      <c r="DH15" s="1056"/>
      <c r="DI15" s="1056"/>
      <c r="DJ15" s="1056"/>
      <c r="DK15" s="1057"/>
      <c r="DL15" s="1055"/>
      <c r="DM15" s="1056"/>
      <c r="DN15" s="1056"/>
      <c r="DO15" s="1056"/>
      <c r="DP15" s="1057"/>
      <c r="DQ15" s="1055"/>
      <c r="DR15" s="1056"/>
      <c r="DS15" s="1056"/>
      <c r="DT15" s="1056"/>
      <c r="DU15" s="1057"/>
      <c r="DV15" s="1058"/>
      <c r="DW15" s="1059"/>
      <c r="DX15" s="1059"/>
      <c r="DY15" s="1059"/>
      <c r="DZ15" s="1060"/>
      <c r="EA15" s="234"/>
    </row>
    <row r="16" spans="1:131" s="235" customFormat="1" ht="26.25" customHeight="1">
      <c r="A16" s="241">
        <v>10</v>
      </c>
      <c r="B16" s="1090"/>
      <c r="C16" s="1091"/>
      <c r="D16" s="1091"/>
      <c r="E16" s="1091"/>
      <c r="F16" s="1091"/>
      <c r="G16" s="1091"/>
      <c r="H16" s="1091"/>
      <c r="I16" s="1091"/>
      <c r="J16" s="1091"/>
      <c r="K16" s="1091"/>
      <c r="L16" s="1091"/>
      <c r="M16" s="1091"/>
      <c r="N16" s="1091"/>
      <c r="O16" s="1091"/>
      <c r="P16" s="1092"/>
      <c r="Q16" s="1109"/>
      <c r="R16" s="1110"/>
      <c r="S16" s="1110"/>
      <c r="T16" s="1110"/>
      <c r="U16" s="1110"/>
      <c r="V16" s="1110"/>
      <c r="W16" s="1110"/>
      <c r="X16" s="1110"/>
      <c r="Y16" s="1110"/>
      <c r="Z16" s="1110"/>
      <c r="AA16" s="1110"/>
      <c r="AB16" s="1110"/>
      <c r="AC16" s="1110"/>
      <c r="AD16" s="1110"/>
      <c r="AE16" s="1111"/>
      <c r="AF16" s="1096"/>
      <c r="AG16" s="1097"/>
      <c r="AH16" s="1097"/>
      <c r="AI16" s="1097"/>
      <c r="AJ16" s="1098"/>
      <c r="AK16" s="1152"/>
      <c r="AL16" s="1153"/>
      <c r="AM16" s="1153"/>
      <c r="AN16" s="1153"/>
      <c r="AO16" s="1153"/>
      <c r="AP16" s="1153"/>
      <c r="AQ16" s="1153"/>
      <c r="AR16" s="1153"/>
      <c r="AS16" s="1153"/>
      <c r="AT16" s="1153"/>
      <c r="AU16" s="1150"/>
      <c r="AV16" s="1150"/>
      <c r="AW16" s="1150"/>
      <c r="AX16" s="1150"/>
      <c r="AY16" s="1151"/>
      <c r="AZ16" s="232"/>
      <c r="BA16" s="232"/>
      <c r="BB16" s="232"/>
      <c r="BC16" s="232"/>
      <c r="BD16" s="232"/>
      <c r="BE16" s="233"/>
      <c r="BF16" s="233"/>
      <c r="BG16" s="233"/>
      <c r="BH16" s="233"/>
      <c r="BI16" s="233"/>
      <c r="BJ16" s="233"/>
      <c r="BK16" s="233"/>
      <c r="BL16" s="233"/>
      <c r="BM16" s="233"/>
      <c r="BN16" s="233"/>
      <c r="BO16" s="233"/>
      <c r="BP16" s="233"/>
      <c r="BQ16" s="242">
        <v>10</v>
      </c>
      <c r="BR16" s="243"/>
      <c r="BS16" s="1080"/>
      <c r="BT16" s="1081"/>
      <c r="BU16" s="1081"/>
      <c r="BV16" s="1081"/>
      <c r="BW16" s="1081"/>
      <c r="BX16" s="1081"/>
      <c r="BY16" s="1081"/>
      <c r="BZ16" s="1081"/>
      <c r="CA16" s="1081"/>
      <c r="CB16" s="1081"/>
      <c r="CC16" s="1081"/>
      <c r="CD16" s="1081"/>
      <c r="CE16" s="1081"/>
      <c r="CF16" s="1081"/>
      <c r="CG16" s="1082"/>
      <c r="CH16" s="1055"/>
      <c r="CI16" s="1056"/>
      <c r="CJ16" s="1056"/>
      <c r="CK16" s="1056"/>
      <c r="CL16" s="1057"/>
      <c r="CM16" s="1055"/>
      <c r="CN16" s="1056"/>
      <c r="CO16" s="1056"/>
      <c r="CP16" s="1056"/>
      <c r="CQ16" s="1057"/>
      <c r="CR16" s="1055"/>
      <c r="CS16" s="1056"/>
      <c r="CT16" s="1056"/>
      <c r="CU16" s="1056"/>
      <c r="CV16" s="1057"/>
      <c r="CW16" s="1055"/>
      <c r="CX16" s="1056"/>
      <c r="CY16" s="1056"/>
      <c r="CZ16" s="1056"/>
      <c r="DA16" s="1057"/>
      <c r="DB16" s="1055"/>
      <c r="DC16" s="1056"/>
      <c r="DD16" s="1056"/>
      <c r="DE16" s="1056"/>
      <c r="DF16" s="1057"/>
      <c r="DG16" s="1055"/>
      <c r="DH16" s="1056"/>
      <c r="DI16" s="1056"/>
      <c r="DJ16" s="1056"/>
      <c r="DK16" s="1057"/>
      <c r="DL16" s="1055"/>
      <c r="DM16" s="1056"/>
      <c r="DN16" s="1056"/>
      <c r="DO16" s="1056"/>
      <c r="DP16" s="1057"/>
      <c r="DQ16" s="1055"/>
      <c r="DR16" s="1056"/>
      <c r="DS16" s="1056"/>
      <c r="DT16" s="1056"/>
      <c r="DU16" s="1057"/>
      <c r="DV16" s="1058"/>
      <c r="DW16" s="1059"/>
      <c r="DX16" s="1059"/>
      <c r="DY16" s="1059"/>
      <c r="DZ16" s="1060"/>
      <c r="EA16" s="234"/>
    </row>
    <row r="17" spans="1:131" s="235" customFormat="1" ht="26.25" customHeight="1">
      <c r="A17" s="241">
        <v>11</v>
      </c>
      <c r="B17" s="1090"/>
      <c r="C17" s="1091"/>
      <c r="D17" s="1091"/>
      <c r="E17" s="1091"/>
      <c r="F17" s="1091"/>
      <c r="G17" s="1091"/>
      <c r="H17" s="1091"/>
      <c r="I17" s="1091"/>
      <c r="J17" s="1091"/>
      <c r="K17" s="1091"/>
      <c r="L17" s="1091"/>
      <c r="M17" s="1091"/>
      <c r="N17" s="1091"/>
      <c r="O17" s="1091"/>
      <c r="P17" s="1092"/>
      <c r="Q17" s="1109"/>
      <c r="R17" s="1110"/>
      <c r="S17" s="1110"/>
      <c r="T17" s="1110"/>
      <c r="U17" s="1110"/>
      <c r="V17" s="1110"/>
      <c r="W17" s="1110"/>
      <c r="X17" s="1110"/>
      <c r="Y17" s="1110"/>
      <c r="Z17" s="1110"/>
      <c r="AA17" s="1110"/>
      <c r="AB17" s="1110"/>
      <c r="AC17" s="1110"/>
      <c r="AD17" s="1110"/>
      <c r="AE17" s="1111"/>
      <c r="AF17" s="1096"/>
      <c r="AG17" s="1097"/>
      <c r="AH17" s="1097"/>
      <c r="AI17" s="1097"/>
      <c r="AJ17" s="1098"/>
      <c r="AK17" s="1152"/>
      <c r="AL17" s="1153"/>
      <c r="AM17" s="1153"/>
      <c r="AN17" s="1153"/>
      <c r="AO17" s="1153"/>
      <c r="AP17" s="1153"/>
      <c r="AQ17" s="1153"/>
      <c r="AR17" s="1153"/>
      <c r="AS17" s="1153"/>
      <c r="AT17" s="1153"/>
      <c r="AU17" s="1150"/>
      <c r="AV17" s="1150"/>
      <c r="AW17" s="1150"/>
      <c r="AX17" s="1150"/>
      <c r="AY17" s="1151"/>
      <c r="AZ17" s="232"/>
      <c r="BA17" s="232"/>
      <c r="BB17" s="232"/>
      <c r="BC17" s="232"/>
      <c r="BD17" s="232"/>
      <c r="BE17" s="233"/>
      <c r="BF17" s="233"/>
      <c r="BG17" s="233"/>
      <c r="BH17" s="233"/>
      <c r="BI17" s="233"/>
      <c r="BJ17" s="233"/>
      <c r="BK17" s="233"/>
      <c r="BL17" s="233"/>
      <c r="BM17" s="233"/>
      <c r="BN17" s="233"/>
      <c r="BO17" s="233"/>
      <c r="BP17" s="233"/>
      <c r="BQ17" s="242">
        <v>11</v>
      </c>
      <c r="BR17" s="243"/>
      <c r="BS17" s="1080"/>
      <c r="BT17" s="1081"/>
      <c r="BU17" s="1081"/>
      <c r="BV17" s="1081"/>
      <c r="BW17" s="1081"/>
      <c r="BX17" s="1081"/>
      <c r="BY17" s="1081"/>
      <c r="BZ17" s="1081"/>
      <c r="CA17" s="1081"/>
      <c r="CB17" s="1081"/>
      <c r="CC17" s="1081"/>
      <c r="CD17" s="1081"/>
      <c r="CE17" s="1081"/>
      <c r="CF17" s="1081"/>
      <c r="CG17" s="1082"/>
      <c r="CH17" s="1055"/>
      <c r="CI17" s="1056"/>
      <c r="CJ17" s="1056"/>
      <c r="CK17" s="1056"/>
      <c r="CL17" s="1057"/>
      <c r="CM17" s="1055"/>
      <c r="CN17" s="1056"/>
      <c r="CO17" s="1056"/>
      <c r="CP17" s="1056"/>
      <c r="CQ17" s="1057"/>
      <c r="CR17" s="1055"/>
      <c r="CS17" s="1056"/>
      <c r="CT17" s="1056"/>
      <c r="CU17" s="1056"/>
      <c r="CV17" s="1057"/>
      <c r="CW17" s="1055"/>
      <c r="CX17" s="1056"/>
      <c r="CY17" s="1056"/>
      <c r="CZ17" s="1056"/>
      <c r="DA17" s="1057"/>
      <c r="DB17" s="1055"/>
      <c r="DC17" s="1056"/>
      <c r="DD17" s="1056"/>
      <c r="DE17" s="1056"/>
      <c r="DF17" s="1057"/>
      <c r="DG17" s="1055"/>
      <c r="DH17" s="1056"/>
      <c r="DI17" s="1056"/>
      <c r="DJ17" s="1056"/>
      <c r="DK17" s="1057"/>
      <c r="DL17" s="1055"/>
      <c r="DM17" s="1056"/>
      <c r="DN17" s="1056"/>
      <c r="DO17" s="1056"/>
      <c r="DP17" s="1057"/>
      <c r="DQ17" s="1055"/>
      <c r="DR17" s="1056"/>
      <c r="DS17" s="1056"/>
      <c r="DT17" s="1056"/>
      <c r="DU17" s="1057"/>
      <c r="DV17" s="1058"/>
      <c r="DW17" s="1059"/>
      <c r="DX17" s="1059"/>
      <c r="DY17" s="1059"/>
      <c r="DZ17" s="1060"/>
      <c r="EA17" s="234"/>
    </row>
    <row r="18" spans="1:131" s="235" customFormat="1" ht="26.25" customHeight="1">
      <c r="A18" s="241">
        <v>12</v>
      </c>
      <c r="B18" s="1090"/>
      <c r="C18" s="1091"/>
      <c r="D18" s="1091"/>
      <c r="E18" s="1091"/>
      <c r="F18" s="1091"/>
      <c r="G18" s="1091"/>
      <c r="H18" s="1091"/>
      <c r="I18" s="1091"/>
      <c r="J18" s="1091"/>
      <c r="K18" s="1091"/>
      <c r="L18" s="1091"/>
      <c r="M18" s="1091"/>
      <c r="N18" s="1091"/>
      <c r="O18" s="1091"/>
      <c r="P18" s="1092"/>
      <c r="Q18" s="1109"/>
      <c r="R18" s="1110"/>
      <c r="S18" s="1110"/>
      <c r="T18" s="1110"/>
      <c r="U18" s="1110"/>
      <c r="V18" s="1110"/>
      <c r="W18" s="1110"/>
      <c r="X18" s="1110"/>
      <c r="Y18" s="1110"/>
      <c r="Z18" s="1110"/>
      <c r="AA18" s="1110"/>
      <c r="AB18" s="1110"/>
      <c r="AC18" s="1110"/>
      <c r="AD18" s="1110"/>
      <c r="AE18" s="1111"/>
      <c r="AF18" s="1096"/>
      <c r="AG18" s="1097"/>
      <c r="AH18" s="1097"/>
      <c r="AI18" s="1097"/>
      <c r="AJ18" s="1098"/>
      <c r="AK18" s="1152"/>
      <c r="AL18" s="1153"/>
      <c r="AM18" s="1153"/>
      <c r="AN18" s="1153"/>
      <c r="AO18" s="1153"/>
      <c r="AP18" s="1153"/>
      <c r="AQ18" s="1153"/>
      <c r="AR18" s="1153"/>
      <c r="AS18" s="1153"/>
      <c r="AT18" s="1153"/>
      <c r="AU18" s="1150"/>
      <c r="AV18" s="1150"/>
      <c r="AW18" s="1150"/>
      <c r="AX18" s="1150"/>
      <c r="AY18" s="1151"/>
      <c r="AZ18" s="232"/>
      <c r="BA18" s="232"/>
      <c r="BB18" s="232"/>
      <c r="BC18" s="232"/>
      <c r="BD18" s="232"/>
      <c r="BE18" s="233"/>
      <c r="BF18" s="233"/>
      <c r="BG18" s="233"/>
      <c r="BH18" s="233"/>
      <c r="BI18" s="233"/>
      <c r="BJ18" s="233"/>
      <c r="BK18" s="233"/>
      <c r="BL18" s="233"/>
      <c r="BM18" s="233"/>
      <c r="BN18" s="233"/>
      <c r="BO18" s="233"/>
      <c r="BP18" s="233"/>
      <c r="BQ18" s="242">
        <v>12</v>
      </c>
      <c r="BR18" s="243"/>
      <c r="BS18" s="1080"/>
      <c r="BT18" s="1081"/>
      <c r="BU18" s="1081"/>
      <c r="BV18" s="1081"/>
      <c r="BW18" s="1081"/>
      <c r="BX18" s="1081"/>
      <c r="BY18" s="1081"/>
      <c r="BZ18" s="1081"/>
      <c r="CA18" s="1081"/>
      <c r="CB18" s="1081"/>
      <c r="CC18" s="1081"/>
      <c r="CD18" s="1081"/>
      <c r="CE18" s="1081"/>
      <c r="CF18" s="1081"/>
      <c r="CG18" s="1082"/>
      <c r="CH18" s="1055"/>
      <c r="CI18" s="1056"/>
      <c r="CJ18" s="1056"/>
      <c r="CK18" s="1056"/>
      <c r="CL18" s="1057"/>
      <c r="CM18" s="1055"/>
      <c r="CN18" s="1056"/>
      <c r="CO18" s="1056"/>
      <c r="CP18" s="1056"/>
      <c r="CQ18" s="1057"/>
      <c r="CR18" s="1055"/>
      <c r="CS18" s="1056"/>
      <c r="CT18" s="1056"/>
      <c r="CU18" s="1056"/>
      <c r="CV18" s="1057"/>
      <c r="CW18" s="1055"/>
      <c r="CX18" s="1056"/>
      <c r="CY18" s="1056"/>
      <c r="CZ18" s="1056"/>
      <c r="DA18" s="1057"/>
      <c r="DB18" s="1055"/>
      <c r="DC18" s="1056"/>
      <c r="DD18" s="1056"/>
      <c r="DE18" s="1056"/>
      <c r="DF18" s="1057"/>
      <c r="DG18" s="1055"/>
      <c r="DH18" s="1056"/>
      <c r="DI18" s="1056"/>
      <c r="DJ18" s="1056"/>
      <c r="DK18" s="1057"/>
      <c r="DL18" s="1055"/>
      <c r="DM18" s="1056"/>
      <c r="DN18" s="1056"/>
      <c r="DO18" s="1056"/>
      <c r="DP18" s="1057"/>
      <c r="DQ18" s="1055"/>
      <c r="DR18" s="1056"/>
      <c r="DS18" s="1056"/>
      <c r="DT18" s="1056"/>
      <c r="DU18" s="1057"/>
      <c r="DV18" s="1058"/>
      <c r="DW18" s="1059"/>
      <c r="DX18" s="1059"/>
      <c r="DY18" s="1059"/>
      <c r="DZ18" s="1060"/>
      <c r="EA18" s="234"/>
    </row>
    <row r="19" spans="1:131" s="235" customFormat="1" ht="26.25" customHeight="1">
      <c r="A19" s="241">
        <v>13</v>
      </c>
      <c r="B19" s="1090"/>
      <c r="C19" s="1091"/>
      <c r="D19" s="1091"/>
      <c r="E19" s="1091"/>
      <c r="F19" s="1091"/>
      <c r="G19" s="1091"/>
      <c r="H19" s="1091"/>
      <c r="I19" s="1091"/>
      <c r="J19" s="1091"/>
      <c r="K19" s="1091"/>
      <c r="L19" s="1091"/>
      <c r="M19" s="1091"/>
      <c r="N19" s="1091"/>
      <c r="O19" s="1091"/>
      <c r="P19" s="1092"/>
      <c r="Q19" s="1109"/>
      <c r="R19" s="1110"/>
      <c r="S19" s="1110"/>
      <c r="T19" s="1110"/>
      <c r="U19" s="1110"/>
      <c r="V19" s="1110"/>
      <c r="W19" s="1110"/>
      <c r="X19" s="1110"/>
      <c r="Y19" s="1110"/>
      <c r="Z19" s="1110"/>
      <c r="AA19" s="1110"/>
      <c r="AB19" s="1110"/>
      <c r="AC19" s="1110"/>
      <c r="AD19" s="1110"/>
      <c r="AE19" s="1111"/>
      <c r="AF19" s="1096"/>
      <c r="AG19" s="1097"/>
      <c r="AH19" s="1097"/>
      <c r="AI19" s="1097"/>
      <c r="AJ19" s="1098"/>
      <c r="AK19" s="1152"/>
      <c r="AL19" s="1153"/>
      <c r="AM19" s="1153"/>
      <c r="AN19" s="1153"/>
      <c r="AO19" s="1153"/>
      <c r="AP19" s="1153"/>
      <c r="AQ19" s="1153"/>
      <c r="AR19" s="1153"/>
      <c r="AS19" s="1153"/>
      <c r="AT19" s="1153"/>
      <c r="AU19" s="1150"/>
      <c r="AV19" s="1150"/>
      <c r="AW19" s="1150"/>
      <c r="AX19" s="1150"/>
      <c r="AY19" s="1151"/>
      <c r="AZ19" s="232"/>
      <c r="BA19" s="232"/>
      <c r="BB19" s="232"/>
      <c r="BC19" s="232"/>
      <c r="BD19" s="232"/>
      <c r="BE19" s="233"/>
      <c r="BF19" s="233"/>
      <c r="BG19" s="233"/>
      <c r="BH19" s="233"/>
      <c r="BI19" s="233"/>
      <c r="BJ19" s="233"/>
      <c r="BK19" s="233"/>
      <c r="BL19" s="233"/>
      <c r="BM19" s="233"/>
      <c r="BN19" s="233"/>
      <c r="BO19" s="233"/>
      <c r="BP19" s="233"/>
      <c r="BQ19" s="242">
        <v>13</v>
      </c>
      <c r="BR19" s="243"/>
      <c r="BS19" s="1080"/>
      <c r="BT19" s="1081"/>
      <c r="BU19" s="1081"/>
      <c r="BV19" s="1081"/>
      <c r="BW19" s="1081"/>
      <c r="BX19" s="1081"/>
      <c r="BY19" s="1081"/>
      <c r="BZ19" s="1081"/>
      <c r="CA19" s="1081"/>
      <c r="CB19" s="1081"/>
      <c r="CC19" s="1081"/>
      <c r="CD19" s="1081"/>
      <c r="CE19" s="1081"/>
      <c r="CF19" s="1081"/>
      <c r="CG19" s="1082"/>
      <c r="CH19" s="1055"/>
      <c r="CI19" s="1056"/>
      <c r="CJ19" s="1056"/>
      <c r="CK19" s="1056"/>
      <c r="CL19" s="1057"/>
      <c r="CM19" s="1055"/>
      <c r="CN19" s="1056"/>
      <c r="CO19" s="1056"/>
      <c r="CP19" s="1056"/>
      <c r="CQ19" s="1057"/>
      <c r="CR19" s="1055"/>
      <c r="CS19" s="1056"/>
      <c r="CT19" s="1056"/>
      <c r="CU19" s="1056"/>
      <c r="CV19" s="1057"/>
      <c r="CW19" s="1055"/>
      <c r="CX19" s="1056"/>
      <c r="CY19" s="1056"/>
      <c r="CZ19" s="1056"/>
      <c r="DA19" s="1057"/>
      <c r="DB19" s="1055"/>
      <c r="DC19" s="1056"/>
      <c r="DD19" s="1056"/>
      <c r="DE19" s="1056"/>
      <c r="DF19" s="1057"/>
      <c r="DG19" s="1055"/>
      <c r="DH19" s="1056"/>
      <c r="DI19" s="1056"/>
      <c r="DJ19" s="1056"/>
      <c r="DK19" s="1057"/>
      <c r="DL19" s="1055"/>
      <c r="DM19" s="1056"/>
      <c r="DN19" s="1056"/>
      <c r="DO19" s="1056"/>
      <c r="DP19" s="1057"/>
      <c r="DQ19" s="1055"/>
      <c r="DR19" s="1056"/>
      <c r="DS19" s="1056"/>
      <c r="DT19" s="1056"/>
      <c r="DU19" s="1057"/>
      <c r="DV19" s="1058"/>
      <c r="DW19" s="1059"/>
      <c r="DX19" s="1059"/>
      <c r="DY19" s="1059"/>
      <c r="DZ19" s="1060"/>
      <c r="EA19" s="234"/>
    </row>
    <row r="20" spans="1:131" s="235" customFormat="1" ht="26.25" customHeight="1">
      <c r="A20" s="241">
        <v>14</v>
      </c>
      <c r="B20" s="1090"/>
      <c r="C20" s="1091"/>
      <c r="D20" s="1091"/>
      <c r="E20" s="1091"/>
      <c r="F20" s="1091"/>
      <c r="G20" s="1091"/>
      <c r="H20" s="1091"/>
      <c r="I20" s="1091"/>
      <c r="J20" s="1091"/>
      <c r="K20" s="1091"/>
      <c r="L20" s="1091"/>
      <c r="M20" s="1091"/>
      <c r="N20" s="1091"/>
      <c r="O20" s="1091"/>
      <c r="P20" s="1092"/>
      <c r="Q20" s="1109"/>
      <c r="R20" s="1110"/>
      <c r="S20" s="1110"/>
      <c r="T20" s="1110"/>
      <c r="U20" s="1110"/>
      <c r="V20" s="1110"/>
      <c r="W20" s="1110"/>
      <c r="X20" s="1110"/>
      <c r="Y20" s="1110"/>
      <c r="Z20" s="1110"/>
      <c r="AA20" s="1110"/>
      <c r="AB20" s="1110"/>
      <c r="AC20" s="1110"/>
      <c r="AD20" s="1110"/>
      <c r="AE20" s="1111"/>
      <c r="AF20" s="1096"/>
      <c r="AG20" s="1097"/>
      <c r="AH20" s="1097"/>
      <c r="AI20" s="1097"/>
      <c r="AJ20" s="1098"/>
      <c r="AK20" s="1152"/>
      <c r="AL20" s="1153"/>
      <c r="AM20" s="1153"/>
      <c r="AN20" s="1153"/>
      <c r="AO20" s="1153"/>
      <c r="AP20" s="1153"/>
      <c r="AQ20" s="1153"/>
      <c r="AR20" s="1153"/>
      <c r="AS20" s="1153"/>
      <c r="AT20" s="1153"/>
      <c r="AU20" s="1150"/>
      <c r="AV20" s="1150"/>
      <c r="AW20" s="1150"/>
      <c r="AX20" s="1150"/>
      <c r="AY20" s="1151"/>
      <c r="AZ20" s="232"/>
      <c r="BA20" s="232"/>
      <c r="BB20" s="232"/>
      <c r="BC20" s="232"/>
      <c r="BD20" s="232"/>
      <c r="BE20" s="233"/>
      <c r="BF20" s="233"/>
      <c r="BG20" s="233"/>
      <c r="BH20" s="233"/>
      <c r="BI20" s="233"/>
      <c r="BJ20" s="233"/>
      <c r="BK20" s="233"/>
      <c r="BL20" s="233"/>
      <c r="BM20" s="233"/>
      <c r="BN20" s="233"/>
      <c r="BO20" s="233"/>
      <c r="BP20" s="233"/>
      <c r="BQ20" s="242">
        <v>14</v>
      </c>
      <c r="BR20" s="243"/>
      <c r="BS20" s="1080"/>
      <c r="BT20" s="1081"/>
      <c r="BU20" s="1081"/>
      <c r="BV20" s="1081"/>
      <c r="BW20" s="1081"/>
      <c r="BX20" s="1081"/>
      <c r="BY20" s="1081"/>
      <c r="BZ20" s="1081"/>
      <c r="CA20" s="1081"/>
      <c r="CB20" s="1081"/>
      <c r="CC20" s="1081"/>
      <c r="CD20" s="1081"/>
      <c r="CE20" s="1081"/>
      <c r="CF20" s="1081"/>
      <c r="CG20" s="1082"/>
      <c r="CH20" s="1055"/>
      <c r="CI20" s="1056"/>
      <c r="CJ20" s="1056"/>
      <c r="CK20" s="1056"/>
      <c r="CL20" s="1057"/>
      <c r="CM20" s="1055"/>
      <c r="CN20" s="1056"/>
      <c r="CO20" s="1056"/>
      <c r="CP20" s="1056"/>
      <c r="CQ20" s="1057"/>
      <c r="CR20" s="1055"/>
      <c r="CS20" s="1056"/>
      <c r="CT20" s="1056"/>
      <c r="CU20" s="1056"/>
      <c r="CV20" s="1057"/>
      <c r="CW20" s="1055"/>
      <c r="CX20" s="1056"/>
      <c r="CY20" s="1056"/>
      <c r="CZ20" s="1056"/>
      <c r="DA20" s="1057"/>
      <c r="DB20" s="1055"/>
      <c r="DC20" s="1056"/>
      <c r="DD20" s="1056"/>
      <c r="DE20" s="1056"/>
      <c r="DF20" s="1057"/>
      <c r="DG20" s="1055"/>
      <c r="DH20" s="1056"/>
      <c r="DI20" s="1056"/>
      <c r="DJ20" s="1056"/>
      <c r="DK20" s="1057"/>
      <c r="DL20" s="1055"/>
      <c r="DM20" s="1056"/>
      <c r="DN20" s="1056"/>
      <c r="DO20" s="1056"/>
      <c r="DP20" s="1057"/>
      <c r="DQ20" s="1055"/>
      <c r="DR20" s="1056"/>
      <c r="DS20" s="1056"/>
      <c r="DT20" s="1056"/>
      <c r="DU20" s="1057"/>
      <c r="DV20" s="1058"/>
      <c r="DW20" s="1059"/>
      <c r="DX20" s="1059"/>
      <c r="DY20" s="1059"/>
      <c r="DZ20" s="1060"/>
      <c r="EA20" s="234"/>
    </row>
    <row r="21" spans="1:131" s="235" customFormat="1" ht="26.25" customHeight="1" thickBot="1">
      <c r="A21" s="241">
        <v>15</v>
      </c>
      <c r="B21" s="1090"/>
      <c r="C21" s="1091"/>
      <c r="D21" s="1091"/>
      <c r="E21" s="1091"/>
      <c r="F21" s="1091"/>
      <c r="G21" s="1091"/>
      <c r="H21" s="1091"/>
      <c r="I21" s="1091"/>
      <c r="J21" s="1091"/>
      <c r="K21" s="1091"/>
      <c r="L21" s="1091"/>
      <c r="M21" s="1091"/>
      <c r="N21" s="1091"/>
      <c r="O21" s="1091"/>
      <c r="P21" s="1092"/>
      <c r="Q21" s="1109"/>
      <c r="R21" s="1110"/>
      <c r="S21" s="1110"/>
      <c r="T21" s="1110"/>
      <c r="U21" s="1110"/>
      <c r="V21" s="1110"/>
      <c r="W21" s="1110"/>
      <c r="X21" s="1110"/>
      <c r="Y21" s="1110"/>
      <c r="Z21" s="1110"/>
      <c r="AA21" s="1110"/>
      <c r="AB21" s="1110"/>
      <c r="AC21" s="1110"/>
      <c r="AD21" s="1110"/>
      <c r="AE21" s="1111"/>
      <c r="AF21" s="1096"/>
      <c r="AG21" s="1097"/>
      <c r="AH21" s="1097"/>
      <c r="AI21" s="1097"/>
      <c r="AJ21" s="1098"/>
      <c r="AK21" s="1152"/>
      <c r="AL21" s="1153"/>
      <c r="AM21" s="1153"/>
      <c r="AN21" s="1153"/>
      <c r="AO21" s="1153"/>
      <c r="AP21" s="1153"/>
      <c r="AQ21" s="1153"/>
      <c r="AR21" s="1153"/>
      <c r="AS21" s="1153"/>
      <c r="AT21" s="1153"/>
      <c r="AU21" s="1150"/>
      <c r="AV21" s="1150"/>
      <c r="AW21" s="1150"/>
      <c r="AX21" s="1150"/>
      <c r="AY21" s="1151"/>
      <c r="AZ21" s="232"/>
      <c r="BA21" s="232"/>
      <c r="BB21" s="232"/>
      <c r="BC21" s="232"/>
      <c r="BD21" s="232"/>
      <c r="BE21" s="233"/>
      <c r="BF21" s="233"/>
      <c r="BG21" s="233"/>
      <c r="BH21" s="233"/>
      <c r="BI21" s="233"/>
      <c r="BJ21" s="233"/>
      <c r="BK21" s="233"/>
      <c r="BL21" s="233"/>
      <c r="BM21" s="233"/>
      <c r="BN21" s="233"/>
      <c r="BO21" s="233"/>
      <c r="BP21" s="233"/>
      <c r="BQ21" s="242">
        <v>15</v>
      </c>
      <c r="BR21" s="243"/>
      <c r="BS21" s="1080"/>
      <c r="BT21" s="1081"/>
      <c r="BU21" s="1081"/>
      <c r="BV21" s="1081"/>
      <c r="BW21" s="1081"/>
      <c r="BX21" s="1081"/>
      <c r="BY21" s="1081"/>
      <c r="BZ21" s="1081"/>
      <c r="CA21" s="1081"/>
      <c r="CB21" s="1081"/>
      <c r="CC21" s="1081"/>
      <c r="CD21" s="1081"/>
      <c r="CE21" s="1081"/>
      <c r="CF21" s="1081"/>
      <c r="CG21" s="1082"/>
      <c r="CH21" s="1055"/>
      <c r="CI21" s="1056"/>
      <c r="CJ21" s="1056"/>
      <c r="CK21" s="1056"/>
      <c r="CL21" s="1057"/>
      <c r="CM21" s="1055"/>
      <c r="CN21" s="1056"/>
      <c r="CO21" s="1056"/>
      <c r="CP21" s="1056"/>
      <c r="CQ21" s="1057"/>
      <c r="CR21" s="1055"/>
      <c r="CS21" s="1056"/>
      <c r="CT21" s="1056"/>
      <c r="CU21" s="1056"/>
      <c r="CV21" s="1057"/>
      <c r="CW21" s="1055"/>
      <c r="CX21" s="1056"/>
      <c r="CY21" s="1056"/>
      <c r="CZ21" s="1056"/>
      <c r="DA21" s="1057"/>
      <c r="DB21" s="1055"/>
      <c r="DC21" s="1056"/>
      <c r="DD21" s="1056"/>
      <c r="DE21" s="1056"/>
      <c r="DF21" s="1057"/>
      <c r="DG21" s="1055"/>
      <c r="DH21" s="1056"/>
      <c r="DI21" s="1056"/>
      <c r="DJ21" s="1056"/>
      <c r="DK21" s="1057"/>
      <c r="DL21" s="1055"/>
      <c r="DM21" s="1056"/>
      <c r="DN21" s="1056"/>
      <c r="DO21" s="1056"/>
      <c r="DP21" s="1057"/>
      <c r="DQ21" s="1055"/>
      <c r="DR21" s="1056"/>
      <c r="DS21" s="1056"/>
      <c r="DT21" s="1056"/>
      <c r="DU21" s="1057"/>
      <c r="DV21" s="1058"/>
      <c r="DW21" s="1059"/>
      <c r="DX21" s="1059"/>
      <c r="DY21" s="1059"/>
      <c r="DZ21" s="1060"/>
      <c r="EA21" s="234"/>
    </row>
    <row r="22" spans="1:131" s="235" customFormat="1" ht="26.25" customHeight="1">
      <c r="A22" s="241">
        <v>16</v>
      </c>
      <c r="B22" s="1090"/>
      <c r="C22" s="1091"/>
      <c r="D22" s="1091"/>
      <c r="E22" s="1091"/>
      <c r="F22" s="1091"/>
      <c r="G22" s="1091"/>
      <c r="H22" s="1091"/>
      <c r="I22" s="1091"/>
      <c r="J22" s="1091"/>
      <c r="K22" s="1091"/>
      <c r="L22" s="1091"/>
      <c r="M22" s="1091"/>
      <c r="N22" s="1091"/>
      <c r="O22" s="1091"/>
      <c r="P22" s="1092"/>
      <c r="Q22" s="1147"/>
      <c r="R22" s="1148"/>
      <c r="S22" s="1148"/>
      <c r="T22" s="1148"/>
      <c r="U22" s="1148"/>
      <c r="V22" s="1148"/>
      <c r="W22" s="1148"/>
      <c r="X22" s="1148"/>
      <c r="Y22" s="1148"/>
      <c r="Z22" s="1148"/>
      <c r="AA22" s="1148"/>
      <c r="AB22" s="1148"/>
      <c r="AC22" s="1148"/>
      <c r="AD22" s="1148"/>
      <c r="AE22" s="1149"/>
      <c r="AF22" s="1096"/>
      <c r="AG22" s="1097"/>
      <c r="AH22" s="1097"/>
      <c r="AI22" s="1097"/>
      <c r="AJ22" s="1098"/>
      <c r="AK22" s="1143"/>
      <c r="AL22" s="1144"/>
      <c r="AM22" s="1144"/>
      <c r="AN22" s="1144"/>
      <c r="AO22" s="1144"/>
      <c r="AP22" s="1144"/>
      <c r="AQ22" s="1144"/>
      <c r="AR22" s="1144"/>
      <c r="AS22" s="1144"/>
      <c r="AT22" s="1144"/>
      <c r="AU22" s="1145"/>
      <c r="AV22" s="1145"/>
      <c r="AW22" s="1145"/>
      <c r="AX22" s="1145"/>
      <c r="AY22" s="1146"/>
      <c r="AZ22" s="1088" t="s">
        <v>384</v>
      </c>
      <c r="BA22" s="1088"/>
      <c r="BB22" s="1088"/>
      <c r="BC22" s="1088"/>
      <c r="BD22" s="1089"/>
      <c r="BE22" s="233"/>
      <c r="BF22" s="233"/>
      <c r="BG22" s="233"/>
      <c r="BH22" s="233"/>
      <c r="BI22" s="233"/>
      <c r="BJ22" s="233"/>
      <c r="BK22" s="233"/>
      <c r="BL22" s="233"/>
      <c r="BM22" s="233"/>
      <c r="BN22" s="233"/>
      <c r="BO22" s="233"/>
      <c r="BP22" s="233"/>
      <c r="BQ22" s="242">
        <v>16</v>
      </c>
      <c r="BR22" s="243"/>
      <c r="BS22" s="1080"/>
      <c r="BT22" s="1081"/>
      <c r="BU22" s="1081"/>
      <c r="BV22" s="1081"/>
      <c r="BW22" s="1081"/>
      <c r="BX22" s="1081"/>
      <c r="BY22" s="1081"/>
      <c r="BZ22" s="1081"/>
      <c r="CA22" s="1081"/>
      <c r="CB22" s="1081"/>
      <c r="CC22" s="1081"/>
      <c r="CD22" s="1081"/>
      <c r="CE22" s="1081"/>
      <c r="CF22" s="1081"/>
      <c r="CG22" s="1082"/>
      <c r="CH22" s="1055"/>
      <c r="CI22" s="1056"/>
      <c r="CJ22" s="1056"/>
      <c r="CK22" s="1056"/>
      <c r="CL22" s="1057"/>
      <c r="CM22" s="1055"/>
      <c r="CN22" s="1056"/>
      <c r="CO22" s="1056"/>
      <c r="CP22" s="1056"/>
      <c r="CQ22" s="1057"/>
      <c r="CR22" s="1055"/>
      <c r="CS22" s="1056"/>
      <c r="CT22" s="1056"/>
      <c r="CU22" s="1056"/>
      <c r="CV22" s="1057"/>
      <c r="CW22" s="1055"/>
      <c r="CX22" s="1056"/>
      <c r="CY22" s="1056"/>
      <c r="CZ22" s="1056"/>
      <c r="DA22" s="1057"/>
      <c r="DB22" s="1055"/>
      <c r="DC22" s="1056"/>
      <c r="DD22" s="1056"/>
      <c r="DE22" s="1056"/>
      <c r="DF22" s="1057"/>
      <c r="DG22" s="1055"/>
      <c r="DH22" s="1056"/>
      <c r="DI22" s="1056"/>
      <c r="DJ22" s="1056"/>
      <c r="DK22" s="1057"/>
      <c r="DL22" s="1055"/>
      <c r="DM22" s="1056"/>
      <c r="DN22" s="1056"/>
      <c r="DO22" s="1056"/>
      <c r="DP22" s="1057"/>
      <c r="DQ22" s="1055"/>
      <c r="DR22" s="1056"/>
      <c r="DS22" s="1056"/>
      <c r="DT22" s="1056"/>
      <c r="DU22" s="1057"/>
      <c r="DV22" s="1058"/>
      <c r="DW22" s="1059"/>
      <c r="DX22" s="1059"/>
      <c r="DY22" s="1059"/>
      <c r="DZ22" s="1060"/>
      <c r="EA22" s="234"/>
    </row>
    <row r="23" spans="1:131" s="235" customFormat="1" ht="26.25" customHeight="1" thickBot="1">
      <c r="A23" s="244" t="s">
        <v>385</v>
      </c>
      <c r="B23" s="1013" t="s">
        <v>386</v>
      </c>
      <c r="C23" s="1014"/>
      <c r="D23" s="1014"/>
      <c r="E23" s="1014"/>
      <c r="F23" s="1014"/>
      <c r="G23" s="1014"/>
      <c r="H23" s="1014"/>
      <c r="I23" s="1014"/>
      <c r="J23" s="1014"/>
      <c r="K23" s="1014"/>
      <c r="L23" s="1014"/>
      <c r="M23" s="1014"/>
      <c r="N23" s="1014"/>
      <c r="O23" s="1014"/>
      <c r="P23" s="1015"/>
      <c r="Q23" s="1134">
        <v>14279</v>
      </c>
      <c r="R23" s="1135"/>
      <c r="S23" s="1135"/>
      <c r="T23" s="1135"/>
      <c r="U23" s="1135"/>
      <c r="V23" s="1135">
        <v>13258</v>
      </c>
      <c r="W23" s="1135"/>
      <c r="X23" s="1135"/>
      <c r="Y23" s="1135"/>
      <c r="Z23" s="1135"/>
      <c r="AA23" s="1135">
        <v>1021</v>
      </c>
      <c r="AB23" s="1135"/>
      <c r="AC23" s="1135"/>
      <c r="AD23" s="1135"/>
      <c r="AE23" s="1136"/>
      <c r="AF23" s="1137">
        <v>998</v>
      </c>
      <c r="AG23" s="1135"/>
      <c r="AH23" s="1135"/>
      <c r="AI23" s="1135"/>
      <c r="AJ23" s="1138"/>
      <c r="AK23" s="1139"/>
      <c r="AL23" s="1140"/>
      <c r="AM23" s="1140"/>
      <c r="AN23" s="1140"/>
      <c r="AO23" s="1140"/>
      <c r="AP23" s="1135">
        <v>11560</v>
      </c>
      <c r="AQ23" s="1135"/>
      <c r="AR23" s="1135"/>
      <c r="AS23" s="1135"/>
      <c r="AT23" s="1135"/>
      <c r="AU23" s="1141"/>
      <c r="AV23" s="1141"/>
      <c r="AW23" s="1141"/>
      <c r="AX23" s="1141"/>
      <c r="AY23" s="1142"/>
      <c r="AZ23" s="1131" t="s">
        <v>381</v>
      </c>
      <c r="BA23" s="1132"/>
      <c r="BB23" s="1132"/>
      <c r="BC23" s="1132"/>
      <c r="BD23" s="1133"/>
      <c r="BE23" s="233"/>
      <c r="BF23" s="233"/>
      <c r="BG23" s="233"/>
      <c r="BH23" s="233"/>
      <c r="BI23" s="233"/>
      <c r="BJ23" s="233"/>
      <c r="BK23" s="233"/>
      <c r="BL23" s="233"/>
      <c r="BM23" s="233"/>
      <c r="BN23" s="233"/>
      <c r="BO23" s="233"/>
      <c r="BP23" s="233"/>
      <c r="BQ23" s="242">
        <v>17</v>
      </c>
      <c r="BR23" s="243"/>
      <c r="BS23" s="1080"/>
      <c r="BT23" s="1081"/>
      <c r="BU23" s="1081"/>
      <c r="BV23" s="1081"/>
      <c r="BW23" s="1081"/>
      <c r="BX23" s="1081"/>
      <c r="BY23" s="1081"/>
      <c r="BZ23" s="1081"/>
      <c r="CA23" s="1081"/>
      <c r="CB23" s="1081"/>
      <c r="CC23" s="1081"/>
      <c r="CD23" s="1081"/>
      <c r="CE23" s="1081"/>
      <c r="CF23" s="1081"/>
      <c r="CG23" s="1082"/>
      <c r="CH23" s="1055"/>
      <c r="CI23" s="1056"/>
      <c r="CJ23" s="1056"/>
      <c r="CK23" s="1056"/>
      <c r="CL23" s="1057"/>
      <c r="CM23" s="1055"/>
      <c r="CN23" s="1056"/>
      <c r="CO23" s="1056"/>
      <c r="CP23" s="1056"/>
      <c r="CQ23" s="1057"/>
      <c r="CR23" s="1055"/>
      <c r="CS23" s="1056"/>
      <c r="CT23" s="1056"/>
      <c r="CU23" s="1056"/>
      <c r="CV23" s="1057"/>
      <c r="CW23" s="1055"/>
      <c r="CX23" s="1056"/>
      <c r="CY23" s="1056"/>
      <c r="CZ23" s="1056"/>
      <c r="DA23" s="1057"/>
      <c r="DB23" s="1055"/>
      <c r="DC23" s="1056"/>
      <c r="DD23" s="1056"/>
      <c r="DE23" s="1056"/>
      <c r="DF23" s="1057"/>
      <c r="DG23" s="1055"/>
      <c r="DH23" s="1056"/>
      <c r="DI23" s="1056"/>
      <c r="DJ23" s="1056"/>
      <c r="DK23" s="1057"/>
      <c r="DL23" s="1055"/>
      <c r="DM23" s="1056"/>
      <c r="DN23" s="1056"/>
      <c r="DO23" s="1056"/>
      <c r="DP23" s="1057"/>
      <c r="DQ23" s="1055"/>
      <c r="DR23" s="1056"/>
      <c r="DS23" s="1056"/>
      <c r="DT23" s="1056"/>
      <c r="DU23" s="1057"/>
      <c r="DV23" s="1058"/>
      <c r="DW23" s="1059"/>
      <c r="DX23" s="1059"/>
      <c r="DY23" s="1059"/>
      <c r="DZ23" s="1060"/>
      <c r="EA23" s="234"/>
    </row>
    <row r="24" spans="1:131" s="235" customFormat="1" ht="26.25" customHeight="1">
      <c r="A24" s="1130" t="s">
        <v>387</v>
      </c>
      <c r="B24" s="1130"/>
      <c r="C24" s="1130"/>
      <c r="D24" s="1130"/>
      <c r="E24" s="1130"/>
      <c r="F24" s="1130"/>
      <c r="G24" s="1130"/>
      <c r="H24" s="1130"/>
      <c r="I24" s="1130"/>
      <c r="J24" s="1130"/>
      <c r="K24" s="1130"/>
      <c r="L24" s="1130"/>
      <c r="M24" s="1130"/>
      <c r="N24" s="1130"/>
      <c r="O24" s="1130"/>
      <c r="P24" s="1130"/>
      <c r="Q24" s="1130"/>
      <c r="R24" s="1130"/>
      <c r="S24" s="1130"/>
      <c r="T24" s="1130"/>
      <c r="U24" s="1130"/>
      <c r="V24" s="1130"/>
      <c r="W24" s="1130"/>
      <c r="X24" s="1130"/>
      <c r="Y24" s="1130"/>
      <c r="Z24" s="1130"/>
      <c r="AA24" s="1130"/>
      <c r="AB24" s="1130"/>
      <c r="AC24" s="1130"/>
      <c r="AD24" s="1130"/>
      <c r="AE24" s="1130"/>
      <c r="AF24" s="1130"/>
      <c r="AG24" s="1130"/>
      <c r="AH24" s="1130"/>
      <c r="AI24" s="1130"/>
      <c r="AJ24" s="1130"/>
      <c r="AK24" s="1130"/>
      <c r="AL24" s="1130"/>
      <c r="AM24" s="1130"/>
      <c r="AN24" s="1130"/>
      <c r="AO24" s="1130"/>
      <c r="AP24" s="1130"/>
      <c r="AQ24" s="1130"/>
      <c r="AR24" s="1130"/>
      <c r="AS24" s="1130"/>
      <c r="AT24" s="1130"/>
      <c r="AU24" s="1130"/>
      <c r="AV24" s="1130"/>
      <c r="AW24" s="1130"/>
      <c r="AX24" s="1130"/>
      <c r="AY24" s="1130"/>
      <c r="AZ24" s="232"/>
      <c r="BA24" s="232"/>
      <c r="BB24" s="232"/>
      <c r="BC24" s="232"/>
      <c r="BD24" s="232"/>
      <c r="BE24" s="233"/>
      <c r="BF24" s="233"/>
      <c r="BG24" s="233"/>
      <c r="BH24" s="233"/>
      <c r="BI24" s="233"/>
      <c r="BJ24" s="233"/>
      <c r="BK24" s="233"/>
      <c r="BL24" s="233"/>
      <c r="BM24" s="233"/>
      <c r="BN24" s="233"/>
      <c r="BO24" s="233"/>
      <c r="BP24" s="233"/>
      <c r="BQ24" s="242">
        <v>18</v>
      </c>
      <c r="BR24" s="243"/>
      <c r="BS24" s="1080"/>
      <c r="BT24" s="1081"/>
      <c r="BU24" s="1081"/>
      <c r="BV24" s="1081"/>
      <c r="BW24" s="1081"/>
      <c r="BX24" s="1081"/>
      <c r="BY24" s="1081"/>
      <c r="BZ24" s="1081"/>
      <c r="CA24" s="1081"/>
      <c r="CB24" s="1081"/>
      <c r="CC24" s="1081"/>
      <c r="CD24" s="1081"/>
      <c r="CE24" s="1081"/>
      <c r="CF24" s="1081"/>
      <c r="CG24" s="1082"/>
      <c r="CH24" s="1055"/>
      <c r="CI24" s="1056"/>
      <c r="CJ24" s="1056"/>
      <c r="CK24" s="1056"/>
      <c r="CL24" s="1057"/>
      <c r="CM24" s="1055"/>
      <c r="CN24" s="1056"/>
      <c r="CO24" s="1056"/>
      <c r="CP24" s="1056"/>
      <c r="CQ24" s="1057"/>
      <c r="CR24" s="1055"/>
      <c r="CS24" s="1056"/>
      <c r="CT24" s="1056"/>
      <c r="CU24" s="1056"/>
      <c r="CV24" s="1057"/>
      <c r="CW24" s="1055"/>
      <c r="CX24" s="1056"/>
      <c r="CY24" s="1056"/>
      <c r="CZ24" s="1056"/>
      <c r="DA24" s="1057"/>
      <c r="DB24" s="1055"/>
      <c r="DC24" s="1056"/>
      <c r="DD24" s="1056"/>
      <c r="DE24" s="1056"/>
      <c r="DF24" s="1057"/>
      <c r="DG24" s="1055"/>
      <c r="DH24" s="1056"/>
      <c r="DI24" s="1056"/>
      <c r="DJ24" s="1056"/>
      <c r="DK24" s="1057"/>
      <c r="DL24" s="1055"/>
      <c r="DM24" s="1056"/>
      <c r="DN24" s="1056"/>
      <c r="DO24" s="1056"/>
      <c r="DP24" s="1057"/>
      <c r="DQ24" s="1055"/>
      <c r="DR24" s="1056"/>
      <c r="DS24" s="1056"/>
      <c r="DT24" s="1056"/>
      <c r="DU24" s="1057"/>
      <c r="DV24" s="1058"/>
      <c r="DW24" s="1059"/>
      <c r="DX24" s="1059"/>
      <c r="DY24" s="1059"/>
      <c r="DZ24" s="1060"/>
      <c r="EA24" s="234"/>
    </row>
    <row r="25" spans="1:131" s="227" customFormat="1" ht="26.25" customHeight="1" thickBot="1">
      <c r="A25" s="1129" t="s">
        <v>388</v>
      </c>
      <c r="B25" s="1129"/>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L25" s="1129"/>
      <c r="AM25" s="1129"/>
      <c r="AN25" s="1129"/>
      <c r="AO25" s="1129"/>
      <c r="AP25" s="1129"/>
      <c r="AQ25" s="1129"/>
      <c r="AR25" s="1129"/>
      <c r="AS25" s="1129"/>
      <c r="AT25" s="1129"/>
      <c r="AU25" s="1129"/>
      <c r="AV25" s="1129"/>
      <c r="AW25" s="1129"/>
      <c r="AX25" s="1129"/>
      <c r="AY25" s="1129"/>
      <c r="AZ25" s="1129"/>
      <c r="BA25" s="1129"/>
      <c r="BB25" s="1129"/>
      <c r="BC25" s="1129"/>
      <c r="BD25" s="1129"/>
      <c r="BE25" s="1129"/>
      <c r="BF25" s="1129"/>
      <c r="BG25" s="1129"/>
      <c r="BH25" s="1129"/>
      <c r="BI25" s="1129"/>
      <c r="BJ25" s="232"/>
      <c r="BK25" s="232"/>
      <c r="BL25" s="232"/>
      <c r="BM25" s="232"/>
      <c r="BN25" s="232"/>
      <c r="BO25" s="245"/>
      <c r="BP25" s="245"/>
      <c r="BQ25" s="242">
        <v>19</v>
      </c>
      <c r="BR25" s="243"/>
      <c r="BS25" s="1080"/>
      <c r="BT25" s="1081"/>
      <c r="BU25" s="1081"/>
      <c r="BV25" s="1081"/>
      <c r="BW25" s="1081"/>
      <c r="BX25" s="1081"/>
      <c r="BY25" s="1081"/>
      <c r="BZ25" s="1081"/>
      <c r="CA25" s="1081"/>
      <c r="CB25" s="1081"/>
      <c r="CC25" s="1081"/>
      <c r="CD25" s="1081"/>
      <c r="CE25" s="1081"/>
      <c r="CF25" s="1081"/>
      <c r="CG25" s="1082"/>
      <c r="CH25" s="1055"/>
      <c r="CI25" s="1056"/>
      <c r="CJ25" s="1056"/>
      <c r="CK25" s="1056"/>
      <c r="CL25" s="1057"/>
      <c r="CM25" s="1055"/>
      <c r="CN25" s="1056"/>
      <c r="CO25" s="1056"/>
      <c r="CP25" s="1056"/>
      <c r="CQ25" s="1057"/>
      <c r="CR25" s="1055"/>
      <c r="CS25" s="1056"/>
      <c r="CT25" s="1056"/>
      <c r="CU25" s="1056"/>
      <c r="CV25" s="1057"/>
      <c r="CW25" s="1055"/>
      <c r="CX25" s="1056"/>
      <c r="CY25" s="1056"/>
      <c r="CZ25" s="1056"/>
      <c r="DA25" s="1057"/>
      <c r="DB25" s="1055"/>
      <c r="DC25" s="1056"/>
      <c r="DD25" s="1056"/>
      <c r="DE25" s="1056"/>
      <c r="DF25" s="1057"/>
      <c r="DG25" s="1055"/>
      <c r="DH25" s="1056"/>
      <c r="DI25" s="1056"/>
      <c r="DJ25" s="1056"/>
      <c r="DK25" s="1057"/>
      <c r="DL25" s="1055"/>
      <c r="DM25" s="1056"/>
      <c r="DN25" s="1056"/>
      <c r="DO25" s="1056"/>
      <c r="DP25" s="1057"/>
      <c r="DQ25" s="1055"/>
      <c r="DR25" s="1056"/>
      <c r="DS25" s="1056"/>
      <c r="DT25" s="1056"/>
      <c r="DU25" s="1057"/>
      <c r="DV25" s="1058"/>
      <c r="DW25" s="1059"/>
      <c r="DX25" s="1059"/>
      <c r="DY25" s="1059"/>
      <c r="DZ25" s="1060"/>
      <c r="EA25" s="226"/>
    </row>
    <row r="26" spans="1:131" s="227" customFormat="1" ht="26.25" customHeight="1">
      <c r="A26" s="1061" t="s">
        <v>362</v>
      </c>
      <c r="B26" s="1062"/>
      <c r="C26" s="1062"/>
      <c r="D26" s="1062"/>
      <c r="E26" s="1062"/>
      <c r="F26" s="1062"/>
      <c r="G26" s="1062"/>
      <c r="H26" s="1062"/>
      <c r="I26" s="1062"/>
      <c r="J26" s="1062"/>
      <c r="K26" s="1062"/>
      <c r="L26" s="1062"/>
      <c r="M26" s="1062"/>
      <c r="N26" s="1062"/>
      <c r="O26" s="1062"/>
      <c r="P26" s="1063"/>
      <c r="Q26" s="1067" t="s">
        <v>389</v>
      </c>
      <c r="R26" s="1068"/>
      <c r="S26" s="1068"/>
      <c r="T26" s="1068"/>
      <c r="U26" s="1069"/>
      <c r="V26" s="1067" t="s">
        <v>390</v>
      </c>
      <c r="W26" s="1068"/>
      <c r="X26" s="1068"/>
      <c r="Y26" s="1068"/>
      <c r="Z26" s="1069"/>
      <c r="AA26" s="1067" t="s">
        <v>391</v>
      </c>
      <c r="AB26" s="1068"/>
      <c r="AC26" s="1068"/>
      <c r="AD26" s="1068"/>
      <c r="AE26" s="1068"/>
      <c r="AF26" s="1125" t="s">
        <v>392</v>
      </c>
      <c r="AG26" s="1074"/>
      <c r="AH26" s="1074"/>
      <c r="AI26" s="1074"/>
      <c r="AJ26" s="1126"/>
      <c r="AK26" s="1068" t="s">
        <v>393</v>
      </c>
      <c r="AL26" s="1068"/>
      <c r="AM26" s="1068"/>
      <c r="AN26" s="1068"/>
      <c r="AO26" s="1069"/>
      <c r="AP26" s="1067" t="s">
        <v>394</v>
      </c>
      <c r="AQ26" s="1068"/>
      <c r="AR26" s="1068"/>
      <c r="AS26" s="1068"/>
      <c r="AT26" s="1069"/>
      <c r="AU26" s="1067" t="s">
        <v>395</v>
      </c>
      <c r="AV26" s="1068"/>
      <c r="AW26" s="1068"/>
      <c r="AX26" s="1068"/>
      <c r="AY26" s="1069"/>
      <c r="AZ26" s="1067" t="s">
        <v>396</v>
      </c>
      <c r="BA26" s="1068"/>
      <c r="BB26" s="1068"/>
      <c r="BC26" s="1068"/>
      <c r="BD26" s="1069"/>
      <c r="BE26" s="1067" t="s">
        <v>369</v>
      </c>
      <c r="BF26" s="1068"/>
      <c r="BG26" s="1068"/>
      <c r="BH26" s="1068"/>
      <c r="BI26" s="1083"/>
      <c r="BJ26" s="232"/>
      <c r="BK26" s="232"/>
      <c r="BL26" s="232"/>
      <c r="BM26" s="232"/>
      <c r="BN26" s="232"/>
      <c r="BO26" s="245"/>
      <c r="BP26" s="245"/>
      <c r="BQ26" s="242">
        <v>20</v>
      </c>
      <c r="BR26" s="243"/>
      <c r="BS26" s="1080"/>
      <c r="BT26" s="1081"/>
      <c r="BU26" s="1081"/>
      <c r="BV26" s="1081"/>
      <c r="BW26" s="1081"/>
      <c r="BX26" s="1081"/>
      <c r="BY26" s="1081"/>
      <c r="BZ26" s="1081"/>
      <c r="CA26" s="1081"/>
      <c r="CB26" s="1081"/>
      <c r="CC26" s="1081"/>
      <c r="CD26" s="1081"/>
      <c r="CE26" s="1081"/>
      <c r="CF26" s="1081"/>
      <c r="CG26" s="1082"/>
      <c r="CH26" s="1055"/>
      <c r="CI26" s="1056"/>
      <c r="CJ26" s="1056"/>
      <c r="CK26" s="1056"/>
      <c r="CL26" s="1057"/>
      <c r="CM26" s="1055"/>
      <c r="CN26" s="1056"/>
      <c r="CO26" s="1056"/>
      <c r="CP26" s="1056"/>
      <c r="CQ26" s="1057"/>
      <c r="CR26" s="1055"/>
      <c r="CS26" s="1056"/>
      <c r="CT26" s="1056"/>
      <c r="CU26" s="1056"/>
      <c r="CV26" s="1057"/>
      <c r="CW26" s="1055"/>
      <c r="CX26" s="1056"/>
      <c r="CY26" s="1056"/>
      <c r="CZ26" s="1056"/>
      <c r="DA26" s="1057"/>
      <c r="DB26" s="1055"/>
      <c r="DC26" s="1056"/>
      <c r="DD26" s="1056"/>
      <c r="DE26" s="1056"/>
      <c r="DF26" s="1057"/>
      <c r="DG26" s="1055"/>
      <c r="DH26" s="1056"/>
      <c r="DI26" s="1056"/>
      <c r="DJ26" s="1056"/>
      <c r="DK26" s="1057"/>
      <c r="DL26" s="1055"/>
      <c r="DM26" s="1056"/>
      <c r="DN26" s="1056"/>
      <c r="DO26" s="1056"/>
      <c r="DP26" s="1057"/>
      <c r="DQ26" s="1055"/>
      <c r="DR26" s="1056"/>
      <c r="DS26" s="1056"/>
      <c r="DT26" s="1056"/>
      <c r="DU26" s="1057"/>
      <c r="DV26" s="1058"/>
      <c r="DW26" s="1059"/>
      <c r="DX26" s="1059"/>
      <c r="DY26" s="1059"/>
      <c r="DZ26" s="1060"/>
      <c r="EA26" s="226"/>
    </row>
    <row r="27" spans="1:131" s="227" customFormat="1" ht="26.25" customHeight="1" thickBot="1">
      <c r="A27" s="1064"/>
      <c r="B27" s="1065"/>
      <c r="C27" s="1065"/>
      <c r="D27" s="1065"/>
      <c r="E27" s="1065"/>
      <c r="F27" s="1065"/>
      <c r="G27" s="1065"/>
      <c r="H27" s="1065"/>
      <c r="I27" s="1065"/>
      <c r="J27" s="1065"/>
      <c r="K27" s="1065"/>
      <c r="L27" s="1065"/>
      <c r="M27" s="1065"/>
      <c r="N27" s="1065"/>
      <c r="O27" s="1065"/>
      <c r="P27" s="1066"/>
      <c r="Q27" s="1070"/>
      <c r="R27" s="1071"/>
      <c r="S27" s="1071"/>
      <c r="T27" s="1071"/>
      <c r="U27" s="1072"/>
      <c r="V27" s="1070"/>
      <c r="W27" s="1071"/>
      <c r="X27" s="1071"/>
      <c r="Y27" s="1071"/>
      <c r="Z27" s="1072"/>
      <c r="AA27" s="1070"/>
      <c r="AB27" s="1071"/>
      <c r="AC27" s="1071"/>
      <c r="AD27" s="1071"/>
      <c r="AE27" s="1071"/>
      <c r="AF27" s="1127"/>
      <c r="AG27" s="1077"/>
      <c r="AH27" s="1077"/>
      <c r="AI27" s="1077"/>
      <c r="AJ27" s="1128"/>
      <c r="AK27" s="1071"/>
      <c r="AL27" s="1071"/>
      <c r="AM27" s="1071"/>
      <c r="AN27" s="1071"/>
      <c r="AO27" s="1072"/>
      <c r="AP27" s="1070"/>
      <c r="AQ27" s="1071"/>
      <c r="AR27" s="1071"/>
      <c r="AS27" s="1071"/>
      <c r="AT27" s="1072"/>
      <c r="AU27" s="1070"/>
      <c r="AV27" s="1071"/>
      <c r="AW27" s="1071"/>
      <c r="AX27" s="1071"/>
      <c r="AY27" s="1072"/>
      <c r="AZ27" s="1070"/>
      <c r="BA27" s="1071"/>
      <c r="BB27" s="1071"/>
      <c r="BC27" s="1071"/>
      <c r="BD27" s="1072"/>
      <c r="BE27" s="1070"/>
      <c r="BF27" s="1071"/>
      <c r="BG27" s="1071"/>
      <c r="BH27" s="1071"/>
      <c r="BI27" s="1084"/>
      <c r="BJ27" s="232"/>
      <c r="BK27" s="232"/>
      <c r="BL27" s="232"/>
      <c r="BM27" s="232"/>
      <c r="BN27" s="232"/>
      <c r="BO27" s="245"/>
      <c r="BP27" s="245"/>
      <c r="BQ27" s="242">
        <v>21</v>
      </c>
      <c r="BR27" s="243"/>
      <c r="BS27" s="1080"/>
      <c r="BT27" s="1081"/>
      <c r="BU27" s="1081"/>
      <c r="BV27" s="1081"/>
      <c r="BW27" s="1081"/>
      <c r="BX27" s="1081"/>
      <c r="BY27" s="1081"/>
      <c r="BZ27" s="1081"/>
      <c r="CA27" s="1081"/>
      <c r="CB27" s="1081"/>
      <c r="CC27" s="1081"/>
      <c r="CD27" s="1081"/>
      <c r="CE27" s="1081"/>
      <c r="CF27" s="1081"/>
      <c r="CG27" s="1082"/>
      <c r="CH27" s="1055"/>
      <c r="CI27" s="1056"/>
      <c r="CJ27" s="1056"/>
      <c r="CK27" s="1056"/>
      <c r="CL27" s="1057"/>
      <c r="CM27" s="1055"/>
      <c r="CN27" s="1056"/>
      <c r="CO27" s="1056"/>
      <c r="CP27" s="1056"/>
      <c r="CQ27" s="1057"/>
      <c r="CR27" s="1055"/>
      <c r="CS27" s="1056"/>
      <c r="CT27" s="1056"/>
      <c r="CU27" s="1056"/>
      <c r="CV27" s="1057"/>
      <c r="CW27" s="1055"/>
      <c r="CX27" s="1056"/>
      <c r="CY27" s="1056"/>
      <c r="CZ27" s="1056"/>
      <c r="DA27" s="1057"/>
      <c r="DB27" s="1055"/>
      <c r="DC27" s="1056"/>
      <c r="DD27" s="1056"/>
      <c r="DE27" s="1056"/>
      <c r="DF27" s="1057"/>
      <c r="DG27" s="1055"/>
      <c r="DH27" s="1056"/>
      <c r="DI27" s="1056"/>
      <c r="DJ27" s="1056"/>
      <c r="DK27" s="1057"/>
      <c r="DL27" s="1055"/>
      <c r="DM27" s="1056"/>
      <c r="DN27" s="1056"/>
      <c r="DO27" s="1056"/>
      <c r="DP27" s="1057"/>
      <c r="DQ27" s="1055"/>
      <c r="DR27" s="1056"/>
      <c r="DS27" s="1056"/>
      <c r="DT27" s="1056"/>
      <c r="DU27" s="1057"/>
      <c r="DV27" s="1058"/>
      <c r="DW27" s="1059"/>
      <c r="DX27" s="1059"/>
      <c r="DY27" s="1059"/>
      <c r="DZ27" s="1060"/>
      <c r="EA27" s="226"/>
    </row>
    <row r="28" spans="1:131" s="227" customFormat="1" ht="26.25" customHeight="1" thickTop="1">
      <c r="A28" s="246">
        <v>1</v>
      </c>
      <c r="B28" s="1116" t="s">
        <v>397</v>
      </c>
      <c r="C28" s="1117"/>
      <c r="D28" s="1117"/>
      <c r="E28" s="1117"/>
      <c r="F28" s="1117"/>
      <c r="G28" s="1117"/>
      <c r="H28" s="1117"/>
      <c r="I28" s="1117"/>
      <c r="J28" s="1117"/>
      <c r="K28" s="1117"/>
      <c r="L28" s="1117"/>
      <c r="M28" s="1117"/>
      <c r="N28" s="1117"/>
      <c r="O28" s="1117"/>
      <c r="P28" s="1118"/>
      <c r="Q28" s="1119">
        <v>3840</v>
      </c>
      <c r="R28" s="1120"/>
      <c r="S28" s="1120"/>
      <c r="T28" s="1120"/>
      <c r="U28" s="1120"/>
      <c r="V28" s="1120">
        <v>4130</v>
      </c>
      <c r="W28" s="1120"/>
      <c r="X28" s="1120"/>
      <c r="Y28" s="1120"/>
      <c r="Z28" s="1120"/>
      <c r="AA28" s="1120">
        <v>-290</v>
      </c>
      <c r="AB28" s="1120"/>
      <c r="AC28" s="1120"/>
      <c r="AD28" s="1120"/>
      <c r="AE28" s="1121"/>
      <c r="AF28" s="1122">
        <v>-290</v>
      </c>
      <c r="AG28" s="1120"/>
      <c r="AH28" s="1120"/>
      <c r="AI28" s="1120"/>
      <c r="AJ28" s="1123"/>
      <c r="AK28" s="1124">
        <v>309</v>
      </c>
      <c r="AL28" s="1112"/>
      <c r="AM28" s="1112"/>
      <c r="AN28" s="1112"/>
      <c r="AO28" s="1112"/>
      <c r="AP28" s="1112" t="s">
        <v>570</v>
      </c>
      <c r="AQ28" s="1112"/>
      <c r="AR28" s="1112"/>
      <c r="AS28" s="1112"/>
      <c r="AT28" s="1112"/>
      <c r="AU28" s="1112" t="s">
        <v>570</v>
      </c>
      <c r="AV28" s="1112"/>
      <c r="AW28" s="1112"/>
      <c r="AX28" s="1112"/>
      <c r="AY28" s="1112"/>
      <c r="AZ28" s="1113" t="s">
        <v>570</v>
      </c>
      <c r="BA28" s="1113"/>
      <c r="BB28" s="1113"/>
      <c r="BC28" s="1113"/>
      <c r="BD28" s="1113"/>
      <c r="BE28" s="1114"/>
      <c r="BF28" s="1114"/>
      <c r="BG28" s="1114"/>
      <c r="BH28" s="1114"/>
      <c r="BI28" s="1115"/>
      <c r="BJ28" s="232"/>
      <c r="BK28" s="232"/>
      <c r="BL28" s="232"/>
      <c r="BM28" s="232"/>
      <c r="BN28" s="232"/>
      <c r="BO28" s="245"/>
      <c r="BP28" s="245"/>
      <c r="BQ28" s="242">
        <v>22</v>
      </c>
      <c r="BR28" s="243"/>
      <c r="BS28" s="1080"/>
      <c r="BT28" s="1081"/>
      <c r="BU28" s="1081"/>
      <c r="BV28" s="1081"/>
      <c r="BW28" s="1081"/>
      <c r="BX28" s="1081"/>
      <c r="BY28" s="1081"/>
      <c r="BZ28" s="1081"/>
      <c r="CA28" s="1081"/>
      <c r="CB28" s="1081"/>
      <c r="CC28" s="1081"/>
      <c r="CD28" s="1081"/>
      <c r="CE28" s="1081"/>
      <c r="CF28" s="1081"/>
      <c r="CG28" s="1082"/>
      <c r="CH28" s="1055"/>
      <c r="CI28" s="1056"/>
      <c r="CJ28" s="1056"/>
      <c r="CK28" s="1056"/>
      <c r="CL28" s="1057"/>
      <c r="CM28" s="1055"/>
      <c r="CN28" s="1056"/>
      <c r="CO28" s="1056"/>
      <c r="CP28" s="1056"/>
      <c r="CQ28" s="1057"/>
      <c r="CR28" s="1055"/>
      <c r="CS28" s="1056"/>
      <c r="CT28" s="1056"/>
      <c r="CU28" s="1056"/>
      <c r="CV28" s="1057"/>
      <c r="CW28" s="1055"/>
      <c r="CX28" s="1056"/>
      <c r="CY28" s="1056"/>
      <c r="CZ28" s="1056"/>
      <c r="DA28" s="1057"/>
      <c r="DB28" s="1055"/>
      <c r="DC28" s="1056"/>
      <c r="DD28" s="1056"/>
      <c r="DE28" s="1056"/>
      <c r="DF28" s="1057"/>
      <c r="DG28" s="1055"/>
      <c r="DH28" s="1056"/>
      <c r="DI28" s="1056"/>
      <c r="DJ28" s="1056"/>
      <c r="DK28" s="1057"/>
      <c r="DL28" s="1055"/>
      <c r="DM28" s="1056"/>
      <c r="DN28" s="1056"/>
      <c r="DO28" s="1056"/>
      <c r="DP28" s="1057"/>
      <c r="DQ28" s="1055"/>
      <c r="DR28" s="1056"/>
      <c r="DS28" s="1056"/>
      <c r="DT28" s="1056"/>
      <c r="DU28" s="1057"/>
      <c r="DV28" s="1058"/>
      <c r="DW28" s="1059"/>
      <c r="DX28" s="1059"/>
      <c r="DY28" s="1059"/>
      <c r="DZ28" s="1060"/>
      <c r="EA28" s="226"/>
    </row>
    <row r="29" spans="1:131" s="227" customFormat="1" ht="26.25" customHeight="1">
      <c r="A29" s="246">
        <v>2</v>
      </c>
      <c r="B29" s="1090" t="s">
        <v>398</v>
      </c>
      <c r="C29" s="1091"/>
      <c r="D29" s="1091"/>
      <c r="E29" s="1091"/>
      <c r="F29" s="1091"/>
      <c r="G29" s="1091"/>
      <c r="H29" s="1091"/>
      <c r="I29" s="1091"/>
      <c r="J29" s="1091"/>
      <c r="K29" s="1091"/>
      <c r="L29" s="1091"/>
      <c r="M29" s="1091"/>
      <c r="N29" s="1091"/>
      <c r="O29" s="1091"/>
      <c r="P29" s="1092"/>
      <c r="Q29" s="1109">
        <v>477</v>
      </c>
      <c r="R29" s="1110"/>
      <c r="S29" s="1110"/>
      <c r="T29" s="1110"/>
      <c r="U29" s="1110"/>
      <c r="V29" s="1110">
        <v>472</v>
      </c>
      <c r="W29" s="1110"/>
      <c r="X29" s="1110"/>
      <c r="Y29" s="1110"/>
      <c r="Z29" s="1110"/>
      <c r="AA29" s="1110">
        <v>5</v>
      </c>
      <c r="AB29" s="1110"/>
      <c r="AC29" s="1110"/>
      <c r="AD29" s="1110"/>
      <c r="AE29" s="1111"/>
      <c r="AF29" s="1096">
        <v>5</v>
      </c>
      <c r="AG29" s="1097"/>
      <c r="AH29" s="1097"/>
      <c r="AI29" s="1097"/>
      <c r="AJ29" s="1098"/>
      <c r="AK29" s="1049">
        <v>115</v>
      </c>
      <c r="AL29" s="1040"/>
      <c r="AM29" s="1040"/>
      <c r="AN29" s="1040"/>
      <c r="AO29" s="1040"/>
      <c r="AP29" s="1040" t="s">
        <v>570</v>
      </c>
      <c r="AQ29" s="1040"/>
      <c r="AR29" s="1040"/>
      <c r="AS29" s="1040"/>
      <c r="AT29" s="1040"/>
      <c r="AU29" s="1040" t="s">
        <v>572</v>
      </c>
      <c r="AV29" s="1040"/>
      <c r="AW29" s="1040"/>
      <c r="AX29" s="1040"/>
      <c r="AY29" s="1040"/>
      <c r="AZ29" s="1108" t="s">
        <v>572</v>
      </c>
      <c r="BA29" s="1108"/>
      <c r="BB29" s="1108"/>
      <c r="BC29" s="1108"/>
      <c r="BD29" s="1108"/>
      <c r="BE29" s="1085"/>
      <c r="BF29" s="1085"/>
      <c r="BG29" s="1085"/>
      <c r="BH29" s="1085"/>
      <c r="BI29" s="1086"/>
      <c r="BJ29" s="232"/>
      <c r="BK29" s="232"/>
      <c r="BL29" s="232"/>
      <c r="BM29" s="232"/>
      <c r="BN29" s="232"/>
      <c r="BO29" s="245"/>
      <c r="BP29" s="245"/>
      <c r="BQ29" s="242">
        <v>23</v>
      </c>
      <c r="BR29" s="243"/>
      <c r="BS29" s="1080"/>
      <c r="BT29" s="1081"/>
      <c r="BU29" s="1081"/>
      <c r="BV29" s="1081"/>
      <c r="BW29" s="1081"/>
      <c r="BX29" s="1081"/>
      <c r="BY29" s="1081"/>
      <c r="BZ29" s="1081"/>
      <c r="CA29" s="1081"/>
      <c r="CB29" s="1081"/>
      <c r="CC29" s="1081"/>
      <c r="CD29" s="1081"/>
      <c r="CE29" s="1081"/>
      <c r="CF29" s="1081"/>
      <c r="CG29" s="1082"/>
      <c r="CH29" s="1055"/>
      <c r="CI29" s="1056"/>
      <c r="CJ29" s="1056"/>
      <c r="CK29" s="1056"/>
      <c r="CL29" s="1057"/>
      <c r="CM29" s="1055"/>
      <c r="CN29" s="1056"/>
      <c r="CO29" s="1056"/>
      <c r="CP29" s="1056"/>
      <c r="CQ29" s="1057"/>
      <c r="CR29" s="1055"/>
      <c r="CS29" s="1056"/>
      <c r="CT29" s="1056"/>
      <c r="CU29" s="1056"/>
      <c r="CV29" s="1057"/>
      <c r="CW29" s="1055"/>
      <c r="CX29" s="1056"/>
      <c r="CY29" s="1056"/>
      <c r="CZ29" s="1056"/>
      <c r="DA29" s="1057"/>
      <c r="DB29" s="1055"/>
      <c r="DC29" s="1056"/>
      <c r="DD29" s="1056"/>
      <c r="DE29" s="1056"/>
      <c r="DF29" s="1057"/>
      <c r="DG29" s="1055"/>
      <c r="DH29" s="1056"/>
      <c r="DI29" s="1056"/>
      <c r="DJ29" s="1056"/>
      <c r="DK29" s="1057"/>
      <c r="DL29" s="1055"/>
      <c r="DM29" s="1056"/>
      <c r="DN29" s="1056"/>
      <c r="DO29" s="1056"/>
      <c r="DP29" s="1057"/>
      <c r="DQ29" s="1055"/>
      <c r="DR29" s="1056"/>
      <c r="DS29" s="1056"/>
      <c r="DT29" s="1056"/>
      <c r="DU29" s="1057"/>
      <c r="DV29" s="1058"/>
      <c r="DW29" s="1059"/>
      <c r="DX29" s="1059"/>
      <c r="DY29" s="1059"/>
      <c r="DZ29" s="1060"/>
      <c r="EA29" s="226"/>
    </row>
    <row r="30" spans="1:131" s="227" customFormat="1" ht="26.25" customHeight="1">
      <c r="A30" s="246">
        <v>3</v>
      </c>
      <c r="B30" s="1090" t="s">
        <v>399</v>
      </c>
      <c r="C30" s="1091"/>
      <c r="D30" s="1091"/>
      <c r="E30" s="1091"/>
      <c r="F30" s="1091"/>
      <c r="G30" s="1091"/>
      <c r="H30" s="1091"/>
      <c r="I30" s="1091"/>
      <c r="J30" s="1091"/>
      <c r="K30" s="1091"/>
      <c r="L30" s="1091"/>
      <c r="M30" s="1091"/>
      <c r="N30" s="1091"/>
      <c r="O30" s="1091"/>
      <c r="P30" s="1092"/>
      <c r="Q30" s="1109">
        <v>2599</v>
      </c>
      <c r="R30" s="1110"/>
      <c r="S30" s="1110"/>
      <c r="T30" s="1110"/>
      <c r="U30" s="1110"/>
      <c r="V30" s="1110">
        <v>2493</v>
      </c>
      <c r="W30" s="1110"/>
      <c r="X30" s="1110"/>
      <c r="Y30" s="1110"/>
      <c r="Z30" s="1110"/>
      <c r="AA30" s="1110">
        <v>106</v>
      </c>
      <c r="AB30" s="1110"/>
      <c r="AC30" s="1110"/>
      <c r="AD30" s="1110"/>
      <c r="AE30" s="1111"/>
      <c r="AF30" s="1096">
        <v>106</v>
      </c>
      <c r="AG30" s="1097"/>
      <c r="AH30" s="1097"/>
      <c r="AI30" s="1097"/>
      <c r="AJ30" s="1098"/>
      <c r="AK30" s="1049">
        <v>391</v>
      </c>
      <c r="AL30" s="1040"/>
      <c r="AM30" s="1040"/>
      <c r="AN30" s="1040"/>
      <c r="AO30" s="1040"/>
      <c r="AP30" s="1040" t="s">
        <v>572</v>
      </c>
      <c r="AQ30" s="1040"/>
      <c r="AR30" s="1040"/>
      <c r="AS30" s="1040"/>
      <c r="AT30" s="1040"/>
      <c r="AU30" s="1040" t="s">
        <v>572</v>
      </c>
      <c r="AV30" s="1040"/>
      <c r="AW30" s="1040"/>
      <c r="AX30" s="1040"/>
      <c r="AY30" s="1040"/>
      <c r="AZ30" s="1108" t="s">
        <v>572</v>
      </c>
      <c r="BA30" s="1108"/>
      <c r="BB30" s="1108"/>
      <c r="BC30" s="1108"/>
      <c r="BD30" s="1108"/>
      <c r="BE30" s="1085"/>
      <c r="BF30" s="1085"/>
      <c r="BG30" s="1085"/>
      <c r="BH30" s="1085"/>
      <c r="BI30" s="1086"/>
      <c r="BJ30" s="232"/>
      <c r="BK30" s="232"/>
      <c r="BL30" s="232"/>
      <c r="BM30" s="232"/>
      <c r="BN30" s="232"/>
      <c r="BO30" s="245"/>
      <c r="BP30" s="245"/>
      <c r="BQ30" s="242">
        <v>24</v>
      </c>
      <c r="BR30" s="243"/>
      <c r="BS30" s="1080"/>
      <c r="BT30" s="1081"/>
      <c r="BU30" s="1081"/>
      <c r="BV30" s="1081"/>
      <c r="BW30" s="1081"/>
      <c r="BX30" s="1081"/>
      <c r="BY30" s="1081"/>
      <c r="BZ30" s="1081"/>
      <c r="CA30" s="1081"/>
      <c r="CB30" s="1081"/>
      <c r="CC30" s="1081"/>
      <c r="CD30" s="1081"/>
      <c r="CE30" s="1081"/>
      <c r="CF30" s="1081"/>
      <c r="CG30" s="1082"/>
      <c r="CH30" s="1055"/>
      <c r="CI30" s="1056"/>
      <c r="CJ30" s="1056"/>
      <c r="CK30" s="1056"/>
      <c r="CL30" s="1057"/>
      <c r="CM30" s="1055"/>
      <c r="CN30" s="1056"/>
      <c r="CO30" s="1056"/>
      <c r="CP30" s="1056"/>
      <c r="CQ30" s="1057"/>
      <c r="CR30" s="1055"/>
      <c r="CS30" s="1056"/>
      <c r="CT30" s="1056"/>
      <c r="CU30" s="1056"/>
      <c r="CV30" s="1057"/>
      <c r="CW30" s="1055"/>
      <c r="CX30" s="1056"/>
      <c r="CY30" s="1056"/>
      <c r="CZ30" s="1056"/>
      <c r="DA30" s="1057"/>
      <c r="DB30" s="1055"/>
      <c r="DC30" s="1056"/>
      <c r="DD30" s="1056"/>
      <c r="DE30" s="1056"/>
      <c r="DF30" s="1057"/>
      <c r="DG30" s="1055"/>
      <c r="DH30" s="1056"/>
      <c r="DI30" s="1056"/>
      <c r="DJ30" s="1056"/>
      <c r="DK30" s="1057"/>
      <c r="DL30" s="1055"/>
      <c r="DM30" s="1056"/>
      <c r="DN30" s="1056"/>
      <c r="DO30" s="1056"/>
      <c r="DP30" s="1057"/>
      <c r="DQ30" s="1055"/>
      <c r="DR30" s="1056"/>
      <c r="DS30" s="1056"/>
      <c r="DT30" s="1056"/>
      <c r="DU30" s="1057"/>
      <c r="DV30" s="1058"/>
      <c r="DW30" s="1059"/>
      <c r="DX30" s="1059"/>
      <c r="DY30" s="1059"/>
      <c r="DZ30" s="1060"/>
      <c r="EA30" s="226"/>
    </row>
    <row r="31" spans="1:131" s="227" customFormat="1" ht="26.25" customHeight="1">
      <c r="A31" s="246">
        <v>4</v>
      </c>
      <c r="B31" s="1090" t="s">
        <v>400</v>
      </c>
      <c r="C31" s="1091"/>
      <c r="D31" s="1091"/>
      <c r="E31" s="1091"/>
      <c r="F31" s="1091"/>
      <c r="G31" s="1091"/>
      <c r="H31" s="1091"/>
      <c r="I31" s="1091"/>
      <c r="J31" s="1091"/>
      <c r="K31" s="1091"/>
      <c r="L31" s="1091"/>
      <c r="M31" s="1091"/>
      <c r="N31" s="1091"/>
      <c r="O31" s="1091"/>
      <c r="P31" s="1092"/>
      <c r="Q31" s="1109">
        <v>1018</v>
      </c>
      <c r="R31" s="1110"/>
      <c r="S31" s="1110"/>
      <c r="T31" s="1110"/>
      <c r="U31" s="1110"/>
      <c r="V31" s="1110">
        <v>888</v>
      </c>
      <c r="W31" s="1110"/>
      <c r="X31" s="1110"/>
      <c r="Y31" s="1110"/>
      <c r="Z31" s="1110"/>
      <c r="AA31" s="1110">
        <v>130</v>
      </c>
      <c r="AB31" s="1110"/>
      <c r="AC31" s="1110"/>
      <c r="AD31" s="1110"/>
      <c r="AE31" s="1111"/>
      <c r="AF31" s="1096">
        <v>1181</v>
      </c>
      <c r="AG31" s="1097"/>
      <c r="AH31" s="1097"/>
      <c r="AI31" s="1097"/>
      <c r="AJ31" s="1098"/>
      <c r="AK31" s="1049">
        <v>12</v>
      </c>
      <c r="AL31" s="1040"/>
      <c r="AM31" s="1040"/>
      <c r="AN31" s="1040"/>
      <c r="AO31" s="1040"/>
      <c r="AP31" s="1040">
        <v>3990</v>
      </c>
      <c r="AQ31" s="1040"/>
      <c r="AR31" s="1040"/>
      <c r="AS31" s="1040"/>
      <c r="AT31" s="1040"/>
      <c r="AU31" s="1040">
        <v>16</v>
      </c>
      <c r="AV31" s="1040"/>
      <c r="AW31" s="1040"/>
      <c r="AX31" s="1040"/>
      <c r="AY31" s="1040"/>
      <c r="AZ31" s="1108" t="s">
        <v>570</v>
      </c>
      <c r="BA31" s="1108"/>
      <c r="BB31" s="1108"/>
      <c r="BC31" s="1108"/>
      <c r="BD31" s="1108"/>
      <c r="BE31" s="1085" t="s">
        <v>596</v>
      </c>
      <c r="BF31" s="1085"/>
      <c r="BG31" s="1085"/>
      <c r="BH31" s="1085"/>
      <c r="BI31" s="1086"/>
      <c r="BJ31" s="232"/>
      <c r="BK31" s="232"/>
      <c r="BL31" s="232"/>
      <c r="BM31" s="232"/>
      <c r="BN31" s="232"/>
      <c r="BO31" s="245"/>
      <c r="BP31" s="245"/>
      <c r="BQ31" s="242">
        <v>25</v>
      </c>
      <c r="BR31" s="243"/>
      <c r="BS31" s="1080"/>
      <c r="BT31" s="1081"/>
      <c r="BU31" s="1081"/>
      <c r="BV31" s="1081"/>
      <c r="BW31" s="1081"/>
      <c r="BX31" s="1081"/>
      <c r="BY31" s="1081"/>
      <c r="BZ31" s="1081"/>
      <c r="CA31" s="1081"/>
      <c r="CB31" s="1081"/>
      <c r="CC31" s="1081"/>
      <c r="CD31" s="1081"/>
      <c r="CE31" s="1081"/>
      <c r="CF31" s="1081"/>
      <c r="CG31" s="1082"/>
      <c r="CH31" s="1055"/>
      <c r="CI31" s="1056"/>
      <c r="CJ31" s="1056"/>
      <c r="CK31" s="1056"/>
      <c r="CL31" s="1057"/>
      <c r="CM31" s="1055"/>
      <c r="CN31" s="1056"/>
      <c r="CO31" s="1056"/>
      <c r="CP31" s="1056"/>
      <c r="CQ31" s="1057"/>
      <c r="CR31" s="1055"/>
      <c r="CS31" s="1056"/>
      <c r="CT31" s="1056"/>
      <c r="CU31" s="1056"/>
      <c r="CV31" s="1057"/>
      <c r="CW31" s="1055"/>
      <c r="CX31" s="1056"/>
      <c r="CY31" s="1056"/>
      <c r="CZ31" s="1056"/>
      <c r="DA31" s="1057"/>
      <c r="DB31" s="1055"/>
      <c r="DC31" s="1056"/>
      <c r="DD31" s="1056"/>
      <c r="DE31" s="1056"/>
      <c r="DF31" s="1057"/>
      <c r="DG31" s="1055"/>
      <c r="DH31" s="1056"/>
      <c r="DI31" s="1056"/>
      <c r="DJ31" s="1056"/>
      <c r="DK31" s="1057"/>
      <c r="DL31" s="1055"/>
      <c r="DM31" s="1056"/>
      <c r="DN31" s="1056"/>
      <c r="DO31" s="1056"/>
      <c r="DP31" s="1057"/>
      <c r="DQ31" s="1055"/>
      <c r="DR31" s="1056"/>
      <c r="DS31" s="1056"/>
      <c r="DT31" s="1056"/>
      <c r="DU31" s="1057"/>
      <c r="DV31" s="1058"/>
      <c r="DW31" s="1059"/>
      <c r="DX31" s="1059"/>
      <c r="DY31" s="1059"/>
      <c r="DZ31" s="1060"/>
      <c r="EA31" s="226"/>
    </row>
    <row r="32" spans="1:131" s="227" customFormat="1" ht="26.25" customHeight="1">
      <c r="A32" s="246">
        <v>5</v>
      </c>
      <c r="B32" s="1090" t="s">
        <v>401</v>
      </c>
      <c r="C32" s="1091"/>
      <c r="D32" s="1091"/>
      <c r="E32" s="1091"/>
      <c r="F32" s="1091"/>
      <c r="G32" s="1091"/>
      <c r="H32" s="1091"/>
      <c r="I32" s="1091"/>
      <c r="J32" s="1091"/>
      <c r="K32" s="1091"/>
      <c r="L32" s="1091"/>
      <c r="M32" s="1091"/>
      <c r="N32" s="1091"/>
      <c r="O32" s="1091"/>
      <c r="P32" s="1092"/>
      <c r="Q32" s="1109">
        <v>788</v>
      </c>
      <c r="R32" s="1110"/>
      <c r="S32" s="1110"/>
      <c r="T32" s="1110"/>
      <c r="U32" s="1110"/>
      <c r="V32" s="1110">
        <v>699</v>
      </c>
      <c r="W32" s="1110"/>
      <c r="X32" s="1110"/>
      <c r="Y32" s="1110"/>
      <c r="Z32" s="1110"/>
      <c r="AA32" s="1110">
        <v>90</v>
      </c>
      <c r="AB32" s="1110"/>
      <c r="AC32" s="1110"/>
      <c r="AD32" s="1110"/>
      <c r="AE32" s="1111"/>
      <c r="AF32" s="1096">
        <v>228</v>
      </c>
      <c r="AG32" s="1097"/>
      <c r="AH32" s="1097"/>
      <c r="AI32" s="1097"/>
      <c r="AJ32" s="1098"/>
      <c r="AK32" s="1049">
        <v>319</v>
      </c>
      <c r="AL32" s="1040"/>
      <c r="AM32" s="1040"/>
      <c r="AN32" s="1040"/>
      <c r="AO32" s="1040"/>
      <c r="AP32" s="1040">
        <v>5541</v>
      </c>
      <c r="AQ32" s="1040"/>
      <c r="AR32" s="1040"/>
      <c r="AS32" s="1040"/>
      <c r="AT32" s="1040"/>
      <c r="AU32" s="1040">
        <v>4721</v>
      </c>
      <c r="AV32" s="1040"/>
      <c r="AW32" s="1040"/>
      <c r="AX32" s="1040"/>
      <c r="AY32" s="1040"/>
      <c r="AZ32" s="1108" t="s">
        <v>572</v>
      </c>
      <c r="BA32" s="1108"/>
      <c r="BB32" s="1108"/>
      <c r="BC32" s="1108"/>
      <c r="BD32" s="1108"/>
      <c r="BE32" s="1085" t="s">
        <v>402</v>
      </c>
      <c r="BF32" s="1085"/>
      <c r="BG32" s="1085"/>
      <c r="BH32" s="1085"/>
      <c r="BI32" s="1086"/>
      <c r="BJ32" s="232"/>
      <c r="BK32" s="232"/>
      <c r="BL32" s="232"/>
      <c r="BM32" s="232"/>
      <c r="BN32" s="232"/>
      <c r="BO32" s="245"/>
      <c r="BP32" s="245"/>
      <c r="BQ32" s="242">
        <v>26</v>
      </c>
      <c r="BR32" s="243"/>
      <c r="BS32" s="1080"/>
      <c r="BT32" s="1081"/>
      <c r="BU32" s="1081"/>
      <c r="BV32" s="1081"/>
      <c r="BW32" s="1081"/>
      <c r="BX32" s="1081"/>
      <c r="BY32" s="1081"/>
      <c r="BZ32" s="1081"/>
      <c r="CA32" s="1081"/>
      <c r="CB32" s="1081"/>
      <c r="CC32" s="1081"/>
      <c r="CD32" s="1081"/>
      <c r="CE32" s="1081"/>
      <c r="CF32" s="1081"/>
      <c r="CG32" s="1082"/>
      <c r="CH32" s="1055"/>
      <c r="CI32" s="1056"/>
      <c r="CJ32" s="1056"/>
      <c r="CK32" s="1056"/>
      <c r="CL32" s="1057"/>
      <c r="CM32" s="1055"/>
      <c r="CN32" s="1056"/>
      <c r="CO32" s="1056"/>
      <c r="CP32" s="1056"/>
      <c r="CQ32" s="1057"/>
      <c r="CR32" s="1055"/>
      <c r="CS32" s="1056"/>
      <c r="CT32" s="1056"/>
      <c r="CU32" s="1056"/>
      <c r="CV32" s="1057"/>
      <c r="CW32" s="1055"/>
      <c r="CX32" s="1056"/>
      <c r="CY32" s="1056"/>
      <c r="CZ32" s="1056"/>
      <c r="DA32" s="1057"/>
      <c r="DB32" s="1055"/>
      <c r="DC32" s="1056"/>
      <c r="DD32" s="1056"/>
      <c r="DE32" s="1056"/>
      <c r="DF32" s="1057"/>
      <c r="DG32" s="1055"/>
      <c r="DH32" s="1056"/>
      <c r="DI32" s="1056"/>
      <c r="DJ32" s="1056"/>
      <c r="DK32" s="1057"/>
      <c r="DL32" s="1055"/>
      <c r="DM32" s="1056"/>
      <c r="DN32" s="1056"/>
      <c r="DO32" s="1056"/>
      <c r="DP32" s="1057"/>
      <c r="DQ32" s="1055"/>
      <c r="DR32" s="1056"/>
      <c r="DS32" s="1056"/>
      <c r="DT32" s="1056"/>
      <c r="DU32" s="1057"/>
      <c r="DV32" s="1058"/>
      <c r="DW32" s="1059"/>
      <c r="DX32" s="1059"/>
      <c r="DY32" s="1059"/>
      <c r="DZ32" s="1060"/>
      <c r="EA32" s="226"/>
    </row>
    <row r="33" spans="1:131" s="227" customFormat="1" ht="26.25" customHeight="1">
      <c r="A33" s="246">
        <v>6</v>
      </c>
      <c r="B33" s="1090" t="s">
        <v>403</v>
      </c>
      <c r="C33" s="1091"/>
      <c r="D33" s="1091"/>
      <c r="E33" s="1091"/>
      <c r="F33" s="1091"/>
      <c r="G33" s="1091"/>
      <c r="H33" s="1091"/>
      <c r="I33" s="1091"/>
      <c r="J33" s="1091"/>
      <c r="K33" s="1091"/>
      <c r="L33" s="1091"/>
      <c r="M33" s="1091"/>
      <c r="N33" s="1091"/>
      <c r="O33" s="1091"/>
      <c r="P33" s="1092"/>
      <c r="Q33" s="1109">
        <v>102</v>
      </c>
      <c r="R33" s="1110"/>
      <c r="S33" s="1110"/>
      <c r="T33" s="1110"/>
      <c r="U33" s="1110"/>
      <c r="V33" s="1110">
        <v>2</v>
      </c>
      <c r="W33" s="1110"/>
      <c r="X33" s="1110"/>
      <c r="Y33" s="1110"/>
      <c r="Z33" s="1110"/>
      <c r="AA33" s="1110">
        <v>100</v>
      </c>
      <c r="AB33" s="1110"/>
      <c r="AC33" s="1110"/>
      <c r="AD33" s="1110"/>
      <c r="AE33" s="1111"/>
      <c r="AF33" s="1096">
        <v>275</v>
      </c>
      <c r="AG33" s="1097"/>
      <c r="AH33" s="1097"/>
      <c r="AI33" s="1097"/>
      <c r="AJ33" s="1098"/>
      <c r="AK33" s="1049" t="s">
        <v>573</v>
      </c>
      <c r="AL33" s="1040"/>
      <c r="AM33" s="1040"/>
      <c r="AN33" s="1040"/>
      <c r="AO33" s="1040"/>
      <c r="AP33" s="1040" t="s">
        <v>573</v>
      </c>
      <c r="AQ33" s="1040"/>
      <c r="AR33" s="1040"/>
      <c r="AS33" s="1040"/>
      <c r="AT33" s="1040"/>
      <c r="AU33" s="1040" t="s">
        <v>573</v>
      </c>
      <c r="AV33" s="1040"/>
      <c r="AW33" s="1040"/>
      <c r="AX33" s="1040"/>
      <c r="AY33" s="1040"/>
      <c r="AZ33" s="1108" t="s">
        <v>572</v>
      </c>
      <c r="BA33" s="1108"/>
      <c r="BB33" s="1108"/>
      <c r="BC33" s="1108"/>
      <c r="BD33" s="1108"/>
      <c r="BE33" s="1085" t="s">
        <v>404</v>
      </c>
      <c r="BF33" s="1085"/>
      <c r="BG33" s="1085"/>
      <c r="BH33" s="1085"/>
      <c r="BI33" s="1086"/>
      <c r="BJ33" s="232"/>
      <c r="BK33" s="232"/>
      <c r="BL33" s="232"/>
      <c r="BM33" s="232"/>
      <c r="BN33" s="232"/>
      <c r="BO33" s="245"/>
      <c r="BP33" s="245"/>
      <c r="BQ33" s="242">
        <v>27</v>
      </c>
      <c r="BR33" s="243"/>
      <c r="BS33" s="1080"/>
      <c r="BT33" s="1081"/>
      <c r="BU33" s="1081"/>
      <c r="BV33" s="1081"/>
      <c r="BW33" s="1081"/>
      <c r="BX33" s="1081"/>
      <c r="BY33" s="1081"/>
      <c r="BZ33" s="1081"/>
      <c r="CA33" s="1081"/>
      <c r="CB33" s="1081"/>
      <c r="CC33" s="1081"/>
      <c r="CD33" s="1081"/>
      <c r="CE33" s="1081"/>
      <c r="CF33" s="1081"/>
      <c r="CG33" s="1082"/>
      <c r="CH33" s="1055"/>
      <c r="CI33" s="1056"/>
      <c r="CJ33" s="1056"/>
      <c r="CK33" s="1056"/>
      <c r="CL33" s="1057"/>
      <c r="CM33" s="1055"/>
      <c r="CN33" s="1056"/>
      <c r="CO33" s="1056"/>
      <c r="CP33" s="1056"/>
      <c r="CQ33" s="1057"/>
      <c r="CR33" s="1055"/>
      <c r="CS33" s="1056"/>
      <c r="CT33" s="1056"/>
      <c r="CU33" s="1056"/>
      <c r="CV33" s="1057"/>
      <c r="CW33" s="1055"/>
      <c r="CX33" s="1056"/>
      <c r="CY33" s="1056"/>
      <c r="CZ33" s="1056"/>
      <c r="DA33" s="1057"/>
      <c r="DB33" s="1055"/>
      <c r="DC33" s="1056"/>
      <c r="DD33" s="1056"/>
      <c r="DE33" s="1056"/>
      <c r="DF33" s="1057"/>
      <c r="DG33" s="1055"/>
      <c r="DH33" s="1056"/>
      <c r="DI33" s="1056"/>
      <c r="DJ33" s="1056"/>
      <c r="DK33" s="1057"/>
      <c r="DL33" s="1055"/>
      <c r="DM33" s="1056"/>
      <c r="DN33" s="1056"/>
      <c r="DO33" s="1056"/>
      <c r="DP33" s="1057"/>
      <c r="DQ33" s="1055"/>
      <c r="DR33" s="1056"/>
      <c r="DS33" s="1056"/>
      <c r="DT33" s="1056"/>
      <c r="DU33" s="1057"/>
      <c r="DV33" s="1058"/>
      <c r="DW33" s="1059"/>
      <c r="DX33" s="1059"/>
      <c r="DY33" s="1059"/>
      <c r="DZ33" s="1060"/>
      <c r="EA33" s="226"/>
    </row>
    <row r="34" spans="1:131" s="227" customFormat="1" ht="26.25" customHeight="1">
      <c r="A34" s="246">
        <v>7</v>
      </c>
      <c r="B34" s="1090"/>
      <c r="C34" s="1091"/>
      <c r="D34" s="1091"/>
      <c r="E34" s="1091"/>
      <c r="F34" s="1091"/>
      <c r="G34" s="1091"/>
      <c r="H34" s="1091"/>
      <c r="I34" s="1091"/>
      <c r="J34" s="1091"/>
      <c r="K34" s="1091"/>
      <c r="L34" s="1091"/>
      <c r="M34" s="1091"/>
      <c r="N34" s="1091"/>
      <c r="O34" s="1091"/>
      <c r="P34" s="1092"/>
      <c r="Q34" s="1109"/>
      <c r="R34" s="1110"/>
      <c r="S34" s="1110"/>
      <c r="T34" s="1110"/>
      <c r="U34" s="1110"/>
      <c r="V34" s="1110"/>
      <c r="W34" s="1110"/>
      <c r="X34" s="1110"/>
      <c r="Y34" s="1110"/>
      <c r="Z34" s="1110"/>
      <c r="AA34" s="1110"/>
      <c r="AB34" s="1110"/>
      <c r="AC34" s="1110"/>
      <c r="AD34" s="1110"/>
      <c r="AE34" s="1111"/>
      <c r="AF34" s="1096"/>
      <c r="AG34" s="1097"/>
      <c r="AH34" s="1097"/>
      <c r="AI34" s="1097"/>
      <c r="AJ34" s="1098"/>
      <c r="AK34" s="1049"/>
      <c r="AL34" s="1040"/>
      <c r="AM34" s="1040"/>
      <c r="AN34" s="1040"/>
      <c r="AO34" s="1040"/>
      <c r="AP34" s="1040"/>
      <c r="AQ34" s="1040"/>
      <c r="AR34" s="1040"/>
      <c r="AS34" s="1040"/>
      <c r="AT34" s="1040"/>
      <c r="AU34" s="1040"/>
      <c r="AV34" s="1040"/>
      <c r="AW34" s="1040"/>
      <c r="AX34" s="1040"/>
      <c r="AY34" s="1040"/>
      <c r="AZ34" s="1108"/>
      <c r="BA34" s="1108"/>
      <c r="BB34" s="1108"/>
      <c r="BC34" s="1108"/>
      <c r="BD34" s="1108"/>
      <c r="BE34" s="1085"/>
      <c r="BF34" s="1085"/>
      <c r="BG34" s="1085"/>
      <c r="BH34" s="1085"/>
      <c r="BI34" s="1086"/>
      <c r="BJ34" s="232"/>
      <c r="BK34" s="232"/>
      <c r="BL34" s="232"/>
      <c r="BM34" s="232"/>
      <c r="BN34" s="232"/>
      <c r="BO34" s="245"/>
      <c r="BP34" s="245"/>
      <c r="BQ34" s="242">
        <v>28</v>
      </c>
      <c r="BR34" s="243"/>
      <c r="BS34" s="1080"/>
      <c r="BT34" s="1081"/>
      <c r="BU34" s="1081"/>
      <c r="BV34" s="1081"/>
      <c r="BW34" s="1081"/>
      <c r="BX34" s="1081"/>
      <c r="BY34" s="1081"/>
      <c r="BZ34" s="1081"/>
      <c r="CA34" s="1081"/>
      <c r="CB34" s="1081"/>
      <c r="CC34" s="1081"/>
      <c r="CD34" s="1081"/>
      <c r="CE34" s="1081"/>
      <c r="CF34" s="1081"/>
      <c r="CG34" s="1082"/>
      <c r="CH34" s="1055"/>
      <c r="CI34" s="1056"/>
      <c r="CJ34" s="1056"/>
      <c r="CK34" s="1056"/>
      <c r="CL34" s="1057"/>
      <c r="CM34" s="1055"/>
      <c r="CN34" s="1056"/>
      <c r="CO34" s="1056"/>
      <c r="CP34" s="1056"/>
      <c r="CQ34" s="1057"/>
      <c r="CR34" s="1055"/>
      <c r="CS34" s="1056"/>
      <c r="CT34" s="1056"/>
      <c r="CU34" s="1056"/>
      <c r="CV34" s="1057"/>
      <c r="CW34" s="1055"/>
      <c r="CX34" s="1056"/>
      <c r="CY34" s="1056"/>
      <c r="CZ34" s="1056"/>
      <c r="DA34" s="1057"/>
      <c r="DB34" s="1055"/>
      <c r="DC34" s="1056"/>
      <c r="DD34" s="1056"/>
      <c r="DE34" s="1056"/>
      <c r="DF34" s="1057"/>
      <c r="DG34" s="1055"/>
      <c r="DH34" s="1056"/>
      <c r="DI34" s="1056"/>
      <c r="DJ34" s="1056"/>
      <c r="DK34" s="1057"/>
      <c r="DL34" s="1055"/>
      <c r="DM34" s="1056"/>
      <c r="DN34" s="1056"/>
      <c r="DO34" s="1056"/>
      <c r="DP34" s="1057"/>
      <c r="DQ34" s="1055"/>
      <c r="DR34" s="1056"/>
      <c r="DS34" s="1056"/>
      <c r="DT34" s="1056"/>
      <c r="DU34" s="1057"/>
      <c r="DV34" s="1058"/>
      <c r="DW34" s="1059"/>
      <c r="DX34" s="1059"/>
      <c r="DY34" s="1059"/>
      <c r="DZ34" s="1060"/>
      <c r="EA34" s="226"/>
    </row>
    <row r="35" spans="1:131" s="227" customFormat="1" ht="26.25" customHeight="1">
      <c r="A35" s="246">
        <v>8</v>
      </c>
      <c r="B35" s="1090"/>
      <c r="C35" s="1091"/>
      <c r="D35" s="1091"/>
      <c r="E35" s="1091"/>
      <c r="F35" s="1091"/>
      <c r="G35" s="1091"/>
      <c r="H35" s="1091"/>
      <c r="I35" s="1091"/>
      <c r="J35" s="1091"/>
      <c r="K35" s="1091"/>
      <c r="L35" s="1091"/>
      <c r="M35" s="1091"/>
      <c r="N35" s="1091"/>
      <c r="O35" s="1091"/>
      <c r="P35" s="1092"/>
      <c r="Q35" s="1109"/>
      <c r="R35" s="1110"/>
      <c r="S35" s="1110"/>
      <c r="T35" s="1110"/>
      <c r="U35" s="1110"/>
      <c r="V35" s="1110"/>
      <c r="W35" s="1110"/>
      <c r="X35" s="1110"/>
      <c r="Y35" s="1110"/>
      <c r="Z35" s="1110"/>
      <c r="AA35" s="1110"/>
      <c r="AB35" s="1110"/>
      <c r="AC35" s="1110"/>
      <c r="AD35" s="1110"/>
      <c r="AE35" s="1111"/>
      <c r="AF35" s="1096"/>
      <c r="AG35" s="1097"/>
      <c r="AH35" s="1097"/>
      <c r="AI35" s="1097"/>
      <c r="AJ35" s="1098"/>
      <c r="AK35" s="1049"/>
      <c r="AL35" s="1040"/>
      <c r="AM35" s="1040"/>
      <c r="AN35" s="1040"/>
      <c r="AO35" s="1040"/>
      <c r="AP35" s="1040"/>
      <c r="AQ35" s="1040"/>
      <c r="AR35" s="1040"/>
      <c r="AS35" s="1040"/>
      <c r="AT35" s="1040"/>
      <c r="AU35" s="1040"/>
      <c r="AV35" s="1040"/>
      <c r="AW35" s="1040"/>
      <c r="AX35" s="1040"/>
      <c r="AY35" s="1040"/>
      <c r="AZ35" s="1108"/>
      <c r="BA35" s="1108"/>
      <c r="BB35" s="1108"/>
      <c r="BC35" s="1108"/>
      <c r="BD35" s="1108"/>
      <c r="BE35" s="1085"/>
      <c r="BF35" s="1085"/>
      <c r="BG35" s="1085"/>
      <c r="BH35" s="1085"/>
      <c r="BI35" s="1086"/>
      <c r="BJ35" s="232"/>
      <c r="BK35" s="232"/>
      <c r="BL35" s="232"/>
      <c r="BM35" s="232"/>
      <c r="BN35" s="232"/>
      <c r="BO35" s="245"/>
      <c r="BP35" s="245"/>
      <c r="BQ35" s="242">
        <v>29</v>
      </c>
      <c r="BR35" s="243"/>
      <c r="BS35" s="1080"/>
      <c r="BT35" s="1081"/>
      <c r="BU35" s="1081"/>
      <c r="BV35" s="1081"/>
      <c r="BW35" s="1081"/>
      <c r="BX35" s="1081"/>
      <c r="BY35" s="1081"/>
      <c r="BZ35" s="1081"/>
      <c r="CA35" s="1081"/>
      <c r="CB35" s="1081"/>
      <c r="CC35" s="1081"/>
      <c r="CD35" s="1081"/>
      <c r="CE35" s="1081"/>
      <c r="CF35" s="1081"/>
      <c r="CG35" s="1082"/>
      <c r="CH35" s="1055"/>
      <c r="CI35" s="1056"/>
      <c r="CJ35" s="1056"/>
      <c r="CK35" s="1056"/>
      <c r="CL35" s="1057"/>
      <c r="CM35" s="1055"/>
      <c r="CN35" s="1056"/>
      <c r="CO35" s="1056"/>
      <c r="CP35" s="1056"/>
      <c r="CQ35" s="1057"/>
      <c r="CR35" s="1055"/>
      <c r="CS35" s="1056"/>
      <c r="CT35" s="1056"/>
      <c r="CU35" s="1056"/>
      <c r="CV35" s="1057"/>
      <c r="CW35" s="1055"/>
      <c r="CX35" s="1056"/>
      <c r="CY35" s="1056"/>
      <c r="CZ35" s="1056"/>
      <c r="DA35" s="1057"/>
      <c r="DB35" s="1055"/>
      <c r="DC35" s="1056"/>
      <c r="DD35" s="1056"/>
      <c r="DE35" s="1056"/>
      <c r="DF35" s="1057"/>
      <c r="DG35" s="1055"/>
      <c r="DH35" s="1056"/>
      <c r="DI35" s="1056"/>
      <c r="DJ35" s="1056"/>
      <c r="DK35" s="1057"/>
      <c r="DL35" s="1055"/>
      <c r="DM35" s="1056"/>
      <c r="DN35" s="1056"/>
      <c r="DO35" s="1056"/>
      <c r="DP35" s="1057"/>
      <c r="DQ35" s="1055"/>
      <c r="DR35" s="1056"/>
      <c r="DS35" s="1056"/>
      <c r="DT35" s="1056"/>
      <c r="DU35" s="1057"/>
      <c r="DV35" s="1058"/>
      <c r="DW35" s="1059"/>
      <c r="DX35" s="1059"/>
      <c r="DY35" s="1059"/>
      <c r="DZ35" s="1060"/>
      <c r="EA35" s="226"/>
    </row>
    <row r="36" spans="1:131" s="227" customFormat="1" ht="26.25" customHeight="1">
      <c r="A36" s="246">
        <v>9</v>
      </c>
      <c r="B36" s="1090"/>
      <c r="C36" s="1091"/>
      <c r="D36" s="1091"/>
      <c r="E36" s="1091"/>
      <c r="F36" s="1091"/>
      <c r="G36" s="1091"/>
      <c r="H36" s="1091"/>
      <c r="I36" s="1091"/>
      <c r="J36" s="1091"/>
      <c r="K36" s="1091"/>
      <c r="L36" s="1091"/>
      <c r="M36" s="1091"/>
      <c r="N36" s="1091"/>
      <c r="O36" s="1091"/>
      <c r="P36" s="1092"/>
      <c r="Q36" s="1109"/>
      <c r="R36" s="1110"/>
      <c r="S36" s="1110"/>
      <c r="T36" s="1110"/>
      <c r="U36" s="1110"/>
      <c r="V36" s="1110"/>
      <c r="W36" s="1110"/>
      <c r="X36" s="1110"/>
      <c r="Y36" s="1110"/>
      <c r="Z36" s="1110"/>
      <c r="AA36" s="1110"/>
      <c r="AB36" s="1110"/>
      <c r="AC36" s="1110"/>
      <c r="AD36" s="1110"/>
      <c r="AE36" s="1111"/>
      <c r="AF36" s="1096"/>
      <c r="AG36" s="1097"/>
      <c r="AH36" s="1097"/>
      <c r="AI36" s="1097"/>
      <c r="AJ36" s="1098"/>
      <c r="AK36" s="1049"/>
      <c r="AL36" s="1040"/>
      <c r="AM36" s="1040"/>
      <c r="AN36" s="1040"/>
      <c r="AO36" s="1040"/>
      <c r="AP36" s="1040"/>
      <c r="AQ36" s="1040"/>
      <c r="AR36" s="1040"/>
      <c r="AS36" s="1040"/>
      <c r="AT36" s="1040"/>
      <c r="AU36" s="1040"/>
      <c r="AV36" s="1040"/>
      <c r="AW36" s="1040"/>
      <c r="AX36" s="1040"/>
      <c r="AY36" s="1040"/>
      <c r="AZ36" s="1108"/>
      <c r="BA36" s="1108"/>
      <c r="BB36" s="1108"/>
      <c r="BC36" s="1108"/>
      <c r="BD36" s="1108"/>
      <c r="BE36" s="1085"/>
      <c r="BF36" s="1085"/>
      <c r="BG36" s="1085"/>
      <c r="BH36" s="1085"/>
      <c r="BI36" s="1086"/>
      <c r="BJ36" s="232"/>
      <c r="BK36" s="232"/>
      <c r="BL36" s="232"/>
      <c r="BM36" s="232"/>
      <c r="BN36" s="232"/>
      <c r="BO36" s="245"/>
      <c r="BP36" s="245"/>
      <c r="BQ36" s="242">
        <v>30</v>
      </c>
      <c r="BR36" s="243"/>
      <c r="BS36" s="1080"/>
      <c r="BT36" s="1081"/>
      <c r="BU36" s="1081"/>
      <c r="BV36" s="1081"/>
      <c r="BW36" s="1081"/>
      <c r="BX36" s="1081"/>
      <c r="BY36" s="1081"/>
      <c r="BZ36" s="1081"/>
      <c r="CA36" s="1081"/>
      <c r="CB36" s="1081"/>
      <c r="CC36" s="1081"/>
      <c r="CD36" s="1081"/>
      <c r="CE36" s="1081"/>
      <c r="CF36" s="1081"/>
      <c r="CG36" s="1082"/>
      <c r="CH36" s="1055"/>
      <c r="CI36" s="1056"/>
      <c r="CJ36" s="1056"/>
      <c r="CK36" s="1056"/>
      <c r="CL36" s="1057"/>
      <c r="CM36" s="1055"/>
      <c r="CN36" s="1056"/>
      <c r="CO36" s="1056"/>
      <c r="CP36" s="1056"/>
      <c r="CQ36" s="1057"/>
      <c r="CR36" s="1055"/>
      <c r="CS36" s="1056"/>
      <c r="CT36" s="1056"/>
      <c r="CU36" s="1056"/>
      <c r="CV36" s="1057"/>
      <c r="CW36" s="1055"/>
      <c r="CX36" s="1056"/>
      <c r="CY36" s="1056"/>
      <c r="CZ36" s="1056"/>
      <c r="DA36" s="1057"/>
      <c r="DB36" s="1055"/>
      <c r="DC36" s="1056"/>
      <c r="DD36" s="1056"/>
      <c r="DE36" s="1056"/>
      <c r="DF36" s="1057"/>
      <c r="DG36" s="1055"/>
      <c r="DH36" s="1056"/>
      <c r="DI36" s="1056"/>
      <c r="DJ36" s="1056"/>
      <c r="DK36" s="1057"/>
      <c r="DL36" s="1055"/>
      <c r="DM36" s="1056"/>
      <c r="DN36" s="1056"/>
      <c r="DO36" s="1056"/>
      <c r="DP36" s="1057"/>
      <c r="DQ36" s="1055"/>
      <c r="DR36" s="1056"/>
      <c r="DS36" s="1056"/>
      <c r="DT36" s="1056"/>
      <c r="DU36" s="1057"/>
      <c r="DV36" s="1058"/>
      <c r="DW36" s="1059"/>
      <c r="DX36" s="1059"/>
      <c r="DY36" s="1059"/>
      <c r="DZ36" s="1060"/>
      <c r="EA36" s="226"/>
    </row>
    <row r="37" spans="1:131" s="227" customFormat="1" ht="26.25" customHeight="1">
      <c r="A37" s="246">
        <v>10</v>
      </c>
      <c r="B37" s="1090"/>
      <c r="C37" s="1091"/>
      <c r="D37" s="1091"/>
      <c r="E37" s="1091"/>
      <c r="F37" s="1091"/>
      <c r="G37" s="1091"/>
      <c r="H37" s="1091"/>
      <c r="I37" s="1091"/>
      <c r="J37" s="1091"/>
      <c r="K37" s="1091"/>
      <c r="L37" s="1091"/>
      <c r="M37" s="1091"/>
      <c r="N37" s="1091"/>
      <c r="O37" s="1091"/>
      <c r="P37" s="1092"/>
      <c r="Q37" s="1109"/>
      <c r="R37" s="1110"/>
      <c r="S37" s="1110"/>
      <c r="T37" s="1110"/>
      <c r="U37" s="1110"/>
      <c r="V37" s="1110"/>
      <c r="W37" s="1110"/>
      <c r="X37" s="1110"/>
      <c r="Y37" s="1110"/>
      <c r="Z37" s="1110"/>
      <c r="AA37" s="1110"/>
      <c r="AB37" s="1110"/>
      <c r="AC37" s="1110"/>
      <c r="AD37" s="1110"/>
      <c r="AE37" s="1111"/>
      <c r="AF37" s="1096"/>
      <c r="AG37" s="1097"/>
      <c r="AH37" s="1097"/>
      <c r="AI37" s="1097"/>
      <c r="AJ37" s="1098"/>
      <c r="AK37" s="1049"/>
      <c r="AL37" s="1040"/>
      <c r="AM37" s="1040"/>
      <c r="AN37" s="1040"/>
      <c r="AO37" s="1040"/>
      <c r="AP37" s="1040"/>
      <c r="AQ37" s="1040"/>
      <c r="AR37" s="1040"/>
      <c r="AS37" s="1040"/>
      <c r="AT37" s="1040"/>
      <c r="AU37" s="1040"/>
      <c r="AV37" s="1040"/>
      <c r="AW37" s="1040"/>
      <c r="AX37" s="1040"/>
      <c r="AY37" s="1040"/>
      <c r="AZ37" s="1108"/>
      <c r="BA37" s="1108"/>
      <c r="BB37" s="1108"/>
      <c r="BC37" s="1108"/>
      <c r="BD37" s="1108"/>
      <c r="BE37" s="1085"/>
      <c r="BF37" s="1085"/>
      <c r="BG37" s="1085"/>
      <c r="BH37" s="1085"/>
      <c r="BI37" s="1086"/>
      <c r="BJ37" s="232"/>
      <c r="BK37" s="232"/>
      <c r="BL37" s="232"/>
      <c r="BM37" s="232"/>
      <c r="BN37" s="232"/>
      <c r="BO37" s="245"/>
      <c r="BP37" s="245"/>
      <c r="BQ37" s="242">
        <v>31</v>
      </c>
      <c r="BR37" s="243"/>
      <c r="BS37" s="1080"/>
      <c r="BT37" s="1081"/>
      <c r="BU37" s="1081"/>
      <c r="BV37" s="1081"/>
      <c r="BW37" s="1081"/>
      <c r="BX37" s="1081"/>
      <c r="BY37" s="1081"/>
      <c r="BZ37" s="1081"/>
      <c r="CA37" s="1081"/>
      <c r="CB37" s="1081"/>
      <c r="CC37" s="1081"/>
      <c r="CD37" s="1081"/>
      <c r="CE37" s="1081"/>
      <c r="CF37" s="1081"/>
      <c r="CG37" s="1082"/>
      <c r="CH37" s="1055"/>
      <c r="CI37" s="1056"/>
      <c r="CJ37" s="1056"/>
      <c r="CK37" s="1056"/>
      <c r="CL37" s="1057"/>
      <c r="CM37" s="1055"/>
      <c r="CN37" s="1056"/>
      <c r="CO37" s="1056"/>
      <c r="CP37" s="1056"/>
      <c r="CQ37" s="1057"/>
      <c r="CR37" s="1055"/>
      <c r="CS37" s="1056"/>
      <c r="CT37" s="1056"/>
      <c r="CU37" s="1056"/>
      <c r="CV37" s="1057"/>
      <c r="CW37" s="1055"/>
      <c r="CX37" s="1056"/>
      <c r="CY37" s="1056"/>
      <c r="CZ37" s="1056"/>
      <c r="DA37" s="1057"/>
      <c r="DB37" s="1055"/>
      <c r="DC37" s="1056"/>
      <c r="DD37" s="1056"/>
      <c r="DE37" s="1056"/>
      <c r="DF37" s="1057"/>
      <c r="DG37" s="1055"/>
      <c r="DH37" s="1056"/>
      <c r="DI37" s="1056"/>
      <c r="DJ37" s="1056"/>
      <c r="DK37" s="1057"/>
      <c r="DL37" s="1055"/>
      <c r="DM37" s="1056"/>
      <c r="DN37" s="1056"/>
      <c r="DO37" s="1056"/>
      <c r="DP37" s="1057"/>
      <c r="DQ37" s="1055"/>
      <c r="DR37" s="1056"/>
      <c r="DS37" s="1056"/>
      <c r="DT37" s="1056"/>
      <c r="DU37" s="1057"/>
      <c r="DV37" s="1058"/>
      <c r="DW37" s="1059"/>
      <c r="DX37" s="1059"/>
      <c r="DY37" s="1059"/>
      <c r="DZ37" s="1060"/>
      <c r="EA37" s="226"/>
    </row>
    <row r="38" spans="1:131" s="227" customFormat="1" ht="26.25" customHeight="1">
      <c r="A38" s="246">
        <v>11</v>
      </c>
      <c r="B38" s="1090"/>
      <c r="C38" s="1091"/>
      <c r="D38" s="1091"/>
      <c r="E38" s="1091"/>
      <c r="F38" s="1091"/>
      <c r="G38" s="1091"/>
      <c r="H38" s="1091"/>
      <c r="I38" s="1091"/>
      <c r="J38" s="1091"/>
      <c r="K38" s="1091"/>
      <c r="L38" s="1091"/>
      <c r="M38" s="1091"/>
      <c r="N38" s="1091"/>
      <c r="O38" s="1091"/>
      <c r="P38" s="1092"/>
      <c r="Q38" s="1109"/>
      <c r="R38" s="1110"/>
      <c r="S38" s="1110"/>
      <c r="T38" s="1110"/>
      <c r="U38" s="1110"/>
      <c r="V38" s="1110"/>
      <c r="W38" s="1110"/>
      <c r="X38" s="1110"/>
      <c r="Y38" s="1110"/>
      <c r="Z38" s="1110"/>
      <c r="AA38" s="1110"/>
      <c r="AB38" s="1110"/>
      <c r="AC38" s="1110"/>
      <c r="AD38" s="1110"/>
      <c r="AE38" s="1111"/>
      <c r="AF38" s="1096"/>
      <c r="AG38" s="1097"/>
      <c r="AH38" s="1097"/>
      <c r="AI38" s="1097"/>
      <c r="AJ38" s="1098"/>
      <c r="AK38" s="1049"/>
      <c r="AL38" s="1040"/>
      <c r="AM38" s="1040"/>
      <c r="AN38" s="1040"/>
      <c r="AO38" s="1040"/>
      <c r="AP38" s="1040"/>
      <c r="AQ38" s="1040"/>
      <c r="AR38" s="1040"/>
      <c r="AS38" s="1040"/>
      <c r="AT38" s="1040"/>
      <c r="AU38" s="1040"/>
      <c r="AV38" s="1040"/>
      <c r="AW38" s="1040"/>
      <c r="AX38" s="1040"/>
      <c r="AY38" s="1040"/>
      <c r="AZ38" s="1108"/>
      <c r="BA38" s="1108"/>
      <c r="BB38" s="1108"/>
      <c r="BC38" s="1108"/>
      <c r="BD38" s="1108"/>
      <c r="BE38" s="1085"/>
      <c r="BF38" s="1085"/>
      <c r="BG38" s="1085"/>
      <c r="BH38" s="1085"/>
      <c r="BI38" s="1086"/>
      <c r="BJ38" s="232"/>
      <c r="BK38" s="232"/>
      <c r="BL38" s="232"/>
      <c r="BM38" s="232"/>
      <c r="BN38" s="232"/>
      <c r="BO38" s="245"/>
      <c r="BP38" s="245"/>
      <c r="BQ38" s="242">
        <v>32</v>
      </c>
      <c r="BR38" s="243"/>
      <c r="BS38" s="1080"/>
      <c r="BT38" s="1081"/>
      <c r="BU38" s="1081"/>
      <c r="BV38" s="1081"/>
      <c r="BW38" s="1081"/>
      <c r="BX38" s="1081"/>
      <c r="BY38" s="1081"/>
      <c r="BZ38" s="1081"/>
      <c r="CA38" s="1081"/>
      <c r="CB38" s="1081"/>
      <c r="CC38" s="1081"/>
      <c r="CD38" s="1081"/>
      <c r="CE38" s="1081"/>
      <c r="CF38" s="1081"/>
      <c r="CG38" s="1082"/>
      <c r="CH38" s="1055"/>
      <c r="CI38" s="1056"/>
      <c r="CJ38" s="1056"/>
      <c r="CK38" s="1056"/>
      <c r="CL38" s="1057"/>
      <c r="CM38" s="1055"/>
      <c r="CN38" s="1056"/>
      <c r="CO38" s="1056"/>
      <c r="CP38" s="1056"/>
      <c r="CQ38" s="1057"/>
      <c r="CR38" s="1055"/>
      <c r="CS38" s="1056"/>
      <c r="CT38" s="1056"/>
      <c r="CU38" s="1056"/>
      <c r="CV38" s="1057"/>
      <c r="CW38" s="1055"/>
      <c r="CX38" s="1056"/>
      <c r="CY38" s="1056"/>
      <c r="CZ38" s="1056"/>
      <c r="DA38" s="1057"/>
      <c r="DB38" s="1055"/>
      <c r="DC38" s="1056"/>
      <c r="DD38" s="1056"/>
      <c r="DE38" s="1056"/>
      <c r="DF38" s="1057"/>
      <c r="DG38" s="1055"/>
      <c r="DH38" s="1056"/>
      <c r="DI38" s="1056"/>
      <c r="DJ38" s="1056"/>
      <c r="DK38" s="1057"/>
      <c r="DL38" s="1055"/>
      <c r="DM38" s="1056"/>
      <c r="DN38" s="1056"/>
      <c r="DO38" s="1056"/>
      <c r="DP38" s="1057"/>
      <c r="DQ38" s="1055"/>
      <c r="DR38" s="1056"/>
      <c r="DS38" s="1056"/>
      <c r="DT38" s="1056"/>
      <c r="DU38" s="1057"/>
      <c r="DV38" s="1058"/>
      <c r="DW38" s="1059"/>
      <c r="DX38" s="1059"/>
      <c r="DY38" s="1059"/>
      <c r="DZ38" s="1060"/>
      <c r="EA38" s="226"/>
    </row>
    <row r="39" spans="1:131" s="227" customFormat="1" ht="26.25" customHeight="1">
      <c r="A39" s="246">
        <v>12</v>
      </c>
      <c r="B39" s="1090"/>
      <c r="C39" s="1091"/>
      <c r="D39" s="1091"/>
      <c r="E39" s="1091"/>
      <c r="F39" s="1091"/>
      <c r="G39" s="1091"/>
      <c r="H39" s="1091"/>
      <c r="I39" s="1091"/>
      <c r="J39" s="1091"/>
      <c r="K39" s="1091"/>
      <c r="L39" s="1091"/>
      <c r="M39" s="1091"/>
      <c r="N39" s="1091"/>
      <c r="O39" s="1091"/>
      <c r="P39" s="1092"/>
      <c r="Q39" s="1109"/>
      <c r="R39" s="1110"/>
      <c r="S39" s="1110"/>
      <c r="T39" s="1110"/>
      <c r="U39" s="1110"/>
      <c r="V39" s="1110"/>
      <c r="W39" s="1110"/>
      <c r="X39" s="1110"/>
      <c r="Y39" s="1110"/>
      <c r="Z39" s="1110"/>
      <c r="AA39" s="1110"/>
      <c r="AB39" s="1110"/>
      <c r="AC39" s="1110"/>
      <c r="AD39" s="1110"/>
      <c r="AE39" s="1111"/>
      <c r="AF39" s="1096"/>
      <c r="AG39" s="1097"/>
      <c r="AH39" s="1097"/>
      <c r="AI39" s="1097"/>
      <c r="AJ39" s="1098"/>
      <c r="AK39" s="1049"/>
      <c r="AL39" s="1040"/>
      <c r="AM39" s="1040"/>
      <c r="AN39" s="1040"/>
      <c r="AO39" s="1040"/>
      <c r="AP39" s="1040"/>
      <c r="AQ39" s="1040"/>
      <c r="AR39" s="1040"/>
      <c r="AS39" s="1040"/>
      <c r="AT39" s="1040"/>
      <c r="AU39" s="1040"/>
      <c r="AV39" s="1040"/>
      <c r="AW39" s="1040"/>
      <c r="AX39" s="1040"/>
      <c r="AY39" s="1040"/>
      <c r="AZ39" s="1108"/>
      <c r="BA39" s="1108"/>
      <c r="BB39" s="1108"/>
      <c r="BC39" s="1108"/>
      <c r="BD39" s="1108"/>
      <c r="BE39" s="1085"/>
      <c r="BF39" s="1085"/>
      <c r="BG39" s="1085"/>
      <c r="BH39" s="1085"/>
      <c r="BI39" s="1086"/>
      <c r="BJ39" s="232"/>
      <c r="BK39" s="232"/>
      <c r="BL39" s="232"/>
      <c r="BM39" s="232"/>
      <c r="BN39" s="232"/>
      <c r="BO39" s="245"/>
      <c r="BP39" s="245"/>
      <c r="BQ39" s="242">
        <v>33</v>
      </c>
      <c r="BR39" s="243"/>
      <c r="BS39" s="1080"/>
      <c r="BT39" s="1081"/>
      <c r="BU39" s="1081"/>
      <c r="BV39" s="1081"/>
      <c r="BW39" s="1081"/>
      <c r="BX39" s="1081"/>
      <c r="BY39" s="1081"/>
      <c r="BZ39" s="1081"/>
      <c r="CA39" s="1081"/>
      <c r="CB39" s="1081"/>
      <c r="CC39" s="1081"/>
      <c r="CD39" s="1081"/>
      <c r="CE39" s="1081"/>
      <c r="CF39" s="1081"/>
      <c r="CG39" s="1082"/>
      <c r="CH39" s="1055"/>
      <c r="CI39" s="1056"/>
      <c r="CJ39" s="1056"/>
      <c r="CK39" s="1056"/>
      <c r="CL39" s="1057"/>
      <c r="CM39" s="1055"/>
      <c r="CN39" s="1056"/>
      <c r="CO39" s="1056"/>
      <c r="CP39" s="1056"/>
      <c r="CQ39" s="1057"/>
      <c r="CR39" s="1055"/>
      <c r="CS39" s="1056"/>
      <c r="CT39" s="1056"/>
      <c r="CU39" s="1056"/>
      <c r="CV39" s="1057"/>
      <c r="CW39" s="1055"/>
      <c r="CX39" s="1056"/>
      <c r="CY39" s="1056"/>
      <c r="CZ39" s="1056"/>
      <c r="DA39" s="1057"/>
      <c r="DB39" s="1055"/>
      <c r="DC39" s="1056"/>
      <c r="DD39" s="1056"/>
      <c r="DE39" s="1056"/>
      <c r="DF39" s="1057"/>
      <c r="DG39" s="1055"/>
      <c r="DH39" s="1056"/>
      <c r="DI39" s="1056"/>
      <c r="DJ39" s="1056"/>
      <c r="DK39" s="1057"/>
      <c r="DL39" s="1055"/>
      <c r="DM39" s="1056"/>
      <c r="DN39" s="1056"/>
      <c r="DO39" s="1056"/>
      <c r="DP39" s="1057"/>
      <c r="DQ39" s="1055"/>
      <c r="DR39" s="1056"/>
      <c r="DS39" s="1056"/>
      <c r="DT39" s="1056"/>
      <c r="DU39" s="1057"/>
      <c r="DV39" s="1058"/>
      <c r="DW39" s="1059"/>
      <c r="DX39" s="1059"/>
      <c r="DY39" s="1059"/>
      <c r="DZ39" s="1060"/>
      <c r="EA39" s="226"/>
    </row>
    <row r="40" spans="1:131" s="227" customFormat="1" ht="26.25" customHeight="1">
      <c r="A40" s="241">
        <v>13</v>
      </c>
      <c r="B40" s="1090"/>
      <c r="C40" s="1091"/>
      <c r="D40" s="1091"/>
      <c r="E40" s="1091"/>
      <c r="F40" s="1091"/>
      <c r="G40" s="1091"/>
      <c r="H40" s="1091"/>
      <c r="I40" s="1091"/>
      <c r="J40" s="1091"/>
      <c r="K40" s="1091"/>
      <c r="L40" s="1091"/>
      <c r="M40" s="1091"/>
      <c r="N40" s="1091"/>
      <c r="O40" s="1091"/>
      <c r="P40" s="1092"/>
      <c r="Q40" s="1109"/>
      <c r="R40" s="1110"/>
      <c r="S40" s="1110"/>
      <c r="T40" s="1110"/>
      <c r="U40" s="1110"/>
      <c r="V40" s="1110"/>
      <c r="W40" s="1110"/>
      <c r="X40" s="1110"/>
      <c r="Y40" s="1110"/>
      <c r="Z40" s="1110"/>
      <c r="AA40" s="1110"/>
      <c r="AB40" s="1110"/>
      <c r="AC40" s="1110"/>
      <c r="AD40" s="1110"/>
      <c r="AE40" s="1111"/>
      <c r="AF40" s="1096"/>
      <c r="AG40" s="1097"/>
      <c r="AH40" s="1097"/>
      <c r="AI40" s="1097"/>
      <c r="AJ40" s="1098"/>
      <c r="AK40" s="1049"/>
      <c r="AL40" s="1040"/>
      <c r="AM40" s="1040"/>
      <c r="AN40" s="1040"/>
      <c r="AO40" s="1040"/>
      <c r="AP40" s="1040"/>
      <c r="AQ40" s="1040"/>
      <c r="AR40" s="1040"/>
      <c r="AS40" s="1040"/>
      <c r="AT40" s="1040"/>
      <c r="AU40" s="1040"/>
      <c r="AV40" s="1040"/>
      <c r="AW40" s="1040"/>
      <c r="AX40" s="1040"/>
      <c r="AY40" s="1040"/>
      <c r="AZ40" s="1108"/>
      <c r="BA40" s="1108"/>
      <c r="BB40" s="1108"/>
      <c r="BC40" s="1108"/>
      <c r="BD40" s="1108"/>
      <c r="BE40" s="1085"/>
      <c r="BF40" s="1085"/>
      <c r="BG40" s="1085"/>
      <c r="BH40" s="1085"/>
      <c r="BI40" s="1086"/>
      <c r="BJ40" s="232"/>
      <c r="BK40" s="232"/>
      <c r="BL40" s="232"/>
      <c r="BM40" s="232"/>
      <c r="BN40" s="232"/>
      <c r="BO40" s="245"/>
      <c r="BP40" s="245"/>
      <c r="BQ40" s="242">
        <v>34</v>
      </c>
      <c r="BR40" s="243"/>
      <c r="BS40" s="1080"/>
      <c r="BT40" s="1081"/>
      <c r="BU40" s="1081"/>
      <c r="BV40" s="1081"/>
      <c r="BW40" s="1081"/>
      <c r="BX40" s="1081"/>
      <c r="BY40" s="1081"/>
      <c r="BZ40" s="1081"/>
      <c r="CA40" s="1081"/>
      <c r="CB40" s="1081"/>
      <c r="CC40" s="1081"/>
      <c r="CD40" s="1081"/>
      <c r="CE40" s="1081"/>
      <c r="CF40" s="1081"/>
      <c r="CG40" s="1082"/>
      <c r="CH40" s="1055"/>
      <c r="CI40" s="1056"/>
      <c r="CJ40" s="1056"/>
      <c r="CK40" s="1056"/>
      <c r="CL40" s="1057"/>
      <c r="CM40" s="1055"/>
      <c r="CN40" s="1056"/>
      <c r="CO40" s="1056"/>
      <c r="CP40" s="1056"/>
      <c r="CQ40" s="1057"/>
      <c r="CR40" s="1055"/>
      <c r="CS40" s="1056"/>
      <c r="CT40" s="1056"/>
      <c r="CU40" s="1056"/>
      <c r="CV40" s="1057"/>
      <c r="CW40" s="1055"/>
      <c r="CX40" s="1056"/>
      <c r="CY40" s="1056"/>
      <c r="CZ40" s="1056"/>
      <c r="DA40" s="1057"/>
      <c r="DB40" s="1055"/>
      <c r="DC40" s="1056"/>
      <c r="DD40" s="1056"/>
      <c r="DE40" s="1056"/>
      <c r="DF40" s="1057"/>
      <c r="DG40" s="1055"/>
      <c r="DH40" s="1056"/>
      <c r="DI40" s="1056"/>
      <c r="DJ40" s="1056"/>
      <c r="DK40" s="1057"/>
      <c r="DL40" s="1055"/>
      <c r="DM40" s="1056"/>
      <c r="DN40" s="1056"/>
      <c r="DO40" s="1056"/>
      <c r="DP40" s="1057"/>
      <c r="DQ40" s="1055"/>
      <c r="DR40" s="1056"/>
      <c r="DS40" s="1056"/>
      <c r="DT40" s="1056"/>
      <c r="DU40" s="1057"/>
      <c r="DV40" s="1058"/>
      <c r="DW40" s="1059"/>
      <c r="DX40" s="1059"/>
      <c r="DY40" s="1059"/>
      <c r="DZ40" s="1060"/>
      <c r="EA40" s="226"/>
    </row>
    <row r="41" spans="1:131" s="227" customFormat="1" ht="26.25" customHeight="1">
      <c r="A41" s="241">
        <v>14</v>
      </c>
      <c r="B41" s="1090"/>
      <c r="C41" s="1091"/>
      <c r="D41" s="1091"/>
      <c r="E41" s="1091"/>
      <c r="F41" s="1091"/>
      <c r="G41" s="1091"/>
      <c r="H41" s="1091"/>
      <c r="I41" s="1091"/>
      <c r="J41" s="1091"/>
      <c r="K41" s="1091"/>
      <c r="L41" s="1091"/>
      <c r="M41" s="1091"/>
      <c r="N41" s="1091"/>
      <c r="O41" s="1091"/>
      <c r="P41" s="1092"/>
      <c r="Q41" s="1109"/>
      <c r="R41" s="1110"/>
      <c r="S41" s="1110"/>
      <c r="T41" s="1110"/>
      <c r="U41" s="1110"/>
      <c r="V41" s="1110"/>
      <c r="W41" s="1110"/>
      <c r="X41" s="1110"/>
      <c r="Y41" s="1110"/>
      <c r="Z41" s="1110"/>
      <c r="AA41" s="1110"/>
      <c r="AB41" s="1110"/>
      <c r="AC41" s="1110"/>
      <c r="AD41" s="1110"/>
      <c r="AE41" s="1111"/>
      <c r="AF41" s="1096"/>
      <c r="AG41" s="1097"/>
      <c r="AH41" s="1097"/>
      <c r="AI41" s="1097"/>
      <c r="AJ41" s="1098"/>
      <c r="AK41" s="1049"/>
      <c r="AL41" s="1040"/>
      <c r="AM41" s="1040"/>
      <c r="AN41" s="1040"/>
      <c r="AO41" s="1040"/>
      <c r="AP41" s="1040"/>
      <c r="AQ41" s="1040"/>
      <c r="AR41" s="1040"/>
      <c r="AS41" s="1040"/>
      <c r="AT41" s="1040"/>
      <c r="AU41" s="1040"/>
      <c r="AV41" s="1040"/>
      <c r="AW41" s="1040"/>
      <c r="AX41" s="1040"/>
      <c r="AY41" s="1040"/>
      <c r="AZ41" s="1108"/>
      <c r="BA41" s="1108"/>
      <c r="BB41" s="1108"/>
      <c r="BC41" s="1108"/>
      <c r="BD41" s="1108"/>
      <c r="BE41" s="1085"/>
      <c r="BF41" s="1085"/>
      <c r="BG41" s="1085"/>
      <c r="BH41" s="1085"/>
      <c r="BI41" s="1086"/>
      <c r="BJ41" s="232"/>
      <c r="BK41" s="232"/>
      <c r="BL41" s="232"/>
      <c r="BM41" s="232"/>
      <c r="BN41" s="232"/>
      <c r="BO41" s="245"/>
      <c r="BP41" s="245"/>
      <c r="BQ41" s="242">
        <v>35</v>
      </c>
      <c r="BR41" s="243"/>
      <c r="BS41" s="1080"/>
      <c r="BT41" s="1081"/>
      <c r="BU41" s="1081"/>
      <c r="BV41" s="1081"/>
      <c r="BW41" s="1081"/>
      <c r="BX41" s="1081"/>
      <c r="BY41" s="1081"/>
      <c r="BZ41" s="1081"/>
      <c r="CA41" s="1081"/>
      <c r="CB41" s="1081"/>
      <c r="CC41" s="1081"/>
      <c r="CD41" s="1081"/>
      <c r="CE41" s="1081"/>
      <c r="CF41" s="1081"/>
      <c r="CG41" s="1082"/>
      <c r="CH41" s="1055"/>
      <c r="CI41" s="1056"/>
      <c r="CJ41" s="1056"/>
      <c r="CK41" s="1056"/>
      <c r="CL41" s="1057"/>
      <c r="CM41" s="1055"/>
      <c r="CN41" s="1056"/>
      <c r="CO41" s="1056"/>
      <c r="CP41" s="1056"/>
      <c r="CQ41" s="1057"/>
      <c r="CR41" s="1055"/>
      <c r="CS41" s="1056"/>
      <c r="CT41" s="1056"/>
      <c r="CU41" s="1056"/>
      <c r="CV41" s="1057"/>
      <c r="CW41" s="1055"/>
      <c r="CX41" s="1056"/>
      <c r="CY41" s="1056"/>
      <c r="CZ41" s="1056"/>
      <c r="DA41" s="1057"/>
      <c r="DB41" s="1055"/>
      <c r="DC41" s="1056"/>
      <c r="DD41" s="1056"/>
      <c r="DE41" s="1056"/>
      <c r="DF41" s="1057"/>
      <c r="DG41" s="1055"/>
      <c r="DH41" s="1056"/>
      <c r="DI41" s="1056"/>
      <c r="DJ41" s="1056"/>
      <c r="DK41" s="1057"/>
      <c r="DL41" s="1055"/>
      <c r="DM41" s="1056"/>
      <c r="DN41" s="1056"/>
      <c r="DO41" s="1056"/>
      <c r="DP41" s="1057"/>
      <c r="DQ41" s="1055"/>
      <c r="DR41" s="1056"/>
      <c r="DS41" s="1056"/>
      <c r="DT41" s="1056"/>
      <c r="DU41" s="1057"/>
      <c r="DV41" s="1058"/>
      <c r="DW41" s="1059"/>
      <c r="DX41" s="1059"/>
      <c r="DY41" s="1059"/>
      <c r="DZ41" s="1060"/>
      <c r="EA41" s="226"/>
    </row>
    <row r="42" spans="1:131" s="227" customFormat="1" ht="26.25" customHeight="1">
      <c r="A42" s="241">
        <v>15</v>
      </c>
      <c r="B42" s="1090"/>
      <c r="C42" s="1091"/>
      <c r="D42" s="1091"/>
      <c r="E42" s="1091"/>
      <c r="F42" s="1091"/>
      <c r="G42" s="1091"/>
      <c r="H42" s="1091"/>
      <c r="I42" s="1091"/>
      <c r="J42" s="1091"/>
      <c r="K42" s="1091"/>
      <c r="L42" s="1091"/>
      <c r="M42" s="1091"/>
      <c r="N42" s="1091"/>
      <c r="O42" s="1091"/>
      <c r="P42" s="1092"/>
      <c r="Q42" s="1109"/>
      <c r="R42" s="1110"/>
      <c r="S42" s="1110"/>
      <c r="T42" s="1110"/>
      <c r="U42" s="1110"/>
      <c r="V42" s="1110"/>
      <c r="W42" s="1110"/>
      <c r="X42" s="1110"/>
      <c r="Y42" s="1110"/>
      <c r="Z42" s="1110"/>
      <c r="AA42" s="1110"/>
      <c r="AB42" s="1110"/>
      <c r="AC42" s="1110"/>
      <c r="AD42" s="1110"/>
      <c r="AE42" s="1111"/>
      <c r="AF42" s="1096"/>
      <c r="AG42" s="1097"/>
      <c r="AH42" s="1097"/>
      <c r="AI42" s="1097"/>
      <c r="AJ42" s="1098"/>
      <c r="AK42" s="1049"/>
      <c r="AL42" s="1040"/>
      <c r="AM42" s="1040"/>
      <c r="AN42" s="1040"/>
      <c r="AO42" s="1040"/>
      <c r="AP42" s="1040"/>
      <c r="AQ42" s="1040"/>
      <c r="AR42" s="1040"/>
      <c r="AS42" s="1040"/>
      <c r="AT42" s="1040"/>
      <c r="AU42" s="1040"/>
      <c r="AV42" s="1040"/>
      <c r="AW42" s="1040"/>
      <c r="AX42" s="1040"/>
      <c r="AY42" s="1040"/>
      <c r="AZ42" s="1108"/>
      <c r="BA42" s="1108"/>
      <c r="BB42" s="1108"/>
      <c r="BC42" s="1108"/>
      <c r="BD42" s="1108"/>
      <c r="BE42" s="1085"/>
      <c r="BF42" s="1085"/>
      <c r="BG42" s="1085"/>
      <c r="BH42" s="1085"/>
      <c r="BI42" s="1086"/>
      <c r="BJ42" s="232"/>
      <c r="BK42" s="232"/>
      <c r="BL42" s="232"/>
      <c r="BM42" s="232"/>
      <c r="BN42" s="232"/>
      <c r="BO42" s="245"/>
      <c r="BP42" s="245"/>
      <c r="BQ42" s="242">
        <v>36</v>
      </c>
      <c r="BR42" s="243"/>
      <c r="BS42" s="1080"/>
      <c r="BT42" s="1081"/>
      <c r="BU42" s="1081"/>
      <c r="BV42" s="1081"/>
      <c r="BW42" s="1081"/>
      <c r="BX42" s="1081"/>
      <c r="BY42" s="1081"/>
      <c r="BZ42" s="1081"/>
      <c r="CA42" s="1081"/>
      <c r="CB42" s="1081"/>
      <c r="CC42" s="1081"/>
      <c r="CD42" s="1081"/>
      <c r="CE42" s="1081"/>
      <c r="CF42" s="1081"/>
      <c r="CG42" s="1082"/>
      <c r="CH42" s="1055"/>
      <c r="CI42" s="1056"/>
      <c r="CJ42" s="1056"/>
      <c r="CK42" s="1056"/>
      <c r="CL42" s="1057"/>
      <c r="CM42" s="1055"/>
      <c r="CN42" s="1056"/>
      <c r="CO42" s="1056"/>
      <c r="CP42" s="1056"/>
      <c r="CQ42" s="1057"/>
      <c r="CR42" s="1055"/>
      <c r="CS42" s="1056"/>
      <c r="CT42" s="1056"/>
      <c r="CU42" s="1056"/>
      <c r="CV42" s="1057"/>
      <c r="CW42" s="1055"/>
      <c r="CX42" s="1056"/>
      <c r="CY42" s="1056"/>
      <c r="CZ42" s="1056"/>
      <c r="DA42" s="1057"/>
      <c r="DB42" s="1055"/>
      <c r="DC42" s="1056"/>
      <c r="DD42" s="1056"/>
      <c r="DE42" s="1056"/>
      <c r="DF42" s="1057"/>
      <c r="DG42" s="1055"/>
      <c r="DH42" s="1056"/>
      <c r="DI42" s="1056"/>
      <c r="DJ42" s="1056"/>
      <c r="DK42" s="1057"/>
      <c r="DL42" s="1055"/>
      <c r="DM42" s="1056"/>
      <c r="DN42" s="1056"/>
      <c r="DO42" s="1056"/>
      <c r="DP42" s="1057"/>
      <c r="DQ42" s="1055"/>
      <c r="DR42" s="1056"/>
      <c r="DS42" s="1056"/>
      <c r="DT42" s="1056"/>
      <c r="DU42" s="1057"/>
      <c r="DV42" s="1058"/>
      <c r="DW42" s="1059"/>
      <c r="DX42" s="1059"/>
      <c r="DY42" s="1059"/>
      <c r="DZ42" s="1060"/>
      <c r="EA42" s="226"/>
    </row>
    <row r="43" spans="1:131" s="227" customFormat="1" ht="26.25" customHeight="1">
      <c r="A43" s="241">
        <v>16</v>
      </c>
      <c r="B43" s="1090"/>
      <c r="C43" s="1091"/>
      <c r="D43" s="1091"/>
      <c r="E43" s="1091"/>
      <c r="F43" s="1091"/>
      <c r="G43" s="1091"/>
      <c r="H43" s="1091"/>
      <c r="I43" s="1091"/>
      <c r="J43" s="1091"/>
      <c r="K43" s="1091"/>
      <c r="L43" s="1091"/>
      <c r="M43" s="1091"/>
      <c r="N43" s="1091"/>
      <c r="O43" s="1091"/>
      <c r="P43" s="1092"/>
      <c r="Q43" s="1109"/>
      <c r="R43" s="1110"/>
      <c r="S43" s="1110"/>
      <c r="T43" s="1110"/>
      <c r="U43" s="1110"/>
      <c r="V43" s="1110"/>
      <c r="W43" s="1110"/>
      <c r="X43" s="1110"/>
      <c r="Y43" s="1110"/>
      <c r="Z43" s="1110"/>
      <c r="AA43" s="1110"/>
      <c r="AB43" s="1110"/>
      <c r="AC43" s="1110"/>
      <c r="AD43" s="1110"/>
      <c r="AE43" s="1111"/>
      <c r="AF43" s="1096"/>
      <c r="AG43" s="1097"/>
      <c r="AH43" s="1097"/>
      <c r="AI43" s="1097"/>
      <c r="AJ43" s="1098"/>
      <c r="AK43" s="1049"/>
      <c r="AL43" s="1040"/>
      <c r="AM43" s="1040"/>
      <c r="AN43" s="1040"/>
      <c r="AO43" s="1040"/>
      <c r="AP43" s="1040"/>
      <c r="AQ43" s="1040"/>
      <c r="AR43" s="1040"/>
      <c r="AS43" s="1040"/>
      <c r="AT43" s="1040"/>
      <c r="AU43" s="1040"/>
      <c r="AV43" s="1040"/>
      <c r="AW43" s="1040"/>
      <c r="AX43" s="1040"/>
      <c r="AY43" s="1040"/>
      <c r="AZ43" s="1108"/>
      <c r="BA43" s="1108"/>
      <c r="BB43" s="1108"/>
      <c r="BC43" s="1108"/>
      <c r="BD43" s="1108"/>
      <c r="BE43" s="1085"/>
      <c r="BF43" s="1085"/>
      <c r="BG43" s="1085"/>
      <c r="BH43" s="1085"/>
      <c r="BI43" s="1086"/>
      <c r="BJ43" s="232"/>
      <c r="BK43" s="232"/>
      <c r="BL43" s="232"/>
      <c r="BM43" s="232"/>
      <c r="BN43" s="232"/>
      <c r="BO43" s="245"/>
      <c r="BP43" s="245"/>
      <c r="BQ43" s="242">
        <v>37</v>
      </c>
      <c r="BR43" s="243"/>
      <c r="BS43" s="1080"/>
      <c r="BT43" s="1081"/>
      <c r="BU43" s="1081"/>
      <c r="BV43" s="1081"/>
      <c r="BW43" s="1081"/>
      <c r="BX43" s="1081"/>
      <c r="BY43" s="1081"/>
      <c r="BZ43" s="1081"/>
      <c r="CA43" s="1081"/>
      <c r="CB43" s="1081"/>
      <c r="CC43" s="1081"/>
      <c r="CD43" s="1081"/>
      <c r="CE43" s="1081"/>
      <c r="CF43" s="1081"/>
      <c r="CG43" s="1082"/>
      <c r="CH43" s="1055"/>
      <c r="CI43" s="1056"/>
      <c r="CJ43" s="1056"/>
      <c r="CK43" s="1056"/>
      <c r="CL43" s="1057"/>
      <c r="CM43" s="1055"/>
      <c r="CN43" s="1056"/>
      <c r="CO43" s="1056"/>
      <c r="CP43" s="1056"/>
      <c r="CQ43" s="1057"/>
      <c r="CR43" s="1055"/>
      <c r="CS43" s="1056"/>
      <c r="CT43" s="1056"/>
      <c r="CU43" s="1056"/>
      <c r="CV43" s="1057"/>
      <c r="CW43" s="1055"/>
      <c r="CX43" s="1056"/>
      <c r="CY43" s="1056"/>
      <c r="CZ43" s="1056"/>
      <c r="DA43" s="1057"/>
      <c r="DB43" s="1055"/>
      <c r="DC43" s="1056"/>
      <c r="DD43" s="1056"/>
      <c r="DE43" s="1056"/>
      <c r="DF43" s="1057"/>
      <c r="DG43" s="1055"/>
      <c r="DH43" s="1056"/>
      <c r="DI43" s="1056"/>
      <c r="DJ43" s="1056"/>
      <c r="DK43" s="1057"/>
      <c r="DL43" s="1055"/>
      <c r="DM43" s="1056"/>
      <c r="DN43" s="1056"/>
      <c r="DO43" s="1056"/>
      <c r="DP43" s="1057"/>
      <c r="DQ43" s="1055"/>
      <c r="DR43" s="1056"/>
      <c r="DS43" s="1056"/>
      <c r="DT43" s="1056"/>
      <c r="DU43" s="1057"/>
      <c r="DV43" s="1058"/>
      <c r="DW43" s="1059"/>
      <c r="DX43" s="1059"/>
      <c r="DY43" s="1059"/>
      <c r="DZ43" s="1060"/>
      <c r="EA43" s="226"/>
    </row>
    <row r="44" spans="1:131" s="227" customFormat="1" ht="26.25" customHeight="1">
      <c r="A44" s="241">
        <v>17</v>
      </c>
      <c r="B44" s="1090"/>
      <c r="C44" s="1091"/>
      <c r="D44" s="1091"/>
      <c r="E44" s="1091"/>
      <c r="F44" s="1091"/>
      <c r="G44" s="1091"/>
      <c r="H44" s="1091"/>
      <c r="I44" s="1091"/>
      <c r="J44" s="1091"/>
      <c r="K44" s="1091"/>
      <c r="L44" s="1091"/>
      <c r="M44" s="1091"/>
      <c r="N44" s="1091"/>
      <c r="O44" s="1091"/>
      <c r="P44" s="1092"/>
      <c r="Q44" s="1109"/>
      <c r="R44" s="1110"/>
      <c r="S44" s="1110"/>
      <c r="T44" s="1110"/>
      <c r="U44" s="1110"/>
      <c r="V44" s="1110"/>
      <c r="W44" s="1110"/>
      <c r="X44" s="1110"/>
      <c r="Y44" s="1110"/>
      <c r="Z44" s="1110"/>
      <c r="AA44" s="1110"/>
      <c r="AB44" s="1110"/>
      <c r="AC44" s="1110"/>
      <c r="AD44" s="1110"/>
      <c r="AE44" s="1111"/>
      <c r="AF44" s="1096"/>
      <c r="AG44" s="1097"/>
      <c r="AH44" s="1097"/>
      <c r="AI44" s="1097"/>
      <c r="AJ44" s="1098"/>
      <c r="AK44" s="1049"/>
      <c r="AL44" s="1040"/>
      <c r="AM44" s="1040"/>
      <c r="AN44" s="1040"/>
      <c r="AO44" s="1040"/>
      <c r="AP44" s="1040"/>
      <c r="AQ44" s="1040"/>
      <c r="AR44" s="1040"/>
      <c r="AS44" s="1040"/>
      <c r="AT44" s="1040"/>
      <c r="AU44" s="1040"/>
      <c r="AV44" s="1040"/>
      <c r="AW44" s="1040"/>
      <c r="AX44" s="1040"/>
      <c r="AY44" s="1040"/>
      <c r="AZ44" s="1108"/>
      <c r="BA44" s="1108"/>
      <c r="BB44" s="1108"/>
      <c r="BC44" s="1108"/>
      <c r="BD44" s="1108"/>
      <c r="BE44" s="1085"/>
      <c r="BF44" s="1085"/>
      <c r="BG44" s="1085"/>
      <c r="BH44" s="1085"/>
      <c r="BI44" s="1086"/>
      <c r="BJ44" s="232"/>
      <c r="BK44" s="232"/>
      <c r="BL44" s="232"/>
      <c r="BM44" s="232"/>
      <c r="BN44" s="232"/>
      <c r="BO44" s="245"/>
      <c r="BP44" s="245"/>
      <c r="BQ44" s="242">
        <v>38</v>
      </c>
      <c r="BR44" s="243"/>
      <c r="BS44" s="1080"/>
      <c r="BT44" s="1081"/>
      <c r="BU44" s="1081"/>
      <c r="BV44" s="1081"/>
      <c r="BW44" s="1081"/>
      <c r="BX44" s="1081"/>
      <c r="BY44" s="1081"/>
      <c r="BZ44" s="1081"/>
      <c r="CA44" s="1081"/>
      <c r="CB44" s="1081"/>
      <c r="CC44" s="1081"/>
      <c r="CD44" s="1081"/>
      <c r="CE44" s="1081"/>
      <c r="CF44" s="1081"/>
      <c r="CG44" s="1082"/>
      <c r="CH44" s="1055"/>
      <c r="CI44" s="1056"/>
      <c r="CJ44" s="1056"/>
      <c r="CK44" s="1056"/>
      <c r="CL44" s="1057"/>
      <c r="CM44" s="1055"/>
      <c r="CN44" s="1056"/>
      <c r="CO44" s="1056"/>
      <c r="CP44" s="1056"/>
      <c r="CQ44" s="1057"/>
      <c r="CR44" s="1055"/>
      <c r="CS44" s="1056"/>
      <c r="CT44" s="1056"/>
      <c r="CU44" s="1056"/>
      <c r="CV44" s="1057"/>
      <c r="CW44" s="1055"/>
      <c r="CX44" s="1056"/>
      <c r="CY44" s="1056"/>
      <c r="CZ44" s="1056"/>
      <c r="DA44" s="1057"/>
      <c r="DB44" s="1055"/>
      <c r="DC44" s="1056"/>
      <c r="DD44" s="1056"/>
      <c r="DE44" s="1056"/>
      <c r="DF44" s="1057"/>
      <c r="DG44" s="1055"/>
      <c r="DH44" s="1056"/>
      <c r="DI44" s="1056"/>
      <c r="DJ44" s="1056"/>
      <c r="DK44" s="1057"/>
      <c r="DL44" s="1055"/>
      <c r="DM44" s="1056"/>
      <c r="DN44" s="1056"/>
      <c r="DO44" s="1056"/>
      <c r="DP44" s="1057"/>
      <c r="DQ44" s="1055"/>
      <c r="DR44" s="1056"/>
      <c r="DS44" s="1056"/>
      <c r="DT44" s="1056"/>
      <c r="DU44" s="1057"/>
      <c r="DV44" s="1058"/>
      <c r="DW44" s="1059"/>
      <c r="DX44" s="1059"/>
      <c r="DY44" s="1059"/>
      <c r="DZ44" s="1060"/>
      <c r="EA44" s="226"/>
    </row>
    <row r="45" spans="1:131" s="227" customFormat="1" ht="26.25" customHeight="1">
      <c r="A45" s="241">
        <v>18</v>
      </c>
      <c r="B45" s="1090"/>
      <c r="C45" s="1091"/>
      <c r="D45" s="1091"/>
      <c r="E45" s="1091"/>
      <c r="F45" s="1091"/>
      <c r="G45" s="1091"/>
      <c r="H45" s="1091"/>
      <c r="I45" s="1091"/>
      <c r="J45" s="1091"/>
      <c r="K45" s="1091"/>
      <c r="L45" s="1091"/>
      <c r="M45" s="1091"/>
      <c r="N45" s="1091"/>
      <c r="O45" s="1091"/>
      <c r="P45" s="1092"/>
      <c r="Q45" s="1109"/>
      <c r="R45" s="1110"/>
      <c r="S45" s="1110"/>
      <c r="T45" s="1110"/>
      <c r="U45" s="1110"/>
      <c r="V45" s="1110"/>
      <c r="W45" s="1110"/>
      <c r="X45" s="1110"/>
      <c r="Y45" s="1110"/>
      <c r="Z45" s="1110"/>
      <c r="AA45" s="1110"/>
      <c r="AB45" s="1110"/>
      <c r="AC45" s="1110"/>
      <c r="AD45" s="1110"/>
      <c r="AE45" s="1111"/>
      <c r="AF45" s="1096"/>
      <c r="AG45" s="1097"/>
      <c r="AH45" s="1097"/>
      <c r="AI45" s="1097"/>
      <c r="AJ45" s="1098"/>
      <c r="AK45" s="1049"/>
      <c r="AL45" s="1040"/>
      <c r="AM45" s="1040"/>
      <c r="AN45" s="1040"/>
      <c r="AO45" s="1040"/>
      <c r="AP45" s="1040"/>
      <c r="AQ45" s="1040"/>
      <c r="AR45" s="1040"/>
      <c r="AS45" s="1040"/>
      <c r="AT45" s="1040"/>
      <c r="AU45" s="1040"/>
      <c r="AV45" s="1040"/>
      <c r="AW45" s="1040"/>
      <c r="AX45" s="1040"/>
      <c r="AY45" s="1040"/>
      <c r="AZ45" s="1108"/>
      <c r="BA45" s="1108"/>
      <c r="BB45" s="1108"/>
      <c r="BC45" s="1108"/>
      <c r="BD45" s="1108"/>
      <c r="BE45" s="1085"/>
      <c r="BF45" s="1085"/>
      <c r="BG45" s="1085"/>
      <c r="BH45" s="1085"/>
      <c r="BI45" s="1086"/>
      <c r="BJ45" s="232"/>
      <c r="BK45" s="232"/>
      <c r="BL45" s="232"/>
      <c r="BM45" s="232"/>
      <c r="BN45" s="232"/>
      <c r="BO45" s="245"/>
      <c r="BP45" s="245"/>
      <c r="BQ45" s="242">
        <v>39</v>
      </c>
      <c r="BR45" s="243"/>
      <c r="BS45" s="1080"/>
      <c r="BT45" s="1081"/>
      <c r="BU45" s="1081"/>
      <c r="BV45" s="1081"/>
      <c r="BW45" s="1081"/>
      <c r="BX45" s="1081"/>
      <c r="BY45" s="1081"/>
      <c r="BZ45" s="1081"/>
      <c r="CA45" s="1081"/>
      <c r="CB45" s="1081"/>
      <c r="CC45" s="1081"/>
      <c r="CD45" s="1081"/>
      <c r="CE45" s="1081"/>
      <c r="CF45" s="1081"/>
      <c r="CG45" s="1082"/>
      <c r="CH45" s="1055"/>
      <c r="CI45" s="1056"/>
      <c r="CJ45" s="1056"/>
      <c r="CK45" s="1056"/>
      <c r="CL45" s="1057"/>
      <c r="CM45" s="1055"/>
      <c r="CN45" s="1056"/>
      <c r="CO45" s="1056"/>
      <c r="CP45" s="1056"/>
      <c r="CQ45" s="1057"/>
      <c r="CR45" s="1055"/>
      <c r="CS45" s="1056"/>
      <c r="CT45" s="1056"/>
      <c r="CU45" s="1056"/>
      <c r="CV45" s="1057"/>
      <c r="CW45" s="1055"/>
      <c r="CX45" s="1056"/>
      <c r="CY45" s="1056"/>
      <c r="CZ45" s="1056"/>
      <c r="DA45" s="1057"/>
      <c r="DB45" s="1055"/>
      <c r="DC45" s="1056"/>
      <c r="DD45" s="1056"/>
      <c r="DE45" s="1056"/>
      <c r="DF45" s="1057"/>
      <c r="DG45" s="1055"/>
      <c r="DH45" s="1056"/>
      <c r="DI45" s="1056"/>
      <c r="DJ45" s="1056"/>
      <c r="DK45" s="1057"/>
      <c r="DL45" s="1055"/>
      <c r="DM45" s="1056"/>
      <c r="DN45" s="1056"/>
      <c r="DO45" s="1056"/>
      <c r="DP45" s="1057"/>
      <c r="DQ45" s="1055"/>
      <c r="DR45" s="1056"/>
      <c r="DS45" s="1056"/>
      <c r="DT45" s="1056"/>
      <c r="DU45" s="1057"/>
      <c r="DV45" s="1058"/>
      <c r="DW45" s="1059"/>
      <c r="DX45" s="1059"/>
      <c r="DY45" s="1059"/>
      <c r="DZ45" s="1060"/>
      <c r="EA45" s="226"/>
    </row>
    <row r="46" spans="1:131" s="227" customFormat="1" ht="26.25" customHeight="1">
      <c r="A46" s="241">
        <v>19</v>
      </c>
      <c r="B46" s="1090"/>
      <c r="C46" s="1091"/>
      <c r="D46" s="1091"/>
      <c r="E46" s="1091"/>
      <c r="F46" s="1091"/>
      <c r="G46" s="1091"/>
      <c r="H46" s="1091"/>
      <c r="I46" s="1091"/>
      <c r="J46" s="1091"/>
      <c r="K46" s="1091"/>
      <c r="L46" s="1091"/>
      <c r="M46" s="1091"/>
      <c r="N46" s="1091"/>
      <c r="O46" s="1091"/>
      <c r="P46" s="1092"/>
      <c r="Q46" s="1109"/>
      <c r="R46" s="1110"/>
      <c r="S46" s="1110"/>
      <c r="T46" s="1110"/>
      <c r="U46" s="1110"/>
      <c r="V46" s="1110"/>
      <c r="W46" s="1110"/>
      <c r="X46" s="1110"/>
      <c r="Y46" s="1110"/>
      <c r="Z46" s="1110"/>
      <c r="AA46" s="1110"/>
      <c r="AB46" s="1110"/>
      <c r="AC46" s="1110"/>
      <c r="AD46" s="1110"/>
      <c r="AE46" s="1111"/>
      <c r="AF46" s="1096"/>
      <c r="AG46" s="1097"/>
      <c r="AH46" s="1097"/>
      <c r="AI46" s="1097"/>
      <c r="AJ46" s="1098"/>
      <c r="AK46" s="1049"/>
      <c r="AL46" s="1040"/>
      <c r="AM46" s="1040"/>
      <c r="AN46" s="1040"/>
      <c r="AO46" s="1040"/>
      <c r="AP46" s="1040"/>
      <c r="AQ46" s="1040"/>
      <c r="AR46" s="1040"/>
      <c r="AS46" s="1040"/>
      <c r="AT46" s="1040"/>
      <c r="AU46" s="1040"/>
      <c r="AV46" s="1040"/>
      <c r="AW46" s="1040"/>
      <c r="AX46" s="1040"/>
      <c r="AY46" s="1040"/>
      <c r="AZ46" s="1108"/>
      <c r="BA46" s="1108"/>
      <c r="BB46" s="1108"/>
      <c r="BC46" s="1108"/>
      <c r="BD46" s="1108"/>
      <c r="BE46" s="1085"/>
      <c r="BF46" s="1085"/>
      <c r="BG46" s="1085"/>
      <c r="BH46" s="1085"/>
      <c r="BI46" s="1086"/>
      <c r="BJ46" s="232"/>
      <c r="BK46" s="232"/>
      <c r="BL46" s="232"/>
      <c r="BM46" s="232"/>
      <c r="BN46" s="232"/>
      <c r="BO46" s="245"/>
      <c r="BP46" s="245"/>
      <c r="BQ46" s="242">
        <v>40</v>
      </c>
      <c r="BR46" s="243"/>
      <c r="BS46" s="1080"/>
      <c r="BT46" s="1081"/>
      <c r="BU46" s="1081"/>
      <c r="BV46" s="1081"/>
      <c r="BW46" s="1081"/>
      <c r="BX46" s="1081"/>
      <c r="BY46" s="1081"/>
      <c r="BZ46" s="1081"/>
      <c r="CA46" s="1081"/>
      <c r="CB46" s="1081"/>
      <c r="CC46" s="1081"/>
      <c r="CD46" s="1081"/>
      <c r="CE46" s="1081"/>
      <c r="CF46" s="1081"/>
      <c r="CG46" s="1082"/>
      <c r="CH46" s="1055"/>
      <c r="CI46" s="1056"/>
      <c r="CJ46" s="1056"/>
      <c r="CK46" s="1056"/>
      <c r="CL46" s="1057"/>
      <c r="CM46" s="1055"/>
      <c r="CN46" s="1056"/>
      <c r="CO46" s="1056"/>
      <c r="CP46" s="1056"/>
      <c r="CQ46" s="1057"/>
      <c r="CR46" s="1055"/>
      <c r="CS46" s="1056"/>
      <c r="CT46" s="1056"/>
      <c r="CU46" s="1056"/>
      <c r="CV46" s="1057"/>
      <c r="CW46" s="1055"/>
      <c r="CX46" s="1056"/>
      <c r="CY46" s="1056"/>
      <c r="CZ46" s="1056"/>
      <c r="DA46" s="1057"/>
      <c r="DB46" s="1055"/>
      <c r="DC46" s="1056"/>
      <c r="DD46" s="1056"/>
      <c r="DE46" s="1056"/>
      <c r="DF46" s="1057"/>
      <c r="DG46" s="1055"/>
      <c r="DH46" s="1056"/>
      <c r="DI46" s="1056"/>
      <c r="DJ46" s="1056"/>
      <c r="DK46" s="1057"/>
      <c r="DL46" s="1055"/>
      <c r="DM46" s="1056"/>
      <c r="DN46" s="1056"/>
      <c r="DO46" s="1056"/>
      <c r="DP46" s="1057"/>
      <c r="DQ46" s="1055"/>
      <c r="DR46" s="1056"/>
      <c r="DS46" s="1056"/>
      <c r="DT46" s="1056"/>
      <c r="DU46" s="1057"/>
      <c r="DV46" s="1058"/>
      <c r="DW46" s="1059"/>
      <c r="DX46" s="1059"/>
      <c r="DY46" s="1059"/>
      <c r="DZ46" s="1060"/>
      <c r="EA46" s="226"/>
    </row>
    <row r="47" spans="1:131" s="227" customFormat="1" ht="26.25" customHeight="1">
      <c r="A47" s="241">
        <v>20</v>
      </c>
      <c r="B47" s="1090"/>
      <c r="C47" s="1091"/>
      <c r="D47" s="1091"/>
      <c r="E47" s="1091"/>
      <c r="F47" s="1091"/>
      <c r="G47" s="1091"/>
      <c r="H47" s="1091"/>
      <c r="I47" s="1091"/>
      <c r="J47" s="1091"/>
      <c r="K47" s="1091"/>
      <c r="L47" s="1091"/>
      <c r="M47" s="1091"/>
      <c r="N47" s="1091"/>
      <c r="O47" s="1091"/>
      <c r="P47" s="1092"/>
      <c r="Q47" s="1109"/>
      <c r="R47" s="1110"/>
      <c r="S47" s="1110"/>
      <c r="T47" s="1110"/>
      <c r="U47" s="1110"/>
      <c r="V47" s="1110"/>
      <c r="W47" s="1110"/>
      <c r="X47" s="1110"/>
      <c r="Y47" s="1110"/>
      <c r="Z47" s="1110"/>
      <c r="AA47" s="1110"/>
      <c r="AB47" s="1110"/>
      <c r="AC47" s="1110"/>
      <c r="AD47" s="1110"/>
      <c r="AE47" s="1111"/>
      <c r="AF47" s="1096"/>
      <c r="AG47" s="1097"/>
      <c r="AH47" s="1097"/>
      <c r="AI47" s="1097"/>
      <c r="AJ47" s="1098"/>
      <c r="AK47" s="1049"/>
      <c r="AL47" s="1040"/>
      <c r="AM47" s="1040"/>
      <c r="AN47" s="1040"/>
      <c r="AO47" s="1040"/>
      <c r="AP47" s="1040"/>
      <c r="AQ47" s="1040"/>
      <c r="AR47" s="1040"/>
      <c r="AS47" s="1040"/>
      <c r="AT47" s="1040"/>
      <c r="AU47" s="1040"/>
      <c r="AV47" s="1040"/>
      <c r="AW47" s="1040"/>
      <c r="AX47" s="1040"/>
      <c r="AY47" s="1040"/>
      <c r="AZ47" s="1108"/>
      <c r="BA47" s="1108"/>
      <c r="BB47" s="1108"/>
      <c r="BC47" s="1108"/>
      <c r="BD47" s="1108"/>
      <c r="BE47" s="1085"/>
      <c r="BF47" s="1085"/>
      <c r="BG47" s="1085"/>
      <c r="BH47" s="1085"/>
      <c r="BI47" s="1086"/>
      <c r="BJ47" s="232"/>
      <c r="BK47" s="232"/>
      <c r="BL47" s="232"/>
      <c r="BM47" s="232"/>
      <c r="BN47" s="232"/>
      <c r="BO47" s="245"/>
      <c r="BP47" s="245"/>
      <c r="BQ47" s="242">
        <v>41</v>
      </c>
      <c r="BR47" s="243"/>
      <c r="BS47" s="1080"/>
      <c r="BT47" s="1081"/>
      <c r="BU47" s="1081"/>
      <c r="BV47" s="1081"/>
      <c r="BW47" s="1081"/>
      <c r="BX47" s="1081"/>
      <c r="BY47" s="1081"/>
      <c r="BZ47" s="1081"/>
      <c r="CA47" s="1081"/>
      <c r="CB47" s="1081"/>
      <c r="CC47" s="1081"/>
      <c r="CD47" s="1081"/>
      <c r="CE47" s="1081"/>
      <c r="CF47" s="1081"/>
      <c r="CG47" s="1082"/>
      <c r="CH47" s="1055"/>
      <c r="CI47" s="1056"/>
      <c r="CJ47" s="1056"/>
      <c r="CK47" s="1056"/>
      <c r="CL47" s="1057"/>
      <c r="CM47" s="1055"/>
      <c r="CN47" s="1056"/>
      <c r="CO47" s="1056"/>
      <c r="CP47" s="1056"/>
      <c r="CQ47" s="1057"/>
      <c r="CR47" s="1055"/>
      <c r="CS47" s="1056"/>
      <c r="CT47" s="1056"/>
      <c r="CU47" s="1056"/>
      <c r="CV47" s="1057"/>
      <c r="CW47" s="1055"/>
      <c r="CX47" s="1056"/>
      <c r="CY47" s="1056"/>
      <c r="CZ47" s="1056"/>
      <c r="DA47" s="1057"/>
      <c r="DB47" s="1055"/>
      <c r="DC47" s="1056"/>
      <c r="DD47" s="1056"/>
      <c r="DE47" s="1056"/>
      <c r="DF47" s="1057"/>
      <c r="DG47" s="1055"/>
      <c r="DH47" s="1056"/>
      <c r="DI47" s="1056"/>
      <c r="DJ47" s="1056"/>
      <c r="DK47" s="1057"/>
      <c r="DL47" s="1055"/>
      <c r="DM47" s="1056"/>
      <c r="DN47" s="1056"/>
      <c r="DO47" s="1056"/>
      <c r="DP47" s="1057"/>
      <c r="DQ47" s="1055"/>
      <c r="DR47" s="1056"/>
      <c r="DS47" s="1056"/>
      <c r="DT47" s="1056"/>
      <c r="DU47" s="1057"/>
      <c r="DV47" s="1058"/>
      <c r="DW47" s="1059"/>
      <c r="DX47" s="1059"/>
      <c r="DY47" s="1059"/>
      <c r="DZ47" s="1060"/>
      <c r="EA47" s="226"/>
    </row>
    <row r="48" spans="1:131" s="227" customFormat="1" ht="26.25" customHeight="1">
      <c r="A48" s="241">
        <v>21</v>
      </c>
      <c r="B48" s="1090"/>
      <c r="C48" s="1091"/>
      <c r="D48" s="1091"/>
      <c r="E48" s="1091"/>
      <c r="F48" s="1091"/>
      <c r="G48" s="1091"/>
      <c r="H48" s="1091"/>
      <c r="I48" s="1091"/>
      <c r="J48" s="1091"/>
      <c r="K48" s="1091"/>
      <c r="L48" s="1091"/>
      <c r="M48" s="1091"/>
      <c r="N48" s="1091"/>
      <c r="O48" s="1091"/>
      <c r="P48" s="1092"/>
      <c r="Q48" s="1109"/>
      <c r="R48" s="1110"/>
      <c r="S48" s="1110"/>
      <c r="T48" s="1110"/>
      <c r="U48" s="1110"/>
      <c r="V48" s="1110"/>
      <c r="W48" s="1110"/>
      <c r="X48" s="1110"/>
      <c r="Y48" s="1110"/>
      <c r="Z48" s="1110"/>
      <c r="AA48" s="1110"/>
      <c r="AB48" s="1110"/>
      <c r="AC48" s="1110"/>
      <c r="AD48" s="1110"/>
      <c r="AE48" s="1111"/>
      <c r="AF48" s="1096"/>
      <c r="AG48" s="1097"/>
      <c r="AH48" s="1097"/>
      <c r="AI48" s="1097"/>
      <c r="AJ48" s="1098"/>
      <c r="AK48" s="1049"/>
      <c r="AL48" s="1040"/>
      <c r="AM48" s="1040"/>
      <c r="AN48" s="1040"/>
      <c r="AO48" s="1040"/>
      <c r="AP48" s="1040"/>
      <c r="AQ48" s="1040"/>
      <c r="AR48" s="1040"/>
      <c r="AS48" s="1040"/>
      <c r="AT48" s="1040"/>
      <c r="AU48" s="1040"/>
      <c r="AV48" s="1040"/>
      <c r="AW48" s="1040"/>
      <c r="AX48" s="1040"/>
      <c r="AY48" s="1040"/>
      <c r="AZ48" s="1108"/>
      <c r="BA48" s="1108"/>
      <c r="BB48" s="1108"/>
      <c r="BC48" s="1108"/>
      <c r="BD48" s="1108"/>
      <c r="BE48" s="1085"/>
      <c r="BF48" s="1085"/>
      <c r="BG48" s="1085"/>
      <c r="BH48" s="1085"/>
      <c r="BI48" s="1086"/>
      <c r="BJ48" s="232"/>
      <c r="BK48" s="232"/>
      <c r="BL48" s="232"/>
      <c r="BM48" s="232"/>
      <c r="BN48" s="232"/>
      <c r="BO48" s="245"/>
      <c r="BP48" s="245"/>
      <c r="BQ48" s="242">
        <v>42</v>
      </c>
      <c r="BR48" s="243"/>
      <c r="BS48" s="1080"/>
      <c r="BT48" s="1081"/>
      <c r="BU48" s="1081"/>
      <c r="BV48" s="1081"/>
      <c r="BW48" s="1081"/>
      <c r="BX48" s="1081"/>
      <c r="BY48" s="1081"/>
      <c r="BZ48" s="1081"/>
      <c r="CA48" s="1081"/>
      <c r="CB48" s="1081"/>
      <c r="CC48" s="1081"/>
      <c r="CD48" s="1081"/>
      <c r="CE48" s="1081"/>
      <c r="CF48" s="1081"/>
      <c r="CG48" s="1082"/>
      <c r="CH48" s="1055"/>
      <c r="CI48" s="1056"/>
      <c r="CJ48" s="1056"/>
      <c r="CK48" s="1056"/>
      <c r="CL48" s="1057"/>
      <c r="CM48" s="1055"/>
      <c r="CN48" s="1056"/>
      <c r="CO48" s="1056"/>
      <c r="CP48" s="1056"/>
      <c r="CQ48" s="1057"/>
      <c r="CR48" s="1055"/>
      <c r="CS48" s="1056"/>
      <c r="CT48" s="1056"/>
      <c r="CU48" s="1056"/>
      <c r="CV48" s="1057"/>
      <c r="CW48" s="1055"/>
      <c r="CX48" s="1056"/>
      <c r="CY48" s="1056"/>
      <c r="CZ48" s="1056"/>
      <c r="DA48" s="1057"/>
      <c r="DB48" s="1055"/>
      <c r="DC48" s="1056"/>
      <c r="DD48" s="1056"/>
      <c r="DE48" s="1056"/>
      <c r="DF48" s="1057"/>
      <c r="DG48" s="1055"/>
      <c r="DH48" s="1056"/>
      <c r="DI48" s="1056"/>
      <c r="DJ48" s="1056"/>
      <c r="DK48" s="1057"/>
      <c r="DL48" s="1055"/>
      <c r="DM48" s="1056"/>
      <c r="DN48" s="1056"/>
      <c r="DO48" s="1056"/>
      <c r="DP48" s="1057"/>
      <c r="DQ48" s="1055"/>
      <c r="DR48" s="1056"/>
      <c r="DS48" s="1056"/>
      <c r="DT48" s="1056"/>
      <c r="DU48" s="1057"/>
      <c r="DV48" s="1058"/>
      <c r="DW48" s="1059"/>
      <c r="DX48" s="1059"/>
      <c r="DY48" s="1059"/>
      <c r="DZ48" s="1060"/>
      <c r="EA48" s="226"/>
    </row>
    <row r="49" spans="1:131" s="227" customFormat="1" ht="26.25" customHeight="1">
      <c r="A49" s="241">
        <v>22</v>
      </c>
      <c r="B49" s="1090"/>
      <c r="C49" s="1091"/>
      <c r="D49" s="1091"/>
      <c r="E49" s="1091"/>
      <c r="F49" s="1091"/>
      <c r="G49" s="1091"/>
      <c r="H49" s="1091"/>
      <c r="I49" s="1091"/>
      <c r="J49" s="1091"/>
      <c r="K49" s="1091"/>
      <c r="L49" s="1091"/>
      <c r="M49" s="1091"/>
      <c r="N49" s="1091"/>
      <c r="O49" s="1091"/>
      <c r="P49" s="1092"/>
      <c r="Q49" s="1109"/>
      <c r="R49" s="1110"/>
      <c r="S49" s="1110"/>
      <c r="T49" s="1110"/>
      <c r="U49" s="1110"/>
      <c r="V49" s="1110"/>
      <c r="W49" s="1110"/>
      <c r="X49" s="1110"/>
      <c r="Y49" s="1110"/>
      <c r="Z49" s="1110"/>
      <c r="AA49" s="1110"/>
      <c r="AB49" s="1110"/>
      <c r="AC49" s="1110"/>
      <c r="AD49" s="1110"/>
      <c r="AE49" s="1111"/>
      <c r="AF49" s="1096"/>
      <c r="AG49" s="1097"/>
      <c r="AH49" s="1097"/>
      <c r="AI49" s="1097"/>
      <c r="AJ49" s="1098"/>
      <c r="AK49" s="1049"/>
      <c r="AL49" s="1040"/>
      <c r="AM49" s="1040"/>
      <c r="AN49" s="1040"/>
      <c r="AO49" s="1040"/>
      <c r="AP49" s="1040"/>
      <c r="AQ49" s="1040"/>
      <c r="AR49" s="1040"/>
      <c r="AS49" s="1040"/>
      <c r="AT49" s="1040"/>
      <c r="AU49" s="1040"/>
      <c r="AV49" s="1040"/>
      <c r="AW49" s="1040"/>
      <c r="AX49" s="1040"/>
      <c r="AY49" s="1040"/>
      <c r="AZ49" s="1108"/>
      <c r="BA49" s="1108"/>
      <c r="BB49" s="1108"/>
      <c r="BC49" s="1108"/>
      <c r="BD49" s="1108"/>
      <c r="BE49" s="1085"/>
      <c r="BF49" s="1085"/>
      <c r="BG49" s="1085"/>
      <c r="BH49" s="1085"/>
      <c r="BI49" s="1086"/>
      <c r="BJ49" s="232"/>
      <c r="BK49" s="232"/>
      <c r="BL49" s="232"/>
      <c r="BM49" s="232"/>
      <c r="BN49" s="232"/>
      <c r="BO49" s="245"/>
      <c r="BP49" s="245"/>
      <c r="BQ49" s="242">
        <v>43</v>
      </c>
      <c r="BR49" s="243"/>
      <c r="BS49" s="1080"/>
      <c r="BT49" s="1081"/>
      <c r="BU49" s="1081"/>
      <c r="BV49" s="1081"/>
      <c r="BW49" s="1081"/>
      <c r="BX49" s="1081"/>
      <c r="BY49" s="1081"/>
      <c r="BZ49" s="1081"/>
      <c r="CA49" s="1081"/>
      <c r="CB49" s="1081"/>
      <c r="CC49" s="1081"/>
      <c r="CD49" s="1081"/>
      <c r="CE49" s="1081"/>
      <c r="CF49" s="1081"/>
      <c r="CG49" s="1082"/>
      <c r="CH49" s="1055"/>
      <c r="CI49" s="1056"/>
      <c r="CJ49" s="1056"/>
      <c r="CK49" s="1056"/>
      <c r="CL49" s="1057"/>
      <c r="CM49" s="1055"/>
      <c r="CN49" s="1056"/>
      <c r="CO49" s="1056"/>
      <c r="CP49" s="1056"/>
      <c r="CQ49" s="1057"/>
      <c r="CR49" s="1055"/>
      <c r="CS49" s="1056"/>
      <c r="CT49" s="1056"/>
      <c r="CU49" s="1056"/>
      <c r="CV49" s="1057"/>
      <c r="CW49" s="1055"/>
      <c r="CX49" s="1056"/>
      <c r="CY49" s="1056"/>
      <c r="CZ49" s="1056"/>
      <c r="DA49" s="1057"/>
      <c r="DB49" s="1055"/>
      <c r="DC49" s="1056"/>
      <c r="DD49" s="1056"/>
      <c r="DE49" s="1056"/>
      <c r="DF49" s="1057"/>
      <c r="DG49" s="1055"/>
      <c r="DH49" s="1056"/>
      <c r="DI49" s="1056"/>
      <c r="DJ49" s="1056"/>
      <c r="DK49" s="1057"/>
      <c r="DL49" s="1055"/>
      <c r="DM49" s="1056"/>
      <c r="DN49" s="1056"/>
      <c r="DO49" s="1056"/>
      <c r="DP49" s="1057"/>
      <c r="DQ49" s="1055"/>
      <c r="DR49" s="1056"/>
      <c r="DS49" s="1056"/>
      <c r="DT49" s="1056"/>
      <c r="DU49" s="1057"/>
      <c r="DV49" s="1058"/>
      <c r="DW49" s="1059"/>
      <c r="DX49" s="1059"/>
      <c r="DY49" s="1059"/>
      <c r="DZ49" s="1060"/>
      <c r="EA49" s="226"/>
    </row>
    <row r="50" spans="1:131" s="227" customFormat="1" ht="26.25" customHeight="1">
      <c r="A50" s="241">
        <v>23</v>
      </c>
      <c r="B50" s="1090"/>
      <c r="C50" s="1091"/>
      <c r="D50" s="1091"/>
      <c r="E50" s="1091"/>
      <c r="F50" s="1091"/>
      <c r="G50" s="1091"/>
      <c r="H50" s="1091"/>
      <c r="I50" s="1091"/>
      <c r="J50" s="1091"/>
      <c r="K50" s="1091"/>
      <c r="L50" s="1091"/>
      <c r="M50" s="1091"/>
      <c r="N50" s="1091"/>
      <c r="O50" s="1091"/>
      <c r="P50" s="1092"/>
      <c r="Q50" s="1093"/>
      <c r="R50" s="1094"/>
      <c r="S50" s="1094"/>
      <c r="T50" s="1094"/>
      <c r="U50" s="1094"/>
      <c r="V50" s="1094"/>
      <c r="W50" s="1094"/>
      <c r="X50" s="1094"/>
      <c r="Y50" s="1094"/>
      <c r="Z50" s="1094"/>
      <c r="AA50" s="1094"/>
      <c r="AB50" s="1094"/>
      <c r="AC50" s="1094"/>
      <c r="AD50" s="1094"/>
      <c r="AE50" s="1095"/>
      <c r="AF50" s="1096"/>
      <c r="AG50" s="1097"/>
      <c r="AH50" s="1097"/>
      <c r="AI50" s="1097"/>
      <c r="AJ50" s="1098"/>
      <c r="AK50" s="1099"/>
      <c r="AL50" s="1094"/>
      <c r="AM50" s="1094"/>
      <c r="AN50" s="1094"/>
      <c r="AO50" s="1094"/>
      <c r="AP50" s="1094"/>
      <c r="AQ50" s="1094"/>
      <c r="AR50" s="1094"/>
      <c r="AS50" s="1094"/>
      <c r="AT50" s="1094"/>
      <c r="AU50" s="1094"/>
      <c r="AV50" s="1094"/>
      <c r="AW50" s="1094"/>
      <c r="AX50" s="1094"/>
      <c r="AY50" s="1094"/>
      <c r="AZ50" s="1100"/>
      <c r="BA50" s="1100"/>
      <c r="BB50" s="1100"/>
      <c r="BC50" s="1100"/>
      <c r="BD50" s="1100"/>
      <c r="BE50" s="1085"/>
      <c r="BF50" s="1085"/>
      <c r="BG50" s="1085"/>
      <c r="BH50" s="1085"/>
      <c r="BI50" s="1086"/>
      <c r="BJ50" s="232"/>
      <c r="BK50" s="232"/>
      <c r="BL50" s="232"/>
      <c r="BM50" s="232"/>
      <c r="BN50" s="232"/>
      <c r="BO50" s="245"/>
      <c r="BP50" s="245"/>
      <c r="BQ50" s="242">
        <v>44</v>
      </c>
      <c r="BR50" s="243"/>
      <c r="BS50" s="1080"/>
      <c r="BT50" s="1081"/>
      <c r="BU50" s="1081"/>
      <c r="BV50" s="1081"/>
      <c r="BW50" s="1081"/>
      <c r="BX50" s="1081"/>
      <c r="BY50" s="1081"/>
      <c r="BZ50" s="1081"/>
      <c r="CA50" s="1081"/>
      <c r="CB50" s="1081"/>
      <c r="CC50" s="1081"/>
      <c r="CD50" s="1081"/>
      <c r="CE50" s="1081"/>
      <c r="CF50" s="1081"/>
      <c r="CG50" s="1082"/>
      <c r="CH50" s="1055"/>
      <c r="CI50" s="1056"/>
      <c r="CJ50" s="1056"/>
      <c r="CK50" s="1056"/>
      <c r="CL50" s="1057"/>
      <c r="CM50" s="1055"/>
      <c r="CN50" s="1056"/>
      <c r="CO50" s="1056"/>
      <c r="CP50" s="1056"/>
      <c r="CQ50" s="1057"/>
      <c r="CR50" s="1055"/>
      <c r="CS50" s="1056"/>
      <c r="CT50" s="1056"/>
      <c r="CU50" s="1056"/>
      <c r="CV50" s="1057"/>
      <c r="CW50" s="1055"/>
      <c r="CX50" s="1056"/>
      <c r="CY50" s="1056"/>
      <c r="CZ50" s="1056"/>
      <c r="DA50" s="1057"/>
      <c r="DB50" s="1055"/>
      <c r="DC50" s="1056"/>
      <c r="DD50" s="1056"/>
      <c r="DE50" s="1056"/>
      <c r="DF50" s="1057"/>
      <c r="DG50" s="1055"/>
      <c r="DH50" s="1056"/>
      <c r="DI50" s="1056"/>
      <c r="DJ50" s="1056"/>
      <c r="DK50" s="1057"/>
      <c r="DL50" s="1055"/>
      <c r="DM50" s="1056"/>
      <c r="DN50" s="1056"/>
      <c r="DO50" s="1056"/>
      <c r="DP50" s="1057"/>
      <c r="DQ50" s="1055"/>
      <c r="DR50" s="1056"/>
      <c r="DS50" s="1056"/>
      <c r="DT50" s="1056"/>
      <c r="DU50" s="1057"/>
      <c r="DV50" s="1058"/>
      <c r="DW50" s="1059"/>
      <c r="DX50" s="1059"/>
      <c r="DY50" s="1059"/>
      <c r="DZ50" s="1060"/>
      <c r="EA50" s="226"/>
    </row>
    <row r="51" spans="1:131" s="227" customFormat="1" ht="26.25" customHeight="1">
      <c r="A51" s="241">
        <v>24</v>
      </c>
      <c r="B51" s="1090"/>
      <c r="C51" s="1091"/>
      <c r="D51" s="1091"/>
      <c r="E51" s="1091"/>
      <c r="F51" s="1091"/>
      <c r="G51" s="1091"/>
      <c r="H51" s="1091"/>
      <c r="I51" s="1091"/>
      <c r="J51" s="1091"/>
      <c r="K51" s="1091"/>
      <c r="L51" s="1091"/>
      <c r="M51" s="1091"/>
      <c r="N51" s="1091"/>
      <c r="O51" s="1091"/>
      <c r="P51" s="1092"/>
      <c r="Q51" s="1093"/>
      <c r="R51" s="1094"/>
      <c r="S51" s="1094"/>
      <c r="T51" s="1094"/>
      <c r="U51" s="1094"/>
      <c r="V51" s="1094"/>
      <c r="W51" s="1094"/>
      <c r="X51" s="1094"/>
      <c r="Y51" s="1094"/>
      <c r="Z51" s="1094"/>
      <c r="AA51" s="1094"/>
      <c r="AB51" s="1094"/>
      <c r="AC51" s="1094"/>
      <c r="AD51" s="1094"/>
      <c r="AE51" s="1095"/>
      <c r="AF51" s="1096"/>
      <c r="AG51" s="1097"/>
      <c r="AH51" s="1097"/>
      <c r="AI51" s="1097"/>
      <c r="AJ51" s="1098"/>
      <c r="AK51" s="1099"/>
      <c r="AL51" s="1094"/>
      <c r="AM51" s="1094"/>
      <c r="AN51" s="1094"/>
      <c r="AO51" s="1094"/>
      <c r="AP51" s="1094"/>
      <c r="AQ51" s="1094"/>
      <c r="AR51" s="1094"/>
      <c r="AS51" s="1094"/>
      <c r="AT51" s="1094"/>
      <c r="AU51" s="1094"/>
      <c r="AV51" s="1094"/>
      <c r="AW51" s="1094"/>
      <c r="AX51" s="1094"/>
      <c r="AY51" s="1094"/>
      <c r="AZ51" s="1100"/>
      <c r="BA51" s="1100"/>
      <c r="BB51" s="1100"/>
      <c r="BC51" s="1100"/>
      <c r="BD51" s="1100"/>
      <c r="BE51" s="1085"/>
      <c r="BF51" s="1085"/>
      <c r="BG51" s="1085"/>
      <c r="BH51" s="1085"/>
      <c r="BI51" s="1086"/>
      <c r="BJ51" s="232"/>
      <c r="BK51" s="232"/>
      <c r="BL51" s="232"/>
      <c r="BM51" s="232"/>
      <c r="BN51" s="232"/>
      <c r="BO51" s="245"/>
      <c r="BP51" s="245"/>
      <c r="BQ51" s="242">
        <v>45</v>
      </c>
      <c r="BR51" s="243"/>
      <c r="BS51" s="1080"/>
      <c r="BT51" s="1081"/>
      <c r="BU51" s="1081"/>
      <c r="BV51" s="1081"/>
      <c r="BW51" s="1081"/>
      <c r="BX51" s="1081"/>
      <c r="BY51" s="1081"/>
      <c r="BZ51" s="1081"/>
      <c r="CA51" s="1081"/>
      <c r="CB51" s="1081"/>
      <c r="CC51" s="1081"/>
      <c r="CD51" s="1081"/>
      <c r="CE51" s="1081"/>
      <c r="CF51" s="1081"/>
      <c r="CG51" s="1082"/>
      <c r="CH51" s="1055"/>
      <c r="CI51" s="1056"/>
      <c r="CJ51" s="1056"/>
      <c r="CK51" s="1056"/>
      <c r="CL51" s="1057"/>
      <c r="CM51" s="1055"/>
      <c r="CN51" s="1056"/>
      <c r="CO51" s="1056"/>
      <c r="CP51" s="1056"/>
      <c r="CQ51" s="1057"/>
      <c r="CR51" s="1055"/>
      <c r="CS51" s="1056"/>
      <c r="CT51" s="1056"/>
      <c r="CU51" s="1056"/>
      <c r="CV51" s="1057"/>
      <c r="CW51" s="1055"/>
      <c r="CX51" s="1056"/>
      <c r="CY51" s="1056"/>
      <c r="CZ51" s="1056"/>
      <c r="DA51" s="1057"/>
      <c r="DB51" s="1055"/>
      <c r="DC51" s="1056"/>
      <c r="DD51" s="1056"/>
      <c r="DE51" s="1056"/>
      <c r="DF51" s="1057"/>
      <c r="DG51" s="1055"/>
      <c r="DH51" s="1056"/>
      <c r="DI51" s="1056"/>
      <c r="DJ51" s="1056"/>
      <c r="DK51" s="1057"/>
      <c r="DL51" s="1055"/>
      <c r="DM51" s="1056"/>
      <c r="DN51" s="1056"/>
      <c r="DO51" s="1056"/>
      <c r="DP51" s="1057"/>
      <c r="DQ51" s="1055"/>
      <c r="DR51" s="1056"/>
      <c r="DS51" s="1056"/>
      <c r="DT51" s="1056"/>
      <c r="DU51" s="1057"/>
      <c r="DV51" s="1058"/>
      <c r="DW51" s="1059"/>
      <c r="DX51" s="1059"/>
      <c r="DY51" s="1059"/>
      <c r="DZ51" s="1060"/>
      <c r="EA51" s="226"/>
    </row>
    <row r="52" spans="1:131" s="227" customFormat="1" ht="26.25" customHeight="1">
      <c r="A52" s="241">
        <v>25</v>
      </c>
      <c r="B52" s="1090"/>
      <c r="C52" s="1091"/>
      <c r="D52" s="1091"/>
      <c r="E52" s="1091"/>
      <c r="F52" s="1091"/>
      <c r="G52" s="1091"/>
      <c r="H52" s="1091"/>
      <c r="I52" s="1091"/>
      <c r="J52" s="1091"/>
      <c r="K52" s="1091"/>
      <c r="L52" s="1091"/>
      <c r="M52" s="1091"/>
      <c r="N52" s="1091"/>
      <c r="O52" s="1091"/>
      <c r="P52" s="1092"/>
      <c r="Q52" s="1093"/>
      <c r="R52" s="1094"/>
      <c r="S52" s="1094"/>
      <c r="T52" s="1094"/>
      <c r="U52" s="1094"/>
      <c r="V52" s="1094"/>
      <c r="W52" s="1094"/>
      <c r="X52" s="1094"/>
      <c r="Y52" s="1094"/>
      <c r="Z52" s="1094"/>
      <c r="AA52" s="1094"/>
      <c r="AB52" s="1094"/>
      <c r="AC52" s="1094"/>
      <c r="AD52" s="1094"/>
      <c r="AE52" s="1095"/>
      <c r="AF52" s="1096"/>
      <c r="AG52" s="1097"/>
      <c r="AH52" s="1097"/>
      <c r="AI52" s="1097"/>
      <c r="AJ52" s="1098"/>
      <c r="AK52" s="1099"/>
      <c r="AL52" s="1094"/>
      <c r="AM52" s="1094"/>
      <c r="AN52" s="1094"/>
      <c r="AO52" s="1094"/>
      <c r="AP52" s="1094"/>
      <c r="AQ52" s="1094"/>
      <c r="AR52" s="1094"/>
      <c r="AS52" s="1094"/>
      <c r="AT52" s="1094"/>
      <c r="AU52" s="1094"/>
      <c r="AV52" s="1094"/>
      <c r="AW52" s="1094"/>
      <c r="AX52" s="1094"/>
      <c r="AY52" s="1094"/>
      <c r="AZ52" s="1100"/>
      <c r="BA52" s="1100"/>
      <c r="BB52" s="1100"/>
      <c r="BC52" s="1100"/>
      <c r="BD52" s="1100"/>
      <c r="BE52" s="1085"/>
      <c r="BF52" s="1085"/>
      <c r="BG52" s="1085"/>
      <c r="BH52" s="1085"/>
      <c r="BI52" s="1086"/>
      <c r="BJ52" s="232"/>
      <c r="BK52" s="232"/>
      <c r="BL52" s="232"/>
      <c r="BM52" s="232"/>
      <c r="BN52" s="232"/>
      <c r="BO52" s="245"/>
      <c r="BP52" s="245"/>
      <c r="BQ52" s="242">
        <v>46</v>
      </c>
      <c r="BR52" s="243"/>
      <c r="BS52" s="1080"/>
      <c r="BT52" s="1081"/>
      <c r="BU52" s="1081"/>
      <c r="BV52" s="1081"/>
      <c r="BW52" s="1081"/>
      <c r="BX52" s="1081"/>
      <c r="BY52" s="1081"/>
      <c r="BZ52" s="1081"/>
      <c r="CA52" s="1081"/>
      <c r="CB52" s="1081"/>
      <c r="CC52" s="1081"/>
      <c r="CD52" s="1081"/>
      <c r="CE52" s="1081"/>
      <c r="CF52" s="1081"/>
      <c r="CG52" s="1082"/>
      <c r="CH52" s="1055"/>
      <c r="CI52" s="1056"/>
      <c r="CJ52" s="1056"/>
      <c r="CK52" s="1056"/>
      <c r="CL52" s="1057"/>
      <c r="CM52" s="1055"/>
      <c r="CN52" s="1056"/>
      <c r="CO52" s="1056"/>
      <c r="CP52" s="1056"/>
      <c r="CQ52" s="1057"/>
      <c r="CR52" s="1055"/>
      <c r="CS52" s="1056"/>
      <c r="CT52" s="1056"/>
      <c r="CU52" s="1056"/>
      <c r="CV52" s="1057"/>
      <c r="CW52" s="1055"/>
      <c r="CX52" s="1056"/>
      <c r="CY52" s="1056"/>
      <c r="CZ52" s="1056"/>
      <c r="DA52" s="1057"/>
      <c r="DB52" s="1055"/>
      <c r="DC52" s="1056"/>
      <c r="DD52" s="1056"/>
      <c r="DE52" s="1056"/>
      <c r="DF52" s="1057"/>
      <c r="DG52" s="1055"/>
      <c r="DH52" s="1056"/>
      <c r="DI52" s="1056"/>
      <c r="DJ52" s="1056"/>
      <c r="DK52" s="1057"/>
      <c r="DL52" s="1055"/>
      <c r="DM52" s="1056"/>
      <c r="DN52" s="1056"/>
      <c r="DO52" s="1056"/>
      <c r="DP52" s="1057"/>
      <c r="DQ52" s="1055"/>
      <c r="DR52" s="1056"/>
      <c r="DS52" s="1056"/>
      <c r="DT52" s="1056"/>
      <c r="DU52" s="1057"/>
      <c r="DV52" s="1058"/>
      <c r="DW52" s="1059"/>
      <c r="DX52" s="1059"/>
      <c r="DY52" s="1059"/>
      <c r="DZ52" s="1060"/>
      <c r="EA52" s="226"/>
    </row>
    <row r="53" spans="1:131" s="227" customFormat="1" ht="26.25" customHeight="1">
      <c r="A53" s="241">
        <v>26</v>
      </c>
      <c r="B53" s="1090"/>
      <c r="C53" s="1091"/>
      <c r="D53" s="1091"/>
      <c r="E53" s="1091"/>
      <c r="F53" s="1091"/>
      <c r="G53" s="1091"/>
      <c r="H53" s="1091"/>
      <c r="I53" s="1091"/>
      <c r="J53" s="1091"/>
      <c r="K53" s="1091"/>
      <c r="L53" s="1091"/>
      <c r="M53" s="1091"/>
      <c r="N53" s="1091"/>
      <c r="O53" s="1091"/>
      <c r="P53" s="1092"/>
      <c r="Q53" s="1093"/>
      <c r="R53" s="1094"/>
      <c r="S53" s="1094"/>
      <c r="T53" s="1094"/>
      <c r="U53" s="1094"/>
      <c r="V53" s="1094"/>
      <c r="W53" s="1094"/>
      <c r="X53" s="1094"/>
      <c r="Y53" s="1094"/>
      <c r="Z53" s="1094"/>
      <c r="AA53" s="1094"/>
      <c r="AB53" s="1094"/>
      <c r="AC53" s="1094"/>
      <c r="AD53" s="1094"/>
      <c r="AE53" s="1095"/>
      <c r="AF53" s="1096"/>
      <c r="AG53" s="1097"/>
      <c r="AH53" s="1097"/>
      <c r="AI53" s="1097"/>
      <c r="AJ53" s="1098"/>
      <c r="AK53" s="1099"/>
      <c r="AL53" s="1094"/>
      <c r="AM53" s="1094"/>
      <c r="AN53" s="1094"/>
      <c r="AO53" s="1094"/>
      <c r="AP53" s="1094"/>
      <c r="AQ53" s="1094"/>
      <c r="AR53" s="1094"/>
      <c r="AS53" s="1094"/>
      <c r="AT53" s="1094"/>
      <c r="AU53" s="1094"/>
      <c r="AV53" s="1094"/>
      <c r="AW53" s="1094"/>
      <c r="AX53" s="1094"/>
      <c r="AY53" s="1094"/>
      <c r="AZ53" s="1100"/>
      <c r="BA53" s="1100"/>
      <c r="BB53" s="1100"/>
      <c r="BC53" s="1100"/>
      <c r="BD53" s="1100"/>
      <c r="BE53" s="1085"/>
      <c r="BF53" s="1085"/>
      <c r="BG53" s="1085"/>
      <c r="BH53" s="1085"/>
      <c r="BI53" s="1086"/>
      <c r="BJ53" s="232"/>
      <c r="BK53" s="232"/>
      <c r="BL53" s="232"/>
      <c r="BM53" s="232"/>
      <c r="BN53" s="232"/>
      <c r="BO53" s="245"/>
      <c r="BP53" s="245"/>
      <c r="BQ53" s="242">
        <v>47</v>
      </c>
      <c r="BR53" s="243"/>
      <c r="BS53" s="1080"/>
      <c r="BT53" s="1081"/>
      <c r="BU53" s="1081"/>
      <c r="BV53" s="1081"/>
      <c r="BW53" s="1081"/>
      <c r="BX53" s="1081"/>
      <c r="BY53" s="1081"/>
      <c r="BZ53" s="1081"/>
      <c r="CA53" s="1081"/>
      <c r="CB53" s="1081"/>
      <c r="CC53" s="1081"/>
      <c r="CD53" s="1081"/>
      <c r="CE53" s="1081"/>
      <c r="CF53" s="1081"/>
      <c r="CG53" s="1082"/>
      <c r="CH53" s="1055"/>
      <c r="CI53" s="1056"/>
      <c r="CJ53" s="1056"/>
      <c r="CK53" s="1056"/>
      <c r="CL53" s="1057"/>
      <c r="CM53" s="1055"/>
      <c r="CN53" s="1056"/>
      <c r="CO53" s="1056"/>
      <c r="CP53" s="1056"/>
      <c r="CQ53" s="1057"/>
      <c r="CR53" s="1055"/>
      <c r="CS53" s="1056"/>
      <c r="CT53" s="1056"/>
      <c r="CU53" s="1056"/>
      <c r="CV53" s="1057"/>
      <c r="CW53" s="1055"/>
      <c r="CX53" s="1056"/>
      <c r="CY53" s="1056"/>
      <c r="CZ53" s="1056"/>
      <c r="DA53" s="1057"/>
      <c r="DB53" s="1055"/>
      <c r="DC53" s="1056"/>
      <c r="DD53" s="1056"/>
      <c r="DE53" s="1056"/>
      <c r="DF53" s="1057"/>
      <c r="DG53" s="1055"/>
      <c r="DH53" s="1056"/>
      <c r="DI53" s="1056"/>
      <c r="DJ53" s="1056"/>
      <c r="DK53" s="1057"/>
      <c r="DL53" s="1055"/>
      <c r="DM53" s="1056"/>
      <c r="DN53" s="1056"/>
      <c r="DO53" s="1056"/>
      <c r="DP53" s="1057"/>
      <c r="DQ53" s="1055"/>
      <c r="DR53" s="1056"/>
      <c r="DS53" s="1056"/>
      <c r="DT53" s="1056"/>
      <c r="DU53" s="1057"/>
      <c r="DV53" s="1058"/>
      <c r="DW53" s="1059"/>
      <c r="DX53" s="1059"/>
      <c r="DY53" s="1059"/>
      <c r="DZ53" s="1060"/>
      <c r="EA53" s="226"/>
    </row>
    <row r="54" spans="1:131" s="227" customFormat="1" ht="26.25" customHeight="1">
      <c r="A54" s="241">
        <v>27</v>
      </c>
      <c r="B54" s="1090"/>
      <c r="C54" s="1091"/>
      <c r="D54" s="1091"/>
      <c r="E54" s="1091"/>
      <c r="F54" s="1091"/>
      <c r="G54" s="1091"/>
      <c r="H54" s="1091"/>
      <c r="I54" s="1091"/>
      <c r="J54" s="1091"/>
      <c r="K54" s="1091"/>
      <c r="L54" s="1091"/>
      <c r="M54" s="1091"/>
      <c r="N54" s="1091"/>
      <c r="O54" s="1091"/>
      <c r="P54" s="1092"/>
      <c r="Q54" s="1093"/>
      <c r="R54" s="1094"/>
      <c r="S54" s="1094"/>
      <c r="T54" s="1094"/>
      <c r="U54" s="1094"/>
      <c r="V54" s="1094"/>
      <c r="W54" s="1094"/>
      <c r="X54" s="1094"/>
      <c r="Y54" s="1094"/>
      <c r="Z54" s="1094"/>
      <c r="AA54" s="1094"/>
      <c r="AB54" s="1094"/>
      <c r="AC54" s="1094"/>
      <c r="AD54" s="1094"/>
      <c r="AE54" s="1095"/>
      <c r="AF54" s="1096"/>
      <c r="AG54" s="1097"/>
      <c r="AH54" s="1097"/>
      <c r="AI54" s="1097"/>
      <c r="AJ54" s="1098"/>
      <c r="AK54" s="1099"/>
      <c r="AL54" s="1094"/>
      <c r="AM54" s="1094"/>
      <c r="AN54" s="1094"/>
      <c r="AO54" s="1094"/>
      <c r="AP54" s="1094"/>
      <c r="AQ54" s="1094"/>
      <c r="AR54" s="1094"/>
      <c r="AS54" s="1094"/>
      <c r="AT54" s="1094"/>
      <c r="AU54" s="1094"/>
      <c r="AV54" s="1094"/>
      <c r="AW54" s="1094"/>
      <c r="AX54" s="1094"/>
      <c r="AY54" s="1094"/>
      <c r="AZ54" s="1100"/>
      <c r="BA54" s="1100"/>
      <c r="BB54" s="1100"/>
      <c r="BC54" s="1100"/>
      <c r="BD54" s="1100"/>
      <c r="BE54" s="1085"/>
      <c r="BF54" s="1085"/>
      <c r="BG54" s="1085"/>
      <c r="BH54" s="1085"/>
      <c r="BI54" s="1086"/>
      <c r="BJ54" s="232"/>
      <c r="BK54" s="232"/>
      <c r="BL54" s="232"/>
      <c r="BM54" s="232"/>
      <c r="BN54" s="232"/>
      <c r="BO54" s="245"/>
      <c r="BP54" s="245"/>
      <c r="BQ54" s="242">
        <v>48</v>
      </c>
      <c r="BR54" s="243"/>
      <c r="BS54" s="1080"/>
      <c r="BT54" s="1081"/>
      <c r="BU54" s="1081"/>
      <c r="BV54" s="1081"/>
      <c r="BW54" s="1081"/>
      <c r="BX54" s="1081"/>
      <c r="BY54" s="1081"/>
      <c r="BZ54" s="1081"/>
      <c r="CA54" s="1081"/>
      <c r="CB54" s="1081"/>
      <c r="CC54" s="1081"/>
      <c r="CD54" s="1081"/>
      <c r="CE54" s="1081"/>
      <c r="CF54" s="1081"/>
      <c r="CG54" s="1082"/>
      <c r="CH54" s="1055"/>
      <c r="CI54" s="1056"/>
      <c r="CJ54" s="1056"/>
      <c r="CK54" s="1056"/>
      <c r="CL54" s="1057"/>
      <c r="CM54" s="1055"/>
      <c r="CN54" s="1056"/>
      <c r="CO54" s="1056"/>
      <c r="CP54" s="1056"/>
      <c r="CQ54" s="1057"/>
      <c r="CR54" s="1055"/>
      <c r="CS54" s="1056"/>
      <c r="CT54" s="1056"/>
      <c r="CU54" s="1056"/>
      <c r="CV54" s="1057"/>
      <c r="CW54" s="1055"/>
      <c r="CX54" s="1056"/>
      <c r="CY54" s="1056"/>
      <c r="CZ54" s="1056"/>
      <c r="DA54" s="1057"/>
      <c r="DB54" s="1055"/>
      <c r="DC54" s="1056"/>
      <c r="DD54" s="1056"/>
      <c r="DE54" s="1056"/>
      <c r="DF54" s="1057"/>
      <c r="DG54" s="1055"/>
      <c r="DH54" s="1056"/>
      <c r="DI54" s="1056"/>
      <c r="DJ54" s="1056"/>
      <c r="DK54" s="1057"/>
      <c r="DL54" s="1055"/>
      <c r="DM54" s="1056"/>
      <c r="DN54" s="1056"/>
      <c r="DO54" s="1056"/>
      <c r="DP54" s="1057"/>
      <c r="DQ54" s="1055"/>
      <c r="DR54" s="1056"/>
      <c r="DS54" s="1056"/>
      <c r="DT54" s="1056"/>
      <c r="DU54" s="1057"/>
      <c r="DV54" s="1058"/>
      <c r="DW54" s="1059"/>
      <c r="DX54" s="1059"/>
      <c r="DY54" s="1059"/>
      <c r="DZ54" s="1060"/>
      <c r="EA54" s="226"/>
    </row>
    <row r="55" spans="1:131" s="227" customFormat="1" ht="26.25" customHeight="1">
      <c r="A55" s="241">
        <v>28</v>
      </c>
      <c r="B55" s="1090"/>
      <c r="C55" s="1091"/>
      <c r="D55" s="1091"/>
      <c r="E55" s="1091"/>
      <c r="F55" s="1091"/>
      <c r="G55" s="1091"/>
      <c r="H55" s="1091"/>
      <c r="I55" s="1091"/>
      <c r="J55" s="1091"/>
      <c r="K55" s="1091"/>
      <c r="L55" s="1091"/>
      <c r="M55" s="1091"/>
      <c r="N55" s="1091"/>
      <c r="O55" s="1091"/>
      <c r="P55" s="1092"/>
      <c r="Q55" s="1093"/>
      <c r="R55" s="1094"/>
      <c r="S55" s="1094"/>
      <c r="T55" s="1094"/>
      <c r="U55" s="1094"/>
      <c r="V55" s="1094"/>
      <c r="W55" s="1094"/>
      <c r="X55" s="1094"/>
      <c r="Y55" s="1094"/>
      <c r="Z55" s="1094"/>
      <c r="AA55" s="1094"/>
      <c r="AB55" s="1094"/>
      <c r="AC55" s="1094"/>
      <c r="AD55" s="1094"/>
      <c r="AE55" s="1095"/>
      <c r="AF55" s="1096"/>
      <c r="AG55" s="1097"/>
      <c r="AH55" s="1097"/>
      <c r="AI55" s="1097"/>
      <c r="AJ55" s="1098"/>
      <c r="AK55" s="1099"/>
      <c r="AL55" s="1094"/>
      <c r="AM55" s="1094"/>
      <c r="AN55" s="1094"/>
      <c r="AO55" s="1094"/>
      <c r="AP55" s="1094"/>
      <c r="AQ55" s="1094"/>
      <c r="AR55" s="1094"/>
      <c r="AS55" s="1094"/>
      <c r="AT55" s="1094"/>
      <c r="AU55" s="1094"/>
      <c r="AV55" s="1094"/>
      <c r="AW55" s="1094"/>
      <c r="AX55" s="1094"/>
      <c r="AY55" s="1094"/>
      <c r="AZ55" s="1100"/>
      <c r="BA55" s="1100"/>
      <c r="BB55" s="1100"/>
      <c r="BC55" s="1100"/>
      <c r="BD55" s="1100"/>
      <c r="BE55" s="1085"/>
      <c r="BF55" s="1085"/>
      <c r="BG55" s="1085"/>
      <c r="BH55" s="1085"/>
      <c r="BI55" s="1086"/>
      <c r="BJ55" s="232"/>
      <c r="BK55" s="232"/>
      <c r="BL55" s="232"/>
      <c r="BM55" s="232"/>
      <c r="BN55" s="232"/>
      <c r="BO55" s="245"/>
      <c r="BP55" s="245"/>
      <c r="BQ55" s="242">
        <v>49</v>
      </c>
      <c r="BR55" s="243"/>
      <c r="BS55" s="1080"/>
      <c r="BT55" s="1081"/>
      <c r="BU55" s="1081"/>
      <c r="BV55" s="1081"/>
      <c r="BW55" s="1081"/>
      <c r="BX55" s="1081"/>
      <c r="BY55" s="1081"/>
      <c r="BZ55" s="1081"/>
      <c r="CA55" s="1081"/>
      <c r="CB55" s="1081"/>
      <c r="CC55" s="1081"/>
      <c r="CD55" s="1081"/>
      <c r="CE55" s="1081"/>
      <c r="CF55" s="1081"/>
      <c r="CG55" s="1082"/>
      <c r="CH55" s="1055"/>
      <c r="CI55" s="1056"/>
      <c r="CJ55" s="1056"/>
      <c r="CK55" s="1056"/>
      <c r="CL55" s="1057"/>
      <c r="CM55" s="1055"/>
      <c r="CN55" s="1056"/>
      <c r="CO55" s="1056"/>
      <c r="CP55" s="1056"/>
      <c r="CQ55" s="1057"/>
      <c r="CR55" s="1055"/>
      <c r="CS55" s="1056"/>
      <c r="CT55" s="1056"/>
      <c r="CU55" s="1056"/>
      <c r="CV55" s="1057"/>
      <c r="CW55" s="1055"/>
      <c r="CX55" s="1056"/>
      <c r="CY55" s="1056"/>
      <c r="CZ55" s="1056"/>
      <c r="DA55" s="1057"/>
      <c r="DB55" s="1055"/>
      <c r="DC55" s="1056"/>
      <c r="DD55" s="1056"/>
      <c r="DE55" s="1056"/>
      <c r="DF55" s="1057"/>
      <c r="DG55" s="1055"/>
      <c r="DH55" s="1056"/>
      <c r="DI55" s="1056"/>
      <c r="DJ55" s="1056"/>
      <c r="DK55" s="1057"/>
      <c r="DL55" s="1055"/>
      <c r="DM55" s="1056"/>
      <c r="DN55" s="1056"/>
      <c r="DO55" s="1056"/>
      <c r="DP55" s="1057"/>
      <c r="DQ55" s="1055"/>
      <c r="DR55" s="1056"/>
      <c r="DS55" s="1056"/>
      <c r="DT55" s="1056"/>
      <c r="DU55" s="1057"/>
      <c r="DV55" s="1058"/>
      <c r="DW55" s="1059"/>
      <c r="DX55" s="1059"/>
      <c r="DY55" s="1059"/>
      <c r="DZ55" s="1060"/>
      <c r="EA55" s="226"/>
    </row>
    <row r="56" spans="1:131" s="227" customFormat="1" ht="26.25" customHeight="1">
      <c r="A56" s="241">
        <v>29</v>
      </c>
      <c r="B56" s="1090"/>
      <c r="C56" s="1091"/>
      <c r="D56" s="1091"/>
      <c r="E56" s="1091"/>
      <c r="F56" s="1091"/>
      <c r="G56" s="1091"/>
      <c r="H56" s="1091"/>
      <c r="I56" s="1091"/>
      <c r="J56" s="1091"/>
      <c r="K56" s="1091"/>
      <c r="L56" s="1091"/>
      <c r="M56" s="1091"/>
      <c r="N56" s="1091"/>
      <c r="O56" s="1091"/>
      <c r="P56" s="1092"/>
      <c r="Q56" s="1093"/>
      <c r="R56" s="1094"/>
      <c r="S56" s="1094"/>
      <c r="T56" s="1094"/>
      <c r="U56" s="1094"/>
      <c r="V56" s="1094"/>
      <c r="W56" s="1094"/>
      <c r="X56" s="1094"/>
      <c r="Y56" s="1094"/>
      <c r="Z56" s="1094"/>
      <c r="AA56" s="1094"/>
      <c r="AB56" s="1094"/>
      <c r="AC56" s="1094"/>
      <c r="AD56" s="1094"/>
      <c r="AE56" s="1095"/>
      <c r="AF56" s="1096"/>
      <c r="AG56" s="1097"/>
      <c r="AH56" s="1097"/>
      <c r="AI56" s="1097"/>
      <c r="AJ56" s="1098"/>
      <c r="AK56" s="1099"/>
      <c r="AL56" s="1094"/>
      <c r="AM56" s="1094"/>
      <c r="AN56" s="1094"/>
      <c r="AO56" s="1094"/>
      <c r="AP56" s="1094"/>
      <c r="AQ56" s="1094"/>
      <c r="AR56" s="1094"/>
      <c r="AS56" s="1094"/>
      <c r="AT56" s="1094"/>
      <c r="AU56" s="1094"/>
      <c r="AV56" s="1094"/>
      <c r="AW56" s="1094"/>
      <c r="AX56" s="1094"/>
      <c r="AY56" s="1094"/>
      <c r="AZ56" s="1100"/>
      <c r="BA56" s="1100"/>
      <c r="BB56" s="1100"/>
      <c r="BC56" s="1100"/>
      <c r="BD56" s="1100"/>
      <c r="BE56" s="1085"/>
      <c r="BF56" s="1085"/>
      <c r="BG56" s="1085"/>
      <c r="BH56" s="1085"/>
      <c r="BI56" s="1086"/>
      <c r="BJ56" s="232"/>
      <c r="BK56" s="232"/>
      <c r="BL56" s="232"/>
      <c r="BM56" s="232"/>
      <c r="BN56" s="232"/>
      <c r="BO56" s="245"/>
      <c r="BP56" s="245"/>
      <c r="BQ56" s="242">
        <v>50</v>
      </c>
      <c r="BR56" s="243"/>
      <c r="BS56" s="1080"/>
      <c r="BT56" s="1081"/>
      <c r="BU56" s="1081"/>
      <c r="BV56" s="1081"/>
      <c r="BW56" s="1081"/>
      <c r="BX56" s="1081"/>
      <c r="BY56" s="1081"/>
      <c r="BZ56" s="1081"/>
      <c r="CA56" s="1081"/>
      <c r="CB56" s="1081"/>
      <c r="CC56" s="1081"/>
      <c r="CD56" s="1081"/>
      <c r="CE56" s="1081"/>
      <c r="CF56" s="1081"/>
      <c r="CG56" s="1082"/>
      <c r="CH56" s="1055"/>
      <c r="CI56" s="1056"/>
      <c r="CJ56" s="1056"/>
      <c r="CK56" s="1056"/>
      <c r="CL56" s="1057"/>
      <c r="CM56" s="1055"/>
      <c r="CN56" s="1056"/>
      <c r="CO56" s="1056"/>
      <c r="CP56" s="1056"/>
      <c r="CQ56" s="1057"/>
      <c r="CR56" s="1055"/>
      <c r="CS56" s="1056"/>
      <c r="CT56" s="1056"/>
      <c r="CU56" s="1056"/>
      <c r="CV56" s="1057"/>
      <c r="CW56" s="1055"/>
      <c r="CX56" s="1056"/>
      <c r="CY56" s="1056"/>
      <c r="CZ56" s="1056"/>
      <c r="DA56" s="1057"/>
      <c r="DB56" s="1055"/>
      <c r="DC56" s="1056"/>
      <c r="DD56" s="1056"/>
      <c r="DE56" s="1056"/>
      <c r="DF56" s="1057"/>
      <c r="DG56" s="1055"/>
      <c r="DH56" s="1056"/>
      <c r="DI56" s="1056"/>
      <c r="DJ56" s="1056"/>
      <c r="DK56" s="1057"/>
      <c r="DL56" s="1055"/>
      <c r="DM56" s="1056"/>
      <c r="DN56" s="1056"/>
      <c r="DO56" s="1056"/>
      <c r="DP56" s="1057"/>
      <c r="DQ56" s="1055"/>
      <c r="DR56" s="1056"/>
      <c r="DS56" s="1056"/>
      <c r="DT56" s="1056"/>
      <c r="DU56" s="1057"/>
      <c r="DV56" s="1058"/>
      <c r="DW56" s="1059"/>
      <c r="DX56" s="1059"/>
      <c r="DY56" s="1059"/>
      <c r="DZ56" s="1060"/>
      <c r="EA56" s="226"/>
    </row>
    <row r="57" spans="1:131" s="227" customFormat="1" ht="26.25" customHeight="1">
      <c r="A57" s="241">
        <v>30</v>
      </c>
      <c r="B57" s="1090"/>
      <c r="C57" s="1091"/>
      <c r="D57" s="1091"/>
      <c r="E57" s="1091"/>
      <c r="F57" s="1091"/>
      <c r="G57" s="1091"/>
      <c r="H57" s="1091"/>
      <c r="I57" s="1091"/>
      <c r="J57" s="1091"/>
      <c r="K57" s="1091"/>
      <c r="L57" s="1091"/>
      <c r="M57" s="1091"/>
      <c r="N57" s="1091"/>
      <c r="O57" s="1091"/>
      <c r="P57" s="1092"/>
      <c r="Q57" s="1093"/>
      <c r="R57" s="1094"/>
      <c r="S57" s="1094"/>
      <c r="T57" s="1094"/>
      <c r="U57" s="1094"/>
      <c r="V57" s="1094"/>
      <c r="W57" s="1094"/>
      <c r="X57" s="1094"/>
      <c r="Y57" s="1094"/>
      <c r="Z57" s="1094"/>
      <c r="AA57" s="1094"/>
      <c r="AB57" s="1094"/>
      <c r="AC57" s="1094"/>
      <c r="AD57" s="1094"/>
      <c r="AE57" s="1095"/>
      <c r="AF57" s="1096"/>
      <c r="AG57" s="1097"/>
      <c r="AH57" s="1097"/>
      <c r="AI57" s="1097"/>
      <c r="AJ57" s="1098"/>
      <c r="AK57" s="1099"/>
      <c r="AL57" s="1094"/>
      <c r="AM57" s="1094"/>
      <c r="AN57" s="1094"/>
      <c r="AO57" s="1094"/>
      <c r="AP57" s="1094"/>
      <c r="AQ57" s="1094"/>
      <c r="AR57" s="1094"/>
      <c r="AS57" s="1094"/>
      <c r="AT57" s="1094"/>
      <c r="AU57" s="1094"/>
      <c r="AV57" s="1094"/>
      <c r="AW57" s="1094"/>
      <c r="AX57" s="1094"/>
      <c r="AY57" s="1094"/>
      <c r="AZ57" s="1100"/>
      <c r="BA57" s="1100"/>
      <c r="BB57" s="1100"/>
      <c r="BC57" s="1100"/>
      <c r="BD57" s="1100"/>
      <c r="BE57" s="1085"/>
      <c r="BF57" s="1085"/>
      <c r="BG57" s="1085"/>
      <c r="BH57" s="1085"/>
      <c r="BI57" s="1086"/>
      <c r="BJ57" s="232"/>
      <c r="BK57" s="232"/>
      <c r="BL57" s="232"/>
      <c r="BM57" s="232"/>
      <c r="BN57" s="232"/>
      <c r="BO57" s="245"/>
      <c r="BP57" s="245"/>
      <c r="BQ57" s="242">
        <v>51</v>
      </c>
      <c r="BR57" s="243"/>
      <c r="BS57" s="1080"/>
      <c r="BT57" s="1081"/>
      <c r="BU57" s="1081"/>
      <c r="BV57" s="1081"/>
      <c r="BW57" s="1081"/>
      <c r="BX57" s="1081"/>
      <c r="BY57" s="1081"/>
      <c r="BZ57" s="1081"/>
      <c r="CA57" s="1081"/>
      <c r="CB57" s="1081"/>
      <c r="CC57" s="1081"/>
      <c r="CD57" s="1081"/>
      <c r="CE57" s="1081"/>
      <c r="CF57" s="1081"/>
      <c r="CG57" s="1082"/>
      <c r="CH57" s="1055"/>
      <c r="CI57" s="1056"/>
      <c r="CJ57" s="1056"/>
      <c r="CK57" s="1056"/>
      <c r="CL57" s="1057"/>
      <c r="CM57" s="1055"/>
      <c r="CN57" s="1056"/>
      <c r="CO57" s="1056"/>
      <c r="CP57" s="1056"/>
      <c r="CQ57" s="1057"/>
      <c r="CR57" s="1055"/>
      <c r="CS57" s="1056"/>
      <c r="CT57" s="1056"/>
      <c r="CU57" s="1056"/>
      <c r="CV57" s="1057"/>
      <c r="CW57" s="1055"/>
      <c r="CX57" s="1056"/>
      <c r="CY57" s="1056"/>
      <c r="CZ57" s="1056"/>
      <c r="DA57" s="1057"/>
      <c r="DB57" s="1055"/>
      <c r="DC57" s="1056"/>
      <c r="DD57" s="1056"/>
      <c r="DE57" s="1056"/>
      <c r="DF57" s="1057"/>
      <c r="DG57" s="1055"/>
      <c r="DH57" s="1056"/>
      <c r="DI57" s="1056"/>
      <c r="DJ57" s="1056"/>
      <c r="DK57" s="1057"/>
      <c r="DL57" s="1055"/>
      <c r="DM57" s="1056"/>
      <c r="DN57" s="1056"/>
      <c r="DO57" s="1056"/>
      <c r="DP57" s="1057"/>
      <c r="DQ57" s="1055"/>
      <c r="DR57" s="1056"/>
      <c r="DS57" s="1056"/>
      <c r="DT57" s="1056"/>
      <c r="DU57" s="1057"/>
      <c r="DV57" s="1058"/>
      <c r="DW57" s="1059"/>
      <c r="DX57" s="1059"/>
      <c r="DY57" s="1059"/>
      <c r="DZ57" s="1060"/>
      <c r="EA57" s="226"/>
    </row>
    <row r="58" spans="1:131" s="227" customFormat="1" ht="26.25" customHeight="1">
      <c r="A58" s="241">
        <v>31</v>
      </c>
      <c r="B58" s="1090"/>
      <c r="C58" s="1091"/>
      <c r="D58" s="1091"/>
      <c r="E58" s="1091"/>
      <c r="F58" s="1091"/>
      <c r="G58" s="1091"/>
      <c r="H58" s="1091"/>
      <c r="I58" s="1091"/>
      <c r="J58" s="1091"/>
      <c r="K58" s="1091"/>
      <c r="L58" s="1091"/>
      <c r="M58" s="1091"/>
      <c r="N58" s="1091"/>
      <c r="O58" s="1091"/>
      <c r="P58" s="1092"/>
      <c r="Q58" s="1093"/>
      <c r="R58" s="1094"/>
      <c r="S58" s="1094"/>
      <c r="T58" s="1094"/>
      <c r="U58" s="1094"/>
      <c r="V58" s="1094"/>
      <c r="W58" s="1094"/>
      <c r="X58" s="1094"/>
      <c r="Y58" s="1094"/>
      <c r="Z58" s="1094"/>
      <c r="AA58" s="1094"/>
      <c r="AB58" s="1094"/>
      <c r="AC58" s="1094"/>
      <c r="AD58" s="1094"/>
      <c r="AE58" s="1095"/>
      <c r="AF58" s="1096"/>
      <c r="AG58" s="1097"/>
      <c r="AH58" s="1097"/>
      <c r="AI58" s="1097"/>
      <c r="AJ58" s="1098"/>
      <c r="AK58" s="1099"/>
      <c r="AL58" s="1094"/>
      <c r="AM58" s="1094"/>
      <c r="AN58" s="1094"/>
      <c r="AO58" s="1094"/>
      <c r="AP58" s="1094"/>
      <c r="AQ58" s="1094"/>
      <c r="AR58" s="1094"/>
      <c r="AS58" s="1094"/>
      <c r="AT58" s="1094"/>
      <c r="AU58" s="1094"/>
      <c r="AV58" s="1094"/>
      <c r="AW58" s="1094"/>
      <c r="AX58" s="1094"/>
      <c r="AY58" s="1094"/>
      <c r="AZ58" s="1100"/>
      <c r="BA58" s="1100"/>
      <c r="BB58" s="1100"/>
      <c r="BC58" s="1100"/>
      <c r="BD58" s="1100"/>
      <c r="BE58" s="1085"/>
      <c r="BF58" s="1085"/>
      <c r="BG58" s="1085"/>
      <c r="BH58" s="1085"/>
      <c r="BI58" s="1086"/>
      <c r="BJ58" s="232"/>
      <c r="BK58" s="232"/>
      <c r="BL58" s="232"/>
      <c r="BM58" s="232"/>
      <c r="BN58" s="232"/>
      <c r="BO58" s="245"/>
      <c r="BP58" s="245"/>
      <c r="BQ58" s="242">
        <v>52</v>
      </c>
      <c r="BR58" s="243"/>
      <c r="BS58" s="1080"/>
      <c r="BT58" s="1081"/>
      <c r="BU58" s="1081"/>
      <c r="BV58" s="1081"/>
      <c r="BW58" s="1081"/>
      <c r="BX58" s="1081"/>
      <c r="BY58" s="1081"/>
      <c r="BZ58" s="1081"/>
      <c r="CA58" s="1081"/>
      <c r="CB58" s="1081"/>
      <c r="CC58" s="1081"/>
      <c r="CD58" s="1081"/>
      <c r="CE58" s="1081"/>
      <c r="CF58" s="1081"/>
      <c r="CG58" s="1082"/>
      <c r="CH58" s="1055"/>
      <c r="CI58" s="1056"/>
      <c r="CJ58" s="1056"/>
      <c r="CK58" s="1056"/>
      <c r="CL58" s="1057"/>
      <c r="CM58" s="1055"/>
      <c r="CN58" s="1056"/>
      <c r="CO58" s="1056"/>
      <c r="CP58" s="1056"/>
      <c r="CQ58" s="1057"/>
      <c r="CR58" s="1055"/>
      <c r="CS58" s="1056"/>
      <c r="CT58" s="1056"/>
      <c r="CU58" s="1056"/>
      <c r="CV58" s="1057"/>
      <c r="CW58" s="1055"/>
      <c r="CX58" s="1056"/>
      <c r="CY58" s="1056"/>
      <c r="CZ58" s="1056"/>
      <c r="DA58" s="1057"/>
      <c r="DB58" s="1055"/>
      <c r="DC58" s="1056"/>
      <c r="DD58" s="1056"/>
      <c r="DE58" s="1056"/>
      <c r="DF58" s="1057"/>
      <c r="DG58" s="1055"/>
      <c r="DH58" s="1056"/>
      <c r="DI58" s="1056"/>
      <c r="DJ58" s="1056"/>
      <c r="DK58" s="1057"/>
      <c r="DL58" s="1055"/>
      <c r="DM58" s="1056"/>
      <c r="DN58" s="1056"/>
      <c r="DO58" s="1056"/>
      <c r="DP58" s="1057"/>
      <c r="DQ58" s="1055"/>
      <c r="DR58" s="1056"/>
      <c r="DS58" s="1056"/>
      <c r="DT58" s="1056"/>
      <c r="DU58" s="1057"/>
      <c r="DV58" s="1058"/>
      <c r="DW58" s="1059"/>
      <c r="DX58" s="1059"/>
      <c r="DY58" s="1059"/>
      <c r="DZ58" s="1060"/>
      <c r="EA58" s="226"/>
    </row>
    <row r="59" spans="1:131" s="227" customFormat="1" ht="26.25" customHeight="1">
      <c r="A59" s="241">
        <v>32</v>
      </c>
      <c r="B59" s="1090"/>
      <c r="C59" s="1091"/>
      <c r="D59" s="1091"/>
      <c r="E59" s="1091"/>
      <c r="F59" s="1091"/>
      <c r="G59" s="1091"/>
      <c r="H59" s="1091"/>
      <c r="I59" s="1091"/>
      <c r="J59" s="1091"/>
      <c r="K59" s="1091"/>
      <c r="L59" s="1091"/>
      <c r="M59" s="1091"/>
      <c r="N59" s="1091"/>
      <c r="O59" s="1091"/>
      <c r="P59" s="1092"/>
      <c r="Q59" s="1093"/>
      <c r="R59" s="1094"/>
      <c r="S59" s="1094"/>
      <c r="T59" s="1094"/>
      <c r="U59" s="1094"/>
      <c r="V59" s="1094"/>
      <c r="W59" s="1094"/>
      <c r="X59" s="1094"/>
      <c r="Y59" s="1094"/>
      <c r="Z59" s="1094"/>
      <c r="AA59" s="1094"/>
      <c r="AB59" s="1094"/>
      <c r="AC59" s="1094"/>
      <c r="AD59" s="1094"/>
      <c r="AE59" s="1095"/>
      <c r="AF59" s="1096"/>
      <c r="AG59" s="1097"/>
      <c r="AH59" s="1097"/>
      <c r="AI59" s="1097"/>
      <c r="AJ59" s="1098"/>
      <c r="AK59" s="1099"/>
      <c r="AL59" s="1094"/>
      <c r="AM59" s="1094"/>
      <c r="AN59" s="1094"/>
      <c r="AO59" s="1094"/>
      <c r="AP59" s="1094"/>
      <c r="AQ59" s="1094"/>
      <c r="AR59" s="1094"/>
      <c r="AS59" s="1094"/>
      <c r="AT59" s="1094"/>
      <c r="AU59" s="1094"/>
      <c r="AV59" s="1094"/>
      <c r="AW59" s="1094"/>
      <c r="AX59" s="1094"/>
      <c r="AY59" s="1094"/>
      <c r="AZ59" s="1100"/>
      <c r="BA59" s="1100"/>
      <c r="BB59" s="1100"/>
      <c r="BC59" s="1100"/>
      <c r="BD59" s="1100"/>
      <c r="BE59" s="1085"/>
      <c r="BF59" s="1085"/>
      <c r="BG59" s="1085"/>
      <c r="BH59" s="1085"/>
      <c r="BI59" s="1086"/>
      <c r="BJ59" s="232"/>
      <c r="BK59" s="232"/>
      <c r="BL59" s="232"/>
      <c r="BM59" s="232"/>
      <c r="BN59" s="232"/>
      <c r="BO59" s="245"/>
      <c r="BP59" s="245"/>
      <c r="BQ59" s="242">
        <v>53</v>
      </c>
      <c r="BR59" s="243"/>
      <c r="BS59" s="1080"/>
      <c r="BT59" s="1081"/>
      <c r="BU59" s="1081"/>
      <c r="BV59" s="1081"/>
      <c r="BW59" s="1081"/>
      <c r="BX59" s="1081"/>
      <c r="BY59" s="1081"/>
      <c r="BZ59" s="1081"/>
      <c r="CA59" s="1081"/>
      <c r="CB59" s="1081"/>
      <c r="CC59" s="1081"/>
      <c r="CD59" s="1081"/>
      <c r="CE59" s="1081"/>
      <c r="CF59" s="1081"/>
      <c r="CG59" s="1082"/>
      <c r="CH59" s="1055"/>
      <c r="CI59" s="1056"/>
      <c r="CJ59" s="1056"/>
      <c r="CK59" s="1056"/>
      <c r="CL59" s="1057"/>
      <c r="CM59" s="1055"/>
      <c r="CN59" s="1056"/>
      <c r="CO59" s="1056"/>
      <c r="CP59" s="1056"/>
      <c r="CQ59" s="1057"/>
      <c r="CR59" s="1055"/>
      <c r="CS59" s="1056"/>
      <c r="CT59" s="1056"/>
      <c r="CU59" s="1056"/>
      <c r="CV59" s="1057"/>
      <c r="CW59" s="1055"/>
      <c r="CX59" s="1056"/>
      <c r="CY59" s="1056"/>
      <c r="CZ59" s="1056"/>
      <c r="DA59" s="1057"/>
      <c r="DB59" s="1055"/>
      <c r="DC59" s="1056"/>
      <c r="DD59" s="1056"/>
      <c r="DE59" s="1056"/>
      <c r="DF59" s="1057"/>
      <c r="DG59" s="1055"/>
      <c r="DH59" s="1056"/>
      <c r="DI59" s="1056"/>
      <c r="DJ59" s="1056"/>
      <c r="DK59" s="1057"/>
      <c r="DL59" s="1055"/>
      <c r="DM59" s="1056"/>
      <c r="DN59" s="1056"/>
      <c r="DO59" s="1056"/>
      <c r="DP59" s="1057"/>
      <c r="DQ59" s="1055"/>
      <c r="DR59" s="1056"/>
      <c r="DS59" s="1056"/>
      <c r="DT59" s="1056"/>
      <c r="DU59" s="1057"/>
      <c r="DV59" s="1058"/>
      <c r="DW59" s="1059"/>
      <c r="DX59" s="1059"/>
      <c r="DY59" s="1059"/>
      <c r="DZ59" s="1060"/>
      <c r="EA59" s="226"/>
    </row>
    <row r="60" spans="1:131" s="227" customFormat="1" ht="26.25" customHeight="1">
      <c r="A60" s="241">
        <v>33</v>
      </c>
      <c r="B60" s="1090"/>
      <c r="C60" s="1091"/>
      <c r="D60" s="1091"/>
      <c r="E60" s="1091"/>
      <c r="F60" s="1091"/>
      <c r="G60" s="1091"/>
      <c r="H60" s="1091"/>
      <c r="I60" s="1091"/>
      <c r="J60" s="1091"/>
      <c r="K60" s="1091"/>
      <c r="L60" s="1091"/>
      <c r="M60" s="1091"/>
      <c r="N60" s="1091"/>
      <c r="O60" s="1091"/>
      <c r="P60" s="1092"/>
      <c r="Q60" s="1093"/>
      <c r="R60" s="1094"/>
      <c r="S60" s="1094"/>
      <c r="T60" s="1094"/>
      <c r="U60" s="1094"/>
      <c r="V60" s="1094"/>
      <c r="W60" s="1094"/>
      <c r="X60" s="1094"/>
      <c r="Y60" s="1094"/>
      <c r="Z60" s="1094"/>
      <c r="AA60" s="1094"/>
      <c r="AB60" s="1094"/>
      <c r="AC60" s="1094"/>
      <c r="AD60" s="1094"/>
      <c r="AE60" s="1095"/>
      <c r="AF60" s="1096"/>
      <c r="AG60" s="1097"/>
      <c r="AH60" s="1097"/>
      <c r="AI60" s="1097"/>
      <c r="AJ60" s="1098"/>
      <c r="AK60" s="1099"/>
      <c r="AL60" s="1094"/>
      <c r="AM60" s="1094"/>
      <c r="AN60" s="1094"/>
      <c r="AO60" s="1094"/>
      <c r="AP60" s="1094"/>
      <c r="AQ60" s="1094"/>
      <c r="AR60" s="1094"/>
      <c r="AS60" s="1094"/>
      <c r="AT60" s="1094"/>
      <c r="AU60" s="1094"/>
      <c r="AV60" s="1094"/>
      <c r="AW60" s="1094"/>
      <c r="AX60" s="1094"/>
      <c r="AY60" s="1094"/>
      <c r="AZ60" s="1100"/>
      <c r="BA60" s="1100"/>
      <c r="BB60" s="1100"/>
      <c r="BC60" s="1100"/>
      <c r="BD60" s="1100"/>
      <c r="BE60" s="1085"/>
      <c r="BF60" s="1085"/>
      <c r="BG60" s="1085"/>
      <c r="BH60" s="1085"/>
      <c r="BI60" s="1086"/>
      <c r="BJ60" s="232"/>
      <c r="BK60" s="232"/>
      <c r="BL60" s="232"/>
      <c r="BM60" s="232"/>
      <c r="BN60" s="232"/>
      <c r="BO60" s="245"/>
      <c r="BP60" s="245"/>
      <c r="BQ60" s="242">
        <v>54</v>
      </c>
      <c r="BR60" s="243"/>
      <c r="BS60" s="1080"/>
      <c r="BT60" s="1081"/>
      <c r="BU60" s="1081"/>
      <c r="BV60" s="1081"/>
      <c r="BW60" s="1081"/>
      <c r="BX60" s="1081"/>
      <c r="BY60" s="1081"/>
      <c r="BZ60" s="1081"/>
      <c r="CA60" s="1081"/>
      <c r="CB60" s="1081"/>
      <c r="CC60" s="1081"/>
      <c r="CD60" s="1081"/>
      <c r="CE60" s="1081"/>
      <c r="CF60" s="1081"/>
      <c r="CG60" s="1082"/>
      <c r="CH60" s="1055"/>
      <c r="CI60" s="1056"/>
      <c r="CJ60" s="1056"/>
      <c r="CK60" s="1056"/>
      <c r="CL60" s="1057"/>
      <c r="CM60" s="1055"/>
      <c r="CN60" s="1056"/>
      <c r="CO60" s="1056"/>
      <c r="CP60" s="1056"/>
      <c r="CQ60" s="1057"/>
      <c r="CR60" s="1055"/>
      <c r="CS60" s="1056"/>
      <c r="CT60" s="1056"/>
      <c r="CU60" s="1056"/>
      <c r="CV60" s="1057"/>
      <c r="CW60" s="1055"/>
      <c r="CX60" s="1056"/>
      <c r="CY60" s="1056"/>
      <c r="CZ60" s="1056"/>
      <c r="DA60" s="1057"/>
      <c r="DB60" s="1055"/>
      <c r="DC60" s="1056"/>
      <c r="DD60" s="1056"/>
      <c r="DE60" s="1056"/>
      <c r="DF60" s="1057"/>
      <c r="DG60" s="1055"/>
      <c r="DH60" s="1056"/>
      <c r="DI60" s="1056"/>
      <c r="DJ60" s="1056"/>
      <c r="DK60" s="1057"/>
      <c r="DL60" s="1055"/>
      <c r="DM60" s="1056"/>
      <c r="DN60" s="1056"/>
      <c r="DO60" s="1056"/>
      <c r="DP60" s="1057"/>
      <c r="DQ60" s="1055"/>
      <c r="DR60" s="1056"/>
      <c r="DS60" s="1056"/>
      <c r="DT60" s="1056"/>
      <c r="DU60" s="1057"/>
      <c r="DV60" s="1058"/>
      <c r="DW60" s="1059"/>
      <c r="DX60" s="1059"/>
      <c r="DY60" s="1059"/>
      <c r="DZ60" s="1060"/>
      <c r="EA60" s="226"/>
    </row>
    <row r="61" spans="1:131" s="227" customFormat="1" ht="26.25" customHeight="1" thickBot="1">
      <c r="A61" s="241">
        <v>34</v>
      </c>
      <c r="B61" s="1090"/>
      <c r="C61" s="1091"/>
      <c r="D61" s="1091"/>
      <c r="E61" s="1091"/>
      <c r="F61" s="1091"/>
      <c r="G61" s="1091"/>
      <c r="H61" s="1091"/>
      <c r="I61" s="1091"/>
      <c r="J61" s="1091"/>
      <c r="K61" s="1091"/>
      <c r="L61" s="1091"/>
      <c r="M61" s="1091"/>
      <c r="N61" s="1091"/>
      <c r="O61" s="1091"/>
      <c r="P61" s="1092"/>
      <c r="Q61" s="1093"/>
      <c r="R61" s="1094"/>
      <c r="S61" s="1094"/>
      <c r="T61" s="1094"/>
      <c r="U61" s="1094"/>
      <c r="V61" s="1094"/>
      <c r="W61" s="1094"/>
      <c r="X61" s="1094"/>
      <c r="Y61" s="1094"/>
      <c r="Z61" s="1094"/>
      <c r="AA61" s="1094"/>
      <c r="AB61" s="1094"/>
      <c r="AC61" s="1094"/>
      <c r="AD61" s="1094"/>
      <c r="AE61" s="1095"/>
      <c r="AF61" s="1096"/>
      <c r="AG61" s="1097"/>
      <c r="AH61" s="1097"/>
      <c r="AI61" s="1097"/>
      <c r="AJ61" s="1098"/>
      <c r="AK61" s="1099"/>
      <c r="AL61" s="1094"/>
      <c r="AM61" s="1094"/>
      <c r="AN61" s="1094"/>
      <c r="AO61" s="1094"/>
      <c r="AP61" s="1094"/>
      <c r="AQ61" s="1094"/>
      <c r="AR61" s="1094"/>
      <c r="AS61" s="1094"/>
      <c r="AT61" s="1094"/>
      <c r="AU61" s="1094"/>
      <c r="AV61" s="1094"/>
      <c r="AW61" s="1094"/>
      <c r="AX61" s="1094"/>
      <c r="AY61" s="1094"/>
      <c r="AZ61" s="1100"/>
      <c r="BA61" s="1100"/>
      <c r="BB61" s="1100"/>
      <c r="BC61" s="1100"/>
      <c r="BD61" s="1100"/>
      <c r="BE61" s="1085"/>
      <c r="BF61" s="1085"/>
      <c r="BG61" s="1085"/>
      <c r="BH61" s="1085"/>
      <c r="BI61" s="1086"/>
      <c r="BJ61" s="232"/>
      <c r="BK61" s="232"/>
      <c r="BL61" s="232"/>
      <c r="BM61" s="232"/>
      <c r="BN61" s="232"/>
      <c r="BO61" s="245"/>
      <c r="BP61" s="245"/>
      <c r="BQ61" s="242">
        <v>55</v>
      </c>
      <c r="BR61" s="243"/>
      <c r="BS61" s="1080"/>
      <c r="BT61" s="1081"/>
      <c r="BU61" s="1081"/>
      <c r="BV61" s="1081"/>
      <c r="BW61" s="1081"/>
      <c r="BX61" s="1081"/>
      <c r="BY61" s="1081"/>
      <c r="BZ61" s="1081"/>
      <c r="CA61" s="1081"/>
      <c r="CB61" s="1081"/>
      <c r="CC61" s="1081"/>
      <c r="CD61" s="1081"/>
      <c r="CE61" s="1081"/>
      <c r="CF61" s="1081"/>
      <c r="CG61" s="1082"/>
      <c r="CH61" s="1055"/>
      <c r="CI61" s="1056"/>
      <c r="CJ61" s="1056"/>
      <c r="CK61" s="1056"/>
      <c r="CL61" s="1057"/>
      <c r="CM61" s="1055"/>
      <c r="CN61" s="1056"/>
      <c r="CO61" s="1056"/>
      <c r="CP61" s="1056"/>
      <c r="CQ61" s="1057"/>
      <c r="CR61" s="1055"/>
      <c r="CS61" s="1056"/>
      <c r="CT61" s="1056"/>
      <c r="CU61" s="1056"/>
      <c r="CV61" s="1057"/>
      <c r="CW61" s="1055"/>
      <c r="CX61" s="1056"/>
      <c r="CY61" s="1056"/>
      <c r="CZ61" s="1056"/>
      <c r="DA61" s="1057"/>
      <c r="DB61" s="1055"/>
      <c r="DC61" s="1056"/>
      <c r="DD61" s="1056"/>
      <c r="DE61" s="1056"/>
      <c r="DF61" s="1057"/>
      <c r="DG61" s="1055"/>
      <c r="DH61" s="1056"/>
      <c r="DI61" s="1056"/>
      <c r="DJ61" s="1056"/>
      <c r="DK61" s="1057"/>
      <c r="DL61" s="1055"/>
      <c r="DM61" s="1056"/>
      <c r="DN61" s="1056"/>
      <c r="DO61" s="1056"/>
      <c r="DP61" s="1057"/>
      <c r="DQ61" s="1055"/>
      <c r="DR61" s="1056"/>
      <c r="DS61" s="1056"/>
      <c r="DT61" s="1056"/>
      <c r="DU61" s="1057"/>
      <c r="DV61" s="1058"/>
      <c r="DW61" s="1059"/>
      <c r="DX61" s="1059"/>
      <c r="DY61" s="1059"/>
      <c r="DZ61" s="1060"/>
      <c r="EA61" s="226"/>
    </row>
    <row r="62" spans="1:131" s="227" customFormat="1" ht="26.25" customHeight="1">
      <c r="A62" s="241">
        <v>35</v>
      </c>
      <c r="B62" s="1090"/>
      <c r="C62" s="1091"/>
      <c r="D62" s="1091"/>
      <c r="E62" s="1091"/>
      <c r="F62" s="1091"/>
      <c r="G62" s="1091"/>
      <c r="H62" s="1091"/>
      <c r="I62" s="1091"/>
      <c r="J62" s="1091"/>
      <c r="K62" s="1091"/>
      <c r="L62" s="1091"/>
      <c r="M62" s="1091"/>
      <c r="N62" s="1091"/>
      <c r="O62" s="1091"/>
      <c r="P62" s="1092"/>
      <c r="Q62" s="1093"/>
      <c r="R62" s="1094"/>
      <c r="S62" s="1094"/>
      <c r="T62" s="1094"/>
      <c r="U62" s="1094"/>
      <c r="V62" s="1094"/>
      <c r="W62" s="1094"/>
      <c r="X62" s="1094"/>
      <c r="Y62" s="1094"/>
      <c r="Z62" s="1094"/>
      <c r="AA62" s="1094"/>
      <c r="AB62" s="1094"/>
      <c r="AC62" s="1094"/>
      <c r="AD62" s="1094"/>
      <c r="AE62" s="1095"/>
      <c r="AF62" s="1096"/>
      <c r="AG62" s="1097"/>
      <c r="AH62" s="1097"/>
      <c r="AI62" s="1097"/>
      <c r="AJ62" s="1098"/>
      <c r="AK62" s="1099"/>
      <c r="AL62" s="1094"/>
      <c r="AM62" s="1094"/>
      <c r="AN62" s="1094"/>
      <c r="AO62" s="1094"/>
      <c r="AP62" s="1094"/>
      <c r="AQ62" s="1094"/>
      <c r="AR62" s="1094"/>
      <c r="AS62" s="1094"/>
      <c r="AT62" s="1094"/>
      <c r="AU62" s="1094"/>
      <c r="AV62" s="1094"/>
      <c r="AW62" s="1094"/>
      <c r="AX62" s="1094"/>
      <c r="AY62" s="1094"/>
      <c r="AZ62" s="1100"/>
      <c r="BA62" s="1100"/>
      <c r="BB62" s="1100"/>
      <c r="BC62" s="1100"/>
      <c r="BD62" s="1100"/>
      <c r="BE62" s="1085"/>
      <c r="BF62" s="1085"/>
      <c r="BG62" s="1085"/>
      <c r="BH62" s="1085"/>
      <c r="BI62" s="1086"/>
      <c r="BJ62" s="1087" t="s">
        <v>405</v>
      </c>
      <c r="BK62" s="1088"/>
      <c r="BL62" s="1088"/>
      <c r="BM62" s="1088"/>
      <c r="BN62" s="1089"/>
      <c r="BO62" s="245"/>
      <c r="BP62" s="245"/>
      <c r="BQ62" s="242">
        <v>56</v>
      </c>
      <c r="BR62" s="243"/>
      <c r="BS62" s="1080"/>
      <c r="BT62" s="1081"/>
      <c r="BU62" s="1081"/>
      <c r="BV62" s="1081"/>
      <c r="BW62" s="1081"/>
      <c r="BX62" s="1081"/>
      <c r="BY62" s="1081"/>
      <c r="BZ62" s="1081"/>
      <c r="CA62" s="1081"/>
      <c r="CB62" s="1081"/>
      <c r="CC62" s="1081"/>
      <c r="CD62" s="1081"/>
      <c r="CE62" s="1081"/>
      <c r="CF62" s="1081"/>
      <c r="CG62" s="1082"/>
      <c r="CH62" s="1055"/>
      <c r="CI62" s="1056"/>
      <c r="CJ62" s="1056"/>
      <c r="CK62" s="1056"/>
      <c r="CL62" s="1057"/>
      <c r="CM62" s="1055"/>
      <c r="CN62" s="1056"/>
      <c r="CO62" s="1056"/>
      <c r="CP62" s="1056"/>
      <c r="CQ62" s="1057"/>
      <c r="CR62" s="1055"/>
      <c r="CS62" s="1056"/>
      <c r="CT62" s="1056"/>
      <c r="CU62" s="1056"/>
      <c r="CV62" s="1057"/>
      <c r="CW62" s="1055"/>
      <c r="CX62" s="1056"/>
      <c r="CY62" s="1056"/>
      <c r="CZ62" s="1056"/>
      <c r="DA62" s="1057"/>
      <c r="DB62" s="1055"/>
      <c r="DC62" s="1056"/>
      <c r="DD62" s="1056"/>
      <c r="DE62" s="1056"/>
      <c r="DF62" s="1057"/>
      <c r="DG62" s="1055"/>
      <c r="DH62" s="1056"/>
      <c r="DI62" s="1056"/>
      <c r="DJ62" s="1056"/>
      <c r="DK62" s="1057"/>
      <c r="DL62" s="1055"/>
      <c r="DM62" s="1056"/>
      <c r="DN62" s="1056"/>
      <c r="DO62" s="1056"/>
      <c r="DP62" s="1057"/>
      <c r="DQ62" s="1055"/>
      <c r="DR62" s="1056"/>
      <c r="DS62" s="1056"/>
      <c r="DT62" s="1056"/>
      <c r="DU62" s="1057"/>
      <c r="DV62" s="1058"/>
      <c r="DW62" s="1059"/>
      <c r="DX62" s="1059"/>
      <c r="DY62" s="1059"/>
      <c r="DZ62" s="1060"/>
      <c r="EA62" s="226"/>
    </row>
    <row r="63" spans="1:131" s="227" customFormat="1" ht="26.25" customHeight="1" thickBot="1">
      <c r="A63" s="244" t="s">
        <v>385</v>
      </c>
      <c r="B63" s="1013" t="s">
        <v>406</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104"/>
      <c r="AF63" s="1105">
        <v>1505</v>
      </c>
      <c r="AG63" s="1028"/>
      <c r="AH63" s="1028"/>
      <c r="AI63" s="1028"/>
      <c r="AJ63" s="1106"/>
      <c r="AK63" s="1107"/>
      <c r="AL63" s="1032"/>
      <c r="AM63" s="1032"/>
      <c r="AN63" s="1032"/>
      <c r="AO63" s="1032"/>
      <c r="AP63" s="1028">
        <v>9531</v>
      </c>
      <c r="AQ63" s="1028"/>
      <c r="AR63" s="1028"/>
      <c r="AS63" s="1028"/>
      <c r="AT63" s="1028"/>
      <c r="AU63" s="1028">
        <v>4737</v>
      </c>
      <c r="AV63" s="1028"/>
      <c r="AW63" s="1028"/>
      <c r="AX63" s="1028"/>
      <c r="AY63" s="1028"/>
      <c r="AZ63" s="1101"/>
      <c r="BA63" s="1101"/>
      <c r="BB63" s="1101"/>
      <c r="BC63" s="1101"/>
      <c r="BD63" s="1101"/>
      <c r="BE63" s="1029"/>
      <c r="BF63" s="1029"/>
      <c r="BG63" s="1029"/>
      <c r="BH63" s="1029"/>
      <c r="BI63" s="1030"/>
      <c r="BJ63" s="1102" t="s">
        <v>407</v>
      </c>
      <c r="BK63" s="1020"/>
      <c r="BL63" s="1020"/>
      <c r="BM63" s="1020"/>
      <c r="BN63" s="1103"/>
      <c r="BO63" s="245"/>
      <c r="BP63" s="245"/>
      <c r="BQ63" s="242">
        <v>57</v>
      </c>
      <c r="BR63" s="243"/>
      <c r="BS63" s="1080"/>
      <c r="BT63" s="1081"/>
      <c r="BU63" s="1081"/>
      <c r="BV63" s="1081"/>
      <c r="BW63" s="1081"/>
      <c r="BX63" s="1081"/>
      <c r="BY63" s="1081"/>
      <c r="BZ63" s="1081"/>
      <c r="CA63" s="1081"/>
      <c r="CB63" s="1081"/>
      <c r="CC63" s="1081"/>
      <c r="CD63" s="1081"/>
      <c r="CE63" s="1081"/>
      <c r="CF63" s="1081"/>
      <c r="CG63" s="1082"/>
      <c r="CH63" s="1055"/>
      <c r="CI63" s="1056"/>
      <c r="CJ63" s="1056"/>
      <c r="CK63" s="1056"/>
      <c r="CL63" s="1057"/>
      <c r="CM63" s="1055"/>
      <c r="CN63" s="1056"/>
      <c r="CO63" s="1056"/>
      <c r="CP63" s="1056"/>
      <c r="CQ63" s="1057"/>
      <c r="CR63" s="1055"/>
      <c r="CS63" s="1056"/>
      <c r="CT63" s="1056"/>
      <c r="CU63" s="1056"/>
      <c r="CV63" s="1057"/>
      <c r="CW63" s="1055"/>
      <c r="CX63" s="1056"/>
      <c r="CY63" s="1056"/>
      <c r="CZ63" s="1056"/>
      <c r="DA63" s="1057"/>
      <c r="DB63" s="1055"/>
      <c r="DC63" s="1056"/>
      <c r="DD63" s="1056"/>
      <c r="DE63" s="1056"/>
      <c r="DF63" s="1057"/>
      <c r="DG63" s="1055"/>
      <c r="DH63" s="1056"/>
      <c r="DI63" s="1056"/>
      <c r="DJ63" s="1056"/>
      <c r="DK63" s="1057"/>
      <c r="DL63" s="1055"/>
      <c r="DM63" s="1056"/>
      <c r="DN63" s="1056"/>
      <c r="DO63" s="1056"/>
      <c r="DP63" s="1057"/>
      <c r="DQ63" s="1055"/>
      <c r="DR63" s="1056"/>
      <c r="DS63" s="1056"/>
      <c r="DT63" s="1056"/>
      <c r="DU63" s="1057"/>
      <c r="DV63" s="1058"/>
      <c r="DW63" s="1059"/>
      <c r="DX63" s="1059"/>
      <c r="DY63" s="1059"/>
      <c r="DZ63" s="1060"/>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0"/>
      <c r="BT64" s="1081"/>
      <c r="BU64" s="1081"/>
      <c r="BV64" s="1081"/>
      <c r="BW64" s="1081"/>
      <c r="BX64" s="1081"/>
      <c r="BY64" s="1081"/>
      <c r="BZ64" s="1081"/>
      <c r="CA64" s="1081"/>
      <c r="CB64" s="1081"/>
      <c r="CC64" s="1081"/>
      <c r="CD64" s="1081"/>
      <c r="CE64" s="1081"/>
      <c r="CF64" s="1081"/>
      <c r="CG64" s="1082"/>
      <c r="CH64" s="1055"/>
      <c r="CI64" s="1056"/>
      <c r="CJ64" s="1056"/>
      <c r="CK64" s="1056"/>
      <c r="CL64" s="1057"/>
      <c r="CM64" s="1055"/>
      <c r="CN64" s="1056"/>
      <c r="CO64" s="1056"/>
      <c r="CP64" s="1056"/>
      <c r="CQ64" s="1057"/>
      <c r="CR64" s="1055"/>
      <c r="CS64" s="1056"/>
      <c r="CT64" s="1056"/>
      <c r="CU64" s="1056"/>
      <c r="CV64" s="1057"/>
      <c r="CW64" s="1055"/>
      <c r="CX64" s="1056"/>
      <c r="CY64" s="1056"/>
      <c r="CZ64" s="1056"/>
      <c r="DA64" s="1057"/>
      <c r="DB64" s="1055"/>
      <c r="DC64" s="1056"/>
      <c r="DD64" s="1056"/>
      <c r="DE64" s="1056"/>
      <c r="DF64" s="1057"/>
      <c r="DG64" s="1055"/>
      <c r="DH64" s="1056"/>
      <c r="DI64" s="1056"/>
      <c r="DJ64" s="1056"/>
      <c r="DK64" s="1057"/>
      <c r="DL64" s="1055"/>
      <c r="DM64" s="1056"/>
      <c r="DN64" s="1056"/>
      <c r="DO64" s="1056"/>
      <c r="DP64" s="1057"/>
      <c r="DQ64" s="1055"/>
      <c r="DR64" s="1056"/>
      <c r="DS64" s="1056"/>
      <c r="DT64" s="1056"/>
      <c r="DU64" s="1057"/>
      <c r="DV64" s="1058"/>
      <c r="DW64" s="1059"/>
      <c r="DX64" s="1059"/>
      <c r="DY64" s="1059"/>
      <c r="DZ64" s="1060"/>
      <c r="EA64" s="226"/>
    </row>
    <row r="65" spans="1:131" s="227" customFormat="1" ht="26.25" customHeight="1" thickBot="1">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0"/>
      <c r="BT65" s="1081"/>
      <c r="BU65" s="1081"/>
      <c r="BV65" s="1081"/>
      <c r="BW65" s="1081"/>
      <c r="BX65" s="1081"/>
      <c r="BY65" s="1081"/>
      <c r="BZ65" s="1081"/>
      <c r="CA65" s="1081"/>
      <c r="CB65" s="1081"/>
      <c r="CC65" s="1081"/>
      <c r="CD65" s="1081"/>
      <c r="CE65" s="1081"/>
      <c r="CF65" s="1081"/>
      <c r="CG65" s="1082"/>
      <c r="CH65" s="1055"/>
      <c r="CI65" s="1056"/>
      <c r="CJ65" s="1056"/>
      <c r="CK65" s="1056"/>
      <c r="CL65" s="1057"/>
      <c r="CM65" s="1055"/>
      <c r="CN65" s="1056"/>
      <c r="CO65" s="1056"/>
      <c r="CP65" s="1056"/>
      <c r="CQ65" s="1057"/>
      <c r="CR65" s="1055"/>
      <c r="CS65" s="1056"/>
      <c r="CT65" s="1056"/>
      <c r="CU65" s="1056"/>
      <c r="CV65" s="1057"/>
      <c r="CW65" s="1055"/>
      <c r="CX65" s="1056"/>
      <c r="CY65" s="1056"/>
      <c r="CZ65" s="1056"/>
      <c r="DA65" s="1057"/>
      <c r="DB65" s="1055"/>
      <c r="DC65" s="1056"/>
      <c r="DD65" s="1056"/>
      <c r="DE65" s="1056"/>
      <c r="DF65" s="1057"/>
      <c r="DG65" s="1055"/>
      <c r="DH65" s="1056"/>
      <c r="DI65" s="1056"/>
      <c r="DJ65" s="1056"/>
      <c r="DK65" s="1057"/>
      <c r="DL65" s="1055"/>
      <c r="DM65" s="1056"/>
      <c r="DN65" s="1056"/>
      <c r="DO65" s="1056"/>
      <c r="DP65" s="1057"/>
      <c r="DQ65" s="1055"/>
      <c r="DR65" s="1056"/>
      <c r="DS65" s="1056"/>
      <c r="DT65" s="1056"/>
      <c r="DU65" s="1057"/>
      <c r="DV65" s="1058"/>
      <c r="DW65" s="1059"/>
      <c r="DX65" s="1059"/>
      <c r="DY65" s="1059"/>
      <c r="DZ65" s="1060"/>
      <c r="EA65" s="226"/>
    </row>
    <row r="66" spans="1:131" s="227" customFormat="1" ht="26.25" customHeight="1">
      <c r="A66" s="1061" t="s">
        <v>409</v>
      </c>
      <c r="B66" s="1062"/>
      <c r="C66" s="1062"/>
      <c r="D66" s="1062"/>
      <c r="E66" s="1062"/>
      <c r="F66" s="1062"/>
      <c r="G66" s="1062"/>
      <c r="H66" s="1062"/>
      <c r="I66" s="1062"/>
      <c r="J66" s="1062"/>
      <c r="K66" s="1062"/>
      <c r="L66" s="1062"/>
      <c r="M66" s="1062"/>
      <c r="N66" s="1062"/>
      <c r="O66" s="1062"/>
      <c r="P66" s="1063"/>
      <c r="Q66" s="1067" t="s">
        <v>410</v>
      </c>
      <c r="R66" s="1068"/>
      <c r="S66" s="1068"/>
      <c r="T66" s="1068"/>
      <c r="U66" s="1069"/>
      <c r="V66" s="1067" t="s">
        <v>411</v>
      </c>
      <c r="W66" s="1068"/>
      <c r="X66" s="1068"/>
      <c r="Y66" s="1068"/>
      <c r="Z66" s="1069"/>
      <c r="AA66" s="1067" t="s">
        <v>412</v>
      </c>
      <c r="AB66" s="1068"/>
      <c r="AC66" s="1068"/>
      <c r="AD66" s="1068"/>
      <c r="AE66" s="1069"/>
      <c r="AF66" s="1073" t="s">
        <v>413</v>
      </c>
      <c r="AG66" s="1074"/>
      <c r="AH66" s="1074"/>
      <c r="AI66" s="1074"/>
      <c r="AJ66" s="1075"/>
      <c r="AK66" s="1067" t="s">
        <v>414</v>
      </c>
      <c r="AL66" s="1062"/>
      <c r="AM66" s="1062"/>
      <c r="AN66" s="1062"/>
      <c r="AO66" s="1063"/>
      <c r="AP66" s="1067" t="s">
        <v>394</v>
      </c>
      <c r="AQ66" s="1068"/>
      <c r="AR66" s="1068"/>
      <c r="AS66" s="1068"/>
      <c r="AT66" s="1069"/>
      <c r="AU66" s="1067" t="s">
        <v>415</v>
      </c>
      <c r="AV66" s="1068"/>
      <c r="AW66" s="1068"/>
      <c r="AX66" s="1068"/>
      <c r="AY66" s="1069"/>
      <c r="AZ66" s="1067" t="s">
        <v>369</v>
      </c>
      <c r="BA66" s="1068"/>
      <c r="BB66" s="1068"/>
      <c r="BC66" s="1068"/>
      <c r="BD66" s="1083"/>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4"/>
      <c r="B67" s="1065"/>
      <c r="C67" s="1065"/>
      <c r="D67" s="1065"/>
      <c r="E67" s="1065"/>
      <c r="F67" s="1065"/>
      <c r="G67" s="1065"/>
      <c r="H67" s="1065"/>
      <c r="I67" s="1065"/>
      <c r="J67" s="1065"/>
      <c r="K67" s="1065"/>
      <c r="L67" s="1065"/>
      <c r="M67" s="1065"/>
      <c r="N67" s="1065"/>
      <c r="O67" s="1065"/>
      <c r="P67" s="1066"/>
      <c r="Q67" s="1070"/>
      <c r="R67" s="1071"/>
      <c r="S67" s="1071"/>
      <c r="T67" s="1071"/>
      <c r="U67" s="1072"/>
      <c r="V67" s="1070"/>
      <c r="W67" s="1071"/>
      <c r="X67" s="1071"/>
      <c r="Y67" s="1071"/>
      <c r="Z67" s="1072"/>
      <c r="AA67" s="1070"/>
      <c r="AB67" s="1071"/>
      <c r="AC67" s="1071"/>
      <c r="AD67" s="1071"/>
      <c r="AE67" s="1072"/>
      <c r="AF67" s="1076"/>
      <c r="AG67" s="1077"/>
      <c r="AH67" s="1077"/>
      <c r="AI67" s="1077"/>
      <c r="AJ67" s="1078"/>
      <c r="AK67" s="1079"/>
      <c r="AL67" s="1065"/>
      <c r="AM67" s="1065"/>
      <c r="AN67" s="1065"/>
      <c r="AO67" s="1066"/>
      <c r="AP67" s="1070"/>
      <c r="AQ67" s="1071"/>
      <c r="AR67" s="1071"/>
      <c r="AS67" s="1071"/>
      <c r="AT67" s="1072"/>
      <c r="AU67" s="1070"/>
      <c r="AV67" s="1071"/>
      <c r="AW67" s="1071"/>
      <c r="AX67" s="1071"/>
      <c r="AY67" s="1072"/>
      <c r="AZ67" s="1070"/>
      <c r="BA67" s="1071"/>
      <c r="BB67" s="1071"/>
      <c r="BC67" s="1071"/>
      <c r="BD67" s="1084"/>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180" t="s">
        <v>574</v>
      </c>
      <c r="C68" s="1181"/>
      <c r="D68" s="1181"/>
      <c r="E68" s="1181"/>
      <c r="F68" s="1181"/>
      <c r="G68" s="1181"/>
      <c r="H68" s="1181"/>
      <c r="I68" s="1181"/>
      <c r="J68" s="1181"/>
      <c r="K68" s="1181"/>
      <c r="L68" s="1181"/>
      <c r="M68" s="1181"/>
      <c r="N68" s="1181"/>
      <c r="O68" s="1181"/>
      <c r="P68" s="1182"/>
      <c r="Q68" s="1054">
        <v>247</v>
      </c>
      <c r="R68" s="1051"/>
      <c r="S68" s="1051"/>
      <c r="T68" s="1051"/>
      <c r="U68" s="1051"/>
      <c r="V68" s="1051">
        <v>205</v>
      </c>
      <c r="W68" s="1051"/>
      <c r="X68" s="1051"/>
      <c r="Y68" s="1051"/>
      <c r="Z68" s="1051"/>
      <c r="AA68" s="1051">
        <v>42</v>
      </c>
      <c r="AB68" s="1051"/>
      <c r="AC68" s="1051"/>
      <c r="AD68" s="1051"/>
      <c r="AE68" s="1051"/>
      <c r="AF68" s="1051">
        <v>42</v>
      </c>
      <c r="AG68" s="1051"/>
      <c r="AH68" s="1051"/>
      <c r="AI68" s="1051"/>
      <c r="AJ68" s="1051"/>
      <c r="AK68" s="1051">
        <v>53</v>
      </c>
      <c r="AL68" s="1051"/>
      <c r="AM68" s="1051"/>
      <c r="AN68" s="1051"/>
      <c r="AO68" s="1051"/>
      <c r="AP68" s="1051" t="s">
        <v>582</v>
      </c>
      <c r="AQ68" s="1051"/>
      <c r="AR68" s="1051"/>
      <c r="AS68" s="1051"/>
      <c r="AT68" s="1051"/>
      <c r="AU68" s="1051" t="s">
        <v>583</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575</v>
      </c>
      <c r="C69" s="1044"/>
      <c r="D69" s="1044"/>
      <c r="E69" s="1044"/>
      <c r="F69" s="1044"/>
      <c r="G69" s="1044"/>
      <c r="H69" s="1044"/>
      <c r="I69" s="1044"/>
      <c r="J69" s="1044"/>
      <c r="K69" s="1044"/>
      <c r="L69" s="1044"/>
      <c r="M69" s="1044"/>
      <c r="N69" s="1044"/>
      <c r="O69" s="1044"/>
      <c r="P69" s="1045"/>
      <c r="Q69" s="1046">
        <v>758744</v>
      </c>
      <c r="R69" s="1040"/>
      <c r="S69" s="1040"/>
      <c r="T69" s="1040"/>
      <c r="U69" s="1040"/>
      <c r="V69" s="1040">
        <v>730814</v>
      </c>
      <c r="W69" s="1040"/>
      <c r="X69" s="1040"/>
      <c r="Y69" s="1040"/>
      <c r="Z69" s="1040"/>
      <c r="AA69" s="1040">
        <v>27930</v>
      </c>
      <c r="AB69" s="1040"/>
      <c r="AC69" s="1040"/>
      <c r="AD69" s="1040"/>
      <c r="AE69" s="1040"/>
      <c r="AF69" s="1040">
        <v>27930</v>
      </c>
      <c r="AG69" s="1040"/>
      <c r="AH69" s="1040"/>
      <c r="AI69" s="1040"/>
      <c r="AJ69" s="1040"/>
      <c r="AK69" s="1040" t="s">
        <v>583</v>
      </c>
      <c r="AL69" s="1040"/>
      <c r="AM69" s="1040"/>
      <c r="AN69" s="1040"/>
      <c r="AO69" s="1040"/>
      <c r="AP69" s="1040" t="s">
        <v>583</v>
      </c>
      <c r="AQ69" s="1040"/>
      <c r="AR69" s="1040"/>
      <c r="AS69" s="1040"/>
      <c r="AT69" s="1040"/>
      <c r="AU69" s="1040" t="s">
        <v>583</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598</v>
      </c>
      <c r="C70" s="1044"/>
      <c r="D70" s="1044"/>
      <c r="E70" s="1044"/>
      <c r="F70" s="1044"/>
      <c r="G70" s="1044"/>
      <c r="H70" s="1044"/>
      <c r="I70" s="1044"/>
      <c r="J70" s="1044"/>
      <c r="K70" s="1044"/>
      <c r="L70" s="1044"/>
      <c r="M70" s="1044"/>
      <c r="N70" s="1044"/>
      <c r="O70" s="1044"/>
      <c r="P70" s="1045"/>
      <c r="Q70" s="1046">
        <v>696</v>
      </c>
      <c r="R70" s="1040"/>
      <c r="S70" s="1040"/>
      <c r="T70" s="1040"/>
      <c r="U70" s="1040"/>
      <c r="V70" s="1040">
        <v>526</v>
      </c>
      <c r="W70" s="1040"/>
      <c r="X70" s="1040"/>
      <c r="Y70" s="1040"/>
      <c r="Z70" s="1040"/>
      <c r="AA70" s="1040">
        <v>170</v>
      </c>
      <c r="AB70" s="1040"/>
      <c r="AC70" s="1040"/>
      <c r="AD70" s="1040"/>
      <c r="AE70" s="1040"/>
      <c r="AF70" s="1040">
        <v>1317</v>
      </c>
      <c r="AG70" s="1040"/>
      <c r="AH70" s="1040"/>
      <c r="AI70" s="1040"/>
      <c r="AJ70" s="1040"/>
      <c r="AK70" s="1040" t="s">
        <v>582</v>
      </c>
      <c r="AL70" s="1040"/>
      <c r="AM70" s="1040"/>
      <c r="AN70" s="1040"/>
      <c r="AO70" s="1040"/>
      <c r="AP70" s="1040">
        <v>3908</v>
      </c>
      <c r="AQ70" s="1040"/>
      <c r="AR70" s="1040"/>
      <c r="AS70" s="1040"/>
      <c r="AT70" s="1040"/>
      <c r="AU70" s="1040" t="s">
        <v>583</v>
      </c>
      <c r="AV70" s="1040"/>
      <c r="AW70" s="1040"/>
      <c r="AX70" s="1040"/>
      <c r="AY70" s="1040"/>
      <c r="AZ70" s="1041" t="s">
        <v>597</v>
      </c>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576</v>
      </c>
      <c r="C71" s="1044"/>
      <c r="D71" s="1044"/>
      <c r="E71" s="1044"/>
      <c r="F71" s="1044"/>
      <c r="G71" s="1044"/>
      <c r="H71" s="1044"/>
      <c r="I71" s="1044"/>
      <c r="J71" s="1044"/>
      <c r="K71" s="1044"/>
      <c r="L71" s="1044"/>
      <c r="M71" s="1044"/>
      <c r="N71" s="1044"/>
      <c r="O71" s="1044"/>
      <c r="P71" s="1045"/>
      <c r="Q71" s="1046">
        <v>204</v>
      </c>
      <c r="R71" s="1040"/>
      <c r="S71" s="1040"/>
      <c r="T71" s="1040"/>
      <c r="U71" s="1040"/>
      <c r="V71" s="1040">
        <v>195</v>
      </c>
      <c r="W71" s="1040"/>
      <c r="X71" s="1040"/>
      <c r="Y71" s="1040"/>
      <c r="Z71" s="1040"/>
      <c r="AA71" s="1040">
        <v>9</v>
      </c>
      <c r="AB71" s="1040"/>
      <c r="AC71" s="1040"/>
      <c r="AD71" s="1040"/>
      <c r="AE71" s="1040"/>
      <c r="AF71" s="1040">
        <v>9</v>
      </c>
      <c r="AG71" s="1040"/>
      <c r="AH71" s="1040"/>
      <c r="AI71" s="1040"/>
      <c r="AJ71" s="1040"/>
      <c r="AK71" s="1040">
        <v>16</v>
      </c>
      <c r="AL71" s="1040"/>
      <c r="AM71" s="1040"/>
      <c r="AN71" s="1040"/>
      <c r="AO71" s="1040"/>
      <c r="AP71" s="1040" t="s">
        <v>583</v>
      </c>
      <c r="AQ71" s="1040"/>
      <c r="AR71" s="1040"/>
      <c r="AS71" s="1040"/>
      <c r="AT71" s="1040"/>
      <c r="AU71" s="1040" t="s">
        <v>583</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577</v>
      </c>
      <c r="C72" s="1044"/>
      <c r="D72" s="1044"/>
      <c r="E72" s="1044"/>
      <c r="F72" s="1044"/>
      <c r="G72" s="1044"/>
      <c r="H72" s="1044"/>
      <c r="I72" s="1044"/>
      <c r="J72" s="1044"/>
      <c r="K72" s="1044"/>
      <c r="L72" s="1044"/>
      <c r="M72" s="1044"/>
      <c r="N72" s="1044"/>
      <c r="O72" s="1044"/>
      <c r="P72" s="1045"/>
      <c r="Q72" s="1046">
        <v>66</v>
      </c>
      <c r="R72" s="1040"/>
      <c r="S72" s="1040"/>
      <c r="T72" s="1040"/>
      <c r="U72" s="1040"/>
      <c r="V72" s="1040">
        <v>66</v>
      </c>
      <c r="W72" s="1040"/>
      <c r="X72" s="1040"/>
      <c r="Y72" s="1040"/>
      <c r="Z72" s="1040"/>
      <c r="AA72" s="1040" t="s">
        <v>583</v>
      </c>
      <c r="AB72" s="1040"/>
      <c r="AC72" s="1040"/>
      <c r="AD72" s="1040"/>
      <c r="AE72" s="1040"/>
      <c r="AF72" s="1040" t="s">
        <v>584</v>
      </c>
      <c r="AG72" s="1040"/>
      <c r="AH72" s="1040"/>
      <c r="AI72" s="1040"/>
      <c r="AJ72" s="1040"/>
      <c r="AK72" s="1040" t="s">
        <v>583</v>
      </c>
      <c r="AL72" s="1040"/>
      <c r="AM72" s="1040"/>
      <c r="AN72" s="1040"/>
      <c r="AO72" s="1040"/>
      <c r="AP72" s="1040" t="s">
        <v>583</v>
      </c>
      <c r="AQ72" s="1040"/>
      <c r="AR72" s="1040"/>
      <c r="AS72" s="1040"/>
      <c r="AT72" s="1040"/>
      <c r="AU72" s="1040" t="s">
        <v>583</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578</v>
      </c>
      <c r="C73" s="1044"/>
      <c r="D73" s="1044"/>
      <c r="E73" s="1044"/>
      <c r="F73" s="1044"/>
      <c r="G73" s="1044"/>
      <c r="H73" s="1044"/>
      <c r="I73" s="1044"/>
      <c r="J73" s="1044"/>
      <c r="K73" s="1044"/>
      <c r="L73" s="1044"/>
      <c r="M73" s="1044"/>
      <c r="N73" s="1044"/>
      <c r="O73" s="1044"/>
      <c r="P73" s="1045"/>
      <c r="Q73" s="1046">
        <v>11954</v>
      </c>
      <c r="R73" s="1040"/>
      <c r="S73" s="1040"/>
      <c r="T73" s="1040"/>
      <c r="U73" s="1040"/>
      <c r="V73" s="1040">
        <v>11741</v>
      </c>
      <c r="W73" s="1040"/>
      <c r="X73" s="1040"/>
      <c r="Y73" s="1040"/>
      <c r="Z73" s="1040"/>
      <c r="AA73" s="1040">
        <v>213</v>
      </c>
      <c r="AB73" s="1040"/>
      <c r="AC73" s="1040"/>
      <c r="AD73" s="1040"/>
      <c r="AE73" s="1040"/>
      <c r="AF73" s="1040">
        <v>213</v>
      </c>
      <c r="AG73" s="1040"/>
      <c r="AH73" s="1040"/>
      <c r="AI73" s="1040"/>
      <c r="AJ73" s="1040"/>
      <c r="AK73" s="1040" t="s">
        <v>583</v>
      </c>
      <c r="AL73" s="1040"/>
      <c r="AM73" s="1040"/>
      <c r="AN73" s="1040"/>
      <c r="AO73" s="1040"/>
      <c r="AP73" s="1040" t="s">
        <v>583</v>
      </c>
      <c r="AQ73" s="1040"/>
      <c r="AR73" s="1040"/>
      <c r="AS73" s="1040"/>
      <c r="AT73" s="1040"/>
      <c r="AU73" s="1040" t="s">
        <v>583</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579</v>
      </c>
      <c r="C74" s="1044"/>
      <c r="D74" s="1044"/>
      <c r="E74" s="1044"/>
      <c r="F74" s="1044"/>
      <c r="G74" s="1044"/>
      <c r="H74" s="1044"/>
      <c r="I74" s="1044"/>
      <c r="J74" s="1044"/>
      <c r="K74" s="1044"/>
      <c r="L74" s="1044"/>
      <c r="M74" s="1044"/>
      <c r="N74" s="1044"/>
      <c r="O74" s="1044"/>
      <c r="P74" s="1045"/>
      <c r="Q74" s="1046">
        <v>59</v>
      </c>
      <c r="R74" s="1040"/>
      <c r="S74" s="1040"/>
      <c r="T74" s="1040"/>
      <c r="U74" s="1040"/>
      <c r="V74" s="1040">
        <v>59</v>
      </c>
      <c r="W74" s="1040"/>
      <c r="X74" s="1040"/>
      <c r="Y74" s="1040"/>
      <c r="Z74" s="1040"/>
      <c r="AA74" s="1040" t="s">
        <v>583</v>
      </c>
      <c r="AB74" s="1040"/>
      <c r="AC74" s="1040"/>
      <c r="AD74" s="1040"/>
      <c r="AE74" s="1040"/>
      <c r="AF74" s="1040" t="s">
        <v>583</v>
      </c>
      <c r="AG74" s="1040"/>
      <c r="AH74" s="1040"/>
      <c r="AI74" s="1040"/>
      <c r="AJ74" s="1040"/>
      <c r="AK74" s="1040" t="s">
        <v>584</v>
      </c>
      <c r="AL74" s="1040"/>
      <c r="AM74" s="1040"/>
      <c r="AN74" s="1040"/>
      <c r="AO74" s="1040"/>
      <c r="AP74" s="1040" t="s">
        <v>583</v>
      </c>
      <c r="AQ74" s="1040"/>
      <c r="AR74" s="1040"/>
      <c r="AS74" s="1040"/>
      <c r="AT74" s="1040"/>
      <c r="AU74" s="1040" t="s">
        <v>584</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580</v>
      </c>
      <c r="C75" s="1044"/>
      <c r="D75" s="1044"/>
      <c r="E75" s="1044"/>
      <c r="F75" s="1044"/>
      <c r="G75" s="1044"/>
      <c r="H75" s="1044"/>
      <c r="I75" s="1044"/>
      <c r="J75" s="1044"/>
      <c r="K75" s="1044"/>
      <c r="L75" s="1044"/>
      <c r="M75" s="1044"/>
      <c r="N75" s="1044"/>
      <c r="O75" s="1044"/>
      <c r="P75" s="1045"/>
      <c r="Q75" s="1047">
        <v>13</v>
      </c>
      <c r="R75" s="1048"/>
      <c r="S75" s="1048"/>
      <c r="T75" s="1048"/>
      <c r="U75" s="1049"/>
      <c r="V75" s="1050">
        <v>11</v>
      </c>
      <c r="W75" s="1048"/>
      <c r="X75" s="1048"/>
      <c r="Y75" s="1048"/>
      <c r="Z75" s="1049"/>
      <c r="AA75" s="1050">
        <v>2</v>
      </c>
      <c r="AB75" s="1048"/>
      <c r="AC75" s="1048"/>
      <c r="AD75" s="1048"/>
      <c r="AE75" s="1049"/>
      <c r="AF75" s="1050">
        <v>2</v>
      </c>
      <c r="AG75" s="1048"/>
      <c r="AH75" s="1048"/>
      <c r="AI75" s="1048"/>
      <c r="AJ75" s="1049"/>
      <c r="AK75" s="1050">
        <v>1</v>
      </c>
      <c r="AL75" s="1048"/>
      <c r="AM75" s="1048"/>
      <c r="AN75" s="1048"/>
      <c r="AO75" s="1049"/>
      <c r="AP75" s="1050" t="s">
        <v>583</v>
      </c>
      <c r="AQ75" s="1048"/>
      <c r="AR75" s="1048"/>
      <c r="AS75" s="1048"/>
      <c r="AT75" s="1049"/>
      <c r="AU75" s="1050" t="s">
        <v>584</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599</v>
      </c>
      <c r="C76" s="1044"/>
      <c r="D76" s="1044"/>
      <c r="E76" s="1044"/>
      <c r="F76" s="1044"/>
      <c r="G76" s="1044"/>
      <c r="H76" s="1044"/>
      <c r="I76" s="1044"/>
      <c r="J76" s="1044"/>
      <c r="K76" s="1044"/>
      <c r="L76" s="1044"/>
      <c r="M76" s="1044"/>
      <c r="N76" s="1044"/>
      <c r="O76" s="1044"/>
      <c r="P76" s="1045"/>
      <c r="Q76" s="1047">
        <v>304</v>
      </c>
      <c r="R76" s="1048"/>
      <c r="S76" s="1048"/>
      <c r="T76" s="1048"/>
      <c r="U76" s="1049"/>
      <c r="V76" s="1050">
        <v>269</v>
      </c>
      <c r="W76" s="1048"/>
      <c r="X76" s="1048"/>
      <c r="Y76" s="1048"/>
      <c r="Z76" s="1049"/>
      <c r="AA76" s="1050">
        <v>35</v>
      </c>
      <c r="AB76" s="1048"/>
      <c r="AC76" s="1048"/>
      <c r="AD76" s="1048"/>
      <c r="AE76" s="1049"/>
      <c r="AF76" s="1050">
        <v>35</v>
      </c>
      <c r="AG76" s="1048"/>
      <c r="AH76" s="1048"/>
      <c r="AI76" s="1048"/>
      <c r="AJ76" s="1049"/>
      <c r="AK76" s="1050">
        <v>7</v>
      </c>
      <c r="AL76" s="1048"/>
      <c r="AM76" s="1048"/>
      <c r="AN76" s="1048"/>
      <c r="AO76" s="1049"/>
      <c r="AP76" s="1050" t="s">
        <v>506</v>
      </c>
      <c r="AQ76" s="1048"/>
      <c r="AR76" s="1048"/>
      <c r="AS76" s="1048"/>
      <c r="AT76" s="1049"/>
      <c r="AU76" s="1050" t="s">
        <v>506</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581</v>
      </c>
      <c r="C77" s="1044"/>
      <c r="D77" s="1044"/>
      <c r="E77" s="1044"/>
      <c r="F77" s="1044"/>
      <c r="G77" s="1044"/>
      <c r="H77" s="1044"/>
      <c r="I77" s="1044"/>
      <c r="J77" s="1044"/>
      <c r="K77" s="1044"/>
      <c r="L77" s="1044"/>
      <c r="M77" s="1044"/>
      <c r="N77" s="1044"/>
      <c r="O77" s="1044"/>
      <c r="P77" s="1045"/>
      <c r="Q77" s="1047">
        <v>185</v>
      </c>
      <c r="R77" s="1048"/>
      <c r="S77" s="1048"/>
      <c r="T77" s="1048"/>
      <c r="U77" s="1049"/>
      <c r="V77" s="1050">
        <v>177</v>
      </c>
      <c r="W77" s="1048"/>
      <c r="X77" s="1048"/>
      <c r="Y77" s="1048"/>
      <c r="Z77" s="1049"/>
      <c r="AA77" s="1050">
        <v>8</v>
      </c>
      <c r="AB77" s="1048"/>
      <c r="AC77" s="1048"/>
      <c r="AD77" s="1048"/>
      <c r="AE77" s="1049"/>
      <c r="AF77" s="1050">
        <v>8</v>
      </c>
      <c r="AG77" s="1048"/>
      <c r="AH77" s="1048"/>
      <c r="AI77" s="1048"/>
      <c r="AJ77" s="1049"/>
      <c r="AK77" s="1050" t="s">
        <v>506</v>
      </c>
      <c r="AL77" s="1048"/>
      <c r="AM77" s="1048"/>
      <c r="AN77" s="1048"/>
      <c r="AO77" s="1049"/>
      <c r="AP77" s="1050" t="s">
        <v>506</v>
      </c>
      <c r="AQ77" s="1048"/>
      <c r="AR77" s="1048"/>
      <c r="AS77" s="1048"/>
      <c r="AT77" s="1049"/>
      <c r="AU77" s="1050" t="s">
        <v>506</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t="s">
        <v>600</v>
      </c>
      <c r="C78" s="1044"/>
      <c r="D78" s="1044"/>
      <c r="E78" s="1044"/>
      <c r="F78" s="1044"/>
      <c r="G78" s="1044"/>
      <c r="H78" s="1044"/>
      <c r="I78" s="1044"/>
      <c r="J78" s="1044"/>
      <c r="K78" s="1044"/>
      <c r="L78" s="1044"/>
      <c r="M78" s="1044"/>
      <c r="N78" s="1044"/>
      <c r="O78" s="1044"/>
      <c r="P78" s="1045"/>
      <c r="Q78" s="1046">
        <v>90</v>
      </c>
      <c r="R78" s="1040"/>
      <c r="S78" s="1040"/>
      <c r="T78" s="1040"/>
      <c r="U78" s="1040"/>
      <c r="V78" s="1040">
        <v>90</v>
      </c>
      <c r="W78" s="1040"/>
      <c r="X78" s="1040"/>
      <c r="Y78" s="1040"/>
      <c r="Z78" s="1040"/>
      <c r="AA78" s="1040">
        <v>0</v>
      </c>
      <c r="AB78" s="1040"/>
      <c r="AC78" s="1040"/>
      <c r="AD78" s="1040"/>
      <c r="AE78" s="1040"/>
      <c r="AF78" s="1040">
        <v>0</v>
      </c>
      <c r="AG78" s="1040"/>
      <c r="AH78" s="1040"/>
      <c r="AI78" s="1040"/>
      <c r="AJ78" s="1040"/>
      <c r="AK78" s="1040">
        <v>2</v>
      </c>
      <c r="AL78" s="1040"/>
      <c r="AM78" s="1040"/>
      <c r="AN78" s="1040"/>
      <c r="AO78" s="1040"/>
      <c r="AP78" s="1040" t="s">
        <v>572</v>
      </c>
      <c r="AQ78" s="1040"/>
      <c r="AR78" s="1040"/>
      <c r="AS78" s="1040"/>
      <c r="AT78" s="1040"/>
      <c r="AU78" s="1040" t="s">
        <v>572</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385</v>
      </c>
      <c r="B88" s="1013" t="s">
        <v>416</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29556</v>
      </c>
      <c r="AG88" s="1028"/>
      <c r="AH88" s="1028"/>
      <c r="AI88" s="1028"/>
      <c r="AJ88" s="1028"/>
      <c r="AK88" s="1032"/>
      <c r="AL88" s="1032"/>
      <c r="AM88" s="1032"/>
      <c r="AN88" s="1032"/>
      <c r="AO88" s="1032"/>
      <c r="AP88" s="1028">
        <v>3908</v>
      </c>
      <c r="AQ88" s="1028"/>
      <c r="AR88" s="1028"/>
      <c r="AS88" s="1028"/>
      <c r="AT88" s="1028"/>
      <c r="AU88" s="1028" t="s">
        <v>583</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1013" t="s">
        <v>417</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80</v>
      </c>
      <c r="CS102" s="1020"/>
      <c r="CT102" s="1020"/>
      <c r="CU102" s="1020"/>
      <c r="CV102" s="1021"/>
      <c r="CW102" s="1019">
        <v>2</v>
      </c>
      <c r="CX102" s="1020"/>
      <c r="CY102" s="1020"/>
      <c r="CZ102" s="1020"/>
      <c r="DA102" s="1021"/>
      <c r="DB102" s="1019" t="s">
        <v>583</v>
      </c>
      <c r="DC102" s="1020"/>
      <c r="DD102" s="1020"/>
      <c r="DE102" s="1020"/>
      <c r="DF102" s="1021"/>
      <c r="DG102" s="1019">
        <v>380</v>
      </c>
      <c r="DH102" s="1020"/>
      <c r="DI102" s="1020"/>
      <c r="DJ102" s="1020"/>
      <c r="DK102" s="1021"/>
      <c r="DL102" s="1019" t="s">
        <v>583</v>
      </c>
      <c r="DM102" s="1020"/>
      <c r="DN102" s="1020"/>
      <c r="DO102" s="1020"/>
      <c r="DP102" s="1021"/>
      <c r="DQ102" s="1019">
        <v>329</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424</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425</v>
      </c>
      <c r="AB109" s="963"/>
      <c r="AC109" s="963"/>
      <c r="AD109" s="963"/>
      <c r="AE109" s="964"/>
      <c r="AF109" s="965" t="s">
        <v>300</v>
      </c>
      <c r="AG109" s="963"/>
      <c r="AH109" s="963"/>
      <c r="AI109" s="963"/>
      <c r="AJ109" s="964"/>
      <c r="AK109" s="965" t="s">
        <v>299</v>
      </c>
      <c r="AL109" s="963"/>
      <c r="AM109" s="963"/>
      <c r="AN109" s="963"/>
      <c r="AO109" s="964"/>
      <c r="AP109" s="965" t="s">
        <v>426</v>
      </c>
      <c r="AQ109" s="963"/>
      <c r="AR109" s="963"/>
      <c r="AS109" s="963"/>
      <c r="AT109" s="994"/>
      <c r="AU109" s="962" t="s">
        <v>424</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425</v>
      </c>
      <c r="BR109" s="963"/>
      <c r="BS109" s="963"/>
      <c r="BT109" s="963"/>
      <c r="BU109" s="964"/>
      <c r="BV109" s="965" t="s">
        <v>300</v>
      </c>
      <c r="BW109" s="963"/>
      <c r="BX109" s="963"/>
      <c r="BY109" s="963"/>
      <c r="BZ109" s="964"/>
      <c r="CA109" s="965" t="s">
        <v>299</v>
      </c>
      <c r="CB109" s="963"/>
      <c r="CC109" s="963"/>
      <c r="CD109" s="963"/>
      <c r="CE109" s="964"/>
      <c r="CF109" s="1001" t="s">
        <v>426</v>
      </c>
      <c r="CG109" s="1001"/>
      <c r="CH109" s="1001"/>
      <c r="CI109" s="1001"/>
      <c r="CJ109" s="1001"/>
      <c r="CK109" s="965" t="s">
        <v>427</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425</v>
      </c>
      <c r="DH109" s="963"/>
      <c r="DI109" s="963"/>
      <c r="DJ109" s="963"/>
      <c r="DK109" s="964"/>
      <c r="DL109" s="965" t="s">
        <v>300</v>
      </c>
      <c r="DM109" s="963"/>
      <c r="DN109" s="963"/>
      <c r="DO109" s="963"/>
      <c r="DP109" s="964"/>
      <c r="DQ109" s="965" t="s">
        <v>299</v>
      </c>
      <c r="DR109" s="963"/>
      <c r="DS109" s="963"/>
      <c r="DT109" s="963"/>
      <c r="DU109" s="964"/>
      <c r="DV109" s="965" t="s">
        <v>426</v>
      </c>
      <c r="DW109" s="963"/>
      <c r="DX109" s="963"/>
      <c r="DY109" s="963"/>
      <c r="DZ109" s="994"/>
    </row>
    <row r="110" spans="1:131" s="226" customFormat="1" ht="26.25" customHeight="1">
      <c r="A110" s="865" t="s">
        <v>428</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1413905</v>
      </c>
      <c r="AB110" s="956"/>
      <c r="AC110" s="956"/>
      <c r="AD110" s="956"/>
      <c r="AE110" s="957"/>
      <c r="AF110" s="958">
        <v>1426861</v>
      </c>
      <c r="AG110" s="956"/>
      <c r="AH110" s="956"/>
      <c r="AI110" s="956"/>
      <c r="AJ110" s="957"/>
      <c r="AK110" s="958">
        <v>1431700</v>
      </c>
      <c r="AL110" s="956"/>
      <c r="AM110" s="956"/>
      <c r="AN110" s="956"/>
      <c r="AO110" s="957"/>
      <c r="AP110" s="959">
        <v>17.600000000000001</v>
      </c>
      <c r="AQ110" s="960"/>
      <c r="AR110" s="960"/>
      <c r="AS110" s="960"/>
      <c r="AT110" s="961"/>
      <c r="AU110" s="995" t="s">
        <v>67</v>
      </c>
      <c r="AV110" s="996"/>
      <c r="AW110" s="996"/>
      <c r="AX110" s="996"/>
      <c r="AY110" s="996"/>
      <c r="AZ110" s="921" t="s">
        <v>429</v>
      </c>
      <c r="BA110" s="866"/>
      <c r="BB110" s="866"/>
      <c r="BC110" s="866"/>
      <c r="BD110" s="866"/>
      <c r="BE110" s="866"/>
      <c r="BF110" s="866"/>
      <c r="BG110" s="866"/>
      <c r="BH110" s="866"/>
      <c r="BI110" s="866"/>
      <c r="BJ110" s="866"/>
      <c r="BK110" s="866"/>
      <c r="BL110" s="866"/>
      <c r="BM110" s="866"/>
      <c r="BN110" s="866"/>
      <c r="BO110" s="866"/>
      <c r="BP110" s="867"/>
      <c r="BQ110" s="922">
        <v>13278394</v>
      </c>
      <c r="BR110" s="903"/>
      <c r="BS110" s="903"/>
      <c r="BT110" s="903"/>
      <c r="BU110" s="903"/>
      <c r="BV110" s="903">
        <v>12488271</v>
      </c>
      <c r="BW110" s="903"/>
      <c r="BX110" s="903"/>
      <c r="BY110" s="903"/>
      <c r="BZ110" s="903"/>
      <c r="CA110" s="903">
        <v>11559917</v>
      </c>
      <c r="CB110" s="903"/>
      <c r="CC110" s="903"/>
      <c r="CD110" s="903"/>
      <c r="CE110" s="903"/>
      <c r="CF110" s="927">
        <v>142</v>
      </c>
      <c r="CG110" s="928"/>
      <c r="CH110" s="928"/>
      <c r="CI110" s="928"/>
      <c r="CJ110" s="928"/>
      <c r="CK110" s="991" t="s">
        <v>430</v>
      </c>
      <c r="CL110" s="877"/>
      <c r="CM110" s="952" t="s">
        <v>431</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407</v>
      </c>
      <c r="DH110" s="903"/>
      <c r="DI110" s="903"/>
      <c r="DJ110" s="903"/>
      <c r="DK110" s="903"/>
      <c r="DL110" s="903" t="s">
        <v>407</v>
      </c>
      <c r="DM110" s="903"/>
      <c r="DN110" s="903"/>
      <c r="DO110" s="903"/>
      <c r="DP110" s="903"/>
      <c r="DQ110" s="903" t="s">
        <v>407</v>
      </c>
      <c r="DR110" s="903"/>
      <c r="DS110" s="903"/>
      <c r="DT110" s="903"/>
      <c r="DU110" s="903"/>
      <c r="DV110" s="904" t="s">
        <v>381</v>
      </c>
      <c r="DW110" s="904"/>
      <c r="DX110" s="904"/>
      <c r="DY110" s="904"/>
      <c r="DZ110" s="905"/>
    </row>
    <row r="111" spans="1:131" s="226" customFormat="1" ht="26.25" customHeight="1">
      <c r="A111" s="832" t="s">
        <v>432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228</v>
      </c>
      <c r="AB111" s="984"/>
      <c r="AC111" s="984"/>
      <c r="AD111" s="984"/>
      <c r="AE111" s="985"/>
      <c r="AF111" s="986" t="s">
        <v>381</v>
      </c>
      <c r="AG111" s="984"/>
      <c r="AH111" s="984"/>
      <c r="AI111" s="984"/>
      <c r="AJ111" s="985"/>
      <c r="AK111" s="986" t="s">
        <v>407</v>
      </c>
      <c r="AL111" s="984"/>
      <c r="AM111" s="984"/>
      <c r="AN111" s="984"/>
      <c r="AO111" s="985"/>
      <c r="AP111" s="987" t="s">
        <v>381</v>
      </c>
      <c r="AQ111" s="988"/>
      <c r="AR111" s="988"/>
      <c r="AS111" s="988"/>
      <c r="AT111" s="989"/>
      <c r="AU111" s="997"/>
      <c r="AV111" s="998"/>
      <c r="AW111" s="998"/>
      <c r="AX111" s="998"/>
      <c r="AY111" s="998"/>
      <c r="AZ111" s="873" t="s">
        <v>433</v>
      </c>
      <c r="BA111" s="808"/>
      <c r="BB111" s="808"/>
      <c r="BC111" s="808"/>
      <c r="BD111" s="808"/>
      <c r="BE111" s="808"/>
      <c r="BF111" s="808"/>
      <c r="BG111" s="808"/>
      <c r="BH111" s="808"/>
      <c r="BI111" s="808"/>
      <c r="BJ111" s="808"/>
      <c r="BK111" s="808"/>
      <c r="BL111" s="808"/>
      <c r="BM111" s="808"/>
      <c r="BN111" s="808"/>
      <c r="BO111" s="808"/>
      <c r="BP111" s="809"/>
      <c r="BQ111" s="874">
        <v>17947</v>
      </c>
      <c r="BR111" s="875"/>
      <c r="BS111" s="875"/>
      <c r="BT111" s="875"/>
      <c r="BU111" s="875"/>
      <c r="BV111" s="875">
        <v>13525</v>
      </c>
      <c r="BW111" s="875"/>
      <c r="BX111" s="875"/>
      <c r="BY111" s="875"/>
      <c r="BZ111" s="875"/>
      <c r="CA111" s="875">
        <v>9281</v>
      </c>
      <c r="CB111" s="875"/>
      <c r="CC111" s="875"/>
      <c r="CD111" s="875"/>
      <c r="CE111" s="875"/>
      <c r="CF111" s="936">
        <v>0.1</v>
      </c>
      <c r="CG111" s="937"/>
      <c r="CH111" s="937"/>
      <c r="CI111" s="937"/>
      <c r="CJ111" s="937"/>
      <c r="CK111" s="992"/>
      <c r="CL111" s="879"/>
      <c r="CM111" s="882" t="s">
        <v>434</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381</v>
      </c>
      <c r="DH111" s="875"/>
      <c r="DI111" s="875"/>
      <c r="DJ111" s="875"/>
      <c r="DK111" s="875"/>
      <c r="DL111" s="875" t="s">
        <v>381</v>
      </c>
      <c r="DM111" s="875"/>
      <c r="DN111" s="875"/>
      <c r="DO111" s="875"/>
      <c r="DP111" s="875"/>
      <c r="DQ111" s="875" t="s">
        <v>381</v>
      </c>
      <c r="DR111" s="875"/>
      <c r="DS111" s="875"/>
      <c r="DT111" s="875"/>
      <c r="DU111" s="875"/>
      <c r="DV111" s="852" t="s">
        <v>381</v>
      </c>
      <c r="DW111" s="852"/>
      <c r="DX111" s="852"/>
      <c r="DY111" s="852"/>
      <c r="DZ111" s="853"/>
    </row>
    <row r="112" spans="1:131" s="226" customFormat="1" ht="26.25" customHeight="1">
      <c r="A112" s="977" t="s">
        <v>435</v>
      </c>
      <c r="B112" s="978"/>
      <c r="C112" s="808" t="s">
        <v>436</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407</v>
      </c>
      <c r="AB112" s="838"/>
      <c r="AC112" s="838"/>
      <c r="AD112" s="838"/>
      <c r="AE112" s="839"/>
      <c r="AF112" s="840" t="s">
        <v>381</v>
      </c>
      <c r="AG112" s="838"/>
      <c r="AH112" s="838"/>
      <c r="AI112" s="838"/>
      <c r="AJ112" s="839"/>
      <c r="AK112" s="840" t="s">
        <v>381</v>
      </c>
      <c r="AL112" s="838"/>
      <c r="AM112" s="838"/>
      <c r="AN112" s="838"/>
      <c r="AO112" s="839"/>
      <c r="AP112" s="885" t="s">
        <v>381</v>
      </c>
      <c r="AQ112" s="886"/>
      <c r="AR112" s="886"/>
      <c r="AS112" s="886"/>
      <c r="AT112" s="887"/>
      <c r="AU112" s="997"/>
      <c r="AV112" s="998"/>
      <c r="AW112" s="998"/>
      <c r="AX112" s="998"/>
      <c r="AY112" s="998"/>
      <c r="AZ112" s="873" t="s">
        <v>437</v>
      </c>
      <c r="BA112" s="808"/>
      <c r="BB112" s="808"/>
      <c r="BC112" s="808"/>
      <c r="BD112" s="808"/>
      <c r="BE112" s="808"/>
      <c r="BF112" s="808"/>
      <c r="BG112" s="808"/>
      <c r="BH112" s="808"/>
      <c r="BI112" s="808"/>
      <c r="BJ112" s="808"/>
      <c r="BK112" s="808"/>
      <c r="BL112" s="808"/>
      <c r="BM112" s="808"/>
      <c r="BN112" s="808"/>
      <c r="BO112" s="808"/>
      <c r="BP112" s="809"/>
      <c r="BQ112" s="874">
        <v>4901125</v>
      </c>
      <c r="BR112" s="875"/>
      <c r="BS112" s="875"/>
      <c r="BT112" s="875"/>
      <c r="BU112" s="875"/>
      <c r="BV112" s="875">
        <v>4842064</v>
      </c>
      <c r="BW112" s="875"/>
      <c r="BX112" s="875"/>
      <c r="BY112" s="875"/>
      <c r="BZ112" s="875"/>
      <c r="CA112" s="875">
        <v>4736986</v>
      </c>
      <c r="CB112" s="875"/>
      <c r="CC112" s="875"/>
      <c r="CD112" s="875"/>
      <c r="CE112" s="875"/>
      <c r="CF112" s="936">
        <v>58.2</v>
      </c>
      <c r="CG112" s="937"/>
      <c r="CH112" s="937"/>
      <c r="CI112" s="937"/>
      <c r="CJ112" s="937"/>
      <c r="CK112" s="992"/>
      <c r="CL112" s="879"/>
      <c r="CM112" s="882" t="s">
        <v>438</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228</v>
      </c>
      <c r="DH112" s="875"/>
      <c r="DI112" s="875"/>
      <c r="DJ112" s="875"/>
      <c r="DK112" s="875"/>
      <c r="DL112" s="875" t="s">
        <v>381</v>
      </c>
      <c r="DM112" s="875"/>
      <c r="DN112" s="875"/>
      <c r="DO112" s="875"/>
      <c r="DP112" s="875"/>
      <c r="DQ112" s="875" t="s">
        <v>381</v>
      </c>
      <c r="DR112" s="875"/>
      <c r="DS112" s="875"/>
      <c r="DT112" s="875"/>
      <c r="DU112" s="875"/>
      <c r="DV112" s="852" t="s">
        <v>381</v>
      </c>
      <c r="DW112" s="852"/>
      <c r="DX112" s="852"/>
      <c r="DY112" s="852"/>
      <c r="DZ112" s="853"/>
    </row>
    <row r="113" spans="1:130" s="226" customFormat="1" ht="26.25" customHeight="1">
      <c r="A113" s="979"/>
      <c r="B113" s="980"/>
      <c r="C113" s="808" t="s">
        <v>439</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275621</v>
      </c>
      <c r="AB113" s="984"/>
      <c r="AC113" s="984"/>
      <c r="AD113" s="984"/>
      <c r="AE113" s="985"/>
      <c r="AF113" s="986">
        <v>312813</v>
      </c>
      <c r="AG113" s="984"/>
      <c r="AH113" s="984"/>
      <c r="AI113" s="984"/>
      <c r="AJ113" s="985"/>
      <c r="AK113" s="986">
        <v>282679</v>
      </c>
      <c r="AL113" s="984"/>
      <c r="AM113" s="984"/>
      <c r="AN113" s="984"/>
      <c r="AO113" s="985"/>
      <c r="AP113" s="987">
        <v>3.5</v>
      </c>
      <c r="AQ113" s="988"/>
      <c r="AR113" s="988"/>
      <c r="AS113" s="988"/>
      <c r="AT113" s="989"/>
      <c r="AU113" s="997"/>
      <c r="AV113" s="998"/>
      <c r="AW113" s="998"/>
      <c r="AX113" s="998"/>
      <c r="AY113" s="998"/>
      <c r="AZ113" s="873" t="s">
        <v>440</v>
      </c>
      <c r="BA113" s="808"/>
      <c r="BB113" s="808"/>
      <c r="BC113" s="808"/>
      <c r="BD113" s="808"/>
      <c r="BE113" s="808"/>
      <c r="BF113" s="808"/>
      <c r="BG113" s="808"/>
      <c r="BH113" s="808"/>
      <c r="BI113" s="808"/>
      <c r="BJ113" s="808"/>
      <c r="BK113" s="808"/>
      <c r="BL113" s="808"/>
      <c r="BM113" s="808"/>
      <c r="BN113" s="808"/>
      <c r="BO113" s="808"/>
      <c r="BP113" s="809"/>
      <c r="BQ113" s="874" t="s">
        <v>381</v>
      </c>
      <c r="BR113" s="875"/>
      <c r="BS113" s="875"/>
      <c r="BT113" s="875"/>
      <c r="BU113" s="875"/>
      <c r="BV113" s="875" t="s">
        <v>228</v>
      </c>
      <c r="BW113" s="875"/>
      <c r="BX113" s="875"/>
      <c r="BY113" s="875"/>
      <c r="BZ113" s="875"/>
      <c r="CA113" s="875" t="s">
        <v>381</v>
      </c>
      <c r="CB113" s="875"/>
      <c r="CC113" s="875"/>
      <c r="CD113" s="875"/>
      <c r="CE113" s="875"/>
      <c r="CF113" s="936" t="s">
        <v>407</v>
      </c>
      <c r="CG113" s="937"/>
      <c r="CH113" s="937"/>
      <c r="CI113" s="937"/>
      <c r="CJ113" s="937"/>
      <c r="CK113" s="992"/>
      <c r="CL113" s="879"/>
      <c r="CM113" s="882" t="s">
        <v>441</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381</v>
      </c>
      <c r="DH113" s="838"/>
      <c r="DI113" s="838"/>
      <c r="DJ113" s="838"/>
      <c r="DK113" s="839"/>
      <c r="DL113" s="840" t="s">
        <v>381</v>
      </c>
      <c r="DM113" s="838"/>
      <c r="DN113" s="838"/>
      <c r="DO113" s="838"/>
      <c r="DP113" s="839"/>
      <c r="DQ113" s="840" t="s">
        <v>381</v>
      </c>
      <c r="DR113" s="838"/>
      <c r="DS113" s="838"/>
      <c r="DT113" s="838"/>
      <c r="DU113" s="839"/>
      <c r="DV113" s="885" t="s">
        <v>381</v>
      </c>
      <c r="DW113" s="886"/>
      <c r="DX113" s="886"/>
      <c r="DY113" s="886"/>
      <c r="DZ113" s="887"/>
    </row>
    <row r="114" spans="1:130" s="226" customFormat="1" ht="26.25" customHeight="1">
      <c r="A114" s="979"/>
      <c r="B114" s="980"/>
      <c r="C114" s="808" t="s">
        <v>442</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228</v>
      </c>
      <c r="AB114" s="838"/>
      <c r="AC114" s="838"/>
      <c r="AD114" s="838"/>
      <c r="AE114" s="839"/>
      <c r="AF114" s="840" t="s">
        <v>381</v>
      </c>
      <c r="AG114" s="838"/>
      <c r="AH114" s="838"/>
      <c r="AI114" s="838"/>
      <c r="AJ114" s="839"/>
      <c r="AK114" s="840" t="s">
        <v>381</v>
      </c>
      <c r="AL114" s="838"/>
      <c r="AM114" s="838"/>
      <c r="AN114" s="838"/>
      <c r="AO114" s="839"/>
      <c r="AP114" s="885" t="s">
        <v>228</v>
      </c>
      <c r="AQ114" s="886"/>
      <c r="AR114" s="886"/>
      <c r="AS114" s="886"/>
      <c r="AT114" s="887"/>
      <c r="AU114" s="997"/>
      <c r="AV114" s="998"/>
      <c r="AW114" s="998"/>
      <c r="AX114" s="998"/>
      <c r="AY114" s="998"/>
      <c r="AZ114" s="873" t="s">
        <v>443</v>
      </c>
      <c r="BA114" s="808"/>
      <c r="BB114" s="808"/>
      <c r="BC114" s="808"/>
      <c r="BD114" s="808"/>
      <c r="BE114" s="808"/>
      <c r="BF114" s="808"/>
      <c r="BG114" s="808"/>
      <c r="BH114" s="808"/>
      <c r="BI114" s="808"/>
      <c r="BJ114" s="808"/>
      <c r="BK114" s="808"/>
      <c r="BL114" s="808"/>
      <c r="BM114" s="808"/>
      <c r="BN114" s="808"/>
      <c r="BO114" s="808"/>
      <c r="BP114" s="809"/>
      <c r="BQ114" s="874">
        <v>2721371</v>
      </c>
      <c r="BR114" s="875"/>
      <c r="BS114" s="875"/>
      <c r="BT114" s="875"/>
      <c r="BU114" s="875"/>
      <c r="BV114" s="875">
        <v>2538485</v>
      </c>
      <c r="BW114" s="875"/>
      <c r="BX114" s="875"/>
      <c r="BY114" s="875"/>
      <c r="BZ114" s="875"/>
      <c r="CA114" s="875">
        <v>2468905</v>
      </c>
      <c r="CB114" s="875"/>
      <c r="CC114" s="875"/>
      <c r="CD114" s="875"/>
      <c r="CE114" s="875"/>
      <c r="CF114" s="936">
        <v>30.3</v>
      </c>
      <c r="CG114" s="937"/>
      <c r="CH114" s="937"/>
      <c r="CI114" s="937"/>
      <c r="CJ114" s="937"/>
      <c r="CK114" s="992"/>
      <c r="CL114" s="879"/>
      <c r="CM114" s="882" t="s">
        <v>444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381</v>
      </c>
      <c r="DH114" s="838"/>
      <c r="DI114" s="838"/>
      <c r="DJ114" s="838"/>
      <c r="DK114" s="839"/>
      <c r="DL114" s="840" t="s">
        <v>407</v>
      </c>
      <c r="DM114" s="838"/>
      <c r="DN114" s="838"/>
      <c r="DO114" s="838"/>
      <c r="DP114" s="839"/>
      <c r="DQ114" s="840" t="s">
        <v>381</v>
      </c>
      <c r="DR114" s="838"/>
      <c r="DS114" s="838"/>
      <c r="DT114" s="838"/>
      <c r="DU114" s="839"/>
      <c r="DV114" s="885" t="s">
        <v>228</v>
      </c>
      <c r="DW114" s="886"/>
      <c r="DX114" s="886"/>
      <c r="DY114" s="886"/>
      <c r="DZ114" s="887"/>
    </row>
    <row r="115" spans="1:130" s="226" customFormat="1" ht="26.25" customHeight="1">
      <c r="A115" s="979"/>
      <c r="B115" s="980"/>
      <c r="C115" s="808" t="s">
        <v>445</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8116</v>
      </c>
      <c r="AB115" s="984"/>
      <c r="AC115" s="984"/>
      <c r="AD115" s="984"/>
      <c r="AE115" s="985"/>
      <c r="AF115" s="986">
        <v>4422</v>
      </c>
      <c r="AG115" s="984"/>
      <c r="AH115" s="984"/>
      <c r="AI115" s="984"/>
      <c r="AJ115" s="985"/>
      <c r="AK115" s="986">
        <v>4243</v>
      </c>
      <c r="AL115" s="984"/>
      <c r="AM115" s="984"/>
      <c r="AN115" s="984"/>
      <c r="AO115" s="985"/>
      <c r="AP115" s="987">
        <v>0.1</v>
      </c>
      <c r="AQ115" s="988"/>
      <c r="AR115" s="988"/>
      <c r="AS115" s="988"/>
      <c r="AT115" s="989"/>
      <c r="AU115" s="997"/>
      <c r="AV115" s="998"/>
      <c r="AW115" s="998"/>
      <c r="AX115" s="998"/>
      <c r="AY115" s="998"/>
      <c r="AZ115" s="873" t="s">
        <v>446</v>
      </c>
      <c r="BA115" s="808"/>
      <c r="BB115" s="808"/>
      <c r="BC115" s="808"/>
      <c r="BD115" s="808"/>
      <c r="BE115" s="808"/>
      <c r="BF115" s="808"/>
      <c r="BG115" s="808"/>
      <c r="BH115" s="808"/>
      <c r="BI115" s="808"/>
      <c r="BJ115" s="808"/>
      <c r="BK115" s="808"/>
      <c r="BL115" s="808"/>
      <c r="BM115" s="808"/>
      <c r="BN115" s="808"/>
      <c r="BO115" s="808"/>
      <c r="BP115" s="809"/>
      <c r="BQ115" s="874">
        <v>335806</v>
      </c>
      <c r="BR115" s="875"/>
      <c r="BS115" s="875"/>
      <c r="BT115" s="875"/>
      <c r="BU115" s="875"/>
      <c r="BV115" s="875">
        <v>332355</v>
      </c>
      <c r="BW115" s="875"/>
      <c r="BX115" s="875"/>
      <c r="BY115" s="875"/>
      <c r="BZ115" s="875"/>
      <c r="CA115" s="875">
        <v>328890</v>
      </c>
      <c r="CB115" s="875"/>
      <c r="CC115" s="875"/>
      <c r="CD115" s="875"/>
      <c r="CE115" s="875"/>
      <c r="CF115" s="936">
        <v>4</v>
      </c>
      <c r="CG115" s="937"/>
      <c r="CH115" s="937"/>
      <c r="CI115" s="937"/>
      <c r="CJ115" s="937"/>
      <c r="CK115" s="992"/>
      <c r="CL115" s="879"/>
      <c r="CM115" s="873" t="s">
        <v>447</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381</v>
      </c>
      <c r="DH115" s="838"/>
      <c r="DI115" s="838"/>
      <c r="DJ115" s="838"/>
      <c r="DK115" s="839"/>
      <c r="DL115" s="840" t="s">
        <v>381</v>
      </c>
      <c r="DM115" s="838"/>
      <c r="DN115" s="838"/>
      <c r="DO115" s="838"/>
      <c r="DP115" s="839"/>
      <c r="DQ115" s="840" t="s">
        <v>228</v>
      </c>
      <c r="DR115" s="838"/>
      <c r="DS115" s="838"/>
      <c r="DT115" s="838"/>
      <c r="DU115" s="839"/>
      <c r="DV115" s="885" t="s">
        <v>381</v>
      </c>
      <c r="DW115" s="886"/>
      <c r="DX115" s="886"/>
      <c r="DY115" s="886"/>
      <c r="DZ115" s="887"/>
    </row>
    <row r="116" spans="1:130" s="226" customFormat="1" ht="26.25" customHeight="1">
      <c r="A116" s="981"/>
      <c r="B116" s="982"/>
      <c r="C116" s="941" t="s">
        <v>448</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118</v>
      </c>
      <c r="AB116" s="838"/>
      <c r="AC116" s="838"/>
      <c r="AD116" s="838"/>
      <c r="AE116" s="839"/>
      <c r="AF116" s="840">
        <v>4</v>
      </c>
      <c r="AG116" s="838"/>
      <c r="AH116" s="838"/>
      <c r="AI116" s="838"/>
      <c r="AJ116" s="839"/>
      <c r="AK116" s="840">
        <v>40</v>
      </c>
      <c r="AL116" s="838"/>
      <c r="AM116" s="838"/>
      <c r="AN116" s="838"/>
      <c r="AO116" s="839"/>
      <c r="AP116" s="885">
        <v>0</v>
      </c>
      <c r="AQ116" s="886"/>
      <c r="AR116" s="886"/>
      <c r="AS116" s="886"/>
      <c r="AT116" s="887"/>
      <c r="AU116" s="997"/>
      <c r="AV116" s="998"/>
      <c r="AW116" s="998"/>
      <c r="AX116" s="998"/>
      <c r="AY116" s="998"/>
      <c r="AZ116" s="924" t="s">
        <v>449</v>
      </c>
      <c r="BA116" s="925"/>
      <c r="BB116" s="925"/>
      <c r="BC116" s="925"/>
      <c r="BD116" s="925"/>
      <c r="BE116" s="925"/>
      <c r="BF116" s="925"/>
      <c r="BG116" s="925"/>
      <c r="BH116" s="925"/>
      <c r="BI116" s="925"/>
      <c r="BJ116" s="925"/>
      <c r="BK116" s="925"/>
      <c r="BL116" s="925"/>
      <c r="BM116" s="925"/>
      <c r="BN116" s="925"/>
      <c r="BO116" s="925"/>
      <c r="BP116" s="926"/>
      <c r="BQ116" s="874" t="s">
        <v>381</v>
      </c>
      <c r="BR116" s="875"/>
      <c r="BS116" s="875"/>
      <c r="BT116" s="875"/>
      <c r="BU116" s="875"/>
      <c r="BV116" s="875" t="s">
        <v>381</v>
      </c>
      <c r="BW116" s="875"/>
      <c r="BX116" s="875"/>
      <c r="BY116" s="875"/>
      <c r="BZ116" s="875"/>
      <c r="CA116" s="875" t="s">
        <v>407</v>
      </c>
      <c r="CB116" s="875"/>
      <c r="CC116" s="875"/>
      <c r="CD116" s="875"/>
      <c r="CE116" s="875"/>
      <c r="CF116" s="936" t="s">
        <v>381</v>
      </c>
      <c r="CG116" s="937"/>
      <c r="CH116" s="937"/>
      <c r="CI116" s="937"/>
      <c r="CJ116" s="937"/>
      <c r="CK116" s="992"/>
      <c r="CL116" s="879"/>
      <c r="CM116" s="882" t="s">
        <v>450</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381</v>
      </c>
      <c r="DH116" s="838"/>
      <c r="DI116" s="838"/>
      <c r="DJ116" s="838"/>
      <c r="DK116" s="839"/>
      <c r="DL116" s="840" t="s">
        <v>381</v>
      </c>
      <c r="DM116" s="838"/>
      <c r="DN116" s="838"/>
      <c r="DO116" s="838"/>
      <c r="DP116" s="839"/>
      <c r="DQ116" s="840" t="s">
        <v>381</v>
      </c>
      <c r="DR116" s="838"/>
      <c r="DS116" s="838"/>
      <c r="DT116" s="838"/>
      <c r="DU116" s="839"/>
      <c r="DV116" s="885" t="s">
        <v>381</v>
      </c>
      <c r="DW116" s="886"/>
      <c r="DX116" s="886"/>
      <c r="DY116" s="886"/>
      <c r="DZ116" s="887"/>
    </row>
    <row r="117" spans="1:130" s="226" customFormat="1" ht="26.25" customHeight="1">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451</v>
      </c>
      <c r="Z117" s="964"/>
      <c r="AA117" s="969">
        <v>1697760</v>
      </c>
      <c r="AB117" s="970"/>
      <c r="AC117" s="970"/>
      <c r="AD117" s="970"/>
      <c r="AE117" s="971"/>
      <c r="AF117" s="972">
        <v>1744100</v>
      </c>
      <c r="AG117" s="970"/>
      <c r="AH117" s="970"/>
      <c r="AI117" s="970"/>
      <c r="AJ117" s="971"/>
      <c r="AK117" s="972">
        <v>1718662</v>
      </c>
      <c r="AL117" s="970"/>
      <c r="AM117" s="970"/>
      <c r="AN117" s="970"/>
      <c r="AO117" s="971"/>
      <c r="AP117" s="973"/>
      <c r="AQ117" s="974"/>
      <c r="AR117" s="974"/>
      <c r="AS117" s="974"/>
      <c r="AT117" s="975"/>
      <c r="AU117" s="997"/>
      <c r="AV117" s="998"/>
      <c r="AW117" s="998"/>
      <c r="AX117" s="998"/>
      <c r="AY117" s="998"/>
      <c r="AZ117" s="924" t="s">
        <v>452</v>
      </c>
      <c r="BA117" s="925"/>
      <c r="BB117" s="925"/>
      <c r="BC117" s="925"/>
      <c r="BD117" s="925"/>
      <c r="BE117" s="925"/>
      <c r="BF117" s="925"/>
      <c r="BG117" s="925"/>
      <c r="BH117" s="925"/>
      <c r="BI117" s="925"/>
      <c r="BJ117" s="925"/>
      <c r="BK117" s="925"/>
      <c r="BL117" s="925"/>
      <c r="BM117" s="925"/>
      <c r="BN117" s="925"/>
      <c r="BO117" s="925"/>
      <c r="BP117" s="926"/>
      <c r="BQ117" s="874" t="s">
        <v>381</v>
      </c>
      <c r="BR117" s="875"/>
      <c r="BS117" s="875"/>
      <c r="BT117" s="875"/>
      <c r="BU117" s="875"/>
      <c r="BV117" s="875" t="s">
        <v>381</v>
      </c>
      <c r="BW117" s="875"/>
      <c r="BX117" s="875"/>
      <c r="BY117" s="875"/>
      <c r="BZ117" s="875"/>
      <c r="CA117" s="875" t="s">
        <v>381</v>
      </c>
      <c r="CB117" s="875"/>
      <c r="CC117" s="875"/>
      <c r="CD117" s="875"/>
      <c r="CE117" s="875"/>
      <c r="CF117" s="936" t="s">
        <v>381</v>
      </c>
      <c r="CG117" s="937"/>
      <c r="CH117" s="937"/>
      <c r="CI117" s="937"/>
      <c r="CJ117" s="937"/>
      <c r="CK117" s="992"/>
      <c r="CL117" s="879"/>
      <c r="CM117" s="882" t="s">
        <v>453</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381</v>
      </c>
      <c r="DH117" s="838"/>
      <c r="DI117" s="838"/>
      <c r="DJ117" s="838"/>
      <c r="DK117" s="839"/>
      <c r="DL117" s="840" t="s">
        <v>381</v>
      </c>
      <c r="DM117" s="838"/>
      <c r="DN117" s="838"/>
      <c r="DO117" s="838"/>
      <c r="DP117" s="839"/>
      <c r="DQ117" s="840" t="s">
        <v>381</v>
      </c>
      <c r="DR117" s="838"/>
      <c r="DS117" s="838"/>
      <c r="DT117" s="838"/>
      <c r="DU117" s="839"/>
      <c r="DV117" s="885" t="s">
        <v>381</v>
      </c>
      <c r="DW117" s="886"/>
      <c r="DX117" s="886"/>
      <c r="DY117" s="886"/>
      <c r="DZ117" s="887"/>
    </row>
    <row r="118" spans="1:130" s="226" customFormat="1" ht="26.25" customHeight="1">
      <c r="A118" s="962" t="s">
        <v>427</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425</v>
      </c>
      <c r="AB118" s="963"/>
      <c r="AC118" s="963"/>
      <c r="AD118" s="963"/>
      <c r="AE118" s="964"/>
      <c r="AF118" s="965" t="s">
        <v>300</v>
      </c>
      <c r="AG118" s="963"/>
      <c r="AH118" s="963"/>
      <c r="AI118" s="963"/>
      <c r="AJ118" s="964"/>
      <c r="AK118" s="965" t="s">
        <v>299</v>
      </c>
      <c r="AL118" s="963"/>
      <c r="AM118" s="963"/>
      <c r="AN118" s="963"/>
      <c r="AO118" s="964"/>
      <c r="AP118" s="966" t="s">
        <v>426</v>
      </c>
      <c r="AQ118" s="967"/>
      <c r="AR118" s="967"/>
      <c r="AS118" s="967"/>
      <c r="AT118" s="968"/>
      <c r="AU118" s="997"/>
      <c r="AV118" s="998"/>
      <c r="AW118" s="998"/>
      <c r="AX118" s="998"/>
      <c r="AY118" s="998"/>
      <c r="AZ118" s="940" t="s">
        <v>454</v>
      </c>
      <c r="BA118" s="941"/>
      <c r="BB118" s="941"/>
      <c r="BC118" s="941"/>
      <c r="BD118" s="941"/>
      <c r="BE118" s="941"/>
      <c r="BF118" s="941"/>
      <c r="BG118" s="941"/>
      <c r="BH118" s="941"/>
      <c r="BI118" s="941"/>
      <c r="BJ118" s="941"/>
      <c r="BK118" s="941"/>
      <c r="BL118" s="941"/>
      <c r="BM118" s="941"/>
      <c r="BN118" s="941"/>
      <c r="BO118" s="941"/>
      <c r="BP118" s="942"/>
      <c r="BQ118" s="943" t="s">
        <v>381</v>
      </c>
      <c r="BR118" s="906"/>
      <c r="BS118" s="906"/>
      <c r="BT118" s="906"/>
      <c r="BU118" s="906"/>
      <c r="BV118" s="906" t="s">
        <v>381</v>
      </c>
      <c r="BW118" s="906"/>
      <c r="BX118" s="906"/>
      <c r="BY118" s="906"/>
      <c r="BZ118" s="906"/>
      <c r="CA118" s="906" t="s">
        <v>381</v>
      </c>
      <c r="CB118" s="906"/>
      <c r="CC118" s="906"/>
      <c r="CD118" s="906"/>
      <c r="CE118" s="906"/>
      <c r="CF118" s="936" t="s">
        <v>381</v>
      </c>
      <c r="CG118" s="937"/>
      <c r="CH118" s="937"/>
      <c r="CI118" s="937"/>
      <c r="CJ118" s="937"/>
      <c r="CK118" s="992"/>
      <c r="CL118" s="879"/>
      <c r="CM118" s="882" t="s">
        <v>455</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381</v>
      </c>
      <c r="DH118" s="838"/>
      <c r="DI118" s="838"/>
      <c r="DJ118" s="838"/>
      <c r="DK118" s="839"/>
      <c r="DL118" s="840" t="s">
        <v>228</v>
      </c>
      <c r="DM118" s="838"/>
      <c r="DN118" s="838"/>
      <c r="DO118" s="838"/>
      <c r="DP118" s="839"/>
      <c r="DQ118" s="840" t="s">
        <v>407</v>
      </c>
      <c r="DR118" s="838"/>
      <c r="DS118" s="838"/>
      <c r="DT118" s="838"/>
      <c r="DU118" s="839"/>
      <c r="DV118" s="885" t="s">
        <v>381</v>
      </c>
      <c r="DW118" s="886"/>
      <c r="DX118" s="886"/>
      <c r="DY118" s="886"/>
      <c r="DZ118" s="887"/>
    </row>
    <row r="119" spans="1:130" s="226" customFormat="1" ht="26.25" customHeight="1">
      <c r="A119" s="876" t="s">
        <v>430</v>
      </c>
      <c r="B119" s="877"/>
      <c r="C119" s="952" t="s">
        <v>431</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228</v>
      </c>
      <c r="AB119" s="956"/>
      <c r="AC119" s="956"/>
      <c r="AD119" s="956"/>
      <c r="AE119" s="957"/>
      <c r="AF119" s="958" t="s">
        <v>381</v>
      </c>
      <c r="AG119" s="956"/>
      <c r="AH119" s="956"/>
      <c r="AI119" s="956"/>
      <c r="AJ119" s="957"/>
      <c r="AK119" s="958" t="s">
        <v>381</v>
      </c>
      <c r="AL119" s="956"/>
      <c r="AM119" s="956"/>
      <c r="AN119" s="956"/>
      <c r="AO119" s="957"/>
      <c r="AP119" s="959" t="s">
        <v>381</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456</v>
      </c>
      <c r="BP119" s="939"/>
      <c r="BQ119" s="943">
        <v>21254643</v>
      </c>
      <c r="BR119" s="906"/>
      <c r="BS119" s="906"/>
      <c r="BT119" s="906"/>
      <c r="BU119" s="906"/>
      <c r="BV119" s="906">
        <v>20214700</v>
      </c>
      <c r="BW119" s="906"/>
      <c r="BX119" s="906"/>
      <c r="BY119" s="906"/>
      <c r="BZ119" s="906"/>
      <c r="CA119" s="906">
        <v>19103979</v>
      </c>
      <c r="CB119" s="906"/>
      <c r="CC119" s="906"/>
      <c r="CD119" s="906"/>
      <c r="CE119" s="906"/>
      <c r="CF119" s="804"/>
      <c r="CG119" s="805"/>
      <c r="CH119" s="805"/>
      <c r="CI119" s="805"/>
      <c r="CJ119" s="895"/>
      <c r="CK119" s="993"/>
      <c r="CL119" s="881"/>
      <c r="CM119" s="899" t="s">
        <v>457</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17947</v>
      </c>
      <c r="DH119" s="821"/>
      <c r="DI119" s="821"/>
      <c r="DJ119" s="821"/>
      <c r="DK119" s="822"/>
      <c r="DL119" s="823">
        <v>13525</v>
      </c>
      <c r="DM119" s="821"/>
      <c r="DN119" s="821"/>
      <c r="DO119" s="821"/>
      <c r="DP119" s="822"/>
      <c r="DQ119" s="823">
        <v>9281</v>
      </c>
      <c r="DR119" s="821"/>
      <c r="DS119" s="821"/>
      <c r="DT119" s="821"/>
      <c r="DU119" s="822"/>
      <c r="DV119" s="909">
        <v>0.1</v>
      </c>
      <c r="DW119" s="910"/>
      <c r="DX119" s="910"/>
      <c r="DY119" s="910"/>
      <c r="DZ119" s="911"/>
    </row>
    <row r="120" spans="1:130" s="226" customFormat="1" ht="26.25" customHeight="1">
      <c r="A120" s="878"/>
      <c r="B120" s="879"/>
      <c r="C120" s="882" t="s">
        <v>434</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381</v>
      </c>
      <c r="AB120" s="838"/>
      <c r="AC120" s="838"/>
      <c r="AD120" s="838"/>
      <c r="AE120" s="839"/>
      <c r="AF120" s="840" t="s">
        <v>381</v>
      </c>
      <c r="AG120" s="838"/>
      <c r="AH120" s="838"/>
      <c r="AI120" s="838"/>
      <c r="AJ120" s="839"/>
      <c r="AK120" s="840" t="s">
        <v>228</v>
      </c>
      <c r="AL120" s="838"/>
      <c r="AM120" s="838"/>
      <c r="AN120" s="838"/>
      <c r="AO120" s="839"/>
      <c r="AP120" s="885" t="s">
        <v>381</v>
      </c>
      <c r="AQ120" s="886"/>
      <c r="AR120" s="886"/>
      <c r="AS120" s="886"/>
      <c r="AT120" s="887"/>
      <c r="AU120" s="944" t="s">
        <v>458</v>
      </c>
      <c r="AV120" s="945"/>
      <c r="AW120" s="945"/>
      <c r="AX120" s="945"/>
      <c r="AY120" s="946"/>
      <c r="AZ120" s="921" t="s">
        <v>459</v>
      </c>
      <c r="BA120" s="866"/>
      <c r="BB120" s="866"/>
      <c r="BC120" s="866"/>
      <c r="BD120" s="866"/>
      <c r="BE120" s="866"/>
      <c r="BF120" s="866"/>
      <c r="BG120" s="866"/>
      <c r="BH120" s="866"/>
      <c r="BI120" s="866"/>
      <c r="BJ120" s="866"/>
      <c r="BK120" s="866"/>
      <c r="BL120" s="866"/>
      <c r="BM120" s="866"/>
      <c r="BN120" s="866"/>
      <c r="BO120" s="866"/>
      <c r="BP120" s="867"/>
      <c r="BQ120" s="922">
        <v>3842124</v>
      </c>
      <c r="BR120" s="903"/>
      <c r="BS120" s="903"/>
      <c r="BT120" s="903"/>
      <c r="BU120" s="903"/>
      <c r="BV120" s="903">
        <v>4484244</v>
      </c>
      <c r="BW120" s="903"/>
      <c r="BX120" s="903"/>
      <c r="BY120" s="903"/>
      <c r="BZ120" s="903"/>
      <c r="CA120" s="903">
        <v>5201578</v>
      </c>
      <c r="CB120" s="903"/>
      <c r="CC120" s="903"/>
      <c r="CD120" s="903"/>
      <c r="CE120" s="903"/>
      <c r="CF120" s="927">
        <v>63.9</v>
      </c>
      <c r="CG120" s="928"/>
      <c r="CH120" s="928"/>
      <c r="CI120" s="928"/>
      <c r="CJ120" s="928"/>
      <c r="CK120" s="929" t="s">
        <v>460</v>
      </c>
      <c r="CL120" s="913"/>
      <c r="CM120" s="913"/>
      <c r="CN120" s="913"/>
      <c r="CO120" s="914"/>
      <c r="CP120" s="933" t="s">
        <v>461</v>
      </c>
      <c r="CQ120" s="934"/>
      <c r="CR120" s="934"/>
      <c r="CS120" s="934"/>
      <c r="CT120" s="934"/>
      <c r="CU120" s="934"/>
      <c r="CV120" s="934"/>
      <c r="CW120" s="934"/>
      <c r="CX120" s="934"/>
      <c r="CY120" s="934"/>
      <c r="CZ120" s="934"/>
      <c r="DA120" s="934"/>
      <c r="DB120" s="934"/>
      <c r="DC120" s="934"/>
      <c r="DD120" s="934"/>
      <c r="DE120" s="934"/>
      <c r="DF120" s="935"/>
      <c r="DG120" s="922">
        <v>4874388</v>
      </c>
      <c r="DH120" s="903"/>
      <c r="DI120" s="903"/>
      <c r="DJ120" s="903"/>
      <c r="DK120" s="903"/>
      <c r="DL120" s="903">
        <v>4825116</v>
      </c>
      <c r="DM120" s="903"/>
      <c r="DN120" s="903"/>
      <c r="DO120" s="903"/>
      <c r="DP120" s="903"/>
      <c r="DQ120" s="903">
        <v>4721028</v>
      </c>
      <c r="DR120" s="903"/>
      <c r="DS120" s="903"/>
      <c r="DT120" s="903"/>
      <c r="DU120" s="903"/>
      <c r="DV120" s="904">
        <v>58</v>
      </c>
      <c r="DW120" s="904"/>
      <c r="DX120" s="904"/>
      <c r="DY120" s="904"/>
      <c r="DZ120" s="905"/>
    </row>
    <row r="121" spans="1:130" s="226" customFormat="1" ht="26.25" customHeight="1">
      <c r="A121" s="878"/>
      <c r="B121" s="879"/>
      <c r="C121" s="924" t="s">
        <v>462</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381</v>
      </c>
      <c r="AB121" s="838"/>
      <c r="AC121" s="838"/>
      <c r="AD121" s="838"/>
      <c r="AE121" s="839"/>
      <c r="AF121" s="840" t="s">
        <v>381</v>
      </c>
      <c r="AG121" s="838"/>
      <c r="AH121" s="838"/>
      <c r="AI121" s="838"/>
      <c r="AJ121" s="839"/>
      <c r="AK121" s="840" t="s">
        <v>381</v>
      </c>
      <c r="AL121" s="838"/>
      <c r="AM121" s="838"/>
      <c r="AN121" s="838"/>
      <c r="AO121" s="839"/>
      <c r="AP121" s="885" t="s">
        <v>381</v>
      </c>
      <c r="AQ121" s="886"/>
      <c r="AR121" s="886"/>
      <c r="AS121" s="886"/>
      <c r="AT121" s="887"/>
      <c r="AU121" s="947"/>
      <c r="AV121" s="948"/>
      <c r="AW121" s="948"/>
      <c r="AX121" s="948"/>
      <c r="AY121" s="949"/>
      <c r="AZ121" s="873" t="s">
        <v>463</v>
      </c>
      <c r="BA121" s="808"/>
      <c r="BB121" s="808"/>
      <c r="BC121" s="808"/>
      <c r="BD121" s="808"/>
      <c r="BE121" s="808"/>
      <c r="BF121" s="808"/>
      <c r="BG121" s="808"/>
      <c r="BH121" s="808"/>
      <c r="BI121" s="808"/>
      <c r="BJ121" s="808"/>
      <c r="BK121" s="808"/>
      <c r="BL121" s="808"/>
      <c r="BM121" s="808"/>
      <c r="BN121" s="808"/>
      <c r="BO121" s="808"/>
      <c r="BP121" s="809"/>
      <c r="BQ121" s="874">
        <v>393140</v>
      </c>
      <c r="BR121" s="875"/>
      <c r="BS121" s="875"/>
      <c r="BT121" s="875"/>
      <c r="BU121" s="875"/>
      <c r="BV121" s="875">
        <v>375495</v>
      </c>
      <c r="BW121" s="875"/>
      <c r="BX121" s="875"/>
      <c r="BY121" s="875"/>
      <c r="BZ121" s="875"/>
      <c r="CA121" s="875">
        <v>320056</v>
      </c>
      <c r="CB121" s="875"/>
      <c r="CC121" s="875"/>
      <c r="CD121" s="875"/>
      <c r="CE121" s="875"/>
      <c r="CF121" s="936">
        <v>3.9</v>
      </c>
      <c r="CG121" s="937"/>
      <c r="CH121" s="937"/>
      <c r="CI121" s="937"/>
      <c r="CJ121" s="937"/>
      <c r="CK121" s="930"/>
      <c r="CL121" s="916"/>
      <c r="CM121" s="916"/>
      <c r="CN121" s="916"/>
      <c r="CO121" s="917"/>
      <c r="CP121" s="896" t="s">
        <v>464</v>
      </c>
      <c r="CQ121" s="897"/>
      <c r="CR121" s="897"/>
      <c r="CS121" s="897"/>
      <c r="CT121" s="897"/>
      <c r="CU121" s="897"/>
      <c r="CV121" s="897"/>
      <c r="CW121" s="897"/>
      <c r="CX121" s="897"/>
      <c r="CY121" s="897"/>
      <c r="CZ121" s="897"/>
      <c r="DA121" s="897"/>
      <c r="DB121" s="897"/>
      <c r="DC121" s="897"/>
      <c r="DD121" s="897"/>
      <c r="DE121" s="897"/>
      <c r="DF121" s="898"/>
      <c r="DG121" s="874">
        <v>26737</v>
      </c>
      <c r="DH121" s="875"/>
      <c r="DI121" s="875"/>
      <c r="DJ121" s="875"/>
      <c r="DK121" s="875"/>
      <c r="DL121" s="875">
        <v>16948</v>
      </c>
      <c r="DM121" s="875"/>
      <c r="DN121" s="875"/>
      <c r="DO121" s="875"/>
      <c r="DP121" s="875"/>
      <c r="DQ121" s="875">
        <v>15958</v>
      </c>
      <c r="DR121" s="875"/>
      <c r="DS121" s="875"/>
      <c r="DT121" s="875"/>
      <c r="DU121" s="875"/>
      <c r="DV121" s="852">
        <v>0.2</v>
      </c>
      <c r="DW121" s="852"/>
      <c r="DX121" s="852"/>
      <c r="DY121" s="852"/>
      <c r="DZ121" s="853"/>
    </row>
    <row r="122" spans="1:130" s="226" customFormat="1" ht="26.25" customHeight="1">
      <c r="A122" s="878"/>
      <c r="B122" s="879"/>
      <c r="C122" s="882" t="s">
        <v>444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381</v>
      </c>
      <c r="AB122" s="838"/>
      <c r="AC122" s="838"/>
      <c r="AD122" s="838"/>
      <c r="AE122" s="839"/>
      <c r="AF122" s="840" t="s">
        <v>381</v>
      </c>
      <c r="AG122" s="838"/>
      <c r="AH122" s="838"/>
      <c r="AI122" s="838"/>
      <c r="AJ122" s="839"/>
      <c r="AK122" s="840" t="s">
        <v>381</v>
      </c>
      <c r="AL122" s="838"/>
      <c r="AM122" s="838"/>
      <c r="AN122" s="838"/>
      <c r="AO122" s="839"/>
      <c r="AP122" s="885" t="s">
        <v>381</v>
      </c>
      <c r="AQ122" s="886"/>
      <c r="AR122" s="886"/>
      <c r="AS122" s="886"/>
      <c r="AT122" s="887"/>
      <c r="AU122" s="947"/>
      <c r="AV122" s="948"/>
      <c r="AW122" s="948"/>
      <c r="AX122" s="948"/>
      <c r="AY122" s="949"/>
      <c r="AZ122" s="940" t="s">
        <v>465</v>
      </c>
      <c r="BA122" s="941"/>
      <c r="BB122" s="941"/>
      <c r="BC122" s="941"/>
      <c r="BD122" s="941"/>
      <c r="BE122" s="941"/>
      <c r="BF122" s="941"/>
      <c r="BG122" s="941"/>
      <c r="BH122" s="941"/>
      <c r="BI122" s="941"/>
      <c r="BJ122" s="941"/>
      <c r="BK122" s="941"/>
      <c r="BL122" s="941"/>
      <c r="BM122" s="941"/>
      <c r="BN122" s="941"/>
      <c r="BO122" s="941"/>
      <c r="BP122" s="942"/>
      <c r="BQ122" s="943">
        <v>7829030</v>
      </c>
      <c r="BR122" s="906"/>
      <c r="BS122" s="906"/>
      <c r="BT122" s="906"/>
      <c r="BU122" s="906"/>
      <c r="BV122" s="906">
        <v>7319975</v>
      </c>
      <c r="BW122" s="906"/>
      <c r="BX122" s="906"/>
      <c r="BY122" s="906"/>
      <c r="BZ122" s="906"/>
      <c r="CA122" s="906">
        <v>6776798</v>
      </c>
      <c r="CB122" s="906"/>
      <c r="CC122" s="906"/>
      <c r="CD122" s="906"/>
      <c r="CE122" s="906"/>
      <c r="CF122" s="907">
        <v>83.3</v>
      </c>
      <c r="CG122" s="908"/>
      <c r="CH122" s="908"/>
      <c r="CI122" s="908"/>
      <c r="CJ122" s="908"/>
      <c r="CK122" s="930"/>
      <c r="CL122" s="916"/>
      <c r="CM122" s="916"/>
      <c r="CN122" s="916"/>
      <c r="CO122" s="917"/>
      <c r="CP122" s="896" t="s">
        <v>466</v>
      </c>
      <c r="CQ122" s="897"/>
      <c r="CR122" s="897"/>
      <c r="CS122" s="897"/>
      <c r="CT122" s="897"/>
      <c r="CU122" s="897"/>
      <c r="CV122" s="897"/>
      <c r="CW122" s="897"/>
      <c r="CX122" s="897"/>
      <c r="CY122" s="897"/>
      <c r="CZ122" s="897"/>
      <c r="DA122" s="897"/>
      <c r="DB122" s="897"/>
      <c r="DC122" s="897"/>
      <c r="DD122" s="897"/>
      <c r="DE122" s="897"/>
      <c r="DF122" s="898"/>
      <c r="DG122" s="874" t="s">
        <v>228</v>
      </c>
      <c r="DH122" s="875"/>
      <c r="DI122" s="875"/>
      <c r="DJ122" s="875"/>
      <c r="DK122" s="875"/>
      <c r="DL122" s="875" t="s">
        <v>381</v>
      </c>
      <c r="DM122" s="875"/>
      <c r="DN122" s="875"/>
      <c r="DO122" s="875"/>
      <c r="DP122" s="875"/>
      <c r="DQ122" s="875" t="s">
        <v>228</v>
      </c>
      <c r="DR122" s="875"/>
      <c r="DS122" s="875"/>
      <c r="DT122" s="875"/>
      <c r="DU122" s="875"/>
      <c r="DV122" s="852" t="s">
        <v>381</v>
      </c>
      <c r="DW122" s="852"/>
      <c r="DX122" s="852"/>
      <c r="DY122" s="852"/>
      <c r="DZ122" s="853"/>
    </row>
    <row r="123" spans="1:130" s="226" customFormat="1" ht="26.25" customHeight="1">
      <c r="A123" s="878"/>
      <c r="B123" s="879"/>
      <c r="C123" s="882" t="s">
        <v>450</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381</v>
      </c>
      <c r="AB123" s="838"/>
      <c r="AC123" s="838"/>
      <c r="AD123" s="838"/>
      <c r="AE123" s="839"/>
      <c r="AF123" s="840" t="s">
        <v>381</v>
      </c>
      <c r="AG123" s="838"/>
      <c r="AH123" s="838"/>
      <c r="AI123" s="838"/>
      <c r="AJ123" s="839"/>
      <c r="AK123" s="840" t="s">
        <v>228</v>
      </c>
      <c r="AL123" s="838"/>
      <c r="AM123" s="838"/>
      <c r="AN123" s="838"/>
      <c r="AO123" s="839"/>
      <c r="AP123" s="885" t="s">
        <v>381</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467</v>
      </c>
      <c r="BP123" s="939"/>
      <c r="BQ123" s="893">
        <v>12064294</v>
      </c>
      <c r="BR123" s="894"/>
      <c r="BS123" s="894"/>
      <c r="BT123" s="894"/>
      <c r="BU123" s="894"/>
      <c r="BV123" s="894">
        <v>12179714</v>
      </c>
      <c r="BW123" s="894"/>
      <c r="BX123" s="894"/>
      <c r="BY123" s="894"/>
      <c r="BZ123" s="894"/>
      <c r="CA123" s="894">
        <v>12298432</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c r="A124" s="878"/>
      <c r="B124" s="879"/>
      <c r="C124" s="882" t="s">
        <v>453</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381</v>
      </c>
      <c r="AB124" s="838"/>
      <c r="AC124" s="838"/>
      <c r="AD124" s="838"/>
      <c r="AE124" s="839"/>
      <c r="AF124" s="840" t="s">
        <v>381</v>
      </c>
      <c r="AG124" s="838"/>
      <c r="AH124" s="838"/>
      <c r="AI124" s="838"/>
      <c r="AJ124" s="839"/>
      <c r="AK124" s="840" t="s">
        <v>381</v>
      </c>
      <c r="AL124" s="838"/>
      <c r="AM124" s="838"/>
      <c r="AN124" s="838"/>
      <c r="AO124" s="839"/>
      <c r="AP124" s="885" t="s">
        <v>381</v>
      </c>
      <c r="AQ124" s="886"/>
      <c r="AR124" s="886"/>
      <c r="AS124" s="886"/>
      <c r="AT124" s="887"/>
      <c r="AU124" s="888" t="s">
        <v>468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120.7</v>
      </c>
      <c r="BR124" s="892"/>
      <c r="BS124" s="892"/>
      <c r="BT124" s="892"/>
      <c r="BU124" s="892"/>
      <c r="BV124" s="892">
        <v>105.2</v>
      </c>
      <c r="BW124" s="892"/>
      <c r="BX124" s="892"/>
      <c r="BY124" s="892"/>
      <c r="BZ124" s="892"/>
      <c r="CA124" s="892">
        <v>83.6</v>
      </c>
      <c r="CB124" s="892"/>
      <c r="CC124" s="892"/>
      <c r="CD124" s="892"/>
      <c r="CE124" s="892"/>
      <c r="CF124" s="782"/>
      <c r="CG124" s="783"/>
      <c r="CH124" s="783"/>
      <c r="CI124" s="783"/>
      <c r="CJ124" s="923"/>
      <c r="CK124" s="931"/>
      <c r="CL124" s="931"/>
      <c r="CM124" s="931"/>
      <c r="CN124" s="931"/>
      <c r="CO124" s="932"/>
      <c r="CP124" s="896" t="s">
        <v>469</v>
      </c>
      <c r="CQ124" s="897"/>
      <c r="CR124" s="897"/>
      <c r="CS124" s="897"/>
      <c r="CT124" s="897"/>
      <c r="CU124" s="897"/>
      <c r="CV124" s="897"/>
      <c r="CW124" s="897"/>
      <c r="CX124" s="897"/>
      <c r="CY124" s="897"/>
      <c r="CZ124" s="897"/>
      <c r="DA124" s="897"/>
      <c r="DB124" s="897"/>
      <c r="DC124" s="897"/>
      <c r="DD124" s="897"/>
      <c r="DE124" s="897"/>
      <c r="DF124" s="898"/>
      <c r="DG124" s="820" t="s">
        <v>381</v>
      </c>
      <c r="DH124" s="821"/>
      <c r="DI124" s="821"/>
      <c r="DJ124" s="821"/>
      <c r="DK124" s="822"/>
      <c r="DL124" s="823" t="s">
        <v>381</v>
      </c>
      <c r="DM124" s="821"/>
      <c r="DN124" s="821"/>
      <c r="DO124" s="821"/>
      <c r="DP124" s="822"/>
      <c r="DQ124" s="823" t="s">
        <v>407</v>
      </c>
      <c r="DR124" s="821"/>
      <c r="DS124" s="821"/>
      <c r="DT124" s="821"/>
      <c r="DU124" s="822"/>
      <c r="DV124" s="909" t="s">
        <v>381</v>
      </c>
      <c r="DW124" s="910"/>
      <c r="DX124" s="910"/>
      <c r="DY124" s="910"/>
      <c r="DZ124" s="911"/>
    </row>
    <row r="125" spans="1:130" s="226" customFormat="1" ht="26.25" customHeight="1">
      <c r="A125" s="878"/>
      <c r="B125" s="879"/>
      <c r="C125" s="882" t="s">
        <v>455</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381</v>
      </c>
      <c r="AB125" s="838"/>
      <c r="AC125" s="838"/>
      <c r="AD125" s="838"/>
      <c r="AE125" s="839"/>
      <c r="AF125" s="840" t="s">
        <v>381</v>
      </c>
      <c r="AG125" s="838"/>
      <c r="AH125" s="838"/>
      <c r="AI125" s="838"/>
      <c r="AJ125" s="839"/>
      <c r="AK125" s="840" t="s">
        <v>381</v>
      </c>
      <c r="AL125" s="838"/>
      <c r="AM125" s="838"/>
      <c r="AN125" s="838"/>
      <c r="AO125" s="839"/>
      <c r="AP125" s="885" t="s">
        <v>381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470</v>
      </c>
      <c r="CL125" s="913"/>
      <c r="CM125" s="913"/>
      <c r="CN125" s="913"/>
      <c r="CO125" s="914"/>
      <c r="CP125" s="921" t="s">
        <v>471</v>
      </c>
      <c r="CQ125" s="866"/>
      <c r="CR125" s="866"/>
      <c r="CS125" s="866"/>
      <c r="CT125" s="866"/>
      <c r="CU125" s="866"/>
      <c r="CV125" s="866"/>
      <c r="CW125" s="866"/>
      <c r="CX125" s="866"/>
      <c r="CY125" s="866"/>
      <c r="CZ125" s="866"/>
      <c r="DA125" s="866"/>
      <c r="DB125" s="866"/>
      <c r="DC125" s="866"/>
      <c r="DD125" s="866"/>
      <c r="DE125" s="866"/>
      <c r="DF125" s="867"/>
      <c r="DG125" s="922" t="s">
        <v>381</v>
      </c>
      <c r="DH125" s="903"/>
      <c r="DI125" s="903"/>
      <c r="DJ125" s="903"/>
      <c r="DK125" s="903"/>
      <c r="DL125" s="903" t="s">
        <v>381</v>
      </c>
      <c r="DM125" s="903"/>
      <c r="DN125" s="903"/>
      <c r="DO125" s="903"/>
      <c r="DP125" s="903"/>
      <c r="DQ125" s="903" t="s">
        <v>381</v>
      </c>
      <c r="DR125" s="903"/>
      <c r="DS125" s="903"/>
      <c r="DT125" s="903"/>
      <c r="DU125" s="903"/>
      <c r="DV125" s="904" t="s">
        <v>407</v>
      </c>
      <c r="DW125" s="904"/>
      <c r="DX125" s="904"/>
      <c r="DY125" s="904"/>
      <c r="DZ125" s="905"/>
    </row>
    <row r="126" spans="1:130" s="226" customFormat="1" ht="26.25" customHeight="1" thickBot="1">
      <c r="A126" s="878"/>
      <c r="B126" s="879"/>
      <c r="C126" s="882" t="s">
        <v>457</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381</v>
      </c>
      <c r="AB126" s="838"/>
      <c r="AC126" s="838"/>
      <c r="AD126" s="838"/>
      <c r="AE126" s="839"/>
      <c r="AF126" s="840" t="s">
        <v>381</v>
      </c>
      <c r="AG126" s="838"/>
      <c r="AH126" s="838"/>
      <c r="AI126" s="838"/>
      <c r="AJ126" s="839"/>
      <c r="AK126" s="840" t="s">
        <v>381</v>
      </c>
      <c r="AL126" s="838"/>
      <c r="AM126" s="838"/>
      <c r="AN126" s="838"/>
      <c r="AO126" s="839"/>
      <c r="AP126" s="885" t="s">
        <v>381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472</v>
      </c>
      <c r="CQ126" s="808"/>
      <c r="CR126" s="808"/>
      <c r="CS126" s="808"/>
      <c r="CT126" s="808"/>
      <c r="CU126" s="808"/>
      <c r="CV126" s="808"/>
      <c r="CW126" s="808"/>
      <c r="CX126" s="808"/>
      <c r="CY126" s="808"/>
      <c r="CZ126" s="808"/>
      <c r="DA126" s="808"/>
      <c r="DB126" s="808"/>
      <c r="DC126" s="808"/>
      <c r="DD126" s="808"/>
      <c r="DE126" s="808"/>
      <c r="DF126" s="809"/>
      <c r="DG126" s="874">
        <v>335806</v>
      </c>
      <c r="DH126" s="875"/>
      <c r="DI126" s="875"/>
      <c r="DJ126" s="875"/>
      <c r="DK126" s="875"/>
      <c r="DL126" s="875">
        <v>332355</v>
      </c>
      <c r="DM126" s="875"/>
      <c r="DN126" s="875"/>
      <c r="DO126" s="875"/>
      <c r="DP126" s="875"/>
      <c r="DQ126" s="875">
        <v>328890</v>
      </c>
      <c r="DR126" s="875"/>
      <c r="DS126" s="875"/>
      <c r="DT126" s="875"/>
      <c r="DU126" s="875"/>
      <c r="DV126" s="852">
        <v>4</v>
      </c>
      <c r="DW126" s="852"/>
      <c r="DX126" s="852"/>
      <c r="DY126" s="852"/>
      <c r="DZ126" s="853"/>
    </row>
    <row r="127" spans="1:130" s="226" customFormat="1" ht="26.25" customHeight="1">
      <c r="A127" s="880"/>
      <c r="B127" s="881"/>
      <c r="C127" s="899" t="s">
        <v>473</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8116</v>
      </c>
      <c r="AB127" s="838"/>
      <c r="AC127" s="838"/>
      <c r="AD127" s="838"/>
      <c r="AE127" s="839"/>
      <c r="AF127" s="840">
        <v>4422</v>
      </c>
      <c r="AG127" s="838"/>
      <c r="AH127" s="838"/>
      <c r="AI127" s="838"/>
      <c r="AJ127" s="839"/>
      <c r="AK127" s="840">
        <v>4243</v>
      </c>
      <c r="AL127" s="838"/>
      <c r="AM127" s="838"/>
      <c r="AN127" s="838"/>
      <c r="AO127" s="839"/>
      <c r="AP127" s="885">
        <v>0.1</v>
      </c>
      <c r="AQ127" s="886"/>
      <c r="AR127" s="886"/>
      <c r="AS127" s="886"/>
      <c r="AT127" s="887"/>
      <c r="AU127" s="262"/>
      <c r="AV127" s="262"/>
      <c r="AW127" s="262"/>
      <c r="AX127" s="902" t="s">
        <v>474</v>
      </c>
      <c r="AY127" s="870"/>
      <c r="AZ127" s="870"/>
      <c r="BA127" s="870"/>
      <c r="BB127" s="870"/>
      <c r="BC127" s="870"/>
      <c r="BD127" s="870"/>
      <c r="BE127" s="871"/>
      <c r="BF127" s="869" t="s">
        <v>475</v>
      </c>
      <c r="BG127" s="870"/>
      <c r="BH127" s="870"/>
      <c r="BI127" s="870"/>
      <c r="BJ127" s="870"/>
      <c r="BK127" s="870"/>
      <c r="BL127" s="871"/>
      <c r="BM127" s="869" t="s">
        <v>476</v>
      </c>
      <c r="BN127" s="870"/>
      <c r="BO127" s="870"/>
      <c r="BP127" s="870"/>
      <c r="BQ127" s="870"/>
      <c r="BR127" s="870"/>
      <c r="BS127" s="871"/>
      <c r="BT127" s="869" t="s">
        <v>477</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478</v>
      </c>
      <c r="CQ127" s="808"/>
      <c r="CR127" s="808"/>
      <c r="CS127" s="808"/>
      <c r="CT127" s="808"/>
      <c r="CU127" s="808"/>
      <c r="CV127" s="808"/>
      <c r="CW127" s="808"/>
      <c r="CX127" s="808"/>
      <c r="CY127" s="808"/>
      <c r="CZ127" s="808"/>
      <c r="DA127" s="808"/>
      <c r="DB127" s="808"/>
      <c r="DC127" s="808"/>
      <c r="DD127" s="808"/>
      <c r="DE127" s="808"/>
      <c r="DF127" s="809"/>
      <c r="DG127" s="874" t="s">
        <v>381</v>
      </c>
      <c r="DH127" s="875"/>
      <c r="DI127" s="875"/>
      <c r="DJ127" s="875"/>
      <c r="DK127" s="875"/>
      <c r="DL127" s="875" t="s">
        <v>381</v>
      </c>
      <c r="DM127" s="875"/>
      <c r="DN127" s="875"/>
      <c r="DO127" s="875"/>
      <c r="DP127" s="875"/>
      <c r="DQ127" s="875" t="s">
        <v>381</v>
      </c>
      <c r="DR127" s="875"/>
      <c r="DS127" s="875"/>
      <c r="DT127" s="875"/>
      <c r="DU127" s="875"/>
      <c r="DV127" s="852" t="s">
        <v>381</v>
      </c>
      <c r="DW127" s="852"/>
      <c r="DX127" s="852"/>
      <c r="DY127" s="852"/>
      <c r="DZ127" s="853"/>
    </row>
    <row r="128" spans="1:130" s="226" customFormat="1" ht="26.25" customHeight="1" thickBot="1">
      <c r="A128" s="854" t="s">
        <v>479</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480</v>
      </c>
      <c r="X128" s="856"/>
      <c r="Y128" s="856"/>
      <c r="Z128" s="857"/>
      <c r="AA128" s="858">
        <v>25507</v>
      </c>
      <c r="AB128" s="859"/>
      <c r="AC128" s="859"/>
      <c r="AD128" s="859"/>
      <c r="AE128" s="860"/>
      <c r="AF128" s="861">
        <v>15984</v>
      </c>
      <c r="AG128" s="859"/>
      <c r="AH128" s="859"/>
      <c r="AI128" s="859"/>
      <c r="AJ128" s="860"/>
      <c r="AK128" s="861">
        <v>21026</v>
      </c>
      <c r="AL128" s="859"/>
      <c r="AM128" s="859"/>
      <c r="AN128" s="859"/>
      <c r="AO128" s="860"/>
      <c r="AP128" s="862"/>
      <c r="AQ128" s="863"/>
      <c r="AR128" s="863"/>
      <c r="AS128" s="863"/>
      <c r="AT128" s="864"/>
      <c r="AU128" s="262"/>
      <c r="AV128" s="262"/>
      <c r="AW128" s="262"/>
      <c r="AX128" s="865" t="s">
        <v>481</v>
      </c>
      <c r="AY128" s="866"/>
      <c r="AZ128" s="866"/>
      <c r="BA128" s="866"/>
      <c r="BB128" s="866"/>
      <c r="BC128" s="866"/>
      <c r="BD128" s="866"/>
      <c r="BE128" s="867"/>
      <c r="BF128" s="844" t="s">
        <v>228</v>
      </c>
      <c r="BG128" s="845"/>
      <c r="BH128" s="845"/>
      <c r="BI128" s="845"/>
      <c r="BJ128" s="845"/>
      <c r="BK128" s="845"/>
      <c r="BL128" s="868"/>
      <c r="BM128" s="844">
        <v>13.54</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482</v>
      </c>
      <c r="CQ128" s="786"/>
      <c r="CR128" s="786"/>
      <c r="CS128" s="786"/>
      <c r="CT128" s="786"/>
      <c r="CU128" s="786"/>
      <c r="CV128" s="786"/>
      <c r="CW128" s="786"/>
      <c r="CX128" s="786"/>
      <c r="CY128" s="786"/>
      <c r="CZ128" s="786"/>
      <c r="DA128" s="786"/>
      <c r="DB128" s="786"/>
      <c r="DC128" s="786"/>
      <c r="DD128" s="786"/>
      <c r="DE128" s="786"/>
      <c r="DF128" s="787"/>
      <c r="DG128" s="848" t="s">
        <v>381</v>
      </c>
      <c r="DH128" s="849"/>
      <c r="DI128" s="849"/>
      <c r="DJ128" s="849"/>
      <c r="DK128" s="849"/>
      <c r="DL128" s="849" t="s">
        <v>228</v>
      </c>
      <c r="DM128" s="849"/>
      <c r="DN128" s="849"/>
      <c r="DO128" s="849"/>
      <c r="DP128" s="849"/>
      <c r="DQ128" s="849" t="s">
        <v>381</v>
      </c>
      <c r="DR128" s="849"/>
      <c r="DS128" s="849"/>
      <c r="DT128" s="849"/>
      <c r="DU128" s="849"/>
      <c r="DV128" s="850" t="s">
        <v>228</v>
      </c>
      <c r="DW128" s="850"/>
      <c r="DX128" s="850"/>
      <c r="DY128" s="850"/>
      <c r="DZ128" s="851"/>
    </row>
    <row r="129" spans="1:131" s="226" customFormat="1" ht="26.25" customHeight="1">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483</v>
      </c>
      <c r="X129" s="835"/>
      <c r="Y129" s="835"/>
      <c r="Z129" s="836"/>
      <c r="AA129" s="837">
        <v>8432756</v>
      </c>
      <c r="AB129" s="838"/>
      <c r="AC129" s="838"/>
      <c r="AD129" s="838"/>
      <c r="AE129" s="839"/>
      <c r="AF129" s="840">
        <v>8422693</v>
      </c>
      <c r="AG129" s="838"/>
      <c r="AH129" s="838"/>
      <c r="AI129" s="838"/>
      <c r="AJ129" s="839"/>
      <c r="AK129" s="840">
        <v>8917362</v>
      </c>
      <c r="AL129" s="838"/>
      <c r="AM129" s="838"/>
      <c r="AN129" s="838"/>
      <c r="AO129" s="839"/>
      <c r="AP129" s="841"/>
      <c r="AQ129" s="842"/>
      <c r="AR129" s="842"/>
      <c r="AS129" s="842"/>
      <c r="AT129" s="843"/>
      <c r="AU129" s="264"/>
      <c r="AV129" s="264"/>
      <c r="AW129" s="264"/>
      <c r="AX129" s="807" t="s">
        <v>484</v>
      </c>
      <c r="AY129" s="808"/>
      <c r="AZ129" s="808"/>
      <c r="BA129" s="808"/>
      <c r="BB129" s="808"/>
      <c r="BC129" s="808"/>
      <c r="BD129" s="808"/>
      <c r="BE129" s="809"/>
      <c r="BF129" s="827" t="s">
        <v>381</v>
      </c>
      <c r="BG129" s="828"/>
      <c r="BH129" s="828"/>
      <c r="BI129" s="828"/>
      <c r="BJ129" s="828"/>
      <c r="BK129" s="828"/>
      <c r="BL129" s="829"/>
      <c r="BM129" s="827">
        <v>18.54</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486</v>
      </c>
      <c r="X130" s="835"/>
      <c r="Y130" s="835"/>
      <c r="Z130" s="836"/>
      <c r="AA130" s="837">
        <v>820989</v>
      </c>
      <c r="AB130" s="838"/>
      <c r="AC130" s="838"/>
      <c r="AD130" s="838"/>
      <c r="AE130" s="839"/>
      <c r="AF130" s="840">
        <v>788217</v>
      </c>
      <c r="AG130" s="838"/>
      <c r="AH130" s="838"/>
      <c r="AI130" s="838"/>
      <c r="AJ130" s="839"/>
      <c r="AK130" s="840">
        <v>778480</v>
      </c>
      <c r="AL130" s="838"/>
      <c r="AM130" s="838"/>
      <c r="AN130" s="838"/>
      <c r="AO130" s="839"/>
      <c r="AP130" s="841"/>
      <c r="AQ130" s="842"/>
      <c r="AR130" s="842"/>
      <c r="AS130" s="842"/>
      <c r="AT130" s="843"/>
      <c r="AU130" s="264"/>
      <c r="AV130" s="264"/>
      <c r="AW130" s="264"/>
      <c r="AX130" s="807" t="s">
        <v>487</v>
      </c>
      <c r="AY130" s="808"/>
      <c r="AZ130" s="808"/>
      <c r="BA130" s="808"/>
      <c r="BB130" s="808"/>
      <c r="BC130" s="808"/>
      <c r="BD130" s="808"/>
      <c r="BE130" s="809"/>
      <c r="BF130" s="810">
        <v>11.5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488</v>
      </c>
      <c r="X131" s="818"/>
      <c r="Y131" s="818"/>
      <c r="Z131" s="819"/>
      <c r="AA131" s="820">
        <v>7611767</v>
      </c>
      <c r="AB131" s="821"/>
      <c r="AC131" s="821"/>
      <c r="AD131" s="821"/>
      <c r="AE131" s="822"/>
      <c r="AF131" s="823">
        <v>7634476</v>
      </c>
      <c r="AG131" s="821"/>
      <c r="AH131" s="821"/>
      <c r="AI131" s="821"/>
      <c r="AJ131" s="822"/>
      <c r="AK131" s="823">
        <v>8138882</v>
      </c>
      <c r="AL131" s="821"/>
      <c r="AM131" s="821"/>
      <c r="AN131" s="821"/>
      <c r="AO131" s="822"/>
      <c r="AP131" s="824"/>
      <c r="AQ131" s="825"/>
      <c r="AR131" s="825"/>
      <c r="AS131" s="825"/>
      <c r="AT131" s="826"/>
      <c r="AU131" s="264"/>
      <c r="AV131" s="264"/>
      <c r="AW131" s="264"/>
      <c r="AX131" s="785" t="s">
        <v>489</v>
      </c>
      <c r="AY131" s="786"/>
      <c r="AZ131" s="786"/>
      <c r="BA131" s="786"/>
      <c r="BB131" s="786"/>
      <c r="BC131" s="786"/>
      <c r="BD131" s="786"/>
      <c r="BE131" s="787"/>
      <c r="BF131" s="788">
        <v>83.6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491</v>
      </c>
      <c r="W132" s="798"/>
      <c r="X132" s="798"/>
      <c r="Y132" s="798"/>
      <c r="Z132" s="799"/>
      <c r="AA132" s="800">
        <v>11.18352677</v>
      </c>
      <c r="AB132" s="801"/>
      <c r="AC132" s="801"/>
      <c r="AD132" s="801"/>
      <c r="AE132" s="802"/>
      <c r="AF132" s="803">
        <v>12.31124441</v>
      </c>
      <c r="AG132" s="801"/>
      <c r="AH132" s="801"/>
      <c r="AI132" s="801"/>
      <c r="AJ132" s="802"/>
      <c r="AK132" s="803">
        <v>11.29339386</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492</v>
      </c>
      <c r="W133" s="777"/>
      <c r="X133" s="777"/>
      <c r="Y133" s="777"/>
      <c r="Z133" s="778"/>
      <c r="AA133" s="779">
        <v>10.7</v>
      </c>
      <c r="AB133" s="780"/>
      <c r="AC133" s="780"/>
      <c r="AD133" s="780"/>
      <c r="AE133" s="781"/>
      <c r="AF133" s="779">
        <v>11.4</v>
      </c>
      <c r="AG133" s="780"/>
      <c r="AH133" s="780"/>
      <c r="AI133" s="780"/>
      <c r="AJ133" s="781"/>
      <c r="AK133" s="779">
        <v>11.5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rlkFi9cb6wV3G8bSOG2gZhctI0T/lb9svF4WlKbFNCVK86a11GIbdNLXYk6yQf7AJ/AhGQuo9LWcVLt+ekJbw==" saltValue="Eyn5m4aYAUiLwVIlbY4+Rw==" spinCount="100000" sheet="1" objects="1" scenarios="1" formatRows="0"/>
  <mergeCells count="2033">
    <mergeCell ref="BS8:CG8"/>
    <mergeCell ref="BS7:CG7"/>
    <mergeCell ref="B80:P80"/>
    <mergeCell ref="B79:P79"/>
    <mergeCell ref="B78:P78"/>
    <mergeCell ref="B77:P77"/>
    <mergeCell ref="B76:P76"/>
    <mergeCell ref="B75:P75"/>
    <mergeCell ref="B74:P74"/>
    <mergeCell ref="B73:P73"/>
    <mergeCell ref="B72:P72"/>
    <mergeCell ref="B71:P71"/>
    <mergeCell ref="B70:P70"/>
    <mergeCell ref="B69:P69"/>
    <mergeCell ref="B68:P68"/>
    <mergeCell ref="DB5:DF6"/>
    <mergeCell ref="B8:P8"/>
    <mergeCell ref="Q8:U8"/>
    <mergeCell ref="V8:Z8"/>
    <mergeCell ref="AA8:AE8"/>
    <mergeCell ref="AF8:AJ8"/>
    <mergeCell ref="AK8:AO8"/>
    <mergeCell ref="AP8:AT8"/>
    <mergeCell ref="AU8:AY8"/>
    <mergeCell ref="AK7:AO7"/>
    <mergeCell ref="AP7:AT7"/>
    <mergeCell ref="AU7:AY7"/>
    <mergeCell ref="CH7:CL7"/>
    <mergeCell ref="CM7:CQ7"/>
    <mergeCell ref="DB9:DF9"/>
    <mergeCell ref="B11:P11"/>
    <mergeCell ref="Q11:U11"/>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CR7:CV7"/>
    <mergeCell ref="CW7:DA7"/>
    <mergeCell ref="DB7:DF7"/>
    <mergeCell ref="DG7:DK7"/>
    <mergeCell ref="DL7:DP7"/>
    <mergeCell ref="DQ7:DU7"/>
    <mergeCell ref="DG9:DK9"/>
    <mergeCell ref="DL9:DP9"/>
    <mergeCell ref="DQ9:DU9"/>
    <mergeCell ref="DV9:DZ9"/>
    <mergeCell ref="B10:P10"/>
    <mergeCell ref="Q10:U10"/>
    <mergeCell ref="V10:Z10"/>
    <mergeCell ref="AA10:AE10"/>
    <mergeCell ref="AF10:AJ10"/>
    <mergeCell ref="AU9:AY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S9:CG9"/>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CH10:CL10"/>
    <mergeCell ref="CM10:CQ10"/>
    <mergeCell ref="BS10:CG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AP80:AT80"/>
    <mergeCell ref="AU80:AY80"/>
    <mergeCell ref="AZ80:BD80"/>
    <mergeCell ref="BS80:CG80"/>
    <mergeCell ref="CH80:CL80"/>
    <mergeCell ref="CM80:CQ80"/>
    <mergeCell ref="DG79:DK79"/>
    <mergeCell ref="DL79:DP79"/>
    <mergeCell ref="DQ79:DU79"/>
    <mergeCell ref="DV79:DZ79"/>
    <mergeCell ref="Q80:U80"/>
    <mergeCell ref="V80:Z80"/>
    <mergeCell ref="AA80:AE80"/>
    <mergeCell ref="AF80:AJ80"/>
    <mergeCell ref="AK80:AO80"/>
    <mergeCell ref="BS79:CG79"/>
    <mergeCell ref="DV82:DZ82"/>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DG81:DK81"/>
    <mergeCell ref="DL81:DP81"/>
    <mergeCell ref="DQ81:DU81"/>
    <mergeCell ref="DV81:DZ81"/>
    <mergeCell ref="BS81:CG81"/>
    <mergeCell ref="CH81:CL81"/>
    <mergeCell ref="CM81:CQ81"/>
    <mergeCell ref="CR81:CV81"/>
    <mergeCell ref="CW81:DA81"/>
    <mergeCell ref="DB81:DF81"/>
    <mergeCell ref="DV80:DZ80"/>
    <mergeCell ref="AK82:AO82"/>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CR82:CV82"/>
    <mergeCell ref="CW82:DA82"/>
    <mergeCell ref="DB82:DF82"/>
    <mergeCell ref="DG82:DK82"/>
    <mergeCell ref="DL82:DP82"/>
    <mergeCell ref="DQ82:DU82"/>
    <mergeCell ref="AP82:AT82"/>
    <mergeCell ref="AU82:AY82"/>
    <mergeCell ref="AZ82:BD82"/>
    <mergeCell ref="BS82:CG82"/>
    <mergeCell ref="CH82:CL82"/>
    <mergeCell ref="CM82:CQ82"/>
    <mergeCell ref="B82:P82"/>
    <mergeCell ref="Q82:U82"/>
    <mergeCell ref="V82:Z82"/>
    <mergeCell ref="AA82:AE82"/>
    <mergeCell ref="AF82:AJ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B83:P83"/>
    <mergeCell ref="Q83:U83"/>
    <mergeCell ref="V83:Z83"/>
    <mergeCell ref="AA83:AE83"/>
    <mergeCell ref="AF83:AJ83"/>
    <mergeCell ref="AK83:AO83"/>
    <mergeCell ref="AP83:AT83"/>
    <mergeCell ref="AU83:AY83"/>
    <mergeCell ref="AZ83:BD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37"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493</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X9xJDjXT7L8gEEawPu5n8vse8t058AuA98KVI6peC8jb/tGGFU98mLEGV4F04abAfKJCHTBWkcmhzBqHCpjQEw==" saltValue="bA6cTLtcBp9bGJ6pNj4m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C49"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aubxLCrzEpbJFJnHhuy49gYbJ3FN32jVq1B2glTSiBVwPeJzL8kZU9t/kevXmsdTOEE5C5H5NoiTwlwXTSnJWQ==" saltValue="RBw4NDKAdvARK/Y3ojcBV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495</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496</v>
      </c>
      <c r="AP7" s="283"/>
      <c r="AQ7" s="284" t="s">
        <v>497</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498</v>
      </c>
      <c r="AQ8" s="290" t="s">
        <v>499</v>
      </c>
      <c r="AR8" s="291" t="s">
        <v>500</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501</v>
      </c>
      <c r="AL9" s="1207"/>
      <c r="AM9" s="1207"/>
      <c r="AN9" s="1208"/>
      <c r="AO9" s="292">
        <v>2332843</v>
      </c>
      <c r="AP9" s="292">
        <v>62437</v>
      </c>
      <c r="AQ9" s="293">
        <v>63745</v>
      </c>
      <c r="AR9" s="294">
        <v>-2.1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502</v>
      </c>
      <c r="AL10" s="1207"/>
      <c r="AM10" s="1207"/>
      <c r="AN10" s="1208"/>
      <c r="AO10" s="295">
        <v>207116</v>
      </c>
      <c r="AP10" s="295">
        <v>5543</v>
      </c>
      <c r="AQ10" s="296">
        <v>6933</v>
      </c>
      <c r="AR10" s="297">
        <v>-20</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503</v>
      </c>
      <c r="AL11" s="1207"/>
      <c r="AM11" s="1207"/>
      <c r="AN11" s="1208"/>
      <c r="AO11" s="295">
        <v>756</v>
      </c>
      <c r="AP11" s="295">
        <v>20</v>
      </c>
      <c r="AQ11" s="296">
        <v>8657</v>
      </c>
      <c r="AR11" s="297">
        <v>-99.8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504</v>
      </c>
      <c r="AL12" s="1207"/>
      <c r="AM12" s="1207"/>
      <c r="AN12" s="1208"/>
      <c r="AO12" s="295">
        <v>8338</v>
      </c>
      <c r="AP12" s="295">
        <v>223</v>
      </c>
      <c r="AQ12" s="296">
        <v>309</v>
      </c>
      <c r="AR12" s="297">
        <v>-27.8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505</v>
      </c>
      <c r="AL13" s="1207"/>
      <c r="AM13" s="1207"/>
      <c r="AN13" s="1208"/>
      <c r="AO13" s="295" t="s">
        <v>506</v>
      </c>
      <c r="AP13" s="295" t="s">
        <v>506</v>
      </c>
      <c r="AQ13" s="296" t="s">
        <v>506</v>
      </c>
      <c r="AR13" s="297" t="s">
        <v>506</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507</v>
      </c>
      <c r="AL14" s="1207"/>
      <c r="AM14" s="1207"/>
      <c r="AN14" s="1208"/>
      <c r="AO14" s="295">
        <v>84797</v>
      </c>
      <c r="AP14" s="295">
        <v>2270</v>
      </c>
      <c r="AQ14" s="296">
        <v>2823</v>
      </c>
      <c r="AR14" s="297">
        <v>-19.600000000000001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508</v>
      </c>
      <c r="AL15" s="1207"/>
      <c r="AM15" s="1207"/>
      <c r="AN15" s="1208"/>
      <c r="AO15" s="295">
        <v>9028</v>
      </c>
      <c r="AP15" s="295">
        <v>242</v>
      </c>
      <c r="AQ15" s="296">
        <v>1311</v>
      </c>
      <c r="AR15" s="297">
        <v>-81.5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509</v>
      </c>
      <c r="AL16" s="1210"/>
      <c r="AM16" s="1210"/>
      <c r="AN16" s="1211"/>
      <c r="AO16" s="295">
        <v>-212292</v>
      </c>
      <c r="AP16" s="295">
        <v>-5682</v>
      </c>
      <c r="AQ16" s="296">
        <v>-5769</v>
      </c>
      <c r="AR16" s="297">
        <v>-1.5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2430586</v>
      </c>
      <c r="AP17" s="295">
        <v>65053</v>
      </c>
      <c r="AQ17" s="296">
        <v>78008</v>
      </c>
      <c r="AR17" s="297">
        <v>-16.600000000000001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510</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511</v>
      </c>
      <c r="AP20" s="303" t="s">
        <v>512</v>
      </c>
      <c r="AQ20" s="304" t="s">
        <v>513</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514</v>
      </c>
      <c r="AL21" s="1204"/>
      <c r="AM21" s="1204"/>
      <c r="AN21" s="1205"/>
      <c r="AO21" s="307">
        <v>6.69</v>
      </c>
      <c r="AP21" s="308">
        <v>7.6</v>
      </c>
      <c r="AQ21" s="309">
        <v>-0.91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515</v>
      </c>
      <c r="AL22" s="1204"/>
      <c r="AM22" s="1204"/>
      <c r="AN22" s="1205"/>
      <c r="AO22" s="312">
        <v>98.7</v>
      </c>
      <c r="AP22" s="313">
        <v>97</v>
      </c>
      <c r="AQ22" s="314">
        <v>1.7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517</v>
      </c>
      <c r="AO27" s="273"/>
      <c r="AP27" s="273"/>
      <c r="AQ27" s="273"/>
      <c r="AR27" s="273"/>
      <c r="AS27" s="273"/>
      <c r="AT27" s="273"/>
    </row>
    <row r="28" spans="1:46" ht="17.25">
      <c r="A28" s="274" t="s">
        <v>518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496</v>
      </c>
      <c r="AP30" s="283"/>
      <c r="AQ30" s="284" t="s">
        <v>497</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498</v>
      </c>
      <c r="AQ31" s="290" t="s">
        <v>499</v>
      </c>
      <c r="AR31" s="291" t="s">
        <v>500</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520</v>
      </c>
      <c r="AL32" s="1195"/>
      <c r="AM32" s="1195"/>
      <c r="AN32" s="1196"/>
      <c r="AO32" s="322">
        <v>1431700</v>
      </c>
      <c r="AP32" s="322">
        <v>38319</v>
      </c>
      <c r="AQ32" s="323">
        <v>35085</v>
      </c>
      <c r="AR32" s="324">
        <v>9.1999999999999993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521</v>
      </c>
      <c r="AL33" s="1195"/>
      <c r="AM33" s="1195"/>
      <c r="AN33" s="1196"/>
      <c r="AO33" s="322" t="s">
        <v>506</v>
      </c>
      <c r="AP33" s="322" t="s">
        <v>506</v>
      </c>
      <c r="AQ33" s="323" t="s">
        <v>506</v>
      </c>
      <c r="AR33" s="324" t="s">
        <v>506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522</v>
      </c>
      <c r="AL34" s="1195"/>
      <c r="AM34" s="1195"/>
      <c r="AN34" s="1196"/>
      <c r="AO34" s="322" t="s">
        <v>506</v>
      </c>
      <c r="AP34" s="322" t="s">
        <v>506</v>
      </c>
      <c r="AQ34" s="323" t="s">
        <v>506</v>
      </c>
      <c r="AR34" s="324" t="s">
        <v>506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523</v>
      </c>
      <c r="AL35" s="1195"/>
      <c r="AM35" s="1195"/>
      <c r="AN35" s="1196"/>
      <c r="AO35" s="322">
        <v>282679</v>
      </c>
      <c r="AP35" s="322">
        <v>7566</v>
      </c>
      <c r="AQ35" s="323">
        <v>14585</v>
      </c>
      <c r="AR35" s="324">
        <v>-48.1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524</v>
      </c>
      <c r="AL36" s="1195"/>
      <c r="AM36" s="1195"/>
      <c r="AN36" s="1196"/>
      <c r="AO36" s="322" t="s">
        <v>506</v>
      </c>
      <c r="AP36" s="322" t="s">
        <v>506</v>
      </c>
      <c r="AQ36" s="323">
        <v>2514</v>
      </c>
      <c r="AR36" s="324" t="s">
        <v>506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525</v>
      </c>
      <c r="AL37" s="1195"/>
      <c r="AM37" s="1195"/>
      <c r="AN37" s="1196"/>
      <c r="AO37" s="322">
        <v>4243</v>
      </c>
      <c r="AP37" s="322">
        <v>114</v>
      </c>
      <c r="AQ37" s="323">
        <v>688</v>
      </c>
      <c r="AR37" s="324">
        <v>-83.4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526</v>
      </c>
      <c r="AL38" s="1198"/>
      <c r="AM38" s="1198"/>
      <c r="AN38" s="1199"/>
      <c r="AO38" s="325">
        <v>40</v>
      </c>
      <c r="AP38" s="325">
        <v>1</v>
      </c>
      <c r="AQ38" s="326">
        <v>1</v>
      </c>
      <c r="AR38" s="314">
        <v>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527</v>
      </c>
      <c r="AL39" s="1198"/>
      <c r="AM39" s="1198"/>
      <c r="AN39" s="1199"/>
      <c r="AO39" s="322">
        <v>-21026</v>
      </c>
      <c r="AP39" s="322">
        <v>-563</v>
      </c>
      <c r="AQ39" s="323">
        <v>-3106</v>
      </c>
      <c r="AR39" s="324">
        <v>-81.900000000000006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528</v>
      </c>
      <c r="AL40" s="1195"/>
      <c r="AM40" s="1195"/>
      <c r="AN40" s="1196"/>
      <c r="AO40" s="322">
        <v>-778480</v>
      </c>
      <c r="AP40" s="322">
        <v>-20836</v>
      </c>
      <c r="AQ40" s="323">
        <v>-35380</v>
      </c>
      <c r="AR40" s="324">
        <v>-41.1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919156</v>
      </c>
      <c r="AP41" s="322">
        <v>24601</v>
      </c>
      <c r="AQ41" s="323">
        <v>14388</v>
      </c>
      <c r="AR41" s="324">
        <v>71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529</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531</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496</v>
      </c>
      <c r="AN49" s="1189" t="s">
        <v>532</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533</v>
      </c>
      <c r="AO50" s="339" t="s">
        <v>534</v>
      </c>
      <c r="AP50" s="340" t="s">
        <v>535</v>
      </c>
      <c r="AQ50" s="341" t="s">
        <v>536</v>
      </c>
      <c r="AR50" s="342" t="s">
        <v>537</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538</v>
      </c>
      <c r="AL51" s="335"/>
      <c r="AM51" s="343">
        <v>2197622</v>
      </c>
      <c r="AN51" s="344">
        <v>60745</v>
      </c>
      <c r="AO51" s="345">
        <v>3.2</v>
      </c>
      <c r="AP51" s="346">
        <v>53270</v>
      </c>
      <c r="AQ51" s="347">
        <v>13.8</v>
      </c>
      <c r="AR51" s="348">
        <v>-10.6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539</v>
      </c>
      <c r="AM52" s="351">
        <v>1234981</v>
      </c>
      <c r="AN52" s="352">
        <v>34136</v>
      </c>
      <c r="AO52" s="353">
        <v>-6.6</v>
      </c>
      <c r="AP52" s="354">
        <v>24316</v>
      </c>
      <c r="AQ52" s="355">
        <v>0.8</v>
      </c>
      <c r="AR52" s="356">
        <v>-7.4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540</v>
      </c>
      <c r="AL53" s="335"/>
      <c r="AM53" s="343">
        <v>2014850</v>
      </c>
      <c r="AN53" s="344">
        <v>55659</v>
      </c>
      <c r="AO53" s="345">
        <v>-8.4</v>
      </c>
      <c r="AP53" s="346">
        <v>53292</v>
      </c>
      <c r="AQ53" s="347">
        <v>0</v>
      </c>
      <c r="AR53" s="348">
        <v>-8.4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539</v>
      </c>
      <c r="AM54" s="351">
        <v>1115924</v>
      </c>
      <c r="AN54" s="352">
        <v>30827</v>
      </c>
      <c r="AO54" s="353">
        <v>-9.6999999999999993</v>
      </c>
      <c r="AP54" s="354">
        <v>28900</v>
      </c>
      <c r="AQ54" s="355">
        <v>18.899999999999999</v>
      </c>
      <c r="AR54" s="356">
        <v>-28.6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541</v>
      </c>
      <c r="AL55" s="335"/>
      <c r="AM55" s="343">
        <v>1703058</v>
      </c>
      <c r="AN55" s="344">
        <v>46907</v>
      </c>
      <c r="AO55" s="345">
        <v>-15.7</v>
      </c>
      <c r="AP55" s="346">
        <v>56894</v>
      </c>
      <c r="AQ55" s="347">
        <v>6.8</v>
      </c>
      <c r="AR55" s="348">
        <v>-22.5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539</v>
      </c>
      <c r="AM56" s="351">
        <v>987714</v>
      </c>
      <c r="AN56" s="352">
        <v>27205</v>
      </c>
      <c r="AO56" s="353">
        <v>-11.7</v>
      </c>
      <c r="AP56" s="354">
        <v>32548</v>
      </c>
      <c r="AQ56" s="355">
        <v>12.6</v>
      </c>
      <c r="AR56" s="356">
        <v>-24.3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542</v>
      </c>
      <c r="AL57" s="335"/>
      <c r="AM57" s="343">
        <v>938943</v>
      </c>
      <c r="AN57" s="344">
        <v>25419</v>
      </c>
      <c r="AO57" s="345">
        <v>-45.8</v>
      </c>
      <c r="AP57" s="346">
        <v>57122</v>
      </c>
      <c r="AQ57" s="347">
        <v>0.4</v>
      </c>
      <c r="AR57" s="348">
        <v>-46.2</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539</v>
      </c>
      <c r="AM58" s="351">
        <v>406947</v>
      </c>
      <c r="AN58" s="352">
        <v>11017</v>
      </c>
      <c r="AO58" s="353">
        <v>-59.5</v>
      </c>
      <c r="AP58" s="354">
        <v>36191</v>
      </c>
      <c r="AQ58" s="355">
        <v>11.2</v>
      </c>
      <c r="AR58" s="356">
        <v>-70.7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543</v>
      </c>
      <c r="AL59" s="335"/>
      <c r="AM59" s="343">
        <v>1017313</v>
      </c>
      <c r="AN59" s="344">
        <v>27228</v>
      </c>
      <c r="AO59" s="345">
        <v>7.1</v>
      </c>
      <c r="AP59" s="346">
        <v>53655</v>
      </c>
      <c r="AQ59" s="347">
        <v>-6.1</v>
      </c>
      <c r="AR59" s="348">
        <v>13.2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539</v>
      </c>
      <c r="AM60" s="351">
        <v>448283</v>
      </c>
      <c r="AN60" s="352">
        <v>11998</v>
      </c>
      <c r="AO60" s="353">
        <v>8.9</v>
      </c>
      <c r="AP60" s="354">
        <v>32719</v>
      </c>
      <c r="AQ60" s="355">
        <v>-9.6</v>
      </c>
      <c r="AR60" s="356">
        <v>18.5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544</v>
      </c>
      <c r="AL61" s="357"/>
      <c r="AM61" s="358">
        <v>1574357</v>
      </c>
      <c r="AN61" s="359">
        <v>43192</v>
      </c>
      <c r="AO61" s="360">
        <v>-11.9</v>
      </c>
      <c r="AP61" s="361">
        <v>54847</v>
      </c>
      <c r="AQ61" s="362">
        <v>3</v>
      </c>
      <c r="AR61" s="348">
        <v>-14.9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539</v>
      </c>
      <c r="AM62" s="351">
        <v>838770</v>
      </c>
      <c r="AN62" s="352">
        <v>23037</v>
      </c>
      <c r="AO62" s="353">
        <v>-15.7</v>
      </c>
      <c r="AP62" s="354">
        <v>30935</v>
      </c>
      <c r="AQ62" s="355">
        <v>6.8</v>
      </c>
      <c r="AR62" s="356">
        <v>-22.5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ex4rFTlZ/FZDAwLfe6bZA1eiR6a/DhFteTvW+akWEsqVpvld3kpe0CQOqjQZz4M6tfxxsf7J+Gum5AP6qYHp0g==" saltValue="x9nlzhnxeV+ExpRP9J1py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G77"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zhLQPoBIWnrE3Y52uTmZYWT+nEIFK9zH/Uy9InyG/RoOf3PfWEsKctH0J9Np0IUG/PysE3Ip9V56U1VyeQUQ==" saltValue="Ge68Ga+MBpXFZVaGkIP7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63"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62FUJqNuGknXmu+oI7rGYZCGcfcYxkTFoJTU2wfNLm49l4ixCnVTMOKQLqixebugtZD8EFwvuU6uoD16KGdEw==" saltValue="8FRrTYxMa46buTlQO+1N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3"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548</v>
      </c>
      <c r="G46" s="8" t="s">
        <v>549</v>
      </c>
      <c r="H46" s="8" t="s">
        <v>550</v>
      </c>
      <c r="I46" s="8" t="s">
        <v>551</v>
      </c>
      <c r="J46" s="9" t="s">
        <v>552</v>
      </c>
    </row>
    <row r="47" spans="2:10" ht="57.75" customHeight="1">
      <c r="B47" s="10"/>
      <c r="C47" s="1212" t="s">
        <v>3</v>
      </c>
      <c r="D47" s="1212"/>
      <c r="E47" s="1213"/>
      <c r="F47" s="11">
        <v>40.1</v>
      </c>
      <c r="G47" s="12">
        <v>38.47</v>
      </c>
      <c r="H47" s="12">
        <v>33.729999999999997</v>
      </c>
      <c r="I47" s="12">
        <v>33.79</v>
      </c>
      <c r="J47" s="13">
        <v>36.72</v>
      </c>
    </row>
    <row r="48" spans="2:10" ht="57.75" customHeight="1">
      <c r="B48" s="14"/>
      <c r="C48" s="1214" t="s">
        <v>4</v>
      </c>
      <c r="D48" s="1214"/>
      <c r="E48" s="1215"/>
      <c r="F48" s="15">
        <v>6</v>
      </c>
      <c r="G48" s="16">
        <v>5.8</v>
      </c>
      <c r="H48" s="16">
        <v>7.19</v>
      </c>
      <c r="I48" s="16">
        <v>10.24</v>
      </c>
      <c r="J48" s="17">
        <v>11.19</v>
      </c>
    </row>
    <row r="49" spans="2:10" ht="57.75" customHeight="1" thickBot="1">
      <c r="B49" s="18"/>
      <c r="C49" s="1216" t="s">
        <v>5</v>
      </c>
      <c r="D49" s="1216"/>
      <c r="E49" s="1217"/>
      <c r="F49" s="19" t="s">
        <v>553</v>
      </c>
      <c r="G49" s="20" t="s">
        <v>554</v>
      </c>
      <c r="H49" s="20" t="s">
        <v>555</v>
      </c>
      <c r="I49" s="20">
        <v>3.04</v>
      </c>
      <c r="J49" s="21">
        <v>6.33</v>
      </c>
    </row>
    <row r="50" spans="2:10" ht="13.5" customHeight="1"/>
    <row r="51" spans="2:10" ht="13.5" hidden="1" customHeight="1"/>
    <row r="52" spans="2:10" ht="13.5" hidden="1" customHeight="1"/>
    <row r="53" spans="2:10" ht="13.5" hidden="1" customHeight="1"/>
  </sheetData>
  <sheetProtection algorithmName="SHA-512" hashValue="MUyox6QUVpSWNRU8ZJpC3+XE3IDg5z1qojqg3XkgUZQX9dJ5HkdbrWlF5DLYVylxqx3nnxQxHu7dot760nsN3w==" saltValue="Yf7TxnTz2HNjBQFBIeSi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川本　亮輔</cp:lastModifiedBy>
  <cp:lastPrinted>2019-10-25T08:07:55Z</cp:lastPrinted>
  <dcterms:created xsi:type="dcterms:W3CDTF">2019-02-14T04:55:32Z</dcterms:created>
  <dcterms:modified xsi:type="dcterms:W3CDTF">2019-10-25T08:11:02Z</dcterms:modified>
</cp:coreProperties>
</file>