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<sst xmlns="http://schemas.openxmlformats.org/spreadsheetml/2006/main" count="1102" uniqueCount="546">
  <si>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</si>
  <si>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</si>
  <si>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</si>
  <si>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</si>
  <si>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</si>
  <si>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</si>
  <si>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</si>
  <si>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</si>
  <si>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</si>
  <si>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</si>
  <si>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</si>
  <si>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</si>
  <si>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</si>
  <si>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</si>
  <si>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</si>
  <si>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</si>
  <si>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</si>
  <si>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</si>
  <si>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</si>
  <si>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</si>
  <si>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</si>
  <si>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</si>
  <si>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</si>
  <si>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</si>
  <si>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</si>
  <si>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</si>
  <si>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</si>
  <si>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</si>
  <si>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</si>
  <si>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</si>
  <si>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</si>
  <si>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</si>
  <si>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</si>
  <si>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</si>
  <si>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</si>
  <si>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</si>
  <si>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</si>
  <si>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</si>
  <si>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下水道事業特別会計</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</si>
  <si>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</si>
  <si>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</si>
  <si>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</si>
  <si>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</si>
  <si>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</si>
  <si>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</si>
  <si>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簡易水道事業特別会計</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</si>
  <si>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</si>
  <si>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</si>
  <si>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</si>
  <si>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</si>
  <si>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</si>
  <si>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</si>
  <si>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</si>
  <si>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</si>
  <si>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</si>
  <si>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</si>
  <si>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</si>
  <si>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</si>
  <si>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</si>
  <si>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</si>
  <si>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</si>
  <si>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</si>
  <si>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</si>
  <si>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</si>
  <si>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</si>
  <si>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</si>
  <si>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</si>
  <si>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</si>
  <si>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</si>
  <si>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</si>
  <si>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</si>
  <si>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</si>
  <si>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</si>
  <si>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</si>
  <si>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</si>
  <si>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</si>
  <si>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</si>
  <si>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</si>
  <si>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</si>
  <si>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</si>
  <si>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</si>
  <si>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</si>
  <si>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</si>
  <si>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</si>
  <si>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</si>
  <si>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</si>
  <si>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</si>
  <si>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</si>
  <si>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</si>
  <si>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</si>
  <si>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1"/>
  </si>
  <si>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</si>
  <si>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</si>
  <si>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</si>
  <si>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</si>
  <si>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</si>
  <si>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</si>
  <si>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</si>
  <si>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</si>
  <si>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</si>
  <si>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</si>
  <si>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</si>
  <si>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</si>
  <si>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</si>
  <si>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</si>
  <si>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</si>
  <si>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</si>
  <si>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</si>
  <si>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久留米広域市町村圏事務組合(小児緊急医療支援事業特別会計)</t>
    <rPh sb="0" eb="3">
      <t>クルメ</t>
    </rPh>
    <rPh sb="3" eb="5">
      <t>コウイキ</t>
    </rPh>
    <rPh sb="5" eb="8">
      <t>シチョウソン</t>
    </rPh>
    <rPh sb="8" eb="9">
      <t>ケン</t>
    </rPh>
    <rPh sb="9" eb="11">
      <t>ジム</t>
    </rPh>
    <rPh sb="11" eb="13">
      <t>クミアイ</t>
    </rPh>
    <rPh sb="14" eb="16">
      <t>ショウニ</t>
    </rPh>
    <rPh sb="16" eb="18">
      <t>キンキュウ</t>
    </rPh>
    <rPh sb="18" eb="20">
      <t>イリョウ</t>
    </rPh>
    <rPh sb="20" eb="22">
      <t>シエン</t>
    </rPh>
    <rPh sb="22" eb="24">
      <t>ジギョウ</t>
    </rPh>
    <rPh sb="24" eb="26">
      <t>トクベツ</t>
    </rPh>
    <rPh sb="26" eb="28">
      <t>カイケイ</t>
    </rPh>
    <phoneticPr fontId="6"/>
  </si>
  <si>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</si>
  <si>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</si>
  <si>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</si>
  <si>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</si>
  <si>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-0.9</t>
  </si>
  <si>
    <t>福岡県自治振興組合(一般会計)</t>
    <rPh sb="0" eb="3">
      <t>フクオカケン</t>
    </rPh>
    <rPh sb="3" eb="5">
      <t>ジチ</t>
    </rPh>
    <rPh sb="5" eb="7">
      <t>シンコウ</t>
    </rPh>
    <rPh sb="7" eb="9">
      <t>クミアイ</t>
    </rPh>
    <rPh sb="10" eb="12">
      <t>イッパン</t>
    </rPh>
    <rPh sb="12" eb="14">
      <t>カイケイ</t>
    </rPh>
    <phoneticPr fontId="6"/>
  </si>
  <si>
    <t>平成29年度　財政状況資料集</t>
  </si>
  <si>
    <t>構成比</t>
    <rPh sb="0" eb="3">
      <t>コウセイヒ</t>
    </rPh>
    <phoneticPr fontId="6"/>
  </si>
  <si>
    <t>使用料</t>
  </si>
  <si>
    <t>その他特定目的基金</t>
  </si>
  <si>
    <t>-6.7</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</si>
  <si>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</si>
  <si>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</si>
  <si>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</si>
  <si>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</si>
  <si>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</si>
  <si>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</si>
  <si>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</si>
  <si>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</si>
  <si>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</si>
  <si>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</si>
  <si>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</si>
  <si>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</si>
  <si>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</si>
  <si>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</si>
  <si>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Ⅰ－１</t>
  </si>
  <si>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</si>
  <si>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</si>
  <si>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</si>
  <si>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</si>
  <si>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</si>
  <si>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</si>
  <si>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</si>
  <si>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</si>
  <si>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</si>
  <si>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</si>
  <si>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</si>
  <si>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</si>
  <si>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</si>
  <si>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</si>
  <si>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</si>
  <si>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</si>
  <si>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</si>
  <si>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</si>
  <si>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うきは市</t>
  </si>
  <si>
    <t>その他の会計</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</si>
  <si>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</si>
  <si>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</si>
  <si>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</si>
  <si>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</si>
  <si>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</si>
  <si>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</si>
  <si>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</si>
  <si>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</si>
  <si>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</si>
  <si>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</si>
  <si>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</si>
  <si>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</si>
  <si>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</si>
  <si>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</si>
  <si>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</si>
  <si>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</si>
  <si>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</si>
  <si>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</si>
  <si>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</si>
  <si>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</si>
  <si>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1"/>
  </si>
  <si>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</si>
  <si>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</si>
  <si>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</si>
  <si>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</si>
  <si>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</si>
  <si>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</si>
  <si>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</si>
  <si>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</si>
  <si>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t>山振</t>
    <rPh sb="0" eb="1">
      <t>ヤマ</t>
    </rPh>
    <rPh sb="1" eb="2">
      <t>フ</t>
    </rPh>
    <phoneticPr fontId="6"/>
  </si>
  <si>
    <t>○</t>
  </si>
  <si>
    <t>浄化槽整備事業特別会計</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</si>
  <si>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</si>
  <si>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</si>
  <si>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</si>
  <si>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</si>
  <si>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</si>
  <si>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</si>
  <si>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</si>
  <si>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</si>
  <si>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</si>
  <si>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</si>
  <si>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</si>
  <si>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</si>
  <si>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</si>
  <si>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</si>
  <si>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</si>
  <si>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</si>
  <si>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</si>
  <si>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</si>
  <si>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</si>
  <si>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</si>
  <si>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公共施設等整備基金</t>
    <rPh sb="0" eb="2">
      <t>コウキョウ</t>
    </rPh>
    <rPh sb="2" eb="4">
      <t>シセツ</t>
    </rPh>
    <rPh sb="4" eb="5">
      <t>トウ</t>
    </rPh>
    <rPh sb="5" eb="7">
      <t>セイビ</t>
    </rPh>
    <rPh sb="7" eb="9">
      <t>キキン</t>
    </rPh>
    <phoneticPr fontId="3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</si>
  <si>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</si>
  <si>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</si>
  <si>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</si>
  <si>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</si>
  <si>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</si>
  <si>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</si>
  <si>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</si>
  <si>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地域福祉基金</t>
    <rPh sb="0" eb="6">
      <t>チイキフク</t>
    </rPh>
    <phoneticPr fontId="3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</si>
  <si>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</si>
  <si>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</si>
  <si>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</si>
  <si>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</si>
  <si>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</si>
  <si>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</si>
  <si>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増減率  (％)</t>
    <rPh sb="0" eb="2">
      <t>ゾウゲン</t>
    </rPh>
    <rPh sb="2" eb="3">
      <t>リツ</t>
    </rPh>
    <phoneticPr fontId="6"/>
  </si>
  <si>
    <t>労働費</t>
  </si>
  <si>
    <t>-1.1</t>
  </si>
  <si>
    <t>他会計等
からの
繰入金</t>
    <rPh sb="9" eb="11">
      <t>クリイレ</t>
    </rPh>
    <rPh sb="11" eb="12">
      <t>キン</t>
    </rPh>
    <phoneticPr fontId="31"/>
  </si>
  <si>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</si>
  <si>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</si>
  <si>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</si>
  <si>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</si>
  <si>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</si>
  <si>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</si>
  <si>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</si>
  <si>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自動車学校特別会計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</si>
  <si>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</si>
  <si>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</si>
  <si>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</si>
  <si>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</si>
  <si>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</si>
  <si>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</si>
  <si>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</si>
  <si>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</si>
  <si>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</si>
  <si>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</si>
  <si>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</si>
  <si>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</si>
  <si>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</si>
  <si>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</si>
  <si>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</si>
  <si>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</si>
  <si>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</si>
  <si>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</si>
  <si>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</si>
  <si>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</si>
  <si>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</si>
  <si>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</si>
  <si>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</si>
  <si>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</si>
  <si>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</si>
  <si>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</si>
  <si>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</si>
  <si>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</si>
  <si>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</si>
  <si>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</si>
  <si>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</si>
  <si>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</si>
  <si>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</si>
  <si>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</si>
  <si>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</si>
  <si>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</si>
  <si>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</si>
  <si>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</si>
  <si>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</si>
  <si>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</si>
  <si>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</si>
  <si>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</si>
  <si>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</si>
  <si>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</si>
  <si>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</si>
  <si>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</si>
  <si>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</si>
  <si>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</si>
  <si>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</si>
  <si>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</si>
  <si>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</si>
  <si>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</si>
  <si>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</si>
  <si>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</si>
  <si>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</si>
  <si>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</si>
  <si>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</si>
  <si>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</si>
  <si>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</si>
  <si>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</si>
  <si>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</si>
  <si>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</si>
  <si>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</si>
  <si>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</si>
  <si>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</si>
  <si>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福岡県うきは市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</si>
  <si>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</si>
  <si>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</si>
  <si>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</si>
  <si>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</si>
  <si>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</si>
  <si>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</si>
  <si>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</si>
  <si>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</si>
  <si>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</si>
  <si>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</si>
  <si>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</si>
  <si>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</si>
  <si>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</si>
  <si>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</si>
  <si>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</si>
  <si>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</si>
  <si>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</si>
  <si>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</si>
  <si>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</si>
  <si>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</si>
  <si>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</si>
  <si>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</si>
  <si>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</si>
  <si>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</si>
  <si>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</si>
  <si>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</si>
  <si>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</si>
  <si>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</si>
  <si>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</si>
  <si>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</si>
  <si>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</si>
  <si>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</si>
  <si>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</si>
  <si>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</si>
  <si>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</si>
  <si>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</si>
  <si>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</si>
  <si>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</si>
  <si>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</si>
  <si>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</si>
  <si>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</si>
  <si>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</si>
  <si>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</si>
  <si>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</si>
  <si>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</si>
  <si>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</si>
  <si>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</si>
  <si>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</si>
  <si>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</si>
  <si>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</si>
  <si>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</si>
  <si>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</si>
  <si>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</si>
  <si>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</si>
  <si>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</si>
  <si>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</si>
  <si>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</si>
  <si>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</si>
  <si>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</si>
  <si>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　　入湯税</t>
  </si>
  <si>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</si>
  <si>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</si>
  <si>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</si>
  <si>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</si>
  <si>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</si>
  <si>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</si>
  <si>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</si>
  <si>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</si>
  <si>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</si>
  <si>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</si>
  <si>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</si>
  <si>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</si>
  <si>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</si>
  <si>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</si>
  <si>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</si>
  <si>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</si>
  <si>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</si>
  <si>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</si>
  <si>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</si>
  <si>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</si>
  <si>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</si>
  <si>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</si>
  <si>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6"/>
  </si>
  <si>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</si>
  <si>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</si>
  <si>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</si>
  <si>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</si>
  <si>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</si>
  <si>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</si>
  <si>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</si>
  <si>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</si>
  <si>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</si>
  <si>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</si>
  <si>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</si>
  <si>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</si>
  <si>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</si>
  <si>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</si>
  <si>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</si>
  <si>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</si>
  <si>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</si>
  <si>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</si>
  <si>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</si>
  <si>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</si>
  <si>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</si>
  <si>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</si>
  <si>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</si>
  <si>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</si>
  <si>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</si>
  <si>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</si>
  <si>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</si>
  <si>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</si>
  <si>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</si>
  <si>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</si>
  <si>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</si>
  <si>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</si>
  <si>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</si>
  <si>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</si>
  <si>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</si>
  <si>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</si>
  <si>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</si>
  <si>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</si>
  <si>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</si>
  <si>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</si>
  <si>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</si>
  <si>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</si>
  <si>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</si>
  <si>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</si>
  <si>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</si>
  <si>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</si>
  <si>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</si>
  <si>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</si>
  <si>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</si>
  <si>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</si>
  <si>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</si>
  <si>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</si>
  <si>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</si>
  <si>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</si>
  <si>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</si>
  <si>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</si>
  <si>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</si>
  <si>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</si>
  <si>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</si>
  <si>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</si>
  <si>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</si>
  <si>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</si>
  <si>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</si>
  <si>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</si>
  <si>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</si>
  <si>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</si>
  <si>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</si>
  <si>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</si>
  <si>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</si>
  <si>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</si>
  <si>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</si>
  <si>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</si>
  <si>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</si>
  <si>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</si>
  <si>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</si>
  <si>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実質公債費比率は類似団体と比較して低い水準にあり、近年横ばいとなっている。国営土地改良事業に係る公債費に準ずる債務負担行為の減額が実質公債費比率の改善に繋がっており、将来負担比率についてはマイナスとなっている。現在の状態を維持していくためにも、公債費の適正化に取り組んでいく。</t>
    <rPh sb="83" eb="89">
      <t>ショウライフタン</t>
    </rPh>
    <phoneticPr fontId="6"/>
  </si>
  <si>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</si>
  <si>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</si>
  <si>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</si>
  <si>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</si>
  <si>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</si>
  <si>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</si>
  <si>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</si>
  <si>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</si>
  <si>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</si>
  <si>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</si>
  <si>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</si>
  <si>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</si>
  <si>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</si>
  <si>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</si>
  <si>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</si>
  <si>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</si>
  <si>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</si>
  <si>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</si>
  <si>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</si>
  <si>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</si>
  <si>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</si>
  <si>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</si>
  <si>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</si>
  <si>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</si>
  <si>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</si>
  <si>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</si>
  <si>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</si>
  <si>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</si>
  <si>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</si>
  <si>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</si>
  <si>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</si>
  <si>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</si>
  <si>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</si>
  <si>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</si>
  <si>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6"/>
  </si>
  <si>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</si>
  <si>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</si>
  <si>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</si>
  <si>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</si>
  <si>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</si>
  <si>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</si>
  <si>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</si>
  <si>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</si>
  <si>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</si>
  <si>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</si>
  <si>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</si>
  <si>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</si>
  <si>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</si>
  <si>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</si>
  <si>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</si>
  <si>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</si>
  <si>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</si>
  <si>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</si>
  <si>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</si>
  <si>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</si>
  <si>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0"/>
  </si>
  <si>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</si>
  <si>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</si>
  <si>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</si>
  <si>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</si>
  <si>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</si>
  <si>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</si>
  <si>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</si>
  <si>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</si>
  <si>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</si>
  <si>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</si>
  <si>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</si>
  <si>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その他会計（赤字）</t>
  </si>
  <si>
    <t>振興基金</t>
    <rPh sb="0" eb="4">
      <t>シンコウ</t>
    </rPh>
    <phoneticPr fontId="36"/>
  </si>
  <si>
    <t>安易な施設の更新は行わず、将来的な財政負担を考慮しながら計画的に施設の更新政策を進めている。</t>
    <rPh sb="28" eb="31">
      <t>ケイカク</t>
    </rPh>
    <phoneticPr fontId="6"/>
  </si>
  <si>
    <t>地域振興基金</t>
    <rPh sb="0" eb="4">
      <t>チイキシ</t>
    </rPh>
    <rPh sb="4" eb="6">
      <t>キキン</t>
    </rPh>
    <phoneticPr fontId="36"/>
  </si>
  <si>
    <t>ふるさと創生基金</t>
    <rPh sb="6" eb="8">
      <t>キキン</t>
    </rPh>
    <phoneticPr fontId="36"/>
  </si>
  <si>
    <t>浮羽老人ホーム組合(一般会計)</t>
    <rPh sb="0" eb="2">
      <t>ウキハ</t>
    </rPh>
    <rPh sb="2" eb="4">
      <t>ロウジン</t>
    </rPh>
    <rPh sb="7" eb="9">
      <t>クミアイ</t>
    </rPh>
    <rPh sb="10" eb="12">
      <t>イッパン</t>
    </rPh>
    <rPh sb="12" eb="14">
      <t>カイケイ</t>
    </rPh>
    <phoneticPr fontId="6"/>
  </si>
  <si>
    <t>うきは久留米環境施設組合(一般会計)</t>
    <rPh sb="3" eb="6">
      <t>クルメ</t>
    </rPh>
    <rPh sb="6" eb="8">
      <t>カンキョウ</t>
    </rPh>
    <rPh sb="8" eb="10">
      <t>シセツ</t>
    </rPh>
    <rPh sb="10" eb="12">
      <t>クミアイ</t>
    </rPh>
    <rPh sb="13" eb="15">
      <t>イッパン</t>
    </rPh>
    <rPh sb="15" eb="17">
      <t>カイケイ</t>
    </rPh>
    <phoneticPr fontId="6"/>
  </si>
  <si>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6"/>
  </si>
  <si>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6"/>
  </si>
  <si>
    <t>有形固定資産減価償却率</t>
  </si>
  <si>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6"/>
  </si>
  <si>
    <t>福岡県介護保健広域連合(一般会計)</t>
    <rPh sb="0" eb="3">
      <t>フクオカケン</t>
    </rPh>
    <rPh sb="3" eb="5">
      <t>カイゴ</t>
    </rPh>
    <rPh sb="5" eb="7">
      <t>ホケン</t>
    </rPh>
    <rPh sb="7" eb="9">
      <t>コウイキ</t>
    </rPh>
    <rPh sb="9" eb="11">
      <t>レンゴウ</t>
    </rPh>
    <rPh sb="12" eb="14">
      <t>イッパン</t>
    </rPh>
    <rPh sb="14" eb="16">
      <t>カイケイ</t>
    </rPh>
    <phoneticPr fontId="6"/>
  </si>
  <si>
    <t>福岡県介護保健広域連合(介護保健事業特別会計)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6"/>
  </si>
  <si>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6"/>
  </si>
  <si>
    <t>うきはの里</t>
    <rPh sb="4" eb="5">
      <t>サト</t>
    </rPh>
    <phoneticPr fontId="36"/>
  </si>
  <si>
    <t>うきは市土地土地開発公社</t>
    <rPh sb="3" eb="4">
      <t>シ</t>
    </rPh>
    <rPh sb="4" eb="6">
      <t>トチ</t>
    </rPh>
    <rPh sb="6" eb="8">
      <t>トチ</t>
    </rPh>
    <rPh sb="8" eb="10">
      <t>カイハツ</t>
    </rPh>
    <rPh sb="10" eb="12">
      <t>コウシャ</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</si>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</sst>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sz val="13"/>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游ゴシック"/>
      <family val="3"/>
      <charset val="128"/>
      <scheme val="minor"/>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0" fontId="30" fillId="0" borderId="30" xfId="20" applyFont="1" applyBorder="1" applyAlignment="1" applyProtection="1">
      <alignment horizontal="left" vertical="top" wrapText="1"/>
      <protection locked="0"/>
    </xf>
    <xf numFmtId="0" fontId="30" fillId="0" borderId="23" xfId="20" applyFont="1" applyBorder="1" applyAlignment="1" applyProtection="1">
      <alignment horizontal="left" vertical="top" wrapText="1"/>
      <protection locked="0"/>
    </xf>
    <xf numFmtId="0" fontId="30" fillId="0" borderId="16" xfId="20" applyFont="1" applyBorder="1" applyAlignment="1" applyProtection="1">
      <alignment horizontal="left" vertical="top" wrapText="1"/>
      <protection locked="0"/>
    </xf>
    <xf numFmtId="0" fontId="30" fillId="0" borderId="42" xfId="20" applyFont="1" applyBorder="1" applyAlignment="1" applyProtection="1">
      <alignment horizontal="left" vertical="top" wrapText="1"/>
      <protection locked="0"/>
    </xf>
    <xf numFmtId="0" fontId="30" fillId="0" borderId="0" xfId="20" applyFont="1" applyAlignment="1" applyProtection="1">
      <alignment horizontal="left" vertical="top" wrapText="1"/>
      <protection locked="0"/>
    </xf>
    <xf numFmtId="0" fontId="30" fillId="0" borderId="14" xfId="20" applyFont="1" applyBorder="1" applyAlignment="1" applyProtection="1">
      <alignment horizontal="left" vertical="top" wrapText="1"/>
      <protection locked="0"/>
    </xf>
    <xf numFmtId="0" fontId="30" fillId="0" borderId="31" xfId="20" applyFont="1" applyBorder="1" applyAlignment="1" applyProtection="1">
      <alignment horizontal="left" vertical="top" wrapText="1"/>
      <protection locked="0"/>
    </xf>
    <xf numFmtId="0" fontId="30" fillId="0" borderId="34" xfId="20" applyFont="1" applyBorder="1" applyAlignment="1" applyProtection="1">
      <alignment horizontal="left" vertical="top" wrapText="1"/>
      <protection locked="0"/>
    </xf>
    <xf numFmtId="0" fontId="30" fillId="0" borderId="15"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52701</c:v>
                </c:pt>
                <c:pt idx="1">
                  <c:v>73026</c:v>
                </c:pt>
                <c:pt idx="2">
                  <c:v>63062</c:v>
                </c:pt>
                <c:pt idx="3">
                  <c:v>81682</c:v>
                </c:pt>
                <c:pt idx="4">
                  <c:v>83391</c:v>
                </c:pt>
              </c:numCache>
            </c:numRef>
          </c:val>
          <c:smooth val="0"/>
        </c:ser>
        <c:dLbls>
          <c:showLegendKey val="0"/>
          <c:showVal val="0"/>
          <c:showCatName val="0"/>
          <c:showSerName val="0"/>
          <c:showPercent val="0"/>
          <c:showBubbleSize val="0"/>
        </c:dLbls>
        <c:marker val="1"/>
        <c:smooth val="0"/>
        <c:axId val="833755808"/>
        <c:axId val="833756984"/>
      </c:lineChart>
      <c:catAx>
        <c:axId val="83375580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33756984"/>
        <c:crosses val="autoZero"/>
        <c:auto val="1"/>
        <c:lblAlgn val="ctr"/>
        <c:lblOffset val="100"/>
        <c:tickLblSkip val="1"/>
        <c:noMultiLvlLbl val="0"/>
      </c:catAx>
      <c:valAx>
        <c:axId val="833756984"/>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3375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5.64</c:v>
                </c:pt>
                <c:pt idx="1">
                  <c:v>6.23</c:v>
                </c:pt>
                <c:pt idx="2">
                  <c:v>8.83</c:v>
                </c:pt>
                <c:pt idx="3">
                  <c:v>5.85</c:v>
                </c:pt>
                <c:pt idx="4">
                  <c:v>8.23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39.869999999999997</c:v>
                </c:pt>
                <c:pt idx="1">
                  <c:v>43.73</c:v>
                </c:pt>
                <c:pt idx="2">
                  <c:v>46.98</c:v>
                </c:pt>
                <c:pt idx="3">
                  <c:v>54.32</c:v>
                </c:pt>
                <c:pt idx="4">
                  <c:v>57.26</c:v>
                </c:pt>
              </c:numCache>
            </c:numRef>
          </c:val>
        </c:ser>
        <c:dLbls>
          <c:showLegendKey val="0"/>
          <c:showVal val="0"/>
          <c:showCatName val="0"/>
          <c:showSerName val="0"/>
          <c:showPercent val="0"/>
          <c:showBubbleSize val="0"/>
        </c:dLbls>
        <c:gapWidth val="250"/>
        <c:overlap val="100"/>
        <c:axId val="833758552"/>
        <c:axId val="83375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2.2400000000000002</c:v>
                </c:pt>
                <c:pt idx="1">
                  <c:v>4.49</c:v>
                </c:pt>
                <c:pt idx="2">
                  <c:v>6.31</c:v>
                </c:pt>
                <c:pt idx="3">
                  <c:v>2.08</c:v>
                </c:pt>
                <c:pt idx="4">
                  <c:v>5.75</c:v>
                </c:pt>
              </c:numCache>
            </c:numRef>
          </c:val>
          <c:smooth val="0"/>
        </c:ser>
        <c:dLbls>
          <c:showLegendKey val="0"/>
          <c:showVal val="0"/>
          <c:showCatName val="0"/>
          <c:showSerName val="0"/>
          <c:showPercent val="0"/>
          <c:showBubbleSize val="0"/>
        </c:dLbls>
        <c:marker val="1"/>
        <c:smooth val="0"/>
        <c:axId val="833758552"/>
        <c:axId val="833758944"/>
      </c:lineChart>
      <c:catAx>
        <c:axId val="83375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833758944"/>
        <c:crosses val="autoZero"/>
        <c:auto val="1"/>
        <c:lblAlgn val="ctr"/>
        <c:lblOffset val="100"/>
        <c:tickLblSkip val="1"/>
        <c:noMultiLvlLbl val="0"/>
      </c:catAx>
      <c:valAx>
        <c:axId val="8337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33758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0.03</c:v>
                </c:pt>
                <c:pt idx="4">
                  <c:v>#N/A</c:v>
                </c:pt>
                <c:pt idx="5">
                  <c:v>0.18</c:v>
                </c:pt>
                <c:pt idx="6">
                  <c:v>#N/A</c:v>
                </c:pt>
                <c:pt idx="7">
                  <c:v>0.05</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0.13</c:v>
                </c:pt>
                <c:pt idx="4">
                  <c:v>#N/A</c:v>
                </c:pt>
                <c:pt idx="5">
                  <c:v>0.11</c:v>
                </c:pt>
                <c:pt idx="6">
                  <c:v>#N/A</c:v>
                </c:pt>
                <c:pt idx="7">
                  <c:v>0.18</c:v>
                </c:pt>
                <c:pt idx="8">
                  <c:v>#N/A</c:v>
                </c:pt>
                <c:pt idx="9">
                  <c:v>0.25</c:v>
                </c:pt>
              </c:numCache>
            </c:numRef>
          </c:val>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0.22</c:v>
                </c:pt>
                <c:pt idx="4">
                  <c:v>#N/A</c:v>
                </c:pt>
                <c:pt idx="5">
                  <c:v>0.23</c:v>
                </c:pt>
                <c:pt idx="6">
                  <c:v>#N/A</c:v>
                </c:pt>
                <c:pt idx="7">
                  <c:v>0.24</c:v>
                </c:pt>
                <c:pt idx="8">
                  <c:v>#N/A</c:v>
                </c:pt>
                <c:pt idx="9">
                  <c:v>0.25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0.08</c:v>
                </c:pt>
                <c:pt idx="2">
                  <c:v>#N/A</c:v>
                </c:pt>
                <c:pt idx="3">
                  <c:v>0.11</c:v>
                </c:pt>
                <c:pt idx="4">
                  <c:v>#N/A</c:v>
                </c:pt>
                <c:pt idx="5">
                  <c:v>0.15</c:v>
                </c:pt>
                <c:pt idx="6">
                  <c:v>#N/A</c:v>
                </c:pt>
                <c:pt idx="7">
                  <c:v>0.24</c:v>
                </c:pt>
                <c:pt idx="8">
                  <c:v>#N/A</c:v>
                </c:pt>
                <c:pt idx="9">
                  <c:v>0.91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5.37</c:v>
                </c:pt>
                <c:pt idx="2">
                  <c:v>#N/A</c:v>
                </c:pt>
                <c:pt idx="3">
                  <c:v>5.96</c:v>
                </c:pt>
                <c:pt idx="4">
                  <c:v>#N/A</c:v>
                </c:pt>
                <c:pt idx="5">
                  <c:v>8.41</c:v>
                </c:pt>
                <c:pt idx="6">
                  <c:v>#N/A</c:v>
                </c:pt>
                <c:pt idx="7">
                  <c:v>5.54</c:v>
                </c:pt>
                <c:pt idx="8">
                  <c:v>#N/A</c:v>
                </c:pt>
                <c:pt idx="9">
                  <c:v>7.92</c:v>
                </c:pt>
              </c:numCache>
            </c:numRef>
          </c:val>
        </c:ser>
        <c:dLbls>
          <c:showLegendKey val="0"/>
          <c:showVal val="0"/>
          <c:showCatName val="0"/>
          <c:showSerName val="0"/>
          <c:showPercent val="0"/>
          <c:showBubbleSize val="0"/>
        </c:dLbls>
        <c:gapWidth val="150"/>
        <c:overlap val="100"/>
        <c:axId val="833759728"/>
        <c:axId val="833760120"/>
      </c:barChart>
      <c:catAx>
        <c:axId val="8337597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833760120"/>
        <c:crosses val="autoZero"/>
        <c:auto val="1"/>
        <c:lblAlgn val="ctr"/>
        <c:lblOffset val="100"/>
        <c:tickLblSkip val="1"/>
        <c:noMultiLvlLbl val="0"/>
      </c:catAx>
      <c:valAx>
        <c:axId val="83376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337597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1725</c:v>
                </c:pt>
                <c:pt idx="5">
                  <c:v>1813</c:v>
                </c:pt>
                <c:pt idx="8">
                  <c:v>1822</c:v>
                </c:pt>
                <c:pt idx="11">
                  <c:v>1741</c:v>
                </c:pt>
                <c:pt idx="14">
                  <c:v>1802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204</c:v>
                </c:pt>
                <c:pt idx="3">
                  <c:v>83</c:v>
                </c:pt>
                <c:pt idx="6">
                  <c:v>87</c:v>
                </c:pt>
                <c:pt idx="9">
                  <c:v>51</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174</c:v>
                </c:pt>
                <c:pt idx="3">
                  <c:v>163</c:v>
                </c:pt>
                <c:pt idx="6">
                  <c:v>167</c:v>
                </c:pt>
                <c:pt idx="9">
                  <c:v>171</c:v>
                </c:pt>
                <c:pt idx="12">
                  <c:v>176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469</c:v>
                </c:pt>
                <c:pt idx="3">
                  <c:v>519</c:v>
                </c:pt>
                <c:pt idx="6">
                  <c:v>534</c:v>
                </c:pt>
                <c:pt idx="9">
                  <c:v>538</c:v>
                </c:pt>
                <c:pt idx="12">
                  <c:v>680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1651</c:v>
                </c:pt>
                <c:pt idx="3">
                  <c:v>1730</c:v>
                </c:pt>
                <c:pt idx="6">
                  <c:v>1720</c:v>
                </c:pt>
                <c:pt idx="9">
                  <c:v>1633</c:v>
                </c:pt>
                <c:pt idx="12">
                  <c:v>1680</c:v>
                </c:pt>
              </c:numCache>
            </c:numRef>
          </c:val>
        </c:ser>
        <c:dLbls>
          <c:showLegendKey val="0"/>
          <c:showVal val="0"/>
          <c:showCatName val="0"/>
          <c:showSerName val="0"/>
          <c:showPercent val="0"/>
          <c:showBubbleSize val="0"/>
        </c:dLbls>
        <c:gapWidth val="100"/>
        <c:overlap val="100"/>
        <c:axId val="833760904"/>
        <c:axId val="83376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773</c:v>
                </c:pt>
                <c:pt idx="2">
                  <c:v>#N/A</c:v>
                </c:pt>
                <c:pt idx="3">
                  <c:v>#N/A</c:v>
                </c:pt>
                <c:pt idx="4">
                  <c:v>682</c:v>
                </c:pt>
                <c:pt idx="5">
                  <c:v>#N/A</c:v>
                </c:pt>
                <c:pt idx="6">
                  <c:v>#N/A</c:v>
                </c:pt>
                <c:pt idx="7">
                  <c:v>686</c:v>
                </c:pt>
                <c:pt idx="8">
                  <c:v>#N/A</c:v>
                </c:pt>
                <c:pt idx="9">
                  <c:v>#N/A</c:v>
                </c:pt>
                <c:pt idx="10">
                  <c:v>652</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833760904"/>
        <c:axId val="833761296"/>
      </c:lineChart>
      <c:catAx>
        <c:axId val="833760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833761296"/>
        <c:crosses val="autoZero"/>
        <c:auto val="1"/>
        <c:lblAlgn val="ctr"/>
        <c:lblOffset val="100"/>
        <c:tickLblSkip val="1"/>
        <c:noMultiLvlLbl val="0"/>
      </c:catAx>
      <c:valAx>
        <c:axId val="83376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33760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16412</c:v>
                </c:pt>
                <c:pt idx="5">
                  <c:v>16197</c:v>
                </c:pt>
                <c:pt idx="8">
                  <c:v>15749</c:v>
                </c:pt>
                <c:pt idx="11">
                  <c:v>15110</c:v>
                </c:pt>
                <c:pt idx="14">
                  <c:v>14649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747</c:v>
                </c:pt>
                <c:pt idx="5">
                  <c:v>824</c:v>
                </c:pt>
                <c:pt idx="8">
                  <c:v>1150</c:v>
                </c:pt>
                <c:pt idx="11">
                  <c:v>1198</c:v>
                </c:pt>
                <c:pt idx="14">
                  <c:v>1137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8891</c:v>
                </c:pt>
                <c:pt idx="5">
                  <c:v>9340</c:v>
                </c:pt>
                <c:pt idx="8">
                  <c:v>9652</c:v>
                </c:pt>
                <c:pt idx="11">
                  <c:v>10083</c:v>
                </c:pt>
                <c:pt idx="14">
                  <c:v>10512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3220</c:v>
                </c:pt>
                <c:pt idx="3">
                  <c:v>3080</c:v>
                </c:pt>
                <c:pt idx="6">
                  <c:v>2979</c:v>
                </c:pt>
                <c:pt idx="9">
                  <c:v>2992</c:v>
                </c:pt>
                <c:pt idx="12">
                  <c:v>2938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861</c:v>
                </c:pt>
                <c:pt idx="3">
                  <c:v>754</c:v>
                </c:pt>
                <c:pt idx="6">
                  <c:v>638</c:v>
                </c:pt>
                <c:pt idx="9">
                  <c:v>487</c:v>
                </c:pt>
                <c:pt idx="12">
                  <c:v>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9209</c:v>
                </c:pt>
                <c:pt idx="3">
                  <c:v>9081</c:v>
                </c:pt>
                <c:pt idx="6">
                  <c:v>8956</c:v>
                </c:pt>
                <c:pt idx="9">
                  <c:v>8670</c:v>
                </c:pt>
                <c:pt idx="12">
                  <c:v>8892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276</c:v>
                </c:pt>
                <c:pt idx="6">
                  <c:v>182</c:v>
                </c:pt>
                <c:pt idx="9">
                  <c:v>125</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13973</c:v>
                </c:pt>
                <c:pt idx="3">
                  <c:v>14027</c:v>
                </c:pt>
                <c:pt idx="6">
                  <c:v>13701</c:v>
                </c:pt>
                <c:pt idx="9">
                  <c:v>13253</c:v>
                </c:pt>
                <c:pt idx="12">
                  <c:v>13143</c:v>
                </c:pt>
              </c:numCache>
            </c:numRef>
          </c:val>
        </c:ser>
        <c:dLbls>
          <c:showLegendKey val="0"/>
          <c:showVal val="0"/>
          <c:showCatName val="0"/>
          <c:showSerName val="0"/>
          <c:showPercent val="0"/>
          <c:showBubbleSize val="0"/>
        </c:dLbls>
        <c:gapWidth val="100"/>
        <c:overlap val="100"/>
        <c:axId val="833761688"/>
        <c:axId val="833762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1583</c:v>
                </c:pt>
                <c:pt idx="2">
                  <c:v>#N/A</c:v>
                </c:pt>
                <c:pt idx="3">
                  <c:v>#N/A</c:v>
                </c:pt>
                <c:pt idx="4">
                  <c:v>856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33761688"/>
        <c:axId val="833762472"/>
      </c:lineChart>
      <c:catAx>
        <c:axId val="833761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833762472"/>
        <c:crosses val="autoZero"/>
        <c:auto val="1"/>
        <c:lblAlgn val="ctr"/>
        <c:lblOffset val="100"/>
        <c:tickLblSkip val="1"/>
        <c:noMultiLvlLbl val="0"/>
      </c:catAx>
      <c:valAx>
        <c:axId val="83376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8337616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4343</c:v>
                </c:pt>
                <c:pt idx="1">
                  <c:v>4824</c:v>
                </c:pt>
                <c:pt idx="2">
                  <c:v>5122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1367</c:v>
                </c:pt>
                <c:pt idx="1">
                  <c:v>1193</c:v>
                </c:pt>
                <c:pt idx="2">
                  <c:v>1006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5385</c:v>
                </c:pt>
                <c:pt idx="1">
                  <c:v>5505</c:v>
                </c:pt>
                <c:pt idx="2">
                  <c:v>5528</c:v>
                </c:pt>
              </c:numCache>
            </c:numRef>
          </c:val>
        </c:ser>
        <c:dLbls>
          <c:showLegendKey val="0"/>
          <c:showVal val="0"/>
          <c:showCatName val="0"/>
          <c:showSerName val="0"/>
          <c:showPercent val="0"/>
          <c:showBubbleSize val="0"/>
        </c:dLbls>
        <c:gapWidth val="120"/>
        <c:overlap val="100"/>
        <c:axId val="833762864"/>
        <c:axId val="833763648"/>
      </c:barChart>
      <c:catAx>
        <c:axId val="83376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833763648"/>
        <c:crosses val="autoZero"/>
        <c:auto val="1"/>
        <c:lblAlgn val="ctr"/>
        <c:lblOffset val="100"/>
        <c:tickLblSkip val="1"/>
        <c:noMultiLvlLbl val="0"/>
      </c:catAx>
      <c:valAx>
        <c:axId val="833763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833762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63.8</c:v>
                </c:pt>
                <c:pt idx="24">
                  <c:v>77.099999999999994</c:v>
                </c:pt>
                <c:pt idx="32">
                  <c:v>77.2</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ser>
        <c:dLbls>
          <c:showLegendKey val="0"/>
          <c:showVal val="1"/>
          <c:showCatName val="0"/>
          <c:showSerName val="0"/>
          <c:showPercent val="0"/>
          <c:showBubbleSize val="0"/>
        </c:dLbls>
        <c:axId val="833764432"/>
        <c:axId val="833764824"/>
      </c:scatterChart>
      <c:valAx>
        <c:axId val="833764432"/>
        <c:scaling>
          <c:orientation val="minMax"/>
          <c:max val="59.3"/>
          <c:min val="52.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1292169227"/>
              <c:y val="0.907928991984110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33764824"/>
        <c:crosses val="autoZero"/>
        <c:crossBetween val="midCat"/>
      </c:valAx>
      <c:valAx>
        <c:axId val="833764824"/>
        <c:scaling>
          <c:orientation val="minMax"/>
          <c:max val="59.4"/>
          <c:min val="52.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768921829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83376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9.5</c:v>
                </c:pt>
                <c:pt idx="24">
                  <c:v>9.1</c:v>
                </c:pt>
                <c:pt idx="32">
                  <c:v>9.6</c:v>
                </c:pt>
              </c:numCache>
            </c:numRef>
          </c:xVal>
          <c:yVal>
            <c:numRef>
              <c:f>公会計指標分析・財政指標組合せ分析表!$BP$73:$DC$73</c:f>
              <c:numCache>
                <c:formatCode>#,##0.0;"▲ "#,##0.0</c:formatCode>
                <c:ptCount val="40"/>
                <c:pt idx="0">
                  <c:v>21.1</c:v>
                </c:pt>
                <c:pt idx="8">
                  <c:v>11.5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showLegendKey val="0"/>
          <c:showVal val="1"/>
          <c:showCatName val="0"/>
          <c:showSerName val="0"/>
          <c:showPercent val="0"/>
          <c:showBubbleSize val="0"/>
        </c:dLbls>
        <c:axId val="833765608"/>
        <c:axId val="833766000"/>
      </c:scatterChart>
      <c:valAx>
        <c:axId val="833765608"/>
        <c:scaling>
          <c:orientation val="minMax"/>
          <c:max val="12.2"/>
          <c:min val="9.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84420065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33766000"/>
        <c:crosses val="autoZero"/>
        <c:crossBetween val="midCat"/>
      </c:valAx>
      <c:valAx>
        <c:axId val="833766000"/>
        <c:scaling>
          <c:orientation val="minMax"/>
          <c:max val="75"/>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5025888618E-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83376560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4895850" y="4448175"/>
          <a:ext cx="28257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6800850" y="5743575"/>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43890" y="419100"/>
          <a:ext cx="11073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632680" y="406400"/>
          <a:ext cx="34239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658080" y="431800"/>
          <a:ext cx="33794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xdr:cNvSpPr/>
      </xdr:nvSpPr>
      <xdr:spPr>
        <a:xfrm>
          <a:off x="17683480" y="457200"/>
          <a:ext cx="3347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185390" y="40640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210790" y="431800"/>
          <a:ext cx="22961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236190" y="457200"/>
          <a:ext cx="223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xdr:cNvSpPr/>
      </xdr:nvSpPr>
      <xdr:spPr>
        <a:xfrm>
          <a:off x="731520" y="1206500"/>
          <a:ext cx="84124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45820" y="1238250"/>
          <a:ext cx="1210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xdr:cNvSpPr/>
      </xdr:nvSpPr>
      <xdr:spPr>
        <a:xfrm>
          <a:off x="2011680" y="1238250"/>
          <a:ext cx="1097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66110" y="1238250"/>
          <a:ext cx="1337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503420" y="1257300"/>
          <a:ext cx="17653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268720" y="1257300"/>
          <a:ext cx="11099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442200" y="1257300"/>
          <a:ext cx="5549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503420" y="2095500"/>
          <a:ext cx="176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xdr:cNvSpPr/>
      </xdr:nvSpPr>
      <xdr:spPr>
        <a:xfrm>
          <a:off x="6332220" y="2095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358630" y="1206500"/>
          <a:ext cx="124841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566910" y="1270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566910" y="15367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566910" y="1866900"/>
          <a:ext cx="1109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434830" y="1358900"/>
          <a:ext cx="144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xdr:cNvCxnSpPr/>
      </xdr:nvCxnSpPr>
      <xdr:spPr>
        <a:xfrm>
          <a:off x="950976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434830" y="1841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xdr:cNvCxnSpPr/>
      </xdr:nvCxnSpPr>
      <xdr:spPr>
        <a:xfrm flipV="1">
          <a:off x="950976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434830" y="2222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469755" y="130810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469755" y="15748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68199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68199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68199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68199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68199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7810"/>
    <xdr:sp macro="" textlink="">
      <xdr:nvSpPr>
        <xdr:cNvPr id="34" name="テキスト ボックス 33"/>
        <xdr:cNvSpPr txBox="1"/>
      </xdr:nvSpPr>
      <xdr:spPr>
        <a:xfrm>
          <a:off x="68199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7810"/>
    <xdr:sp macro="" textlink="">
      <xdr:nvSpPr>
        <xdr:cNvPr id="35" name="テキスト ボックス 34"/>
        <xdr:cNvSpPr txBox="1"/>
      </xdr:nvSpPr>
      <xdr:spPr>
        <a:xfrm>
          <a:off x="68199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xdr:cNvSpPr/>
      </xdr:nvSpPr>
      <xdr:spPr>
        <a:xfrm>
          <a:off x="681990" y="501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8610"/>
    <xdr:sp macro="" textlink="">
      <xdr:nvSpPr>
        <xdr:cNvPr id="37" name="テキスト ボックス 36"/>
        <xdr:cNvSpPr txBox="1"/>
      </xdr:nvSpPr>
      <xdr:spPr>
        <a:xfrm>
          <a:off x="156337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2776220"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58740" y="527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58740" y="546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59638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59638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870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870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xdr:cNvSpPr/>
      </xdr:nvSpPr>
      <xdr:spPr>
        <a:xfrm>
          <a:off x="681990" y="577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28574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xdr:cNvSpPr/>
      </xdr:nvSpPr>
      <xdr:spPr>
        <a:xfrm>
          <a:off x="5285740" y="577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xdr:cNvSpPr txBox="1"/>
      </xdr:nvSpPr>
      <xdr:spPr>
        <a:xfrm>
          <a:off x="5386070" y="609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人口減少（平成</a:t>
          </a:r>
          <a:r>
            <a:rPr kumimoji="1" lang="en-US" altLang="ja-JP" sz="1300">
              <a:latin typeface="ＭＳ Ｐゴシック"/>
              <a:ea typeface="ＭＳ Ｐゴシック"/>
            </a:rPr>
            <a:t>25</a:t>
          </a:r>
          <a:r>
            <a:rPr kumimoji="1" lang="ja-JP" altLang="en-US" sz="1300">
              <a:latin typeface="ＭＳ Ｐゴシック"/>
              <a:ea typeface="ＭＳ Ｐゴシック"/>
            </a:rPr>
            <a:t>年度より▲</a:t>
          </a:r>
          <a:r>
            <a:rPr kumimoji="1" lang="en-US" altLang="ja-JP" sz="1300">
              <a:latin typeface="ＭＳ Ｐゴシック"/>
              <a:ea typeface="ＭＳ Ｐゴシック"/>
            </a:rPr>
            <a:t>4.5%</a:t>
          </a:r>
          <a:r>
            <a:rPr kumimoji="1" lang="ja-JP" altLang="en-US" sz="1300">
              <a:latin typeface="ＭＳ Ｐゴシック"/>
              <a:ea typeface="ＭＳ Ｐゴシック"/>
            </a:rPr>
            <a:t>）等により類似団体を下回っているが、定員管理・給与の適正化等による歳出削減を図るとともに、滞納者への徴収強化等を行い財政基盤の強化に努める。</a:t>
          </a:r>
          <a:endParaRPr kumimoji="1" lang="en-US" altLang="ja-JP"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xdr:cNvCxnSpPr/>
      </xdr:nvCxnSpPr>
      <xdr:spPr>
        <a:xfrm>
          <a:off x="681990" y="819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xdr:cNvCxnSpPr/>
      </xdr:nvCxnSpPr>
      <xdr:spPr>
        <a:xfrm>
          <a:off x="681990" y="779018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xdr:cNvCxnSpPr/>
      </xdr:nvCxnSpPr>
      <xdr:spPr>
        <a:xfrm>
          <a:off x="681990" y="738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xdr:cNvCxnSpPr/>
      </xdr:nvCxnSpPr>
      <xdr:spPr>
        <a:xfrm>
          <a:off x="681990" y="698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xdr:cNvCxnSpPr/>
      </xdr:nvCxnSpPr>
      <xdr:spPr>
        <a:xfrm>
          <a:off x="681990" y="658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xdr:cNvCxnSpPr/>
      </xdr:nvCxnSpPr>
      <xdr:spPr>
        <a:xfrm>
          <a:off x="681990" y="618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xdr:cNvCxnSpPr/>
      </xdr:nvCxnSpPr>
      <xdr:spPr>
        <a:xfrm>
          <a:off x="681990" y="577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xdr:cNvSpPr/>
      </xdr:nvSpPr>
      <xdr:spPr>
        <a:xfrm>
          <a:off x="681990" y="577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64" name="直線コネクタ 63"/>
        <xdr:cNvCxnSpPr/>
      </xdr:nvCxnSpPr>
      <xdr:spPr>
        <a:xfrm flipV="1">
          <a:off x="433959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0730" cy="257810"/>
    <xdr:sp macro="" textlink="">
      <xdr:nvSpPr>
        <xdr:cNvPr id="65" name="財政力最小値テキスト"/>
        <xdr:cNvSpPr txBox="1"/>
      </xdr:nvSpPr>
      <xdr:spPr>
        <a:xfrm>
          <a:off x="4401820" y="77812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250690" y="78092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104140</xdr:rowOff>
    </xdr:from>
    <xdr:ext cx="760730" cy="259080"/>
    <xdr:sp macro="" textlink="">
      <xdr:nvSpPr>
        <xdr:cNvPr id="67" name="財政力最大値テキスト"/>
        <xdr:cNvSpPr txBox="1"/>
      </xdr:nvSpPr>
      <xdr:spPr>
        <a:xfrm>
          <a:off x="4401820" y="6104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17780</xdr:rowOff>
    </xdr:from>
    <xdr:to>
      <xdr:col>24</xdr:col>
      <xdr:colOff>12700</xdr:colOff>
      <xdr:row>37</xdr:row>
      <xdr:rowOff>17780</xdr:rowOff>
    </xdr:to>
    <xdr:cxnSp macro="">
      <xdr:nvCxnSpPr>
        <xdr:cNvPr id="68" name="直線コネクタ 67"/>
        <xdr:cNvCxnSpPr/>
      </xdr:nvCxnSpPr>
      <xdr:spPr>
        <a:xfrm>
          <a:off x="4250690" y="63614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74930</xdr:rowOff>
    </xdr:from>
    <xdr:to>
      <xdr:col>23</xdr:col>
      <xdr:colOff>133350</xdr:colOff>
      <xdr:row>43</xdr:row>
      <xdr:rowOff>74930</xdr:rowOff>
    </xdr:to>
    <xdr:cxnSp macro="">
      <xdr:nvCxnSpPr>
        <xdr:cNvPr id="69" name="直線コネクタ 68"/>
        <xdr:cNvCxnSpPr/>
      </xdr:nvCxnSpPr>
      <xdr:spPr>
        <a:xfrm>
          <a:off x="3608070" y="744728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0730" cy="259080"/>
    <xdr:sp macro="" textlink="">
      <xdr:nvSpPr>
        <xdr:cNvPr id="70" name="財政力平均値テキスト"/>
        <xdr:cNvSpPr txBox="1"/>
      </xdr:nvSpPr>
      <xdr:spPr>
        <a:xfrm>
          <a:off x="4401820" y="72015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182880</xdr:colOff>
      <xdr:row>43</xdr:row>
      <xdr:rowOff>86360</xdr:rowOff>
    </xdr:to>
    <xdr:sp macro="" textlink="">
      <xdr:nvSpPr>
        <xdr:cNvPr id="71" name="フローチャート: 判断 70"/>
        <xdr:cNvSpPr/>
      </xdr:nvSpPr>
      <xdr:spPr>
        <a:xfrm>
          <a:off x="4288790" y="7356475"/>
          <a:ext cx="1003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74930</xdr:rowOff>
    </xdr:from>
    <xdr:to>
      <xdr:col>19</xdr:col>
      <xdr:colOff>133350</xdr:colOff>
      <xdr:row>43</xdr:row>
      <xdr:rowOff>74930</xdr:rowOff>
    </xdr:to>
    <xdr:cxnSp macro="">
      <xdr:nvCxnSpPr>
        <xdr:cNvPr id="72" name="直線コネクタ 71"/>
        <xdr:cNvCxnSpPr/>
      </xdr:nvCxnSpPr>
      <xdr:spPr>
        <a:xfrm>
          <a:off x="2825750" y="744728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182880</xdr:colOff>
      <xdr:row>43</xdr:row>
      <xdr:rowOff>86360</xdr:rowOff>
    </xdr:to>
    <xdr:sp macro="" textlink="">
      <xdr:nvSpPr>
        <xdr:cNvPr id="73" name="フローチャート: 判断 72"/>
        <xdr:cNvSpPr/>
      </xdr:nvSpPr>
      <xdr:spPr>
        <a:xfrm>
          <a:off x="3557270" y="7356475"/>
          <a:ext cx="1003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5330" cy="259080"/>
    <xdr:sp macro="" textlink="">
      <xdr:nvSpPr>
        <xdr:cNvPr id="74" name="テキスト ボックス 73"/>
        <xdr:cNvSpPr txBox="1"/>
      </xdr:nvSpPr>
      <xdr:spPr>
        <a:xfrm>
          <a:off x="3280410" y="71253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74930</xdr:rowOff>
    </xdr:from>
    <xdr:to>
      <xdr:col>15</xdr:col>
      <xdr:colOff>82550</xdr:colOff>
      <xdr:row>43</xdr:row>
      <xdr:rowOff>74930</xdr:rowOff>
    </xdr:to>
    <xdr:cxnSp macro="">
      <xdr:nvCxnSpPr>
        <xdr:cNvPr id="75" name="直線コネクタ 74"/>
        <xdr:cNvCxnSpPr/>
      </xdr:nvCxnSpPr>
      <xdr:spPr>
        <a:xfrm>
          <a:off x="2043430" y="744728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277495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49809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43</xdr:row>
      <xdr:rowOff>74930</xdr:rowOff>
    </xdr:from>
    <xdr:to>
      <xdr:col>11</xdr:col>
      <xdr:colOff>31750</xdr:colOff>
      <xdr:row>43</xdr:row>
      <xdr:rowOff>115570</xdr:rowOff>
    </xdr:to>
    <xdr:cxnSp macro="">
      <xdr:nvCxnSpPr>
        <xdr:cNvPr id="78" name="直線コネクタ 77"/>
        <xdr:cNvCxnSpPr/>
      </xdr:nvCxnSpPr>
      <xdr:spPr>
        <a:xfrm flipV="1">
          <a:off x="1280160" y="7447280"/>
          <a:ext cx="76327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42</xdr:row>
      <xdr:rowOff>115570</xdr:rowOff>
    </xdr:from>
    <xdr:to>
      <xdr:col>11</xdr:col>
      <xdr:colOff>82550</xdr:colOff>
      <xdr:row>43</xdr:row>
      <xdr:rowOff>45720</xdr:rowOff>
    </xdr:to>
    <xdr:sp macro="" textlink="">
      <xdr:nvSpPr>
        <xdr:cNvPr id="79" name="フローチャート: 判断 78"/>
        <xdr:cNvSpPr/>
      </xdr:nvSpPr>
      <xdr:spPr>
        <a:xfrm>
          <a:off x="2011680" y="7316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80" name="テキスト ボックス 79"/>
        <xdr:cNvSpPr txBox="1"/>
      </xdr:nvSpPr>
      <xdr:spPr>
        <a:xfrm>
          <a:off x="171577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81" name="フローチャート: 判断 80"/>
        <xdr:cNvSpPr/>
      </xdr:nvSpPr>
      <xdr:spPr>
        <a:xfrm>
          <a:off x="1236980" y="73164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82" name="テキスト ボックス 81"/>
        <xdr:cNvSpPr txBox="1"/>
      </xdr:nvSpPr>
      <xdr:spPr>
        <a:xfrm>
          <a:off x="93345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730" cy="259080"/>
    <xdr:sp macro="" textlink="">
      <xdr:nvSpPr>
        <xdr:cNvPr id="83" name="テキスト ボックス 82"/>
        <xdr:cNvSpPr txBox="1"/>
      </xdr:nvSpPr>
      <xdr:spPr>
        <a:xfrm>
          <a:off x="41503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730" cy="259080"/>
    <xdr:sp macro="" textlink="">
      <xdr:nvSpPr>
        <xdr:cNvPr id="84" name="テキスト ボックス 83"/>
        <xdr:cNvSpPr txBox="1"/>
      </xdr:nvSpPr>
      <xdr:spPr>
        <a:xfrm>
          <a:off x="34188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730" cy="259080"/>
    <xdr:sp macro="" textlink="">
      <xdr:nvSpPr>
        <xdr:cNvPr id="85" name="テキスト ボックス 84"/>
        <xdr:cNvSpPr txBox="1"/>
      </xdr:nvSpPr>
      <xdr:spPr>
        <a:xfrm>
          <a:off x="263652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0730" cy="259080"/>
    <xdr:sp macro="" textlink="">
      <xdr:nvSpPr>
        <xdr:cNvPr id="86" name="テキスト ボックス 85"/>
        <xdr:cNvSpPr txBox="1"/>
      </xdr:nvSpPr>
      <xdr:spPr>
        <a:xfrm>
          <a:off x="18542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xdr:cNvSpPr txBox="1"/>
      </xdr:nvSpPr>
      <xdr:spPr>
        <a:xfrm>
          <a:off x="1097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24130</xdr:rowOff>
    </xdr:from>
    <xdr:to>
      <xdr:col>23</xdr:col>
      <xdr:colOff>182880</xdr:colOff>
      <xdr:row>43</xdr:row>
      <xdr:rowOff>125730</xdr:rowOff>
    </xdr:to>
    <xdr:sp macro="" textlink="">
      <xdr:nvSpPr>
        <xdr:cNvPr id="88" name="楕円 87"/>
        <xdr:cNvSpPr/>
      </xdr:nvSpPr>
      <xdr:spPr>
        <a:xfrm>
          <a:off x="4288790" y="73964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167640</xdr:rowOff>
    </xdr:from>
    <xdr:ext cx="760730" cy="257810"/>
    <xdr:sp macro="" textlink="">
      <xdr:nvSpPr>
        <xdr:cNvPr id="89" name="財政力該当値テキスト"/>
        <xdr:cNvSpPr txBox="1"/>
      </xdr:nvSpPr>
      <xdr:spPr>
        <a:xfrm>
          <a:off x="4401820" y="7368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24130</xdr:rowOff>
    </xdr:from>
    <xdr:to>
      <xdr:col>19</xdr:col>
      <xdr:colOff>182880</xdr:colOff>
      <xdr:row>43</xdr:row>
      <xdr:rowOff>125730</xdr:rowOff>
    </xdr:to>
    <xdr:sp macro="" textlink="">
      <xdr:nvSpPr>
        <xdr:cNvPr id="90" name="楕円 89"/>
        <xdr:cNvSpPr/>
      </xdr:nvSpPr>
      <xdr:spPr>
        <a:xfrm>
          <a:off x="3557270" y="73964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110490</xdr:rowOff>
    </xdr:from>
    <xdr:ext cx="735330" cy="257810"/>
    <xdr:sp macro="" textlink="">
      <xdr:nvSpPr>
        <xdr:cNvPr id="91" name="テキスト ボックス 90"/>
        <xdr:cNvSpPr txBox="1"/>
      </xdr:nvSpPr>
      <xdr:spPr>
        <a:xfrm>
          <a:off x="3280410" y="74828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24130</xdr:rowOff>
    </xdr:from>
    <xdr:to>
      <xdr:col>15</xdr:col>
      <xdr:colOff>133350</xdr:colOff>
      <xdr:row>43</xdr:row>
      <xdr:rowOff>125730</xdr:rowOff>
    </xdr:to>
    <xdr:sp macro="" textlink="">
      <xdr:nvSpPr>
        <xdr:cNvPr id="92" name="楕円 91"/>
        <xdr:cNvSpPr/>
      </xdr:nvSpPr>
      <xdr:spPr>
        <a:xfrm>
          <a:off x="277495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110490</xdr:rowOff>
    </xdr:from>
    <xdr:ext cx="762000" cy="257810"/>
    <xdr:sp macro="" textlink="">
      <xdr:nvSpPr>
        <xdr:cNvPr id="93" name="テキスト ボックス 92"/>
        <xdr:cNvSpPr txBox="1"/>
      </xdr:nvSpPr>
      <xdr:spPr>
        <a:xfrm>
          <a:off x="2498090" y="7482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43</xdr:row>
      <xdr:rowOff>24130</xdr:rowOff>
    </xdr:from>
    <xdr:to>
      <xdr:col>11</xdr:col>
      <xdr:colOff>82550</xdr:colOff>
      <xdr:row>43</xdr:row>
      <xdr:rowOff>125730</xdr:rowOff>
    </xdr:to>
    <xdr:sp macro="" textlink="">
      <xdr:nvSpPr>
        <xdr:cNvPr id="94" name="楕円 93"/>
        <xdr:cNvSpPr/>
      </xdr:nvSpPr>
      <xdr:spPr>
        <a:xfrm>
          <a:off x="2011680" y="739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110490</xdr:rowOff>
    </xdr:from>
    <xdr:ext cx="762000" cy="257810"/>
    <xdr:sp macro="" textlink="">
      <xdr:nvSpPr>
        <xdr:cNvPr id="95" name="テキスト ボックス 94"/>
        <xdr:cNvSpPr txBox="1"/>
      </xdr:nvSpPr>
      <xdr:spPr>
        <a:xfrm>
          <a:off x="1715770" y="7482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64770</xdr:rowOff>
    </xdr:from>
    <xdr:to>
      <xdr:col>7</xdr:col>
      <xdr:colOff>31750</xdr:colOff>
      <xdr:row>43</xdr:row>
      <xdr:rowOff>166370</xdr:rowOff>
    </xdr:to>
    <xdr:sp macro="" textlink="">
      <xdr:nvSpPr>
        <xdr:cNvPr id="96" name="楕円 95"/>
        <xdr:cNvSpPr/>
      </xdr:nvSpPr>
      <xdr:spPr>
        <a:xfrm>
          <a:off x="1236980" y="743712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151130</xdr:rowOff>
    </xdr:from>
    <xdr:ext cx="762000" cy="259080"/>
    <xdr:sp macro="" textlink="">
      <xdr:nvSpPr>
        <xdr:cNvPr id="97" name="テキスト ボックス 96"/>
        <xdr:cNvSpPr txBox="1"/>
      </xdr:nvSpPr>
      <xdr:spPr>
        <a:xfrm>
          <a:off x="93345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xdr:cNvSpPr/>
      </xdr:nvSpPr>
      <xdr:spPr>
        <a:xfrm>
          <a:off x="681990" y="882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48018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285940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158740" y="908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158740" y="927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59638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59638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7870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7870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xdr:cNvSpPr/>
      </xdr:nvSpPr>
      <xdr:spPr>
        <a:xfrm>
          <a:off x="681990" y="958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28574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xdr:cNvSpPr/>
      </xdr:nvSpPr>
      <xdr:spPr>
        <a:xfrm>
          <a:off x="5285740" y="958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xdr:cNvSpPr txBox="1"/>
      </xdr:nvSpPr>
      <xdr:spPr>
        <a:xfrm>
          <a:off x="5386070" y="990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全国平均を上回る高齢化率（平成</a:t>
          </a:r>
          <a:r>
            <a:rPr kumimoji="1" lang="en-US" altLang="ja-JP" sz="1300">
              <a:latin typeface="ＭＳ Ｐゴシック"/>
              <a:ea typeface="ＭＳ Ｐゴシック"/>
            </a:rPr>
            <a:t>27</a:t>
          </a:r>
          <a:r>
            <a:rPr kumimoji="1" lang="ja-JP" altLang="en-US" sz="1300">
              <a:latin typeface="ＭＳ Ｐゴシック"/>
              <a:ea typeface="ＭＳ Ｐゴシック"/>
            </a:rPr>
            <a:t>年度国勢調査</a:t>
          </a:r>
          <a:r>
            <a:rPr kumimoji="1" lang="en-US" altLang="ja-JP" sz="1300">
              <a:latin typeface="ＭＳ Ｐゴシック"/>
              <a:ea typeface="ＭＳ Ｐゴシック"/>
            </a:rPr>
            <a:t>31.9%</a:t>
          </a:r>
          <a:r>
            <a:rPr kumimoji="1" lang="ja-JP" altLang="en-US" sz="1300">
              <a:latin typeface="ＭＳ Ｐゴシック"/>
              <a:ea typeface="ＭＳ Ｐゴシック"/>
            </a:rPr>
            <a:t>）に伴い扶助費が増加し、類似団体を下回っている。事務事業の見直しを進めるとともに、経常経費の削減に努める。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64389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xdr:cNvCxnSpPr/>
      </xdr:nvCxnSpPr>
      <xdr:spPr>
        <a:xfrm>
          <a:off x="681990" y="1200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182880</xdr:colOff>
      <xdr:row>67</xdr:row>
      <xdr:rowOff>112395</xdr:rowOff>
    </xdr:to>
    <xdr:cxnSp macro="">
      <xdr:nvCxnSpPr>
        <xdr:cNvPr id="114" name="直線コネクタ 113"/>
        <xdr:cNvCxnSpPr/>
      </xdr:nvCxnSpPr>
      <xdr:spPr>
        <a:xfrm>
          <a:off x="681990" y="115995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182880</xdr:colOff>
      <xdr:row>65</xdr:row>
      <xdr:rowOff>52705</xdr:rowOff>
    </xdr:to>
    <xdr:cxnSp macro="">
      <xdr:nvCxnSpPr>
        <xdr:cNvPr id="116" name="直線コネクタ 115"/>
        <xdr:cNvCxnSpPr/>
      </xdr:nvCxnSpPr>
      <xdr:spPr>
        <a:xfrm>
          <a:off x="681990" y="1119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182880</xdr:colOff>
      <xdr:row>62</xdr:row>
      <xdr:rowOff>165100</xdr:rowOff>
    </xdr:to>
    <xdr:cxnSp macro="">
      <xdr:nvCxnSpPr>
        <xdr:cNvPr id="118" name="直線コネクタ 117"/>
        <xdr:cNvCxnSpPr/>
      </xdr:nvCxnSpPr>
      <xdr:spPr>
        <a:xfrm>
          <a:off x="681990" y="1079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182880</xdr:colOff>
      <xdr:row>60</xdr:row>
      <xdr:rowOff>106045</xdr:rowOff>
    </xdr:to>
    <xdr:cxnSp macro="">
      <xdr:nvCxnSpPr>
        <xdr:cNvPr id="120" name="直線コネクタ 119"/>
        <xdr:cNvCxnSpPr/>
      </xdr:nvCxnSpPr>
      <xdr:spPr>
        <a:xfrm>
          <a:off x="681990" y="1039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182880</xdr:colOff>
      <xdr:row>58</xdr:row>
      <xdr:rowOff>46355</xdr:rowOff>
    </xdr:to>
    <xdr:cxnSp macro="">
      <xdr:nvCxnSpPr>
        <xdr:cNvPr id="122" name="直線コネクタ 121"/>
        <xdr:cNvCxnSpPr/>
      </xdr:nvCxnSpPr>
      <xdr:spPr>
        <a:xfrm>
          <a:off x="681990" y="999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4" name="直線コネクタ 123"/>
        <xdr:cNvCxnSpPr/>
      </xdr:nvCxnSpPr>
      <xdr:spPr>
        <a:xfrm>
          <a:off x="681990" y="958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6" name="財政構造の弾力性グラフ枠"/>
        <xdr:cNvSpPr/>
      </xdr:nvSpPr>
      <xdr:spPr>
        <a:xfrm>
          <a:off x="681990" y="958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127" name="直線コネクタ 126"/>
        <xdr:cNvCxnSpPr/>
      </xdr:nvCxnSpPr>
      <xdr:spPr>
        <a:xfrm flipV="1">
          <a:off x="433959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156845</xdr:rowOff>
    </xdr:from>
    <xdr:ext cx="760730" cy="257810"/>
    <xdr:sp macro="" textlink="">
      <xdr:nvSpPr>
        <xdr:cNvPr id="128" name="財政構造の弾力性最小値テキスト"/>
        <xdr:cNvSpPr txBox="1"/>
      </xdr:nvSpPr>
      <xdr:spPr>
        <a:xfrm>
          <a:off x="4401820" y="116439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250690" y="116719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102235</xdr:rowOff>
    </xdr:from>
    <xdr:ext cx="760730" cy="258445"/>
    <xdr:sp macro="" textlink="">
      <xdr:nvSpPr>
        <xdr:cNvPr id="130" name="財政構造の弾力性最大値テキスト"/>
        <xdr:cNvSpPr txBox="1"/>
      </xdr:nvSpPr>
      <xdr:spPr>
        <a:xfrm>
          <a:off x="4401820" y="98748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250690" y="1013142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74930</xdr:rowOff>
    </xdr:from>
    <xdr:to>
      <xdr:col>23</xdr:col>
      <xdr:colOff>133350</xdr:colOff>
      <xdr:row>61</xdr:row>
      <xdr:rowOff>74930</xdr:rowOff>
    </xdr:to>
    <xdr:cxnSp macro="">
      <xdr:nvCxnSpPr>
        <xdr:cNvPr id="132" name="直線コネクタ 131"/>
        <xdr:cNvCxnSpPr/>
      </xdr:nvCxnSpPr>
      <xdr:spPr>
        <a:xfrm>
          <a:off x="3608070" y="1053338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160020</xdr:rowOff>
    </xdr:from>
    <xdr:ext cx="760730" cy="259080"/>
    <xdr:sp macro="" textlink="">
      <xdr:nvSpPr>
        <xdr:cNvPr id="133" name="財政構造の弾力性平均値テキスト"/>
        <xdr:cNvSpPr txBox="1"/>
      </xdr:nvSpPr>
      <xdr:spPr>
        <a:xfrm>
          <a:off x="4401820" y="102755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182880</xdr:colOff>
      <xdr:row>61</xdr:row>
      <xdr:rowOff>73660</xdr:rowOff>
    </xdr:to>
    <xdr:sp macro="" textlink="">
      <xdr:nvSpPr>
        <xdr:cNvPr id="134" name="フローチャート: 判断 133"/>
        <xdr:cNvSpPr/>
      </xdr:nvSpPr>
      <xdr:spPr>
        <a:xfrm>
          <a:off x="4288790" y="104305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74930</xdr:rowOff>
    </xdr:to>
    <xdr:cxnSp macro="">
      <xdr:nvCxnSpPr>
        <xdr:cNvPr id="135" name="直線コネクタ 134"/>
        <xdr:cNvCxnSpPr/>
      </xdr:nvCxnSpPr>
      <xdr:spPr>
        <a:xfrm>
          <a:off x="2825750" y="10336530"/>
          <a:ext cx="78232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182880</xdr:colOff>
      <xdr:row>61</xdr:row>
      <xdr:rowOff>25400</xdr:rowOff>
    </xdr:to>
    <xdr:sp macro="" textlink="">
      <xdr:nvSpPr>
        <xdr:cNvPr id="136" name="フローチャート: 判断 135"/>
        <xdr:cNvSpPr/>
      </xdr:nvSpPr>
      <xdr:spPr>
        <a:xfrm>
          <a:off x="3557270" y="1038225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35560</xdr:rowOff>
    </xdr:from>
    <xdr:ext cx="735330" cy="259080"/>
    <xdr:sp macro="" textlink="">
      <xdr:nvSpPr>
        <xdr:cNvPr id="137" name="テキスト ボックス 136"/>
        <xdr:cNvSpPr txBox="1"/>
      </xdr:nvSpPr>
      <xdr:spPr>
        <a:xfrm>
          <a:off x="3280410" y="10151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13335</xdr:rowOff>
    </xdr:from>
    <xdr:to>
      <xdr:col>15</xdr:col>
      <xdr:colOff>82550</xdr:colOff>
      <xdr:row>60</xdr:row>
      <xdr:rowOff>49530</xdr:rowOff>
    </xdr:to>
    <xdr:cxnSp macro="">
      <xdr:nvCxnSpPr>
        <xdr:cNvPr id="138" name="直線コネクタ 137"/>
        <xdr:cNvCxnSpPr/>
      </xdr:nvCxnSpPr>
      <xdr:spPr>
        <a:xfrm>
          <a:off x="2043430" y="10300335"/>
          <a:ext cx="7823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277495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97790</xdr:rowOff>
    </xdr:from>
    <xdr:ext cx="762000" cy="257810"/>
    <xdr:sp macro="" textlink="">
      <xdr:nvSpPr>
        <xdr:cNvPr id="140" name="テキスト ボックス 139"/>
        <xdr:cNvSpPr txBox="1"/>
      </xdr:nvSpPr>
      <xdr:spPr>
        <a:xfrm>
          <a:off x="2498090" y="10384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59</xdr:row>
      <xdr:rowOff>128270</xdr:rowOff>
    </xdr:from>
    <xdr:to>
      <xdr:col>11</xdr:col>
      <xdr:colOff>31750</xdr:colOff>
      <xdr:row>60</xdr:row>
      <xdr:rowOff>13335</xdr:rowOff>
    </xdr:to>
    <xdr:cxnSp macro="">
      <xdr:nvCxnSpPr>
        <xdr:cNvPr id="141" name="直線コネクタ 140"/>
        <xdr:cNvCxnSpPr/>
      </xdr:nvCxnSpPr>
      <xdr:spPr>
        <a:xfrm>
          <a:off x="1280160" y="10243820"/>
          <a:ext cx="76327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60</xdr:row>
      <xdr:rowOff>59055</xdr:rowOff>
    </xdr:from>
    <xdr:to>
      <xdr:col>11</xdr:col>
      <xdr:colOff>82550</xdr:colOff>
      <xdr:row>60</xdr:row>
      <xdr:rowOff>160655</xdr:rowOff>
    </xdr:to>
    <xdr:sp macro="" textlink="">
      <xdr:nvSpPr>
        <xdr:cNvPr id="142" name="フローチャート: 判断 141"/>
        <xdr:cNvSpPr/>
      </xdr:nvSpPr>
      <xdr:spPr>
        <a:xfrm>
          <a:off x="2011680" y="10346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145415</xdr:rowOff>
    </xdr:from>
    <xdr:ext cx="762000" cy="257810"/>
    <xdr:sp macro="" textlink="">
      <xdr:nvSpPr>
        <xdr:cNvPr id="143" name="テキスト ボックス 142"/>
        <xdr:cNvSpPr txBox="1"/>
      </xdr:nvSpPr>
      <xdr:spPr>
        <a:xfrm>
          <a:off x="1715770" y="10432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2540</xdr:rowOff>
    </xdr:from>
    <xdr:to>
      <xdr:col>7</xdr:col>
      <xdr:colOff>31750</xdr:colOff>
      <xdr:row>60</xdr:row>
      <xdr:rowOff>104140</xdr:rowOff>
    </xdr:to>
    <xdr:sp macro="" textlink="">
      <xdr:nvSpPr>
        <xdr:cNvPr id="144" name="フローチャート: 判断 143"/>
        <xdr:cNvSpPr/>
      </xdr:nvSpPr>
      <xdr:spPr>
        <a:xfrm>
          <a:off x="1236980" y="1028954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88900</xdr:rowOff>
    </xdr:from>
    <xdr:ext cx="762000" cy="257810"/>
    <xdr:sp macro="" textlink="">
      <xdr:nvSpPr>
        <xdr:cNvPr id="145" name="テキスト ボックス 144"/>
        <xdr:cNvSpPr txBox="1"/>
      </xdr:nvSpPr>
      <xdr:spPr>
        <a:xfrm>
          <a:off x="933450" y="10375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0730" cy="257810"/>
    <xdr:sp macro="" textlink="">
      <xdr:nvSpPr>
        <xdr:cNvPr id="146" name="テキスト ボックス 145"/>
        <xdr:cNvSpPr txBox="1"/>
      </xdr:nvSpPr>
      <xdr:spPr>
        <a:xfrm>
          <a:off x="415036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0730" cy="257810"/>
    <xdr:sp macro="" textlink="">
      <xdr:nvSpPr>
        <xdr:cNvPr id="147" name="テキスト ボックス 146"/>
        <xdr:cNvSpPr txBox="1"/>
      </xdr:nvSpPr>
      <xdr:spPr>
        <a:xfrm>
          <a:off x="341884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0730" cy="257810"/>
    <xdr:sp macro="" textlink="">
      <xdr:nvSpPr>
        <xdr:cNvPr id="148" name="テキスト ボックス 147"/>
        <xdr:cNvSpPr txBox="1"/>
      </xdr:nvSpPr>
      <xdr:spPr>
        <a:xfrm>
          <a:off x="263652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0730" cy="257810"/>
    <xdr:sp macro="" textlink="">
      <xdr:nvSpPr>
        <xdr:cNvPr id="149" name="テキスト ボックス 148"/>
        <xdr:cNvSpPr txBox="1"/>
      </xdr:nvSpPr>
      <xdr:spPr>
        <a:xfrm>
          <a:off x="18542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7810"/>
    <xdr:sp macro="" textlink="">
      <xdr:nvSpPr>
        <xdr:cNvPr id="150" name="テキスト ボックス 149"/>
        <xdr:cNvSpPr txBox="1"/>
      </xdr:nvSpPr>
      <xdr:spPr>
        <a:xfrm>
          <a:off x="109728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24130</xdr:rowOff>
    </xdr:from>
    <xdr:to>
      <xdr:col>23</xdr:col>
      <xdr:colOff>182880</xdr:colOff>
      <xdr:row>61</xdr:row>
      <xdr:rowOff>125730</xdr:rowOff>
    </xdr:to>
    <xdr:sp macro="" textlink="">
      <xdr:nvSpPr>
        <xdr:cNvPr id="151" name="楕円 150"/>
        <xdr:cNvSpPr/>
      </xdr:nvSpPr>
      <xdr:spPr>
        <a:xfrm>
          <a:off x="4288790" y="104825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167640</xdr:rowOff>
    </xdr:from>
    <xdr:ext cx="760730" cy="257810"/>
    <xdr:sp macro="" textlink="">
      <xdr:nvSpPr>
        <xdr:cNvPr id="152" name="財政構造の弾力性該当値テキスト"/>
        <xdr:cNvSpPr txBox="1"/>
      </xdr:nvSpPr>
      <xdr:spPr>
        <a:xfrm>
          <a:off x="4401820" y="104546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24130</xdr:rowOff>
    </xdr:from>
    <xdr:to>
      <xdr:col>19</xdr:col>
      <xdr:colOff>182880</xdr:colOff>
      <xdr:row>61</xdr:row>
      <xdr:rowOff>125730</xdr:rowOff>
    </xdr:to>
    <xdr:sp macro="" textlink="">
      <xdr:nvSpPr>
        <xdr:cNvPr id="153" name="楕円 152"/>
        <xdr:cNvSpPr/>
      </xdr:nvSpPr>
      <xdr:spPr>
        <a:xfrm>
          <a:off x="3557270" y="104825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110490</xdr:rowOff>
    </xdr:from>
    <xdr:ext cx="735330" cy="257810"/>
    <xdr:sp macro="" textlink="">
      <xdr:nvSpPr>
        <xdr:cNvPr id="154" name="テキスト ボックス 153"/>
        <xdr:cNvSpPr txBox="1"/>
      </xdr:nvSpPr>
      <xdr:spPr>
        <a:xfrm>
          <a:off x="3280410" y="105689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277495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110490</xdr:rowOff>
    </xdr:from>
    <xdr:ext cx="762000" cy="257810"/>
    <xdr:sp macro="" textlink="">
      <xdr:nvSpPr>
        <xdr:cNvPr id="156" name="テキスト ボックス 155"/>
        <xdr:cNvSpPr txBox="1"/>
      </xdr:nvSpPr>
      <xdr:spPr>
        <a:xfrm>
          <a:off x="2498090" y="10054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59</xdr:row>
      <xdr:rowOff>133985</xdr:rowOff>
    </xdr:from>
    <xdr:to>
      <xdr:col>11</xdr:col>
      <xdr:colOff>82550</xdr:colOff>
      <xdr:row>60</xdr:row>
      <xdr:rowOff>64135</xdr:rowOff>
    </xdr:to>
    <xdr:sp macro="" textlink="">
      <xdr:nvSpPr>
        <xdr:cNvPr id="157" name="楕円 156"/>
        <xdr:cNvSpPr/>
      </xdr:nvSpPr>
      <xdr:spPr>
        <a:xfrm>
          <a:off x="2011680" y="1024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74930</xdr:rowOff>
    </xdr:from>
    <xdr:ext cx="762000" cy="257810"/>
    <xdr:sp macro="" textlink="">
      <xdr:nvSpPr>
        <xdr:cNvPr id="158" name="テキスト ボックス 157"/>
        <xdr:cNvSpPr txBox="1"/>
      </xdr:nvSpPr>
      <xdr:spPr>
        <a:xfrm>
          <a:off x="1715770" y="1001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77470</xdr:rowOff>
    </xdr:from>
    <xdr:to>
      <xdr:col>7</xdr:col>
      <xdr:colOff>31750</xdr:colOff>
      <xdr:row>60</xdr:row>
      <xdr:rowOff>7620</xdr:rowOff>
    </xdr:to>
    <xdr:sp macro="" textlink="">
      <xdr:nvSpPr>
        <xdr:cNvPr id="159" name="楕円 158"/>
        <xdr:cNvSpPr/>
      </xdr:nvSpPr>
      <xdr:spPr>
        <a:xfrm>
          <a:off x="1236980" y="1019302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17780</xdr:rowOff>
    </xdr:from>
    <xdr:ext cx="762000" cy="257810"/>
    <xdr:sp macro="" textlink="">
      <xdr:nvSpPr>
        <xdr:cNvPr id="160" name="テキスト ボックス 159"/>
        <xdr:cNvSpPr txBox="1"/>
      </xdr:nvSpPr>
      <xdr:spPr>
        <a:xfrm>
          <a:off x="933450" y="996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61" name="正方形/長方形 160"/>
        <xdr:cNvSpPr/>
      </xdr:nvSpPr>
      <xdr:spPr>
        <a:xfrm>
          <a:off x="681990" y="1263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7545" cy="309245"/>
    <xdr:sp macro="" textlink="">
      <xdr:nvSpPr>
        <xdr:cNvPr id="162" name="テキスト ボックス 161"/>
        <xdr:cNvSpPr txBox="1"/>
      </xdr:nvSpPr>
      <xdr:spPr>
        <a:xfrm>
          <a:off x="723900" y="1299845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3" name="テキスト ボックス 162"/>
        <xdr:cNvSpPr txBox="1"/>
      </xdr:nvSpPr>
      <xdr:spPr>
        <a:xfrm>
          <a:off x="3642360"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[128,751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158740" y="1289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158740" y="1308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59638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59638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7870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7870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70" name="正方形/長方形 169"/>
        <xdr:cNvSpPr/>
      </xdr:nvSpPr>
      <xdr:spPr>
        <a:xfrm>
          <a:off x="681990" y="1339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28574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2" name="正方形/長方形 171"/>
        <xdr:cNvSpPr/>
      </xdr:nvSpPr>
      <xdr:spPr>
        <a:xfrm>
          <a:off x="5285740" y="1339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3" name="テキスト ボックス 172"/>
        <xdr:cNvSpPr txBox="1"/>
      </xdr:nvSpPr>
      <xdr:spPr>
        <a:xfrm>
          <a:off x="5386070" y="1371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ごみ処理業務と消防業務を一部事務組合で運営しているため、経費節減に大きな効果を与えている。今後も施設の民営化や指定管理に移行することでコスト削減を図っていく。</a:t>
          </a: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64389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5" name="直線コネクタ 174"/>
        <xdr:cNvCxnSpPr/>
      </xdr:nvCxnSpPr>
      <xdr:spPr>
        <a:xfrm>
          <a:off x="681990" y="1581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182880</xdr:colOff>
      <xdr:row>89</xdr:row>
      <xdr:rowOff>150495</xdr:rowOff>
    </xdr:to>
    <xdr:cxnSp macro="">
      <xdr:nvCxnSpPr>
        <xdr:cNvPr id="177" name="直線コネクタ 176"/>
        <xdr:cNvCxnSpPr/>
      </xdr:nvCxnSpPr>
      <xdr:spPr>
        <a:xfrm>
          <a:off x="681990" y="154095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182880</xdr:colOff>
      <xdr:row>87</xdr:row>
      <xdr:rowOff>90805</xdr:rowOff>
    </xdr:to>
    <xdr:cxnSp macro="">
      <xdr:nvCxnSpPr>
        <xdr:cNvPr id="179" name="直線コネクタ 178"/>
        <xdr:cNvCxnSpPr/>
      </xdr:nvCxnSpPr>
      <xdr:spPr>
        <a:xfrm>
          <a:off x="681990" y="1500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182880</xdr:colOff>
      <xdr:row>85</xdr:row>
      <xdr:rowOff>31750</xdr:rowOff>
    </xdr:to>
    <xdr:cxnSp macro="">
      <xdr:nvCxnSpPr>
        <xdr:cNvPr id="181" name="直線コネクタ 180"/>
        <xdr:cNvCxnSpPr/>
      </xdr:nvCxnSpPr>
      <xdr:spPr>
        <a:xfrm>
          <a:off x="681990" y="1460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182880</xdr:colOff>
      <xdr:row>82</xdr:row>
      <xdr:rowOff>144145</xdr:rowOff>
    </xdr:to>
    <xdr:cxnSp macro="">
      <xdr:nvCxnSpPr>
        <xdr:cNvPr id="183" name="直線コネクタ 182"/>
        <xdr:cNvCxnSpPr/>
      </xdr:nvCxnSpPr>
      <xdr:spPr>
        <a:xfrm>
          <a:off x="681990" y="1420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182880</xdr:colOff>
      <xdr:row>80</xdr:row>
      <xdr:rowOff>84455</xdr:rowOff>
    </xdr:to>
    <xdr:cxnSp macro="">
      <xdr:nvCxnSpPr>
        <xdr:cNvPr id="185" name="直線コネクタ 184"/>
        <xdr:cNvCxnSpPr/>
      </xdr:nvCxnSpPr>
      <xdr:spPr>
        <a:xfrm>
          <a:off x="681990" y="1380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7" name="直線コネクタ 186"/>
        <xdr:cNvCxnSpPr/>
      </xdr:nvCxnSpPr>
      <xdr:spPr>
        <a:xfrm>
          <a:off x="681990" y="1339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89" name="人件費・物件費等の状況グラフ枠"/>
        <xdr:cNvSpPr/>
      </xdr:nvSpPr>
      <xdr:spPr>
        <a:xfrm>
          <a:off x="681990" y="1339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30480</xdr:rowOff>
    </xdr:from>
    <xdr:to>
      <xdr:col>23</xdr:col>
      <xdr:colOff>133350</xdr:colOff>
      <xdr:row>89</xdr:row>
      <xdr:rowOff>83185</xdr:rowOff>
    </xdr:to>
    <xdr:cxnSp macro="">
      <xdr:nvCxnSpPr>
        <xdr:cNvPr id="190" name="直線コネクタ 189"/>
        <xdr:cNvCxnSpPr/>
      </xdr:nvCxnSpPr>
      <xdr:spPr>
        <a:xfrm flipV="1">
          <a:off x="433959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55245</xdr:rowOff>
    </xdr:from>
    <xdr:ext cx="760730" cy="257810"/>
    <xdr:sp macro="" textlink="">
      <xdr:nvSpPr>
        <xdr:cNvPr id="191" name="人件費・物件費等の状況最小値テキスト"/>
        <xdr:cNvSpPr txBox="1"/>
      </xdr:nvSpPr>
      <xdr:spPr>
        <a:xfrm>
          <a:off x="4401820" y="15314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83185</xdr:rowOff>
    </xdr:from>
    <xdr:to>
      <xdr:col>24</xdr:col>
      <xdr:colOff>12700</xdr:colOff>
      <xdr:row>89</xdr:row>
      <xdr:rowOff>83185</xdr:rowOff>
    </xdr:to>
    <xdr:cxnSp macro="">
      <xdr:nvCxnSpPr>
        <xdr:cNvPr id="192" name="直線コネクタ 191"/>
        <xdr:cNvCxnSpPr/>
      </xdr:nvCxnSpPr>
      <xdr:spPr>
        <a:xfrm>
          <a:off x="4250690" y="153422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116840</xdr:rowOff>
    </xdr:from>
    <xdr:ext cx="760730" cy="259080"/>
    <xdr:sp macro="" textlink="">
      <xdr:nvSpPr>
        <xdr:cNvPr id="193" name="人件費・物件費等の状況最大値テキスト"/>
        <xdr:cNvSpPr txBox="1"/>
      </xdr:nvSpPr>
      <xdr:spPr>
        <a:xfrm>
          <a:off x="4401820" y="13489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30480</xdr:rowOff>
    </xdr:from>
    <xdr:to>
      <xdr:col>24</xdr:col>
      <xdr:colOff>12700</xdr:colOff>
      <xdr:row>80</xdr:row>
      <xdr:rowOff>30480</xdr:rowOff>
    </xdr:to>
    <xdr:cxnSp macro="">
      <xdr:nvCxnSpPr>
        <xdr:cNvPr id="194" name="直線コネクタ 193"/>
        <xdr:cNvCxnSpPr/>
      </xdr:nvCxnSpPr>
      <xdr:spPr>
        <a:xfrm>
          <a:off x="4250690" y="1374648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125730</xdr:rowOff>
    </xdr:from>
    <xdr:to>
      <xdr:col>23</xdr:col>
      <xdr:colOff>133350</xdr:colOff>
      <xdr:row>81</xdr:row>
      <xdr:rowOff>144780</xdr:rowOff>
    </xdr:to>
    <xdr:cxnSp macro="">
      <xdr:nvCxnSpPr>
        <xdr:cNvPr id="195" name="直線コネクタ 194"/>
        <xdr:cNvCxnSpPr/>
      </xdr:nvCxnSpPr>
      <xdr:spPr>
        <a:xfrm>
          <a:off x="3608070" y="14013180"/>
          <a:ext cx="7315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39370</xdr:rowOff>
    </xdr:from>
    <xdr:ext cx="760730" cy="259080"/>
    <xdr:sp macro="" textlink="">
      <xdr:nvSpPr>
        <xdr:cNvPr id="196" name="人件費・物件費等の状況平均値テキスト"/>
        <xdr:cNvSpPr txBox="1"/>
      </xdr:nvSpPr>
      <xdr:spPr>
        <a:xfrm>
          <a:off x="4401820" y="142697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67310</xdr:rowOff>
    </xdr:from>
    <xdr:to>
      <xdr:col>23</xdr:col>
      <xdr:colOff>182880</xdr:colOff>
      <xdr:row>83</xdr:row>
      <xdr:rowOff>168910</xdr:rowOff>
    </xdr:to>
    <xdr:sp macro="" textlink="">
      <xdr:nvSpPr>
        <xdr:cNvPr id="197" name="フローチャート: 判断 196"/>
        <xdr:cNvSpPr/>
      </xdr:nvSpPr>
      <xdr:spPr>
        <a:xfrm>
          <a:off x="4288790" y="1429766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100965</xdr:rowOff>
    </xdr:from>
    <xdr:to>
      <xdr:col>19</xdr:col>
      <xdr:colOff>133350</xdr:colOff>
      <xdr:row>81</xdr:row>
      <xdr:rowOff>125730</xdr:rowOff>
    </xdr:to>
    <xdr:cxnSp macro="">
      <xdr:nvCxnSpPr>
        <xdr:cNvPr id="198" name="直線コネクタ 197"/>
        <xdr:cNvCxnSpPr/>
      </xdr:nvCxnSpPr>
      <xdr:spPr>
        <a:xfrm>
          <a:off x="2825750" y="13988415"/>
          <a:ext cx="7823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34290</xdr:rowOff>
    </xdr:from>
    <xdr:to>
      <xdr:col>19</xdr:col>
      <xdr:colOff>182880</xdr:colOff>
      <xdr:row>83</xdr:row>
      <xdr:rowOff>135890</xdr:rowOff>
    </xdr:to>
    <xdr:sp macro="" textlink="">
      <xdr:nvSpPr>
        <xdr:cNvPr id="199" name="フローチャート: 判断 198"/>
        <xdr:cNvSpPr/>
      </xdr:nvSpPr>
      <xdr:spPr>
        <a:xfrm>
          <a:off x="3557270" y="1426464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120650</xdr:rowOff>
    </xdr:from>
    <xdr:ext cx="735330" cy="257810"/>
    <xdr:sp macro="" textlink="">
      <xdr:nvSpPr>
        <xdr:cNvPr id="200" name="テキスト ボックス 199"/>
        <xdr:cNvSpPr txBox="1"/>
      </xdr:nvSpPr>
      <xdr:spPr>
        <a:xfrm>
          <a:off x="3280410" y="143510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100965</xdr:rowOff>
    </xdr:from>
    <xdr:to>
      <xdr:col>15</xdr:col>
      <xdr:colOff>82550</xdr:colOff>
      <xdr:row>81</xdr:row>
      <xdr:rowOff>106045</xdr:rowOff>
    </xdr:to>
    <xdr:cxnSp macro="">
      <xdr:nvCxnSpPr>
        <xdr:cNvPr id="201" name="直線コネクタ 200"/>
        <xdr:cNvCxnSpPr/>
      </xdr:nvCxnSpPr>
      <xdr:spPr>
        <a:xfrm flipV="1">
          <a:off x="2043430" y="13988415"/>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149860</xdr:rowOff>
    </xdr:from>
    <xdr:to>
      <xdr:col>15</xdr:col>
      <xdr:colOff>133350</xdr:colOff>
      <xdr:row>83</xdr:row>
      <xdr:rowOff>80010</xdr:rowOff>
    </xdr:to>
    <xdr:sp macro="" textlink="">
      <xdr:nvSpPr>
        <xdr:cNvPr id="202" name="フローチャート: 判断 201"/>
        <xdr:cNvSpPr/>
      </xdr:nvSpPr>
      <xdr:spPr>
        <a:xfrm>
          <a:off x="277495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64770</xdr:rowOff>
    </xdr:from>
    <xdr:ext cx="762000" cy="257810"/>
    <xdr:sp macro="" textlink="">
      <xdr:nvSpPr>
        <xdr:cNvPr id="203" name="テキスト ボックス 202"/>
        <xdr:cNvSpPr txBox="1"/>
      </xdr:nvSpPr>
      <xdr:spPr>
        <a:xfrm>
          <a:off x="2498090" y="14295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81</xdr:row>
      <xdr:rowOff>31115</xdr:rowOff>
    </xdr:from>
    <xdr:to>
      <xdr:col>11</xdr:col>
      <xdr:colOff>31750</xdr:colOff>
      <xdr:row>81</xdr:row>
      <xdr:rowOff>106045</xdr:rowOff>
    </xdr:to>
    <xdr:cxnSp macro="">
      <xdr:nvCxnSpPr>
        <xdr:cNvPr id="204" name="直線コネクタ 203"/>
        <xdr:cNvCxnSpPr/>
      </xdr:nvCxnSpPr>
      <xdr:spPr>
        <a:xfrm>
          <a:off x="1280160" y="13918565"/>
          <a:ext cx="76327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82</xdr:row>
      <xdr:rowOff>110490</xdr:rowOff>
    </xdr:from>
    <xdr:to>
      <xdr:col>11</xdr:col>
      <xdr:colOff>82550</xdr:colOff>
      <xdr:row>83</xdr:row>
      <xdr:rowOff>40640</xdr:rowOff>
    </xdr:to>
    <xdr:sp macro="" textlink="">
      <xdr:nvSpPr>
        <xdr:cNvPr id="205" name="フローチャート: 判断 204"/>
        <xdr:cNvSpPr/>
      </xdr:nvSpPr>
      <xdr:spPr>
        <a:xfrm>
          <a:off x="2011680" y="14169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25400</xdr:rowOff>
    </xdr:from>
    <xdr:ext cx="762000" cy="259080"/>
    <xdr:sp macro="" textlink="">
      <xdr:nvSpPr>
        <xdr:cNvPr id="206" name="テキスト ボックス 205"/>
        <xdr:cNvSpPr txBox="1"/>
      </xdr:nvSpPr>
      <xdr:spPr>
        <a:xfrm>
          <a:off x="171577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72390</xdr:rowOff>
    </xdr:from>
    <xdr:to>
      <xdr:col>7</xdr:col>
      <xdr:colOff>31750</xdr:colOff>
      <xdr:row>83</xdr:row>
      <xdr:rowOff>2540</xdr:rowOff>
    </xdr:to>
    <xdr:sp macro="" textlink="">
      <xdr:nvSpPr>
        <xdr:cNvPr id="207" name="フローチャート: 判断 206"/>
        <xdr:cNvSpPr/>
      </xdr:nvSpPr>
      <xdr:spPr>
        <a:xfrm>
          <a:off x="1236980" y="1413129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158750</xdr:rowOff>
    </xdr:from>
    <xdr:ext cx="762000" cy="259080"/>
    <xdr:sp macro="" textlink="">
      <xdr:nvSpPr>
        <xdr:cNvPr id="208" name="テキスト ボックス 207"/>
        <xdr:cNvSpPr txBox="1"/>
      </xdr:nvSpPr>
      <xdr:spPr>
        <a:xfrm>
          <a:off x="93345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730" cy="259080"/>
    <xdr:sp macro="" textlink="">
      <xdr:nvSpPr>
        <xdr:cNvPr id="209" name="テキスト ボックス 208"/>
        <xdr:cNvSpPr txBox="1"/>
      </xdr:nvSpPr>
      <xdr:spPr>
        <a:xfrm>
          <a:off x="41503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730" cy="259080"/>
    <xdr:sp macro="" textlink="">
      <xdr:nvSpPr>
        <xdr:cNvPr id="210" name="テキスト ボックス 209"/>
        <xdr:cNvSpPr txBox="1"/>
      </xdr:nvSpPr>
      <xdr:spPr>
        <a:xfrm>
          <a:off x="34188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9080"/>
    <xdr:sp macro="" textlink="">
      <xdr:nvSpPr>
        <xdr:cNvPr id="211" name="テキスト ボックス 210"/>
        <xdr:cNvSpPr txBox="1"/>
      </xdr:nvSpPr>
      <xdr:spPr>
        <a:xfrm>
          <a:off x="263652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9080"/>
    <xdr:sp macro="" textlink="">
      <xdr:nvSpPr>
        <xdr:cNvPr id="212" name="テキスト ボックス 211"/>
        <xdr:cNvSpPr txBox="1"/>
      </xdr:nvSpPr>
      <xdr:spPr>
        <a:xfrm>
          <a:off x="18542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3" name="テキスト ボックス 212"/>
        <xdr:cNvSpPr txBox="1"/>
      </xdr:nvSpPr>
      <xdr:spPr>
        <a:xfrm>
          <a:off x="1097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93980</xdr:rowOff>
    </xdr:from>
    <xdr:to>
      <xdr:col>23</xdr:col>
      <xdr:colOff>182880</xdr:colOff>
      <xdr:row>82</xdr:row>
      <xdr:rowOff>24130</xdr:rowOff>
    </xdr:to>
    <xdr:sp macro="" textlink="">
      <xdr:nvSpPr>
        <xdr:cNvPr id="214" name="楕円 213"/>
        <xdr:cNvSpPr/>
      </xdr:nvSpPr>
      <xdr:spPr>
        <a:xfrm>
          <a:off x="4288790" y="1398143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110490</xdr:rowOff>
    </xdr:from>
    <xdr:ext cx="760730" cy="257810"/>
    <xdr:sp macro="" textlink="">
      <xdr:nvSpPr>
        <xdr:cNvPr id="215" name="人件費・物件費等の状況該当値テキスト"/>
        <xdr:cNvSpPr txBox="1"/>
      </xdr:nvSpPr>
      <xdr:spPr>
        <a:xfrm>
          <a:off x="4401820" y="138264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74930</xdr:rowOff>
    </xdr:from>
    <xdr:to>
      <xdr:col>19</xdr:col>
      <xdr:colOff>182880</xdr:colOff>
      <xdr:row>82</xdr:row>
      <xdr:rowOff>5080</xdr:rowOff>
    </xdr:to>
    <xdr:sp macro="" textlink="">
      <xdr:nvSpPr>
        <xdr:cNvPr id="216" name="楕円 215"/>
        <xdr:cNvSpPr/>
      </xdr:nvSpPr>
      <xdr:spPr>
        <a:xfrm>
          <a:off x="3557270" y="139623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15240</xdr:rowOff>
    </xdr:from>
    <xdr:ext cx="735330" cy="259080"/>
    <xdr:sp macro="" textlink="">
      <xdr:nvSpPr>
        <xdr:cNvPr id="217" name="テキスト ボックス 216"/>
        <xdr:cNvSpPr txBox="1"/>
      </xdr:nvSpPr>
      <xdr:spPr>
        <a:xfrm>
          <a:off x="3280410" y="13731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50165</xdr:rowOff>
    </xdr:from>
    <xdr:to>
      <xdr:col>15</xdr:col>
      <xdr:colOff>133350</xdr:colOff>
      <xdr:row>81</xdr:row>
      <xdr:rowOff>151765</xdr:rowOff>
    </xdr:to>
    <xdr:sp macro="" textlink="">
      <xdr:nvSpPr>
        <xdr:cNvPr id="218" name="楕円 217"/>
        <xdr:cNvSpPr/>
      </xdr:nvSpPr>
      <xdr:spPr>
        <a:xfrm>
          <a:off x="277495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161925</xdr:rowOff>
    </xdr:from>
    <xdr:ext cx="762000" cy="259080"/>
    <xdr:sp macro="" textlink="">
      <xdr:nvSpPr>
        <xdr:cNvPr id="219" name="テキスト ボックス 218"/>
        <xdr:cNvSpPr txBox="1"/>
      </xdr:nvSpPr>
      <xdr:spPr>
        <a:xfrm>
          <a:off x="249809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81</xdr:row>
      <xdr:rowOff>55245</xdr:rowOff>
    </xdr:from>
    <xdr:to>
      <xdr:col>11</xdr:col>
      <xdr:colOff>82550</xdr:colOff>
      <xdr:row>81</xdr:row>
      <xdr:rowOff>156845</xdr:rowOff>
    </xdr:to>
    <xdr:sp macro="" textlink="">
      <xdr:nvSpPr>
        <xdr:cNvPr id="220" name="楕円 219"/>
        <xdr:cNvSpPr/>
      </xdr:nvSpPr>
      <xdr:spPr>
        <a:xfrm>
          <a:off x="2011680" y="13942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167005</xdr:rowOff>
    </xdr:from>
    <xdr:ext cx="762000" cy="257810"/>
    <xdr:sp macro="" textlink="">
      <xdr:nvSpPr>
        <xdr:cNvPr id="221" name="テキスト ボックス 220"/>
        <xdr:cNvSpPr txBox="1"/>
      </xdr:nvSpPr>
      <xdr:spPr>
        <a:xfrm>
          <a:off x="1715770" y="13711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151765</xdr:rowOff>
    </xdr:from>
    <xdr:to>
      <xdr:col>7</xdr:col>
      <xdr:colOff>31750</xdr:colOff>
      <xdr:row>81</xdr:row>
      <xdr:rowOff>81915</xdr:rowOff>
    </xdr:to>
    <xdr:sp macro="" textlink="">
      <xdr:nvSpPr>
        <xdr:cNvPr id="222" name="楕円 221"/>
        <xdr:cNvSpPr/>
      </xdr:nvSpPr>
      <xdr:spPr>
        <a:xfrm>
          <a:off x="1236980" y="1386776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92075</xdr:rowOff>
    </xdr:from>
    <xdr:ext cx="762000" cy="259080"/>
    <xdr:sp macro="" textlink="">
      <xdr:nvSpPr>
        <xdr:cNvPr id="223" name="テキスト ボックス 222"/>
        <xdr:cNvSpPr txBox="1"/>
      </xdr:nvSpPr>
      <xdr:spPr>
        <a:xfrm>
          <a:off x="933450"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200130" y="1263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191768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xdr:cNvSpPr txBox="1"/>
      </xdr:nvSpPr>
      <xdr:spPr>
        <a:xfrm>
          <a:off x="1348486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5703550" y="1289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5703550" y="1308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141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141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841500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841500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200130" y="1339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580388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5803880" y="1339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5910560" y="1371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年度は平成</a:t>
          </a:r>
          <a:r>
            <a:rPr kumimoji="1" lang="en-US" altLang="ja-JP" sz="1300">
              <a:solidFill>
                <a:schemeClr val="dk1"/>
              </a:solidFill>
              <a:effectLst/>
              <a:latin typeface="ＭＳ Ｐゴシック"/>
              <a:ea typeface="ＭＳ Ｐゴシック"/>
              <a:cs typeface="+mn-cs"/>
            </a:rPr>
            <a:t>28</a:t>
          </a:r>
          <a:r>
            <a:rPr kumimoji="1" lang="ja-JP" altLang="en-US" sz="1300">
              <a:solidFill>
                <a:schemeClr val="dk1"/>
              </a:solidFill>
              <a:effectLst/>
              <a:latin typeface="ＭＳ Ｐゴシック"/>
              <a:ea typeface="ＭＳ Ｐゴシック"/>
              <a:cs typeface="+mn-cs"/>
            </a:rPr>
            <a:t>年度数値を引用。 </a:t>
          </a:r>
          <a:br>
            <a:rPr kumimoji="1" lang="ja-JP" altLang="en-US" sz="1300">
              <a:solidFill>
                <a:schemeClr val="dk1"/>
              </a:solidFill>
              <a:effectLst/>
              <a:latin typeface="ＭＳ Ｐゴシック"/>
              <a:ea typeface="ＭＳ Ｐゴシック"/>
              <a:cs typeface="+mn-cs"/>
            </a:rPr>
          </a:br>
          <a:r>
            <a:rPr kumimoji="1" lang="ja-JP" altLang="en-US" sz="1300">
              <a:solidFill>
                <a:schemeClr val="dk1"/>
              </a:solidFill>
              <a:effectLst/>
              <a:latin typeface="ＭＳ Ｐゴシック"/>
              <a:ea typeface="ＭＳ Ｐゴシック"/>
              <a:cs typeface="+mn-cs"/>
            </a:rPr>
            <a:t>なお、平成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年度類似団体関係数値（平均値、最大値及び最小値、 </a:t>
          </a:r>
          <a:br>
            <a:rPr kumimoji="1" lang="ja-JP" altLang="en-US" sz="1300">
              <a:solidFill>
                <a:schemeClr val="dk1"/>
              </a:solidFill>
              <a:effectLst/>
              <a:latin typeface="ＭＳ Ｐゴシック"/>
              <a:ea typeface="ＭＳ Ｐゴシック"/>
              <a:cs typeface="+mn-cs"/>
            </a:rPr>
          </a:br>
          <a:r>
            <a:rPr kumimoji="1" lang="ja-JP" altLang="en-US" sz="1300">
              <a:solidFill>
                <a:schemeClr val="dk1"/>
              </a:solidFill>
              <a:effectLst/>
              <a:latin typeface="ＭＳ Ｐゴシック"/>
              <a:ea typeface="ＭＳ Ｐゴシック"/>
              <a:cs typeface="+mn-cs"/>
            </a:rPr>
            <a:t>順位）は、平成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年度の選定団体によるもの。 </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200130" y="1581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054481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1200130" y="1540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40" name="テキスト ボックス 239"/>
        <xdr:cNvSpPr txBox="1"/>
      </xdr:nvSpPr>
      <xdr:spPr>
        <a:xfrm>
          <a:off x="1054481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1200130" y="1500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2" name="テキスト ボックス 241"/>
        <xdr:cNvSpPr txBox="1"/>
      </xdr:nvSpPr>
      <xdr:spPr>
        <a:xfrm>
          <a:off x="1054481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200130" y="1460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054481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1200130" y="1420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054481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1200130" y="1380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054481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200130" y="1339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054481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200130" y="1339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252" name="直線コネクタ 251"/>
        <xdr:cNvCxnSpPr/>
      </xdr:nvCxnSpPr>
      <xdr:spPr>
        <a:xfrm flipV="1">
          <a:off x="1485773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125095</xdr:rowOff>
    </xdr:from>
    <xdr:ext cx="762000" cy="258445"/>
    <xdr:sp macro="" textlink="">
      <xdr:nvSpPr>
        <xdr:cNvPr id="253" name="給与水準   （国との比較）最小値テキスト"/>
        <xdr:cNvSpPr txBox="1"/>
      </xdr:nvSpPr>
      <xdr:spPr>
        <a:xfrm>
          <a:off x="1494663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153035</xdr:rowOff>
    </xdr:from>
    <xdr:to>
      <xdr:col>81</xdr:col>
      <xdr:colOff>133350</xdr:colOff>
      <xdr:row>88</xdr:row>
      <xdr:rowOff>153035</xdr:rowOff>
    </xdr:to>
    <xdr:cxnSp macro="">
      <xdr:nvCxnSpPr>
        <xdr:cNvPr id="254" name="直線コネクタ 253"/>
        <xdr:cNvCxnSpPr/>
      </xdr:nvCxnSpPr>
      <xdr:spPr>
        <a:xfrm>
          <a:off x="14795500" y="152406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13335</xdr:rowOff>
    </xdr:from>
    <xdr:ext cx="762000" cy="259080"/>
    <xdr:sp macro="" textlink="">
      <xdr:nvSpPr>
        <xdr:cNvPr id="255" name="給与水準   （国との比較）最大値テキスト"/>
        <xdr:cNvSpPr txBox="1"/>
      </xdr:nvSpPr>
      <xdr:spPr>
        <a:xfrm>
          <a:off x="1494663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98425</xdr:rowOff>
    </xdr:from>
    <xdr:to>
      <xdr:col>81</xdr:col>
      <xdr:colOff>133350</xdr:colOff>
      <xdr:row>81</xdr:row>
      <xdr:rowOff>98425</xdr:rowOff>
    </xdr:to>
    <xdr:cxnSp macro="">
      <xdr:nvCxnSpPr>
        <xdr:cNvPr id="256" name="直線コネクタ 255"/>
        <xdr:cNvCxnSpPr/>
      </xdr:nvCxnSpPr>
      <xdr:spPr>
        <a:xfrm>
          <a:off x="14795500" y="1398587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53340</xdr:rowOff>
    </xdr:from>
    <xdr:to>
      <xdr:col>81</xdr:col>
      <xdr:colOff>44450</xdr:colOff>
      <xdr:row>86</xdr:row>
      <xdr:rowOff>53340</xdr:rowOff>
    </xdr:to>
    <xdr:cxnSp macro="">
      <xdr:nvCxnSpPr>
        <xdr:cNvPr id="257" name="直線コネクタ 256"/>
        <xdr:cNvCxnSpPr/>
      </xdr:nvCxnSpPr>
      <xdr:spPr>
        <a:xfrm>
          <a:off x="14126210" y="1479804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6985</xdr:rowOff>
    </xdr:from>
    <xdr:ext cx="762000" cy="257810"/>
    <xdr:sp macro="" textlink="">
      <xdr:nvSpPr>
        <xdr:cNvPr id="258" name="給与水準   （国との比較）平均値テキスト"/>
        <xdr:cNvSpPr txBox="1"/>
      </xdr:nvSpPr>
      <xdr:spPr>
        <a:xfrm>
          <a:off x="14946630" y="147516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86</xdr:row>
      <xdr:rowOff>34925</xdr:rowOff>
    </xdr:from>
    <xdr:to>
      <xdr:col>81</xdr:col>
      <xdr:colOff>95250</xdr:colOff>
      <xdr:row>86</xdr:row>
      <xdr:rowOff>136525</xdr:rowOff>
    </xdr:to>
    <xdr:sp macro="" textlink="">
      <xdr:nvSpPr>
        <xdr:cNvPr id="259" name="フローチャート: 判断 258"/>
        <xdr:cNvSpPr/>
      </xdr:nvSpPr>
      <xdr:spPr>
        <a:xfrm>
          <a:off x="14813280" y="147796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86</xdr:row>
      <xdr:rowOff>53340</xdr:rowOff>
    </xdr:from>
    <xdr:to>
      <xdr:col>77</xdr:col>
      <xdr:colOff>44450</xdr:colOff>
      <xdr:row>86</xdr:row>
      <xdr:rowOff>117475</xdr:rowOff>
    </xdr:to>
    <xdr:cxnSp macro="">
      <xdr:nvCxnSpPr>
        <xdr:cNvPr id="260" name="直線コネクタ 259"/>
        <xdr:cNvCxnSpPr/>
      </xdr:nvCxnSpPr>
      <xdr:spPr>
        <a:xfrm flipV="1">
          <a:off x="13350240" y="14798040"/>
          <a:ext cx="77597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86</xdr:row>
      <xdr:rowOff>34925</xdr:rowOff>
    </xdr:from>
    <xdr:to>
      <xdr:col>77</xdr:col>
      <xdr:colOff>95250</xdr:colOff>
      <xdr:row>86</xdr:row>
      <xdr:rowOff>136525</xdr:rowOff>
    </xdr:to>
    <xdr:sp macro="" textlink="">
      <xdr:nvSpPr>
        <xdr:cNvPr id="261" name="フローチャート: 判断 260"/>
        <xdr:cNvSpPr/>
      </xdr:nvSpPr>
      <xdr:spPr>
        <a:xfrm>
          <a:off x="14081760" y="147796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121285</xdr:rowOff>
    </xdr:from>
    <xdr:ext cx="736600" cy="257810"/>
    <xdr:sp macro="" textlink="">
      <xdr:nvSpPr>
        <xdr:cNvPr id="262" name="テキスト ボックス 261"/>
        <xdr:cNvSpPr txBox="1"/>
      </xdr:nvSpPr>
      <xdr:spPr>
        <a:xfrm>
          <a:off x="13798550" y="148659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77470</xdr:rowOff>
    </xdr:from>
    <xdr:to>
      <xdr:col>72</xdr:col>
      <xdr:colOff>182880</xdr:colOff>
      <xdr:row>86</xdr:row>
      <xdr:rowOff>117475</xdr:rowOff>
    </xdr:to>
    <xdr:cxnSp macro="">
      <xdr:nvCxnSpPr>
        <xdr:cNvPr id="263" name="直線コネクタ 262"/>
        <xdr:cNvCxnSpPr/>
      </xdr:nvCxnSpPr>
      <xdr:spPr>
        <a:xfrm>
          <a:off x="12588240" y="1482217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34925</xdr:rowOff>
    </xdr:from>
    <xdr:to>
      <xdr:col>73</xdr:col>
      <xdr:colOff>44450</xdr:colOff>
      <xdr:row>86</xdr:row>
      <xdr:rowOff>136525</xdr:rowOff>
    </xdr:to>
    <xdr:sp macro="" textlink="">
      <xdr:nvSpPr>
        <xdr:cNvPr id="264" name="フローチャート: 判断 263"/>
        <xdr:cNvSpPr/>
      </xdr:nvSpPr>
      <xdr:spPr>
        <a:xfrm>
          <a:off x="13319760" y="1477962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146685</xdr:rowOff>
    </xdr:from>
    <xdr:ext cx="762000" cy="257810"/>
    <xdr:sp macro="" textlink="">
      <xdr:nvSpPr>
        <xdr:cNvPr id="265" name="テキスト ボックス 264"/>
        <xdr:cNvSpPr txBox="1"/>
      </xdr:nvSpPr>
      <xdr:spPr>
        <a:xfrm>
          <a:off x="13016230" y="1454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128270</xdr:rowOff>
    </xdr:from>
    <xdr:to>
      <xdr:col>68</xdr:col>
      <xdr:colOff>152400</xdr:colOff>
      <xdr:row>86</xdr:row>
      <xdr:rowOff>77470</xdr:rowOff>
    </xdr:to>
    <xdr:cxnSp macro="">
      <xdr:nvCxnSpPr>
        <xdr:cNvPr id="266" name="直線コネクタ 265"/>
        <xdr:cNvCxnSpPr/>
      </xdr:nvCxnSpPr>
      <xdr:spPr>
        <a:xfrm>
          <a:off x="11805920" y="14701520"/>
          <a:ext cx="7823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182880</xdr:colOff>
      <xdr:row>86</xdr:row>
      <xdr:rowOff>71755</xdr:rowOff>
    </xdr:to>
    <xdr:sp macro="" textlink="">
      <xdr:nvSpPr>
        <xdr:cNvPr id="267" name="フローチャート: 判断 266"/>
        <xdr:cNvSpPr/>
      </xdr:nvSpPr>
      <xdr:spPr>
        <a:xfrm>
          <a:off x="12537440" y="147148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84</xdr:row>
      <xdr:rowOff>81915</xdr:rowOff>
    </xdr:from>
    <xdr:ext cx="762000" cy="259080"/>
    <xdr:sp macro="" textlink="">
      <xdr:nvSpPr>
        <xdr:cNvPr id="268" name="テキスト ボックス 267"/>
        <xdr:cNvSpPr txBox="1"/>
      </xdr:nvSpPr>
      <xdr:spPr>
        <a:xfrm>
          <a:off x="1225296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175512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40640</xdr:rowOff>
    </xdr:from>
    <xdr:ext cx="760730" cy="257810"/>
    <xdr:sp macro="" textlink="">
      <xdr:nvSpPr>
        <xdr:cNvPr id="270" name="テキスト ボックス 269"/>
        <xdr:cNvSpPr txBox="1"/>
      </xdr:nvSpPr>
      <xdr:spPr>
        <a:xfrm>
          <a:off x="11478260" y="147853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730" cy="259080"/>
    <xdr:sp macro="" textlink="">
      <xdr:nvSpPr>
        <xdr:cNvPr id="271" name="テキスト ボックス 270"/>
        <xdr:cNvSpPr txBox="1"/>
      </xdr:nvSpPr>
      <xdr:spPr>
        <a:xfrm>
          <a:off x="146685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730" cy="259080"/>
    <xdr:sp macro="" textlink="">
      <xdr:nvSpPr>
        <xdr:cNvPr id="272" name="テキスト ボックス 271"/>
        <xdr:cNvSpPr txBox="1"/>
      </xdr:nvSpPr>
      <xdr:spPr>
        <a:xfrm>
          <a:off x="1393698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3" name="テキスト ボックス 272"/>
        <xdr:cNvSpPr txBox="1"/>
      </xdr:nvSpPr>
      <xdr:spPr>
        <a:xfrm>
          <a:off x="131673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23990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16166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182880</xdr:colOff>
      <xdr:row>86</xdr:row>
      <xdr:rowOff>2540</xdr:rowOff>
    </xdr:from>
    <xdr:to>
      <xdr:col>81</xdr:col>
      <xdr:colOff>95250</xdr:colOff>
      <xdr:row>86</xdr:row>
      <xdr:rowOff>104140</xdr:rowOff>
    </xdr:to>
    <xdr:sp macro="" textlink="">
      <xdr:nvSpPr>
        <xdr:cNvPr id="276" name="楕円 275"/>
        <xdr:cNvSpPr/>
      </xdr:nvSpPr>
      <xdr:spPr>
        <a:xfrm>
          <a:off x="14813280" y="147472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19050</xdr:rowOff>
    </xdr:from>
    <xdr:ext cx="762000" cy="257810"/>
    <xdr:sp macro="" textlink="">
      <xdr:nvSpPr>
        <xdr:cNvPr id="277" name="給与水準   （国との比較）該当値テキスト"/>
        <xdr:cNvSpPr txBox="1"/>
      </xdr:nvSpPr>
      <xdr:spPr>
        <a:xfrm>
          <a:off x="14946630" y="14592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86</xdr:row>
      <xdr:rowOff>2540</xdr:rowOff>
    </xdr:from>
    <xdr:to>
      <xdr:col>77</xdr:col>
      <xdr:colOff>95250</xdr:colOff>
      <xdr:row>86</xdr:row>
      <xdr:rowOff>104140</xdr:rowOff>
    </xdr:to>
    <xdr:sp macro="" textlink="">
      <xdr:nvSpPr>
        <xdr:cNvPr id="278" name="楕円 277"/>
        <xdr:cNvSpPr/>
      </xdr:nvSpPr>
      <xdr:spPr>
        <a:xfrm>
          <a:off x="14081760" y="147472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114300</xdr:rowOff>
    </xdr:from>
    <xdr:ext cx="736600" cy="259080"/>
    <xdr:sp macro="" textlink="">
      <xdr:nvSpPr>
        <xdr:cNvPr id="279" name="テキスト ボックス 278"/>
        <xdr:cNvSpPr txBox="1"/>
      </xdr:nvSpPr>
      <xdr:spPr>
        <a:xfrm>
          <a:off x="13798550" y="1451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66675</xdr:rowOff>
    </xdr:from>
    <xdr:to>
      <xdr:col>73</xdr:col>
      <xdr:colOff>44450</xdr:colOff>
      <xdr:row>86</xdr:row>
      <xdr:rowOff>168275</xdr:rowOff>
    </xdr:to>
    <xdr:sp macro="" textlink="">
      <xdr:nvSpPr>
        <xdr:cNvPr id="280" name="楕円 279"/>
        <xdr:cNvSpPr/>
      </xdr:nvSpPr>
      <xdr:spPr>
        <a:xfrm>
          <a:off x="13319760" y="1481137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153035</xdr:rowOff>
    </xdr:from>
    <xdr:ext cx="762000" cy="259080"/>
    <xdr:sp macro="" textlink="">
      <xdr:nvSpPr>
        <xdr:cNvPr id="281" name="テキスト ボックス 280"/>
        <xdr:cNvSpPr txBox="1"/>
      </xdr:nvSpPr>
      <xdr:spPr>
        <a:xfrm>
          <a:off x="13016230" y="1489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26670</xdr:rowOff>
    </xdr:from>
    <xdr:to>
      <xdr:col>68</xdr:col>
      <xdr:colOff>182880</xdr:colOff>
      <xdr:row>86</xdr:row>
      <xdr:rowOff>128270</xdr:rowOff>
    </xdr:to>
    <xdr:sp macro="" textlink="">
      <xdr:nvSpPr>
        <xdr:cNvPr id="282" name="楕円 281"/>
        <xdr:cNvSpPr/>
      </xdr:nvSpPr>
      <xdr:spPr>
        <a:xfrm>
          <a:off x="12537440" y="14771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86</xdr:row>
      <xdr:rowOff>113030</xdr:rowOff>
    </xdr:from>
    <xdr:ext cx="762000" cy="259080"/>
    <xdr:sp macro="" textlink="">
      <xdr:nvSpPr>
        <xdr:cNvPr id="283" name="テキスト ボックス 282"/>
        <xdr:cNvSpPr txBox="1"/>
      </xdr:nvSpPr>
      <xdr:spPr>
        <a:xfrm>
          <a:off x="1225296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4" name="楕円 283"/>
        <xdr:cNvSpPr/>
      </xdr:nvSpPr>
      <xdr:spPr>
        <a:xfrm>
          <a:off x="1175512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17780</xdr:rowOff>
    </xdr:from>
    <xdr:ext cx="760730" cy="257810"/>
    <xdr:sp macro="" textlink="">
      <xdr:nvSpPr>
        <xdr:cNvPr id="285" name="テキスト ボックス 284"/>
        <xdr:cNvSpPr txBox="1"/>
      </xdr:nvSpPr>
      <xdr:spPr>
        <a:xfrm>
          <a:off x="11478260" y="1441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200130" y="882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7975"/>
    <xdr:sp macro="" textlink="">
      <xdr:nvSpPr>
        <xdr:cNvPr id="287" name="テキスト ボックス 286"/>
        <xdr:cNvSpPr txBox="1"/>
      </xdr:nvSpPr>
      <xdr:spPr>
        <a:xfrm>
          <a:off x="1174559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7505"/>
    <xdr:sp macro="" textlink="">
      <xdr:nvSpPr>
        <xdr:cNvPr id="288" name="テキスト ボックス 287"/>
        <xdr:cNvSpPr txBox="1"/>
      </xdr:nvSpPr>
      <xdr:spPr>
        <a:xfrm>
          <a:off x="1365694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5703550" y="908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5703550" y="927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141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141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841500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841500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200130" y="958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580388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5803880" y="958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5910560" y="990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年度数値を引用。 </a:t>
          </a:r>
          <a:br>
            <a:rPr kumimoji="1" lang="ja-JP" altLang="en-US" sz="1300">
              <a:latin typeface="ＭＳ Ｐゴシック"/>
              <a:ea typeface="ＭＳ Ｐゴシック"/>
            </a:rPr>
          </a:br>
          <a:r>
            <a:rPr kumimoji="1" lang="ja-JP" altLang="en-US" sz="1300">
              <a:latin typeface="ＭＳ Ｐゴシック"/>
              <a:ea typeface="ＭＳ Ｐゴシック"/>
            </a:rPr>
            <a:t>（職員数：</a:t>
          </a:r>
          <a:r>
            <a:rPr kumimoji="1" lang="en-US" altLang="ja-JP" sz="1300">
              <a:latin typeface="ＭＳ Ｐゴシック"/>
              <a:ea typeface="ＭＳ Ｐゴシック"/>
            </a:rPr>
            <a:t>216</a:t>
          </a:r>
          <a:r>
            <a:rPr kumimoji="1" lang="ja-JP" altLang="en-US" sz="1300">
              <a:latin typeface="ＭＳ Ｐゴシック"/>
              <a:ea typeface="ＭＳ Ｐゴシック"/>
            </a:rPr>
            <a:t>人、人口：</a:t>
          </a:r>
          <a:r>
            <a:rPr kumimoji="1" lang="en-US" altLang="ja-JP" sz="1300">
              <a:latin typeface="ＭＳ Ｐゴシック"/>
              <a:ea typeface="ＭＳ Ｐゴシック"/>
            </a:rPr>
            <a:t>30,293</a:t>
          </a:r>
          <a:r>
            <a:rPr kumimoji="1" lang="ja-JP" altLang="en-US" sz="1300">
              <a:latin typeface="ＭＳ Ｐゴシック"/>
              <a:ea typeface="ＭＳ Ｐゴシック"/>
            </a:rPr>
            <a:t>人） </a:t>
          </a:r>
          <a:br>
            <a:rPr kumimoji="1" lang="ja-JP" altLang="en-US" sz="1300">
              <a:latin typeface="ＭＳ Ｐゴシック"/>
              <a:ea typeface="ＭＳ Ｐゴシック"/>
            </a:rPr>
          </a:br>
          <a:r>
            <a:rPr kumimoji="1" lang="ja-JP" altLang="en-US" sz="1300">
              <a:latin typeface="ＭＳ Ｐゴシック"/>
              <a:ea typeface="ＭＳ Ｐゴシック"/>
            </a:rPr>
            <a:t>なお、平成</a:t>
          </a:r>
          <a:r>
            <a:rPr kumimoji="1" lang="en-US" altLang="ja-JP" sz="1300">
              <a:latin typeface="ＭＳ Ｐゴシック"/>
              <a:ea typeface="ＭＳ Ｐゴシック"/>
            </a:rPr>
            <a:t>29</a:t>
          </a:r>
          <a:r>
            <a:rPr kumimoji="1" lang="ja-JP" altLang="en-US" sz="1300">
              <a:latin typeface="ＭＳ Ｐゴシック"/>
              <a:ea typeface="ＭＳ Ｐゴシック"/>
            </a:rPr>
            <a:t>年度類似団体関係数値（平均値、最大値及び最小値、 </a:t>
          </a:r>
          <a:br>
            <a:rPr kumimoji="1" lang="ja-JP" altLang="en-US" sz="1300">
              <a:latin typeface="ＭＳ Ｐゴシック"/>
              <a:ea typeface="ＭＳ Ｐゴシック"/>
            </a:rPr>
          </a:br>
          <a:r>
            <a:rPr kumimoji="1" lang="ja-JP" altLang="en-US" sz="1300">
              <a:latin typeface="ＭＳ Ｐゴシック"/>
              <a:ea typeface="ＭＳ Ｐゴシック"/>
            </a:rPr>
            <a:t>順位）は、平成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年度の選定団体によるもの。 </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116203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200130" y="1200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054481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1200130" y="1165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054481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1200130" y="1131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054481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1200130" y="1096772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054481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1200130" y="1062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054481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1200130" y="1027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054481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1200130" y="993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054481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200130" y="958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054481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200130" y="958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317" name="直線コネクタ 316"/>
        <xdr:cNvCxnSpPr/>
      </xdr:nvCxnSpPr>
      <xdr:spPr>
        <a:xfrm flipV="1">
          <a:off x="1485773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8" name="定員管理の状況最小値テキスト"/>
        <xdr:cNvSpPr txBox="1"/>
      </xdr:nvSpPr>
      <xdr:spPr>
        <a:xfrm>
          <a:off x="1494663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19" name="直線コネクタ 318"/>
        <xdr:cNvCxnSpPr/>
      </xdr:nvCxnSpPr>
      <xdr:spPr>
        <a:xfrm>
          <a:off x="14795500" y="1148461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91440</xdr:rowOff>
    </xdr:from>
    <xdr:ext cx="762000" cy="259080"/>
    <xdr:sp macro="" textlink="">
      <xdr:nvSpPr>
        <xdr:cNvPr id="320" name="定員管理の状況最大値テキスト"/>
        <xdr:cNvSpPr txBox="1"/>
      </xdr:nvSpPr>
      <xdr:spPr>
        <a:xfrm>
          <a:off x="1494663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5080</xdr:rowOff>
    </xdr:from>
    <xdr:to>
      <xdr:col>81</xdr:col>
      <xdr:colOff>133350</xdr:colOff>
      <xdr:row>59</xdr:row>
      <xdr:rowOff>5080</xdr:rowOff>
    </xdr:to>
    <xdr:cxnSp macro="">
      <xdr:nvCxnSpPr>
        <xdr:cNvPr id="321" name="直線コネクタ 320"/>
        <xdr:cNvCxnSpPr/>
      </xdr:nvCxnSpPr>
      <xdr:spPr>
        <a:xfrm>
          <a:off x="14795500" y="101206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113030</xdr:rowOff>
    </xdr:from>
    <xdr:to>
      <xdr:col>81</xdr:col>
      <xdr:colOff>44450</xdr:colOff>
      <xdr:row>60</xdr:row>
      <xdr:rowOff>120650</xdr:rowOff>
    </xdr:to>
    <xdr:cxnSp macro="">
      <xdr:nvCxnSpPr>
        <xdr:cNvPr id="322" name="直線コネクタ 321"/>
        <xdr:cNvCxnSpPr/>
      </xdr:nvCxnSpPr>
      <xdr:spPr>
        <a:xfrm>
          <a:off x="14126210" y="10400030"/>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39370</xdr:rowOff>
    </xdr:from>
    <xdr:ext cx="762000" cy="259080"/>
    <xdr:sp macro="" textlink="">
      <xdr:nvSpPr>
        <xdr:cNvPr id="323" name="定員管理の状況平均値テキスト"/>
        <xdr:cNvSpPr txBox="1"/>
      </xdr:nvSpPr>
      <xdr:spPr>
        <a:xfrm>
          <a:off x="1494663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62</xdr:row>
      <xdr:rowOff>67310</xdr:rowOff>
    </xdr:from>
    <xdr:to>
      <xdr:col>81</xdr:col>
      <xdr:colOff>95250</xdr:colOff>
      <xdr:row>62</xdr:row>
      <xdr:rowOff>168910</xdr:rowOff>
    </xdr:to>
    <xdr:sp macro="" textlink="">
      <xdr:nvSpPr>
        <xdr:cNvPr id="324" name="フローチャート: 判断 323"/>
        <xdr:cNvSpPr/>
      </xdr:nvSpPr>
      <xdr:spPr>
        <a:xfrm>
          <a:off x="14813280" y="10697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60</xdr:row>
      <xdr:rowOff>111760</xdr:rowOff>
    </xdr:from>
    <xdr:to>
      <xdr:col>77</xdr:col>
      <xdr:colOff>44450</xdr:colOff>
      <xdr:row>60</xdr:row>
      <xdr:rowOff>113030</xdr:rowOff>
    </xdr:to>
    <xdr:cxnSp macro="">
      <xdr:nvCxnSpPr>
        <xdr:cNvPr id="325" name="直線コネクタ 324"/>
        <xdr:cNvCxnSpPr/>
      </xdr:nvCxnSpPr>
      <xdr:spPr>
        <a:xfrm>
          <a:off x="13350240" y="10398760"/>
          <a:ext cx="77597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62</xdr:row>
      <xdr:rowOff>52070</xdr:rowOff>
    </xdr:from>
    <xdr:to>
      <xdr:col>77</xdr:col>
      <xdr:colOff>95250</xdr:colOff>
      <xdr:row>62</xdr:row>
      <xdr:rowOff>153670</xdr:rowOff>
    </xdr:to>
    <xdr:sp macro="" textlink="">
      <xdr:nvSpPr>
        <xdr:cNvPr id="326" name="フローチャート: 判断 325"/>
        <xdr:cNvSpPr/>
      </xdr:nvSpPr>
      <xdr:spPr>
        <a:xfrm>
          <a:off x="14081760" y="10681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138430</xdr:rowOff>
    </xdr:from>
    <xdr:ext cx="736600" cy="259080"/>
    <xdr:sp macro="" textlink="">
      <xdr:nvSpPr>
        <xdr:cNvPr id="327" name="テキスト ボックス 326"/>
        <xdr:cNvSpPr txBox="1"/>
      </xdr:nvSpPr>
      <xdr:spPr>
        <a:xfrm>
          <a:off x="1379855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100330</xdr:rowOff>
    </xdr:from>
    <xdr:to>
      <xdr:col>72</xdr:col>
      <xdr:colOff>182880</xdr:colOff>
      <xdr:row>60</xdr:row>
      <xdr:rowOff>111760</xdr:rowOff>
    </xdr:to>
    <xdr:cxnSp macro="">
      <xdr:nvCxnSpPr>
        <xdr:cNvPr id="328" name="直線コネクタ 327"/>
        <xdr:cNvCxnSpPr/>
      </xdr:nvCxnSpPr>
      <xdr:spPr>
        <a:xfrm>
          <a:off x="12588240" y="1038733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34925</xdr:rowOff>
    </xdr:from>
    <xdr:to>
      <xdr:col>73</xdr:col>
      <xdr:colOff>44450</xdr:colOff>
      <xdr:row>62</xdr:row>
      <xdr:rowOff>136525</xdr:rowOff>
    </xdr:to>
    <xdr:sp macro="" textlink="">
      <xdr:nvSpPr>
        <xdr:cNvPr id="329" name="フローチャート: 判断 328"/>
        <xdr:cNvSpPr/>
      </xdr:nvSpPr>
      <xdr:spPr>
        <a:xfrm>
          <a:off x="13319760" y="1066482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121285</xdr:rowOff>
    </xdr:from>
    <xdr:ext cx="762000" cy="257810"/>
    <xdr:sp macro="" textlink="">
      <xdr:nvSpPr>
        <xdr:cNvPr id="330" name="テキスト ボックス 329"/>
        <xdr:cNvSpPr txBox="1"/>
      </xdr:nvSpPr>
      <xdr:spPr>
        <a:xfrm>
          <a:off x="13016230" y="10751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100330</xdr:rowOff>
    </xdr:from>
    <xdr:to>
      <xdr:col>68</xdr:col>
      <xdr:colOff>152400</xdr:colOff>
      <xdr:row>60</xdr:row>
      <xdr:rowOff>103505</xdr:rowOff>
    </xdr:to>
    <xdr:cxnSp macro="">
      <xdr:nvCxnSpPr>
        <xdr:cNvPr id="331" name="直線コネクタ 330"/>
        <xdr:cNvCxnSpPr/>
      </xdr:nvCxnSpPr>
      <xdr:spPr>
        <a:xfrm flipV="1">
          <a:off x="11805920" y="10387330"/>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158115</xdr:rowOff>
    </xdr:from>
    <xdr:to>
      <xdr:col>68</xdr:col>
      <xdr:colOff>182880</xdr:colOff>
      <xdr:row>62</xdr:row>
      <xdr:rowOff>88265</xdr:rowOff>
    </xdr:to>
    <xdr:sp macro="" textlink="">
      <xdr:nvSpPr>
        <xdr:cNvPr id="332" name="フローチャート: 判断 331"/>
        <xdr:cNvSpPr/>
      </xdr:nvSpPr>
      <xdr:spPr>
        <a:xfrm>
          <a:off x="12537440" y="106165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62</xdr:row>
      <xdr:rowOff>73025</xdr:rowOff>
    </xdr:from>
    <xdr:ext cx="762000" cy="259080"/>
    <xdr:sp macro="" textlink="">
      <xdr:nvSpPr>
        <xdr:cNvPr id="333" name="テキスト ボックス 332"/>
        <xdr:cNvSpPr txBox="1"/>
      </xdr:nvSpPr>
      <xdr:spPr>
        <a:xfrm>
          <a:off x="1225296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154940</xdr:rowOff>
    </xdr:from>
    <xdr:to>
      <xdr:col>64</xdr:col>
      <xdr:colOff>152400</xdr:colOff>
      <xdr:row>62</xdr:row>
      <xdr:rowOff>85090</xdr:rowOff>
    </xdr:to>
    <xdr:sp macro="" textlink="">
      <xdr:nvSpPr>
        <xdr:cNvPr id="334" name="フローチャート: 判断 333"/>
        <xdr:cNvSpPr/>
      </xdr:nvSpPr>
      <xdr:spPr>
        <a:xfrm>
          <a:off x="1175512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69850</xdr:rowOff>
    </xdr:from>
    <xdr:ext cx="760730" cy="259080"/>
    <xdr:sp macro="" textlink="">
      <xdr:nvSpPr>
        <xdr:cNvPr id="335" name="テキスト ボックス 334"/>
        <xdr:cNvSpPr txBox="1"/>
      </xdr:nvSpPr>
      <xdr:spPr>
        <a:xfrm>
          <a:off x="11478260" y="10699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0730" cy="257810"/>
    <xdr:sp macro="" textlink="">
      <xdr:nvSpPr>
        <xdr:cNvPr id="336" name="テキスト ボックス 335"/>
        <xdr:cNvSpPr txBox="1"/>
      </xdr:nvSpPr>
      <xdr:spPr>
        <a:xfrm>
          <a:off x="146685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0730" cy="257810"/>
    <xdr:sp macro="" textlink="">
      <xdr:nvSpPr>
        <xdr:cNvPr id="337" name="テキスト ボックス 336"/>
        <xdr:cNvSpPr txBox="1"/>
      </xdr:nvSpPr>
      <xdr:spPr>
        <a:xfrm>
          <a:off x="1393698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7810"/>
    <xdr:sp macro="" textlink="">
      <xdr:nvSpPr>
        <xdr:cNvPr id="338" name="テキスト ボックス 337"/>
        <xdr:cNvSpPr txBox="1"/>
      </xdr:nvSpPr>
      <xdr:spPr>
        <a:xfrm>
          <a:off x="1316736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239901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161669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182880</xdr:colOff>
      <xdr:row>60</xdr:row>
      <xdr:rowOff>69850</xdr:rowOff>
    </xdr:from>
    <xdr:to>
      <xdr:col>81</xdr:col>
      <xdr:colOff>95250</xdr:colOff>
      <xdr:row>61</xdr:row>
      <xdr:rowOff>0</xdr:rowOff>
    </xdr:to>
    <xdr:sp macro="" textlink="">
      <xdr:nvSpPr>
        <xdr:cNvPr id="341" name="楕円 340"/>
        <xdr:cNvSpPr/>
      </xdr:nvSpPr>
      <xdr:spPr>
        <a:xfrm>
          <a:off x="14813280" y="10356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86360</xdr:rowOff>
    </xdr:from>
    <xdr:ext cx="762000" cy="257810"/>
    <xdr:sp macro="" textlink="">
      <xdr:nvSpPr>
        <xdr:cNvPr id="342" name="定員管理の状況該当値テキスト"/>
        <xdr:cNvSpPr txBox="1"/>
      </xdr:nvSpPr>
      <xdr:spPr>
        <a:xfrm>
          <a:off x="14946630" y="10201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60</xdr:row>
      <xdr:rowOff>62230</xdr:rowOff>
    </xdr:from>
    <xdr:to>
      <xdr:col>77</xdr:col>
      <xdr:colOff>95250</xdr:colOff>
      <xdr:row>60</xdr:row>
      <xdr:rowOff>163830</xdr:rowOff>
    </xdr:to>
    <xdr:sp macro="" textlink="">
      <xdr:nvSpPr>
        <xdr:cNvPr id="343" name="楕円 342"/>
        <xdr:cNvSpPr/>
      </xdr:nvSpPr>
      <xdr:spPr>
        <a:xfrm>
          <a:off x="14081760" y="10349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xdr:rowOff>
    </xdr:from>
    <xdr:ext cx="736600" cy="259080"/>
    <xdr:sp macro="" textlink="">
      <xdr:nvSpPr>
        <xdr:cNvPr id="344" name="テキスト ボックス 343"/>
        <xdr:cNvSpPr txBox="1"/>
      </xdr:nvSpPr>
      <xdr:spPr>
        <a:xfrm>
          <a:off x="13798550" y="1011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60960</xdr:rowOff>
    </xdr:from>
    <xdr:to>
      <xdr:col>73</xdr:col>
      <xdr:colOff>44450</xdr:colOff>
      <xdr:row>60</xdr:row>
      <xdr:rowOff>162560</xdr:rowOff>
    </xdr:to>
    <xdr:sp macro="" textlink="">
      <xdr:nvSpPr>
        <xdr:cNvPr id="345" name="楕円 344"/>
        <xdr:cNvSpPr/>
      </xdr:nvSpPr>
      <xdr:spPr>
        <a:xfrm>
          <a:off x="13319760" y="1034796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1270</xdr:rowOff>
    </xdr:from>
    <xdr:ext cx="762000" cy="259080"/>
    <xdr:sp macro="" textlink="">
      <xdr:nvSpPr>
        <xdr:cNvPr id="346" name="テキスト ボックス 345"/>
        <xdr:cNvSpPr txBox="1"/>
      </xdr:nvSpPr>
      <xdr:spPr>
        <a:xfrm>
          <a:off x="1301623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49530</xdr:rowOff>
    </xdr:from>
    <xdr:to>
      <xdr:col>68</xdr:col>
      <xdr:colOff>182880</xdr:colOff>
      <xdr:row>60</xdr:row>
      <xdr:rowOff>151130</xdr:rowOff>
    </xdr:to>
    <xdr:sp macro="" textlink="">
      <xdr:nvSpPr>
        <xdr:cNvPr id="347" name="楕円 346"/>
        <xdr:cNvSpPr/>
      </xdr:nvSpPr>
      <xdr:spPr>
        <a:xfrm>
          <a:off x="12537440" y="103365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58</xdr:row>
      <xdr:rowOff>161290</xdr:rowOff>
    </xdr:from>
    <xdr:ext cx="762000" cy="259080"/>
    <xdr:sp macro="" textlink="">
      <xdr:nvSpPr>
        <xdr:cNvPr id="348" name="テキスト ボックス 347"/>
        <xdr:cNvSpPr txBox="1"/>
      </xdr:nvSpPr>
      <xdr:spPr>
        <a:xfrm>
          <a:off x="12252960" y="1010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52705</xdr:rowOff>
    </xdr:from>
    <xdr:to>
      <xdr:col>64</xdr:col>
      <xdr:colOff>152400</xdr:colOff>
      <xdr:row>60</xdr:row>
      <xdr:rowOff>154940</xdr:rowOff>
    </xdr:to>
    <xdr:sp macro="" textlink="">
      <xdr:nvSpPr>
        <xdr:cNvPr id="349" name="楕円 348"/>
        <xdr:cNvSpPr/>
      </xdr:nvSpPr>
      <xdr:spPr>
        <a:xfrm>
          <a:off x="1175512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164465</xdr:rowOff>
    </xdr:from>
    <xdr:ext cx="760730" cy="259080"/>
    <xdr:sp macro="" textlink="">
      <xdr:nvSpPr>
        <xdr:cNvPr id="350" name="テキスト ボックス 349"/>
        <xdr:cNvSpPr txBox="1"/>
      </xdr:nvSpPr>
      <xdr:spPr>
        <a:xfrm>
          <a:off x="11478260" y="101085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200130" y="501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8610"/>
    <xdr:sp macro="" textlink="">
      <xdr:nvSpPr>
        <xdr:cNvPr id="352" name="テキスト ボックス 351"/>
        <xdr:cNvSpPr txBox="1"/>
      </xdr:nvSpPr>
      <xdr:spPr>
        <a:xfrm>
          <a:off x="1194181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346073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5703550" y="527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5703550" y="546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141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141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841500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841500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200130" y="577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580388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5803880" y="577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5910560" y="609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類似団体平均水準に</a:t>
          </a:r>
          <a:r>
            <a:rPr kumimoji="1" lang="ja-JP" altLang="en-US" sz="1300">
              <a:solidFill>
                <a:schemeClr val="dk1"/>
              </a:solidFill>
              <a:effectLst/>
              <a:latin typeface="+mn-lt"/>
              <a:ea typeface="+mn-ea"/>
              <a:cs typeface="+mn-cs"/>
            </a:rPr>
            <a:t>あり、国の健全化基準以下で安定的な移行を継続している。引き続き健全な財政運営を図っていく。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116203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200130" y="819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054481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1200130" y="779018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054481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1200130" y="738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0" name="テキスト ボックス 369"/>
        <xdr:cNvSpPr txBox="1"/>
      </xdr:nvSpPr>
      <xdr:spPr>
        <a:xfrm>
          <a:off x="1054481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200130" y="698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2" name="テキスト ボックス 371"/>
        <xdr:cNvSpPr txBox="1"/>
      </xdr:nvSpPr>
      <xdr:spPr>
        <a:xfrm>
          <a:off x="1054481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1200130" y="658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4" name="テキスト ボックス 373"/>
        <xdr:cNvSpPr txBox="1"/>
      </xdr:nvSpPr>
      <xdr:spPr>
        <a:xfrm>
          <a:off x="1054481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1200130" y="618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054481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1200130" y="577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1200130" y="577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379" name="直線コネクタ 378"/>
        <xdr:cNvCxnSpPr/>
      </xdr:nvCxnSpPr>
      <xdr:spPr>
        <a:xfrm flipV="1">
          <a:off x="1485773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86995</xdr:rowOff>
    </xdr:from>
    <xdr:ext cx="762000" cy="257810"/>
    <xdr:sp macro="" textlink="">
      <xdr:nvSpPr>
        <xdr:cNvPr id="380" name="公債費負担の状況最小値テキスト"/>
        <xdr:cNvSpPr txBox="1"/>
      </xdr:nvSpPr>
      <xdr:spPr>
        <a:xfrm>
          <a:off x="14946630" y="7630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114935</xdr:rowOff>
    </xdr:from>
    <xdr:to>
      <xdr:col>81</xdr:col>
      <xdr:colOff>133350</xdr:colOff>
      <xdr:row>44</xdr:row>
      <xdr:rowOff>114935</xdr:rowOff>
    </xdr:to>
    <xdr:cxnSp macro="">
      <xdr:nvCxnSpPr>
        <xdr:cNvPr id="381" name="直線コネクタ 380"/>
        <xdr:cNvCxnSpPr/>
      </xdr:nvCxnSpPr>
      <xdr:spPr>
        <a:xfrm>
          <a:off x="14795500" y="76587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147320</xdr:rowOff>
    </xdr:from>
    <xdr:ext cx="762000" cy="259080"/>
    <xdr:sp macro="" textlink="">
      <xdr:nvSpPr>
        <xdr:cNvPr id="382" name="公債費負担の状況最大値テキスト"/>
        <xdr:cNvSpPr txBox="1"/>
      </xdr:nvSpPr>
      <xdr:spPr>
        <a:xfrm>
          <a:off x="1494663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60960</xdr:rowOff>
    </xdr:from>
    <xdr:to>
      <xdr:col>81</xdr:col>
      <xdr:colOff>133350</xdr:colOff>
      <xdr:row>36</xdr:row>
      <xdr:rowOff>60960</xdr:rowOff>
    </xdr:to>
    <xdr:cxnSp macro="">
      <xdr:nvCxnSpPr>
        <xdr:cNvPr id="383" name="直線コネクタ 382"/>
        <xdr:cNvCxnSpPr/>
      </xdr:nvCxnSpPr>
      <xdr:spPr>
        <a:xfrm>
          <a:off x="14795500" y="623316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20320</xdr:rowOff>
    </xdr:from>
    <xdr:to>
      <xdr:col>81</xdr:col>
      <xdr:colOff>44450</xdr:colOff>
      <xdr:row>37</xdr:row>
      <xdr:rowOff>29845</xdr:rowOff>
    </xdr:to>
    <xdr:cxnSp macro="">
      <xdr:nvCxnSpPr>
        <xdr:cNvPr id="384" name="直線コネクタ 383"/>
        <xdr:cNvCxnSpPr/>
      </xdr:nvCxnSpPr>
      <xdr:spPr>
        <a:xfrm>
          <a:off x="14126210" y="6363970"/>
          <a:ext cx="7315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127000</xdr:rowOff>
    </xdr:from>
    <xdr:ext cx="762000" cy="259080"/>
    <xdr:sp macro="" textlink="">
      <xdr:nvSpPr>
        <xdr:cNvPr id="385" name="公債費負担の状況平均値テキスト"/>
        <xdr:cNvSpPr txBox="1"/>
      </xdr:nvSpPr>
      <xdr:spPr>
        <a:xfrm>
          <a:off x="1494663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36</xdr:row>
      <xdr:rowOff>154940</xdr:rowOff>
    </xdr:from>
    <xdr:to>
      <xdr:col>81</xdr:col>
      <xdr:colOff>95250</xdr:colOff>
      <xdr:row>37</xdr:row>
      <xdr:rowOff>85090</xdr:rowOff>
    </xdr:to>
    <xdr:sp macro="" textlink="">
      <xdr:nvSpPr>
        <xdr:cNvPr id="386" name="フローチャート: 判断 385"/>
        <xdr:cNvSpPr/>
      </xdr:nvSpPr>
      <xdr:spPr>
        <a:xfrm>
          <a:off x="14813280" y="63271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37</xdr:row>
      <xdr:rowOff>20320</xdr:rowOff>
    </xdr:from>
    <xdr:to>
      <xdr:col>77</xdr:col>
      <xdr:colOff>44450</xdr:colOff>
      <xdr:row>37</xdr:row>
      <xdr:rowOff>27940</xdr:rowOff>
    </xdr:to>
    <xdr:cxnSp macro="">
      <xdr:nvCxnSpPr>
        <xdr:cNvPr id="387" name="直線コネクタ 386"/>
        <xdr:cNvCxnSpPr/>
      </xdr:nvCxnSpPr>
      <xdr:spPr>
        <a:xfrm flipV="1">
          <a:off x="13350240" y="6363970"/>
          <a:ext cx="7759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36</xdr:row>
      <xdr:rowOff>158750</xdr:rowOff>
    </xdr:from>
    <xdr:to>
      <xdr:col>77</xdr:col>
      <xdr:colOff>95250</xdr:colOff>
      <xdr:row>37</xdr:row>
      <xdr:rowOff>88900</xdr:rowOff>
    </xdr:to>
    <xdr:sp macro="" textlink="">
      <xdr:nvSpPr>
        <xdr:cNvPr id="388" name="フローチャート: 判断 387"/>
        <xdr:cNvSpPr/>
      </xdr:nvSpPr>
      <xdr:spPr>
        <a:xfrm>
          <a:off x="14081760" y="6330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389" name="テキスト ボックス 388"/>
        <xdr:cNvSpPr txBox="1"/>
      </xdr:nvSpPr>
      <xdr:spPr>
        <a:xfrm>
          <a:off x="1379855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27940</xdr:rowOff>
    </xdr:from>
    <xdr:to>
      <xdr:col>72</xdr:col>
      <xdr:colOff>182880</xdr:colOff>
      <xdr:row>37</xdr:row>
      <xdr:rowOff>38100</xdr:rowOff>
    </xdr:to>
    <xdr:cxnSp macro="">
      <xdr:nvCxnSpPr>
        <xdr:cNvPr id="390" name="直線コネクタ 389"/>
        <xdr:cNvCxnSpPr/>
      </xdr:nvCxnSpPr>
      <xdr:spPr>
        <a:xfrm flipV="1">
          <a:off x="12588240" y="637159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1270</xdr:rowOff>
    </xdr:from>
    <xdr:to>
      <xdr:col>73</xdr:col>
      <xdr:colOff>44450</xdr:colOff>
      <xdr:row>37</xdr:row>
      <xdr:rowOff>102870</xdr:rowOff>
    </xdr:to>
    <xdr:sp macro="" textlink="">
      <xdr:nvSpPr>
        <xdr:cNvPr id="391" name="フローチャート: 判断 390"/>
        <xdr:cNvSpPr/>
      </xdr:nvSpPr>
      <xdr:spPr>
        <a:xfrm>
          <a:off x="13319760" y="634492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87630</xdr:rowOff>
    </xdr:from>
    <xdr:ext cx="762000" cy="257810"/>
    <xdr:sp macro="" textlink="">
      <xdr:nvSpPr>
        <xdr:cNvPr id="392" name="テキスト ボックス 391"/>
        <xdr:cNvSpPr txBox="1"/>
      </xdr:nvSpPr>
      <xdr:spPr>
        <a:xfrm>
          <a:off x="13016230" y="643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38100</xdr:rowOff>
    </xdr:from>
    <xdr:to>
      <xdr:col>68</xdr:col>
      <xdr:colOff>152400</xdr:colOff>
      <xdr:row>37</xdr:row>
      <xdr:rowOff>52070</xdr:rowOff>
    </xdr:to>
    <xdr:cxnSp macro="">
      <xdr:nvCxnSpPr>
        <xdr:cNvPr id="393" name="直線コネクタ 392"/>
        <xdr:cNvCxnSpPr/>
      </xdr:nvCxnSpPr>
      <xdr:spPr>
        <a:xfrm flipV="1">
          <a:off x="11805920" y="638175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9525</xdr:rowOff>
    </xdr:from>
    <xdr:to>
      <xdr:col>68</xdr:col>
      <xdr:colOff>182880</xdr:colOff>
      <xdr:row>37</xdr:row>
      <xdr:rowOff>111125</xdr:rowOff>
    </xdr:to>
    <xdr:sp macro="" textlink="">
      <xdr:nvSpPr>
        <xdr:cNvPr id="394" name="フローチャート: 判断 393"/>
        <xdr:cNvSpPr/>
      </xdr:nvSpPr>
      <xdr:spPr>
        <a:xfrm>
          <a:off x="12537440" y="63531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37</xdr:row>
      <xdr:rowOff>95885</xdr:rowOff>
    </xdr:from>
    <xdr:ext cx="762000" cy="259080"/>
    <xdr:sp macro="" textlink="">
      <xdr:nvSpPr>
        <xdr:cNvPr id="395" name="テキスト ボックス 394"/>
        <xdr:cNvSpPr txBox="1"/>
      </xdr:nvSpPr>
      <xdr:spPr>
        <a:xfrm>
          <a:off x="1225296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27305</xdr:rowOff>
    </xdr:from>
    <xdr:to>
      <xdr:col>64</xdr:col>
      <xdr:colOff>152400</xdr:colOff>
      <xdr:row>37</xdr:row>
      <xdr:rowOff>128905</xdr:rowOff>
    </xdr:to>
    <xdr:sp macro="" textlink="">
      <xdr:nvSpPr>
        <xdr:cNvPr id="396" name="フローチャート: 判断 395"/>
        <xdr:cNvSpPr/>
      </xdr:nvSpPr>
      <xdr:spPr>
        <a:xfrm>
          <a:off x="1175512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113665</xdr:rowOff>
    </xdr:from>
    <xdr:ext cx="760730" cy="258445"/>
    <xdr:sp macro="" textlink="">
      <xdr:nvSpPr>
        <xdr:cNvPr id="397" name="テキスト ボックス 396"/>
        <xdr:cNvSpPr txBox="1"/>
      </xdr:nvSpPr>
      <xdr:spPr>
        <a:xfrm>
          <a:off x="11478260" y="64573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730" cy="259080"/>
    <xdr:sp macro="" textlink="">
      <xdr:nvSpPr>
        <xdr:cNvPr id="398" name="テキスト ボックス 397"/>
        <xdr:cNvSpPr txBox="1"/>
      </xdr:nvSpPr>
      <xdr:spPr>
        <a:xfrm>
          <a:off x="146685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730" cy="259080"/>
    <xdr:sp macro="" textlink="">
      <xdr:nvSpPr>
        <xdr:cNvPr id="399" name="テキスト ボックス 398"/>
        <xdr:cNvSpPr txBox="1"/>
      </xdr:nvSpPr>
      <xdr:spPr>
        <a:xfrm>
          <a:off x="1393698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400" name="テキスト ボックス 399"/>
        <xdr:cNvSpPr txBox="1"/>
      </xdr:nvSpPr>
      <xdr:spPr>
        <a:xfrm>
          <a:off x="131673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23990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16166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182880</xdr:colOff>
      <xdr:row>36</xdr:row>
      <xdr:rowOff>150495</xdr:rowOff>
    </xdr:from>
    <xdr:to>
      <xdr:col>81</xdr:col>
      <xdr:colOff>95250</xdr:colOff>
      <xdr:row>37</xdr:row>
      <xdr:rowOff>80645</xdr:rowOff>
    </xdr:to>
    <xdr:sp macro="" textlink="">
      <xdr:nvSpPr>
        <xdr:cNvPr id="403" name="楕円 402"/>
        <xdr:cNvSpPr/>
      </xdr:nvSpPr>
      <xdr:spPr>
        <a:xfrm>
          <a:off x="14813280" y="6322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167005</xdr:rowOff>
    </xdr:from>
    <xdr:ext cx="762000" cy="257810"/>
    <xdr:sp macro="" textlink="">
      <xdr:nvSpPr>
        <xdr:cNvPr id="404" name="公債費負担の状況該当値テキスト"/>
        <xdr:cNvSpPr txBox="1"/>
      </xdr:nvSpPr>
      <xdr:spPr>
        <a:xfrm>
          <a:off x="14946630" y="6167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36</xdr:row>
      <xdr:rowOff>140970</xdr:rowOff>
    </xdr:from>
    <xdr:to>
      <xdr:col>77</xdr:col>
      <xdr:colOff>95250</xdr:colOff>
      <xdr:row>37</xdr:row>
      <xdr:rowOff>71120</xdr:rowOff>
    </xdr:to>
    <xdr:sp macro="" textlink="">
      <xdr:nvSpPr>
        <xdr:cNvPr id="405" name="楕円 404"/>
        <xdr:cNvSpPr/>
      </xdr:nvSpPr>
      <xdr:spPr>
        <a:xfrm>
          <a:off x="14081760" y="63131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81280</xdr:rowOff>
    </xdr:from>
    <xdr:ext cx="736600" cy="259080"/>
    <xdr:sp macro="" textlink="">
      <xdr:nvSpPr>
        <xdr:cNvPr id="406" name="テキスト ボックス 405"/>
        <xdr:cNvSpPr txBox="1"/>
      </xdr:nvSpPr>
      <xdr:spPr>
        <a:xfrm>
          <a:off x="13798550" y="6082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148590</xdr:rowOff>
    </xdr:from>
    <xdr:to>
      <xdr:col>73</xdr:col>
      <xdr:colOff>44450</xdr:colOff>
      <xdr:row>37</xdr:row>
      <xdr:rowOff>78740</xdr:rowOff>
    </xdr:to>
    <xdr:sp macro="" textlink="">
      <xdr:nvSpPr>
        <xdr:cNvPr id="407" name="楕円 406"/>
        <xdr:cNvSpPr/>
      </xdr:nvSpPr>
      <xdr:spPr>
        <a:xfrm>
          <a:off x="13319760" y="632079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7810"/>
    <xdr:sp macro="" textlink="">
      <xdr:nvSpPr>
        <xdr:cNvPr id="408" name="テキスト ボックス 407"/>
        <xdr:cNvSpPr txBox="1"/>
      </xdr:nvSpPr>
      <xdr:spPr>
        <a:xfrm>
          <a:off x="13016230" y="608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158750</xdr:rowOff>
    </xdr:from>
    <xdr:to>
      <xdr:col>68</xdr:col>
      <xdr:colOff>182880</xdr:colOff>
      <xdr:row>37</xdr:row>
      <xdr:rowOff>88900</xdr:rowOff>
    </xdr:to>
    <xdr:sp macro="" textlink="">
      <xdr:nvSpPr>
        <xdr:cNvPr id="409" name="楕円 408"/>
        <xdr:cNvSpPr/>
      </xdr:nvSpPr>
      <xdr:spPr>
        <a:xfrm>
          <a:off x="12537440" y="63309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35</xdr:row>
      <xdr:rowOff>99060</xdr:rowOff>
    </xdr:from>
    <xdr:ext cx="762000" cy="257810"/>
    <xdr:sp macro="" textlink="">
      <xdr:nvSpPr>
        <xdr:cNvPr id="410" name="テキスト ボックス 409"/>
        <xdr:cNvSpPr txBox="1"/>
      </xdr:nvSpPr>
      <xdr:spPr>
        <a:xfrm>
          <a:off x="12252960" y="6099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411" name="楕円 410"/>
        <xdr:cNvSpPr/>
      </xdr:nvSpPr>
      <xdr:spPr>
        <a:xfrm>
          <a:off x="1175512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113030</xdr:rowOff>
    </xdr:from>
    <xdr:ext cx="760730" cy="259080"/>
    <xdr:sp macro="" textlink="">
      <xdr:nvSpPr>
        <xdr:cNvPr id="412" name="テキスト ボックス 411"/>
        <xdr:cNvSpPr txBox="1"/>
      </xdr:nvSpPr>
      <xdr:spPr>
        <a:xfrm>
          <a:off x="11478260" y="6113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1200130" y="120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202499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5" name="テキスト ボックス 414"/>
        <xdr:cNvSpPr txBox="1"/>
      </xdr:nvSpPr>
      <xdr:spPr>
        <a:xfrm>
          <a:off x="1337754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5703550" y="146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5703550" y="165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714119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714119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1841500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1841500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1200130" y="196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5803880" y="196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5803880" y="196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5910560" y="228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当年度も合併初期時に発行した地方債の償還完了による地方債現在高の減少等により、将来負担比率改善を図ることができた。今後とも将来に負担が残らないよう財政基盤の適正化に努める。</a:t>
          </a:r>
        </a:p>
      </xdr:txBody>
    </xdr:sp>
    <xdr:clientData/>
  </xdr:twoCellAnchor>
  <xdr:oneCellAnchor>
    <xdr:from>
      <xdr:col>61</xdr:col>
      <xdr:colOff>6350</xdr:colOff>
      <xdr:row>10</xdr:row>
      <xdr:rowOff>63500</xdr:rowOff>
    </xdr:from>
    <xdr:ext cx="298450" cy="224155"/>
    <xdr:sp macro="" textlink="">
      <xdr:nvSpPr>
        <xdr:cNvPr id="426" name="テキスト ボックス 425"/>
        <xdr:cNvSpPr txBox="1"/>
      </xdr:nvSpPr>
      <xdr:spPr>
        <a:xfrm>
          <a:off x="1116203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1200130" y="438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054481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1200130" y="38989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0" name="テキスト ボックス 429"/>
        <xdr:cNvSpPr txBox="1"/>
      </xdr:nvSpPr>
      <xdr:spPr>
        <a:xfrm>
          <a:off x="1054481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1200130" y="34163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2" name="テキスト ボックス 431"/>
        <xdr:cNvSpPr txBox="1"/>
      </xdr:nvSpPr>
      <xdr:spPr>
        <a:xfrm>
          <a:off x="1054481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1200130" y="29337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4" name="テキスト ボックス 433"/>
        <xdr:cNvSpPr txBox="1"/>
      </xdr:nvSpPr>
      <xdr:spPr>
        <a:xfrm>
          <a:off x="1054481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1200130" y="24511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6" name="テキスト ボックス 435"/>
        <xdr:cNvSpPr txBox="1"/>
      </xdr:nvSpPr>
      <xdr:spPr>
        <a:xfrm>
          <a:off x="1054481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1200130" y="196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1200130" y="196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439" name="直線コネクタ 438"/>
        <xdr:cNvCxnSpPr/>
      </xdr:nvCxnSpPr>
      <xdr:spPr>
        <a:xfrm flipV="1">
          <a:off x="1485773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68580</xdr:rowOff>
    </xdr:from>
    <xdr:ext cx="762000" cy="259080"/>
    <xdr:sp macro="" textlink="">
      <xdr:nvSpPr>
        <xdr:cNvPr id="440" name="将来負担の状況最小値テキスト"/>
        <xdr:cNvSpPr txBox="1"/>
      </xdr:nvSpPr>
      <xdr:spPr>
        <a:xfrm>
          <a:off x="1494663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96520</xdr:rowOff>
    </xdr:from>
    <xdr:to>
      <xdr:col>81</xdr:col>
      <xdr:colOff>133350</xdr:colOff>
      <xdr:row>21</xdr:row>
      <xdr:rowOff>96520</xdr:rowOff>
    </xdr:to>
    <xdr:cxnSp macro="">
      <xdr:nvCxnSpPr>
        <xdr:cNvPr id="441" name="直線コネクタ 440"/>
        <xdr:cNvCxnSpPr/>
      </xdr:nvCxnSpPr>
      <xdr:spPr>
        <a:xfrm>
          <a:off x="14795500" y="36969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2" name="将来負担の状況最大値テキスト"/>
        <xdr:cNvSpPr txBox="1"/>
      </xdr:nvSpPr>
      <xdr:spPr>
        <a:xfrm>
          <a:off x="1494663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4795500" y="245110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78740</xdr:rowOff>
    </xdr:from>
    <xdr:to>
      <xdr:col>68</xdr:col>
      <xdr:colOff>152400</xdr:colOff>
      <xdr:row>14</xdr:row>
      <xdr:rowOff>101600</xdr:rowOff>
    </xdr:to>
    <xdr:cxnSp macro="">
      <xdr:nvCxnSpPr>
        <xdr:cNvPr id="444" name="直線コネクタ 443"/>
        <xdr:cNvCxnSpPr/>
      </xdr:nvCxnSpPr>
      <xdr:spPr>
        <a:xfrm flipV="1">
          <a:off x="11805920" y="2479040"/>
          <a:ext cx="7823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100330</xdr:rowOff>
    </xdr:from>
    <xdr:ext cx="762000" cy="257810"/>
    <xdr:sp macro="" textlink="">
      <xdr:nvSpPr>
        <xdr:cNvPr id="445" name="将来負担の状況平均値テキスト"/>
        <xdr:cNvSpPr txBox="1"/>
      </xdr:nvSpPr>
      <xdr:spPr>
        <a:xfrm>
          <a:off x="14946630" y="25006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14</xdr:row>
      <xdr:rowOff>128270</xdr:rowOff>
    </xdr:from>
    <xdr:to>
      <xdr:col>81</xdr:col>
      <xdr:colOff>95250</xdr:colOff>
      <xdr:row>15</xdr:row>
      <xdr:rowOff>58420</xdr:rowOff>
    </xdr:to>
    <xdr:sp macro="" textlink="">
      <xdr:nvSpPr>
        <xdr:cNvPr id="446" name="フローチャート: 判断 445"/>
        <xdr:cNvSpPr/>
      </xdr:nvSpPr>
      <xdr:spPr>
        <a:xfrm>
          <a:off x="14813280" y="2528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182880</xdr:colOff>
      <xdr:row>14</xdr:row>
      <xdr:rowOff>132080</xdr:rowOff>
    </xdr:from>
    <xdr:to>
      <xdr:col>77</xdr:col>
      <xdr:colOff>95250</xdr:colOff>
      <xdr:row>15</xdr:row>
      <xdr:rowOff>61595</xdr:rowOff>
    </xdr:to>
    <xdr:sp macro="" textlink="">
      <xdr:nvSpPr>
        <xdr:cNvPr id="447" name="フローチャート: 判断 446"/>
        <xdr:cNvSpPr/>
      </xdr:nvSpPr>
      <xdr:spPr>
        <a:xfrm>
          <a:off x="14081760" y="253238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48" name="テキスト ボックス 447"/>
        <xdr:cNvSpPr txBox="1"/>
      </xdr:nvSpPr>
      <xdr:spPr>
        <a:xfrm>
          <a:off x="1379855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140970</xdr:rowOff>
    </xdr:from>
    <xdr:to>
      <xdr:col>73</xdr:col>
      <xdr:colOff>44450</xdr:colOff>
      <xdr:row>15</xdr:row>
      <xdr:rowOff>71120</xdr:rowOff>
    </xdr:to>
    <xdr:sp macro="" textlink="">
      <xdr:nvSpPr>
        <xdr:cNvPr id="449" name="フローチャート: 判断 448"/>
        <xdr:cNvSpPr/>
      </xdr:nvSpPr>
      <xdr:spPr>
        <a:xfrm>
          <a:off x="13319760" y="25412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81280</xdr:rowOff>
    </xdr:from>
    <xdr:ext cx="762000" cy="259080"/>
    <xdr:sp macro="" textlink="">
      <xdr:nvSpPr>
        <xdr:cNvPr id="450" name="テキスト ボックス 449"/>
        <xdr:cNvSpPr txBox="1"/>
      </xdr:nvSpPr>
      <xdr:spPr>
        <a:xfrm>
          <a:off x="1301623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146685</xdr:rowOff>
    </xdr:from>
    <xdr:to>
      <xdr:col>68</xdr:col>
      <xdr:colOff>182880</xdr:colOff>
      <xdr:row>15</xdr:row>
      <xdr:rowOff>76835</xdr:rowOff>
    </xdr:to>
    <xdr:sp macro="" textlink="">
      <xdr:nvSpPr>
        <xdr:cNvPr id="451" name="フローチャート: 判断 450"/>
        <xdr:cNvSpPr/>
      </xdr:nvSpPr>
      <xdr:spPr>
        <a:xfrm>
          <a:off x="12537440" y="25469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15</xdr:row>
      <xdr:rowOff>61595</xdr:rowOff>
    </xdr:from>
    <xdr:ext cx="762000" cy="259080"/>
    <xdr:sp macro="" textlink="">
      <xdr:nvSpPr>
        <xdr:cNvPr id="452" name="テキスト ボックス 451"/>
        <xdr:cNvSpPr txBox="1"/>
      </xdr:nvSpPr>
      <xdr:spPr>
        <a:xfrm>
          <a:off x="12252960" y="263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157480</xdr:rowOff>
    </xdr:from>
    <xdr:to>
      <xdr:col>64</xdr:col>
      <xdr:colOff>152400</xdr:colOff>
      <xdr:row>15</xdr:row>
      <xdr:rowOff>87630</xdr:rowOff>
    </xdr:to>
    <xdr:sp macro="" textlink="">
      <xdr:nvSpPr>
        <xdr:cNvPr id="453" name="フローチャート: 判断 452"/>
        <xdr:cNvSpPr/>
      </xdr:nvSpPr>
      <xdr:spPr>
        <a:xfrm>
          <a:off x="1175512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72390</xdr:rowOff>
    </xdr:from>
    <xdr:ext cx="760730" cy="259080"/>
    <xdr:sp macro="" textlink="">
      <xdr:nvSpPr>
        <xdr:cNvPr id="454" name="テキスト ボックス 453"/>
        <xdr:cNvSpPr txBox="1"/>
      </xdr:nvSpPr>
      <xdr:spPr>
        <a:xfrm>
          <a:off x="11478260" y="2644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9080"/>
    <xdr:sp macro="" textlink="">
      <xdr:nvSpPr>
        <xdr:cNvPr id="455" name="テキスト ボックス 454"/>
        <xdr:cNvSpPr txBox="1"/>
      </xdr:nvSpPr>
      <xdr:spPr>
        <a:xfrm>
          <a:off x="146685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9080"/>
    <xdr:sp macro="" textlink="">
      <xdr:nvSpPr>
        <xdr:cNvPr id="456" name="テキスト ボックス 455"/>
        <xdr:cNvSpPr txBox="1"/>
      </xdr:nvSpPr>
      <xdr:spPr>
        <a:xfrm>
          <a:off x="1393698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57" name="テキスト ボックス 456"/>
        <xdr:cNvSpPr txBox="1"/>
      </xdr:nvSpPr>
      <xdr:spPr>
        <a:xfrm>
          <a:off x="131673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239901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161669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68</xdr:col>
      <xdr:colOff>101600</xdr:colOff>
      <xdr:row>14</xdr:row>
      <xdr:rowOff>27940</xdr:rowOff>
    </xdr:from>
    <xdr:to>
      <xdr:col>68</xdr:col>
      <xdr:colOff>182880</xdr:colOff>
      <xdr:row>14</xdr:row>
      <xdr:rowOff>129540</xdr:rowOff>
    </xdr:to>
    <xdr:sp macro="" textlink="">
      <xdr:nvSpPr>
        <xdr:cNvPr id="460" name="楕円 459"/>
        <xdr:cNvSpPr/>
      </xdr:nvSpPr>
      <xdr:spPr>
        <a:xfrm>
          <a:off x="12537440" y="2428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12</xdr:row>
      <xdr:rowOff>139700</xdr:rowOff>
    </xdr:from>
    <xdr:ext cx="762000" cy="259080"/>
    <xdr:sp macro="" textlink="">
      <xdr:nvSpPr>
        <xdr:cNvPr id="461" name="テキスト ボックス 460"/>
        <xdr:cNvSpPr txBox="1"/>
      </xdr:nvSpPr>
      <xdr:spPr>
        <a:xfrm>
          <a:off x="12252960" y="219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50800</xdr:rowOff>
    </xdr:from>
    <xdr:to>
      <xdr:col>64</xdr:col>
      <xdr:colOff>152400</xdr:colOff>
      <xdr:row>14</xdr:row>
      <xdr:rowOff>152400</xdr:rowOff>
    </xdr:to>
    <xdr:sp macro="" textlink="">
      <xdr:nvSpPr>
        <xdr:cNvPr id="462" name="楕円 461"/>
        <xdr:cNvSpPr/>
      </xdr:nvSpPr>
      <xdr:spPr>
        <a:xfrm>
          <a:off x="1175512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162560</xdr:rowOff>
    </xdr:from>
    <xdr:ext cx="760730" cy="259080"/>
    <xdr:sp macro="" textlink="">
      <xdr:nvSpPr>
        <xdr:cNvPr id="463" name="テキスト ボックス 462"/>
        <xdr:cNvSpPr txBox="1"/>
      </xdr:nvSpPr>
      <xdr:spPr>
        <a:xfrm>
          <a:off x="11478260" y="2219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7810"/>
    <xdr:sp macro="" textlink="">
      <xdr:nvSpPr>
        <xdr:cNvPr id="30" name="テキスト ボックス 29"/>
        <xdr:cNvSpPr txBox="1"/>
      </xdr:nvSpPr>
      <xdr:spPr>
        <a:xfrm>
          <a:off x="622300"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800" cy="257810"/>
    <xdr:sp macro="" textlink="">
      <xdr:nvSpPr>
        <xdr:cNvPr id="31" name="テキスト ボックス 30"/>
        <xdr:cNvSpPr txBox="1"/>
      </xdr:nvSpPr>
      <xdr:spPr>
        <a:xfrm>
          <a:off x="622300"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640" cy="259080"/>
    <xdr:sp macro="" textlink="">
      <xdr:nvSpPr>
        <xdr:cNvPr id="32" name="テキスト ボックス 31"/>
        <xdr:cNvSpPr txBox="1"/>
      </xdr:nvSpPr>
      <xdr:spPr>
        <a:xfrm>
          <a:off x="6223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223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合併以降、職員数の削減に努めたため、類似団体平均を大きく下回っている。今後とも事務の効率化を図など適正な管理に努める。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6477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286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174625</xdr:colOff>
      <xdr:row>41</xdr:row>
      <xdr:rowOff>69850</xdr:rowOff>
    </xdr:to>
    <xdr:cxnSp macro="">
      <xdr:nvCxnSpPr>
        <xdr:cNvPr id="48" name="直線コネクタ 47"/>
        <xdr:cNvCxnSpPr/>
      </xdr:nvCxnSpPr>
      <xdr:spPr>
        <a:xfrm>
          <a:off x="685800" y="70993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286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174625</xdr:colOff>
      <xdr:row>38</xdr:row>
      <xdr:rowOff>127000</xdr:rowOff>
    </xdr:to>
    <xdr:cxnSp macro="">
      <xdr:nvCxnSpPr>
        <xdr:cNvPr id="50" name="直線コネクタ 49"/>
        <xdr:cNvCxnSpPr/>
      </xdr:nvCxnSpPr>
      <xdr:spPr>
        <a:xfrm>
          <a:off x="685800" y="66421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286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174625</xdr:colOff>
      <xdr:row>36</xdr:row>
      <xdr:rowOff>12700</xdr:rowOff>
    </xdr:to>
    <xdr:cxnSp macro="">
      <xdr:nvCxnSpPr>
        <xdr:cNvPr id="52" name="直線コネクタ 51"/>
        <xdr:cNvCxnSpPr/>
      </xdr:nvCxnSpPr>
      <xdr:spPr>
        <a:xfrm>
          <a:off x="685800" y="61849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286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174625</xdr:colOff>
      <xdr:row>33</xdr:row>
      <xdr:rowOff>69850</xdr:rowOff>
    </xdr:to>
    <xdr:cxnSp macro="">
      <xdr:nvCxnSpPr>
        <xdr:cNvPr id="54" name="直線コネクタ 53"/>
        <xdr:cNvCxnSpPr/>
      </xdr:nvCxnSpPr>
      <xdr:spPr>
        <a:xfrm>
          <a:off x="685800" y="57277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286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6" name="直線コネクタ 55"/>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286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58" name="人件費グラフ枠"/>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59" name="直線コネクタ 58"/>
        <xdr:cNvCxnSpPr/>
      </xdr:nvCxnSpPr>
      <xdr:spPr>
        <a:xfrm flipV="1">
          <a:off x="42164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119380</xdr:rowOff>
    </xdr:from>
    <xdr:ext cx="762000" cy="259080"/>
    <xdr:sp macro="" textlink="">
      <xdr:nvSpPr>
        <xdr:cNvPr id="60" name="人件費最小値テキスト"/>
        <xdr:cNvSpPr txBox="1"/>
      </xdr:nvSpPr>
      <xdr:spPr>
        <a:xfrm>
          <a:off x="43053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147320</xdr:rowOff>
    </xdr:from>
    <xdr:to>
      <xdr:col>24</xdr:col>
      <xdr:colOff>114300</xdr:colOff>
      <xdr:row>39</xdr:row>
      <xdr:rowOff>147320</xdr:rowOff>
    </xdr:to>
    <xdr:cxnSp macro="">
      <xdr:nvCxnSpPr>
        <xdr:cNvPr id="61" name="直線コネクタ 60"/>
        <xdr:cNvCxnSpPr/>
      </xdr:nvCxnSpPr>
      <xdr:spPr>
        <a:xfrm>
          <a:off x="4152900" y="68338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163195</xdr:rowOff>
    </xdr:from>
    <xdr:ext cx="762000" cy="259080"/>
    <xdr:sp macro="" textlink="">
      <xdr:nvSpPr>
        <xdr:cNvPr id="62" name="人件費最大値テキスト"/>
        <xdr:cNvSpPr txBox="1"/>
      </xdr:nvSpPr>
      <xdr:spPr>
        <a:xfrm>
          <a:off x="43053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76835</xdr:rowOff>
    </xdr:from>
    <xdr:to>
      <xdr:col>24</xdr:col>
      <xdr:colOff>114300</xdr:colOff>
      <xdr:row>34</xdr:row>
      <xdr:rowOff>76835</xdr:rowOff>
    </xdr:to>
    <xdr:cxnSp macro="">
      <xdr:nvCxnSpPr>
        <xdr:cNvPr id="63" name="直線コネクタ 62"/>
        <xdr:cNvCxnSpPr/>
      </xdr:nvCxnSpPr>
      <xdr:spPr>
        <a:xfrm>
          <a:off x="4152900" y="59061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46990</xdr:rowOff>
    </xdr:from>
    <xdr:to>
      <xdr:col>24</xdr:col>
      <xdr:colOff>25400</xdr:colOff>
      <xdr:row>35</xdr:row>
      <xdr:rowOff>83820</xdr:rowOff>
    </xdr:to>
    <xdr:cxnSp macro="">
      <xdr:nvCxnSpPr>
        <xdr:cNvPr id="64" name="直線コネクタ 63"/>
        <xdr:cNvCxnSpPr/>
      </xdr:nvCxnSpPr>
      <xdr:spPr>
        <a:xfrm flipV="1">
          <a:off x="3492500" y="6047740"/>
          <a:ext cx="7239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xdr:cNvSpPr txBox="1"/>
      </xdr:nvSpPr>
      <xdr:spPr>
        <a:xfrm>
          <a:off x="43053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191000" y="63258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15240</xdr:rowOff>
    </xdr:from>
    <xdr:to>
      <xdr:col>19</xdr:col>
      <xdr:colOff>174625</xdr:colOff>
      <xdr:row>35</xdr:row>
      <xdr:rowOff>83820</xdr:rowOff>
    </xdr:to>
    <xdr:cxnSp macro="">
      <xdr:nvCxnSpPr>
        <xdr:cNvPr id="67" name="直線コネクタ 66"/>
        <xdr:cNvCxnSpPr/>
      </xdr:nvCxnSpPr>
      <xdr:spPr>
        <a:xfrm>
          <a:off x="2717800" y="6015990"/>
          <a:ext cx="774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454400" y="632142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64135</xdr:rowOff>
    </xdr:from>
    <xdr:ext cx="735330" cy="257810"/>
    <xdr:sp macro="" textlink="">
      <xdr:nvSpPr>
        <xdr:cNvPr id="69" name="テキスト ボックス 68"/>
        <xdr:cNvSpPr txBox="1"/>
      </xdr:nvSpPr>
      <xdr:spPr>
        <a:xfrm>
          <a:off x="3149600" y="64077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15240</xdr:rowOff>
    </xdr:from>
    <xdr:to>
      <xdr:col>15</xdr:col>
      <xdr:colOff>98425</xdr:colOff>
      <xdr:row>35</xdr:row>
      <xdr:rowOff>19685</xdr:rowOff>
    </xdr:to>
    <xdr:cxnSp macro="">
      <xdr:nvCxnSpPr>
        <xdr:cNvPr id="70" name="直線コネクタ 69"/>
        <xdr:cNvCxnSpPr/>
      </xdr:nvCxnSpPr>
      <xdr:spPr>
        <a:xfrm flipV="1">
          <a:off x="1930400" y="6015990"/>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71" name="フローチャート: 判断 70"/>
        <xdr:cNvSpPr/>
      </xdr:nvSpPr>
      <xdr:spPr>
        <a:xfrm>
          <a:off x="2667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45720</xdr:rowOff>
    </xdr:from>
    <xdr:ext cx="760730" cy="259080"/>
    <xdr:sp macro="" textlink="">
      <xdr:nvSpPr>
        <xdr:cNvPr id="72" name="テキスト ボックス 71"/>
        <xdr:cNvSpPr txBox="1"/>
      </xdr:nvSpPr>
      <xdr:spPr>
        <a:xfrm>
          <a:off x="2387600" y="6389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19685</xdr:rowOff>
    </xdr:from>
    <xdr:to>
      <xdr:col>11</xdr:col>
      <xdr:colOff>9525</xdr:colOff>
      <xdr:row>35</xdr:row>
      <xdr:rowOff>19685</xdr:rowOff>
    </xdr:to>
    <xdr:cxnSp macro="">
      <xdr:nvCxnSpPr>
        <xdr:cNvPr id="73" name="直線コネクタ 72"/>
        <xdr:cNvCxnSpPr/>
      </xdr:nvCxnSpPr>
      <xdr:spPr>
        <a:xfrm>
          <a:off x="1168400" y="60204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135890</xdr:rowOff>
    </xdr:from>
    <xdr:to>
      <xdr:col>11</xdr:col>
      <xdr:colOff>60325</xdr:colOff>
      <xdr:row>37</xdr:row>
      <xdr:rowOff>66040</xdr:rowOff>
    </xdr:to>
    <xdr:sp macro="" textlink="">
      <xdr:nvSpPr>
        <xdr:cNvPr id="74" name="フローチャート: 判断 73"/>
        <xdr:cNvSpPr/>
      </xdr:nvSpPr>
      <xdr:spPr>
        <a:xfrm>
          <a:off x="1905000" y="63080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50800</xdr:rowOff>
    </xdr:from>
    <xdr:ext cx="760730" cy="259080"/>
    <xdr:sp macro="" textlink="">
      <xdr:nvSpPr>
        <xdr:cNvPr id="75" name="テキスト ボックス 74"/>
        <xdr:cNvSpPr txBox="1"/>
      </xdr:nvSpPr>
      <xdr:spPr>
        <a:xfrm>
          <a:off x="1600200" y="6394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1176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41275</xdr:rowOff>
    </xdr:from>
    <xdr:ext cx="760730" cy="257810"/>
    <xdr:sp macro="" textlink="">
      <xdr:nvSpPr>
        <xdr:cNvPr id="77" name="テキスト ボックス 76"/>
        <xdr:cNvSpPr txBox="1"/>
      </xdr:nvSpPr>
      <xdr:spPr>
        <a:xfrm>
          <a:off x="8382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79" name="テキスト ボックス 78"/>
        <xdr:cNvSpPr txBox="1"/>
      </xdr:nvSpPr>
      <xdr:spPr>
        <a:xfrm>
          <a:off x="33147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xdr:cNvSpPr txBox="1"/>
      </xdr:nvSpPr>
      <xdr:spPr>
        <a:xfrm>
          <a:off x="25273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2000" cy="259080"/>
    <xdr:sp macro="" textlink="">
      <xdr:nvSpPr>
        <xdr:cNvPr id="81" name="テキスト ボックス 80"/>
        <xdr:cNvSpPr txBox="1"/>
      </xdr:nvSpPr>
      <xdr:spPr>
        <a:xfrm>
          <a:off x="17462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xdr:cNvSpPr/>
      </xdr:nvSpPr>
      <xdr:spPr>
        <a:xfrm>
          <a:off x="4191000" y="59969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12700</xdr:rowOff>
    </xdr:from>
    <xdr:ext cx="762000" cy="259080"/>
    <xdr:sp macro="" textlink="">
      <xdr:nvSpPr>
        <xdr:cNvPr id="84" name="人件費該当値テキスト"/>
        <xdr:cNvSpPr txBox="1"/>
      </xdr:nvSpPr>
      <xdr:spPr>
        <a:xfrm>
          <a:off x="43053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33020</xdr:rowOff>
    </xdr:from>
    <xdr:to>
      <xdr:col>20</xdr:col>
      <xdr:colOff>38100</xdr:colOff>
      <xdr:row>35</xdr:row>
      <xdr:rowOff>134620</xdr:rowOff>
    </xdr:to>
    <xdr:sp macro="" textlink="">
      <xdr:nvSpPr>
        <xdr:cNvPr id="85" name="楕円 84"/>
        <xdr:cNvSpPr/>
      </xdr:nvSpPr>
      <xdr:spPr>
        <a:xfrm>
          <a:off x="3454400" y="603377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144780</xdr:rowOff>
    </xdr:from>
    <xdr:ext cx="735330" cy="257810"/>
    <xdr:sp macro="" textlink="">
      <xdr:nvSpPr>
        <xdr:cNvPr id="86" name="テキスト ボックス 85"/>
        <xdr:cNvSpPr txBox="1"/>
      </xdr:nvSpPr>
      <xdr:spPr>
        <a:xfrm>
          <a:off x="3149600" y="58026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135890</xdr:rowOff>
    </xdr:from>
    <xdr:to>
      <xdr:col>15</xdr:col>
      <xdr:colOff>149225</xdr:colOff>
      <xdr:row>35</xdr:row>
      <xdr:rowOff>66040</xdr:rowOff>
    </xdr:to>
    <xdr:sp macro="" textlink="">
      <xdr:nvSpPr>
        <xdr:cNvPr id="87" name="楕円 86"/>
        <xdr:cNvSpPr/>
      </xdr:nvSpPr>
      <xdr:spPr>
        <a:xfrm>
          <a:off x="2667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76200</xdr:rowOff>
    </xdr:from>
    <xdr:ext cx="760730" cy="257810"/>
    <xdr:sp macro="" textlink="">
      <xdr:nvSpPr>
        <xdr:cNvPr id="88" name="テキスト ボックス 87"/>
        <xdr:cNvSpPr txBox="1"/>
      </xdr:nvSpPr>
      <xdr:spPr>
        <a:xfrm>
          <a:off x="2387600" y="57340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140335</xdr:rowOff>
    </xdr:from>
    <xdr:to>
      <xdr:col>11</xdr:col>
      <xdr:colOff>60325</xdr:colOff>
      <xdr:row>35</xdr:row>
      <xdr:rowOff>70485</xdr:rowOff>
    </xdr:to>
    <xdr:sp macro="" textlink="">
      <xdr:nvSpPr>
        <xdr:cNvPr id="89" name="楕円 88"/>
        <xdr:cNvSpPr/>
      </xdr:nvSpPr>
      <xdr:spPr>
        <a:xfrm>
          <a:off x="1905000" y="596963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80645</xdr:rowOff>
    </xdr:from>
    <xdr:ext cx="760730" cy="259080"/>
    <xdr:sp macro="" textlink="">
      <xdr:nvSpPr>
        <xdr:cNvPr id="90" name="テキスト ボックス 89"/>
        <xdr:cNvSpPr txBox="1"/>
      </xdr:nvSpPr>
      <xdr:spPr>
        <a:xfrm>
          <a:off x="1600200" y="57384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140335</xdr:rowOff>
    </xdr:from>
    <xdr:to>
      <xdr:col>6</xdr:col>
      <xdr:colOff>171450</xdr:colOff>
      <xdr:row>35</xdr:row>
      <xdr:rowOff>70485</xdr:rowOff>
    </xdr:to>
    <xdr:sp macro="" textlink="">
      <xdr:nvSpPr>
        <xdr:cNvPr id="91" name="楕円 90"/>
        <xdr:cNvSpPr/>
      </xdr:nvSpPr>
      <xdr:spPr>
        <a:xfrm>
          <a:off x="11176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80645</xdr:rowOff>
    </xdr:from>
    <xdr:ext cx="760730" cy="259080"/>
    <xdr:sp macro="" textlink="">
      <xdr:nvSpPr>
        <xdr:cNvPr id="92" name="テキスト ボックス 91"/>
        <xdr:cNvSpPr txBox="1"/>
      </xdr:nvSpPr>
      <xdr:spPr>
        <a:xfrm>
          <a:off x="838200" y="57384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98" name="正方形/長方形 97"/>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99" name="正方形/長方形 98"/>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1" name="正方形/長方形 100"/>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3" name="テキスト ボックス 102"/>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各種事務事業の見直しを行ったため、</a:t>
          </a:r>
          <a:r>
            <a:rPr kumimoji="1" lang="en-US" altLang="ja-JP" sz="1300">
              <a:latin typeface="ＭＳ Ｐゴシック"/>
              <a:ea typeface="ＭＳ Ｐゴシック"/>
            </a:rPr>
            <a:t>28</a:t>
          </a:r>
          <a:r>
            <a:rPr kumimoji="1" lang="ja-JP" altLang="en-US" sz="1300">
              <a:latin typeface="ＭＳ Ｐゴシック"/>
              <a:ea typeface="ＭＳ Ｐゴシック"/>
            </a:rPr>
            <a:t>年度より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ポイント改善できた。今後とも事務事業の見直しを進める等によりより経常経費の削減に努める。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08331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7810"/>
    <xdr:sp macro="" textlink="">
      <xdr:nvSpPr>
        <xdr:cNvPr id="106" name="テキスト ボックス 105"/>
        <xdr:cNvSpPr txBox="1"/>
      </xdr:nvSpPr>
      <xdr:spPr>
        <a:xfrm>
          <a:off x="10439400" y="3985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0871200" y="3801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8000" cy="259080"/>
    <xdr:sp macro="" textlink="">
      <xdr:nvSpPr>
        <xdr:cNvPr id="108" name="テキスト ボックス 107"/>
        <xdr:cNvSpPr txBox="1"/>
      </xdr:nvSpPr>
      <xdr:spPr>
        <a:xfrm>
          <a:off x="10439400"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0871200" y="3474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8000" cy="257810"/>
    <xdr:sp macro="" textlink="">
      <xdr:nvSpPr>
        <xdr:cNvPr id="110" name="テキスト ボックス 109"/>
        <xdr:cNvSpPr txBox="1"/>
      </xdr:nvSpPr>
      <xdr:spPr>
        <a:xfrm>
          <a:off x="10439400" y="3332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0871200" y="3147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8000" cy="258445"/>
    <xdr:sp macro="" textlink="">
      <xdr:nvSpPr>
        <xdr:cNvPr id="112" name="テキスト ボックス 111"/>
        <xdr:cNvSpPr txBox="1"/>
      </xdr:nvSpPr>
      <xdr:spPr>
        <a:xfrm>
          <a:off x="10439400"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0871200" y="2821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8000" cy="259080"/>
    <xdr:sp macro="" textlink="">
      <xdr:nvSpPr>
        <xdr:cNvPr id="114" name="テキスト ボックス 113"/>
        <xdr:cNvSpPr txBox="1"/>
      </xdr:nvSpPr>
      <xdr:spPr>
        <a:xfrm>
          <a:off x="10439400"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0871200" y="2494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8000" cy="257810"/>
    <xdr:sp macro="" textlink="">
      <xdr:nvSpPr>
        <xdr:cNvPr id="116" name="テキスト ボックス 115"/>
        <xdr:cNvSpPr txBox="1"/>
      </xdr:nvSpPr>
      <xdr:spPr>
        <a:xfrm>
          <a:off x="10439400" y="2352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0871200" y="2167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8000" cy="259080"/>
    <xdr:sp macro="" textlink="">
      <xdr:nvSpPr>
        <xdr:cNvPr id="118" name="テキスト ボックス 117"/>
        <xdr:cNvSpPr txBox="1"/>
      </xdr:nvSpPr>
      <xdr:spPr>
        <a:xfrm>
          <a:off x="10439400"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7810"/>
    <xdr:sp macro="" textlink="">
      <xdr:nvSpPr>
        <xdr:cNvPr id="120" name="テキスト ボックス 119"/>
        <xdr:cNvSpPr txBox="1"/>
      </xdr:nvSpPr>
      <xdr:spPr>
        <a:xfrm>
          <a:off x="10439400" y="169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122" name="直線コネクタ 121"/>
        <xdr:cNvCxnSpPr/>
      </xdr:nvCxnSpPr>
      <xdr:spPr>
        <a:xfrm flipV="1">
          <a:off x="144272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86360</xdr:rowOff>
    </xdr:from>
    <xdr:ext cx="762000" cy="257810"/>
    <xdr:sp macro="" textlink="">
      <xdr:nvSpPr>
        <xdr:cNvPr id="123" name="物件費最小値テキスト"/>
        <xdr:cNvSpPr txBox="1"/>
      </xdr:nvSpPr>
      <xdr:spPr>
        <a:xfrm>
          <a:off x="14493875" y="3686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174625</xdr:colOff>
      <xdr:row>21</xdr:row>
      <xdr:rowOff>113665</xdr:rowOff>
    </xdr:to>
    <xdr:cxnSp macro="">
      <xdr:nvCxnSpPr>
        <xdr:cNvPr id="124" name="直線コネクタ 123"/>
        <xdr:cNvCxnSpPr/>
      </xdr:nvCxnSpPr>
      <xdr:spPr>
        <a:xfrm>
          <a:off x="14338300" y="371411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10</xdr:row>
      <xdr:rowOff>153670</xdr:rowOff>
    </xdr:from>
    <xdr:ext cx="762000" cy="259080"/>
    <xdr:sp macro="" textlink="">
      <xdr:nvSpPr>
        <xdr:cNvPr id="125" name="物件費最大値テキスト"/>
        <xdr:cNvSpPr txBox="1"/>
      </xdr:nvSpPr>
      <xdr:spPr>
        <a:xfrm>
          <a:off x="14493875"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174625</xdr:colOff>
      <xdr:row>12</xdr:row>
      <xdr:rowOff>67310</xdr:rowOff>
    </xdr:to>
    <xdr:cxnSp macro="">
      <xdr:nvCxnSpPr>
        <xdr:cNvPr id="126" name="直線コネクタ 125"/>
        <xdr:cNvCxnSpPr/>
      </xdr:nvCxnSpPr>
      <xdr:spPr>
        <a:xfrm>
          <a:off x="14338300" y="21247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59055</xdr:rowOff>
    </xdr:from>
    <xdr:to>
      <xdr:col>82</xdr:col>
      <xdr:colOff>107950</xdr:colOff>
      <xdr:row>18</xdr:row>
      <xdr:rowOff>29210</xdr:rowOff>
    </xdr:to>
    <xdr:cxnSp macro="">
      <xdr:nvCxnSpPr>
        <xdr:cNvPr id="127" name="直線コネクタ 126"/>
        <xdr:cNvCxnSpPr/>
      </xdr:nvCxnSpPr>
      <xdr:spPr>
        <a:xfrm flipV="1">
          <a:off x="13690600" y="2973705"/>
          <a:ext cx="7366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16</xdr:row>
      <xdr:rowOff>24765</xdr:rowOff>
    </xdr:from>
    <xdr:ext cx="762000" cy="259080"/>
    <xdr:sp macro="" textlink="">
      <xdr:nvSpPr>
        <xdr:cNvPr id="128" name="物件費平均値テキスト"/>
        <xdr:cNvSpPr txBox="1"/>
      </xdr:nvSpPr>
      <xdr:spPr>
        <a:xfrm>
          <a:off x="14493875"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29" name="フローチャート: 判断 128"/>
        <xdr:cNvSpPr/>
      </xdr:nvSpPr>
      <xdr:spPr>
        <a:xfrm>
          <a:off x="143764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17</xdr:row>
      <xdr:rowOff>102235</xdr:rowOff>
    </xdr:from>
    <xdr:to>
      <xdr:col>78</xdr:col>
      <xdr:colOff>69850</xdr:colOff>
      <xdr:row>18</xdr:row>
      <xdr:rowOff>29210</xdr:rowOff>
    </xdr:to>
    <xdr:cxnSp macro="">
      <xdr:nvCxnSpPr>
        <xdr:cNvPr id="130" name="直線コネクタ 129"/>
        <xdr:cNvCxnSpPr/>
      </xdr:nvCxnSpPr>
      <xdr:spPr>
        <a:xfrm>
          <a:off x="12922250" y="3016885"/>
          <a:ext cx="7683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36398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7810"/>
    <xdr:sp macro="" textlink="">
      <xdr:nvSpPr>
        <xdr:cNvPr id="132" name="テキスト ボックス 131"/>
        <xdr:cNvSpPr txBox="1"/>
      </xdr:nvSpPr>
      <xdr:spPr>
        <a:xfrm>
          <a:off x="13360400" y="2647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91440</xdr:rowOff>
    </xdr:from>
    <xdr:to>
      <xdr:col>73</xdr:col>
      <xdr:colOff>174625</xdr:colOff>
      <xdr:row>17</xdr:row>
      <xdr:rowOff>102235</xdr:rowOff>
    </xdr:to>
    <xdr:cxnSp macro="">
      <xdr:nvCxnSpPr>
        <xdr:cNvPr id="133" name="直線コネクタ 132"/>
        <xdr:cNvCxnSpPr/>
      </xdr:nvCxnSpPr>
      <xdr:spPr>
        <a:xfrm>
          <a:off x="12141200" y="3006090"/>
          <a:ext cx="7810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134" name="フローチャート: 判断 133"/>
        <xdr:cNvSpPr/>
      </xdr:nvSpPr>
      <xdr:spPr>
        <a:xfrm>
          <a:off x="12877800" y="28136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10795</xdr:rowOff>
    </xdr:from>
    <xdr:ext cx="762000" cy="258445"/>
    <xdr:sp macro="" textlink="">
      <xdr:nvSpPr>
        <xdr:cNvPr id="135" name="テキスト ボックス 134"/>
        <xdr:cNvSpPr txBox="1"/>
      </xdr:nvSpPr>
      <xdr:spPr>
        <a:xfrm>
          <a:off x="125730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26035</xdr:rowOff>
    </xdr:from>
    <xdr:to>
      <xdr:col>69</xdr:col>
      <xdr:colOff>92075</xdr:colOff>
      <xdr:row>17</xdr:row>
      <xdr:rowOff>91440</xdr:rowOff>
    </xdr:to>
    <xdr:cxnSp macro="">
      <xdr:nvCxnSpPr>
        <xdr:cNvPr id="136" name="直線コネクタ 135"/>
        <xdr:cNvCxnSpPr/>
      </xdr:nvCxnSpPr>
      <xdr:spPr>
        <a:xfrm>
          <a:off x="11353800" y="294068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103505</xdr:rowOff>
    </xdr:from>
    <xdr:to>
      <xdr:col>69</xdr:col>
      <xdr:colOff>142875</xdr:colOff>
      <xdr:row>17</xdr:row>
      <xdr:rowOff>33655</xdr:rowOff>
    </xdr:to>
    <xdr:sp macro="" textlink="">
      <xdr:nvSpPr>
        <xdr:cNvPr id="137" name="フローチャート: 判断 136"/>
        <xdr:cNvSpPr/>
      </xdr:nvSpPr>
      <xdr:spPr>
        <a:xfrm>
          <a:off x="120904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43815</xdr:rowOff>
    </xdr:from>
    <xdr:ext cx="762000" cy="257810"/>
    <xdr:sp macro="" textlink="">
      <xdr:nvSpPr>
        <xdr:cNvPr id="138" name="テキスト ボックス 137"/>
        <xdr:cNvSpPr txBox="1"/>
      </xdr:nvSpPr>
      <xdr:spPr>
        <a:xfrm>
          <a:off x="11811000" y="2615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48895</xdr:rowOff>
    </xdr:from>
    <xdr:to>
      <xdr:col>65</xdr:col>
      <xdr:colOff>53975</xdr:colOff>
      <xdr:row>16</xdr:row>
      <xdr:rowOff>150495</xdr:rowOff>
    </xdr:to>
    <xdr:sp macro="" textlink="">
      <xdr:nvSpPr>
        <xdr:cNvPr id="139" name="フローチャート: 判断 138"/>
        <xdr:cNvSpPr/>
      </xdr:nvSpPr>
      <xdr:spPr>
        <a:xfrm>
          <a:off x="11328400" y="279209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160655</xdr:rowOff>
    </xdr:from>
    <xdr:ext cx="760730" cy="259080"/>
    <xdr:sp macro="" textlink="">
      <xdr:nvSpPr>
        <xdr:cNvPr id="140" name="テキスト ボックス 139"/>
        <xdr:cNvSpPr txBox="1"/>
      </xdr:nvSpPr>
      <xdr:spPr>
        <a:xfrm>
          <a:off x="11023600" y="2560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xdr:cNvSpPr txBox="1"/>
      </xdr:nvSpPr>
      <xdr:spPr>
        <a:xfrm>
          <a:off x="142367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3500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2738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44" name="テキスト ボックス 143"/>
        <xdr:cNvSpPr txBox="1"/>
      </xdr:nvSpPr>
      <xdr:spPr>
        <a:xfrm>
          <a:off x="119507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2000" cy="259080"/>
    <xdr:sp macro="" textlink="">
      <xdr:nvSpPr>
        <xdr:cNvPr id="145" name="テキスト ボックス 144"/>
        <xdr:cNvSpPr txBox="1"/>
      </xdr:nvSpPr>
      <xdr:spPr>
        <a:xfrm>
          <a:off x="111760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46" name="楕円 145"/>
        <xdr:cNvSpPr/>
      </xdr:nvSpPr>
      <xdr:spPr>
        <a:xfrm>
          <a:off x="143764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16</xdr:row>
      <xdr:rowOff>151765</xdr:rowOff>
    </xdr:from>
    <xdr:ext cx="762000" cy="259080"/>
    <xdr:sp macro="" textlink="">
      <xdr:nvSpPr>
        <xdr:cNvPr id="147" name="物件費該当値テキスト"/>
        <xdr:cNvSpPr txBox="1"/>
      </xdr:nvSpPr>
      <xdr:spPr>
        <a:xfrm>
          <a:off x="14493875"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149860</xdr:rowOff>
    </xdr:from>
    <xdr:to>
      <xdr:col>78</xdr:col>
      <xdr:colOff>120650</xdr:colOff>
      <xdr:row>18</xdr:row>
      <xdr:rowOff>80010</xdr:rowOff>
    </xdr:to>
    <xdr:sp macro="" textlink="">
      <xdr:nvSpPr>
        <xdr:cNvPr id="148" name="楕円 147"/>
        <xdr:cNvSpPr/>
      </xdr:nvSpPr>
      <xdr:spPr>
        <a:xfrm>
          <a:off x="136398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64770</xdr:rowOff>
    </xdr:from>
    <xdr:ext cx="736600" cy="257810"/>
    <xdr:sp macro="" textlink="">
      <xdr:nvSpPr>
        <xdr:cNvPr id="149" name="テキスト ボックス 148"/>
        <xdr:cNvSpPr txBox="1"/>
      </xdr:nvSpPr>
      <xdr:spPr>
        <a:xfrm>
          <a:off x="13360400" y="31508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52070</xdr:rowOff>
    </xdr:from>
    <xdr:to>
      <xdr:col>74</xdr:col>
      <xdr:colOff>31750</xdr:colOff>
      <xdr:row>17</xdr:row>
      <xdr:rowOff>153035</xdr:rowOff>
    </xdr:to>
    <xdr:sp macro="" textlink="">
      <xdr:nvSpPr>
        <xdr:cNvPr id="150" name="楕円 149"/>
        <xdr:cNvSpPr/>
      </xdr:nvSpPr>
      <xdr:spPr>
        <a:xfrm>
          <a:off x="12877800" y="2966720"/>
          <a:ext cx="762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137795</xdr:rowOff>
    </xdr:from>
    <xdr:ext cx="762000" cy="259080"/>
    <xdr:sp macro="" textlink="">
      <xdr:nvSpPr>
        <xdr:cNvPr id="151" name="テキスト ボックス 150"/>
        <xdr:cNvSpPr txBox="1"/>
      </xdr:nvSpPr>
      <xdr:spPr>
        <a:xfrm>
          <a:off x="1257300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40640</xdr:rowOff>
    </xdr:from>
    <xdr:to>
      <xdr:col>69</xdr:col>
      <xdr:colOff>142875</xdr:colOff>
      <xdr:row>17</xdr:row>
      <xdr:rowOff>142240</xdr:rowOff>
    </xdr:to>
    <xdr:sp macro="" textlink="">
      <xdr:nvSpPr>
        <xdr:cNvPr id="152" name="楕円 151"/>
        <xdr:cNvSpPr/>
      </xdr:nvSpPr>
      <xdr:spPr>
        <a:xfrm>
          <a:off x="120904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127000</xdr:rowOff>
    </xdr:from>
    <xdr:ext cx="762000" cy="259080"/>
    <xdr:sp macro="" textlink="">
      <xdr:nvSpPr>
        <xdr:cNvPr id="153" name="テキスト ボックス 152"/>
        <xdr:cNvSpPr txBox="1"/>
      </xdr:nvSpPr>
      <xdr:spPr>
        <a:xfrm>
          <a:off x="118110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146685</xdr:rowOff>
    </xdr:from>
    <xdr:to>
      <xdr:col>65</xdr:col>
      <xdr:colOff>53975</xdr:colOff>
      <xdr:row>17</xdr:row>
      <xdr:rowOff>76835</xdr:rowOff>
    </xdr:to>
    <xdr:sp macro="" textlink="">
      <xdr:nvSpPr>
        <xdr:cNvPr id="154" name="楕円 153"/>
        <xdr:cNvSpPr/>
      </xdr:nvSpPr>
      <xdr:spPr>
        <a:xfrm>
          <a:off x="11328400" y="288988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61595</xdr:rowOff>
    </xdr:from>
    <xdr:ext cx="760730" cy="259080"/>
    <xdr:sp macro="" textlink="">
      <xdr:nvSpPr>
        <xdr:cNvPr id="155" name="テキスト ボックス 154"/>
        <xdr:cNvSpPr txBox="1"/>
      </xdr:nvSpPr>
      <xdr:spPr>
        <a:xfrm>
          <a:off x="11023600" y="2976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6" name="正方形/長方形 155"/>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7" name="正方形/長方形 156"/>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58" name="正方形/長方形 157"/>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3" name="正方形/長方形 162"/>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5" name="正方形/長方形 164"/>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全国平均を上回る高齢化率に伴い、扶助費が増加している。事務事業の見直しを進めるとともに、各種経費の削減に努める。</a:t>
          </a: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6477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68" name="直線コネクタ 167"/>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286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174625</xdr:colOff>
      <xdr:row>62</xdr:row>
      <xdr:rowOff>29210</xdr:rowOff>
    </xdr:to>
    <xdr:cxnSp macro="">
      <xdr:nvCxnSpPr>
        <xdr:cNvPr id="170" name="直線コネクタ 169"/>
        <xdr:cNvCxnSpPr/>
      </xdr:nvCxnSpPr>
      <xdr:spPr>
        <a:xfrm>
          <a:off x="685800" y="1065911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71" name="テキスト ボックス 170"/>
        <xdr:cNvSpPr txBox="1"/>
      </xdr:nvSpPr>
      <xdr:spPr>
        <a:xfrm>
          <a:off x="2286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174625</xdr:colOff>
      <xdr:row>60</xdr:row>
      <xdr:rowOff>45085</xdr:rowOff>
    </xdr:to>
    <xdr:cxnSp macro="">
      <xdr:nvCxnSpPr>
        <xdr:cNvPr id="172" name="直線コネクタ 171"/>
        <xdr:cNvCxnSpPr/>
      </xdr:nvCxnSpPr>
      <xdr:spPr>
        <a:xfrm>
          <a:off x="685800" y="1033208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3" name="テキスト ボックス 172"/>
        <xdr:cNvSpPr txBox="1"/>
      </xdr:nvSpPr>
      <xdr:spPr>
        <a:xfrm>
          <a:off x="2286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174625</xdr:colOff>
      <xdr:row>58</xdr:row>
      <xdr:rowOff>61595</xdr:rowOff>
    </xdr:to>
    <xdr:cxnSp macro="">
      <xdr:nvCxnSpPr>
        <xdr:cNvPr id="174" name="直線コネクタ 173"/>
        <xdr:cNvCxnSpPr/>
      </xdr:nvCxnSpPr>
      <xdr:spPr>
        <a:xfrm>
          <a:off x="685800" y="1000569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5" name="テキスト ボックス 174"/>
        <xdr:cNvSpPr txBox="1"/>
      </xdr:nvSpPr>
      <xdr:spPr>
        <a:xfrm>
          <a:off x="2286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174625</xdr:colOff>
      <xdr:row>56</xdr:row>
      <xdr:rowOff>78105</xdr:rowOff>
    </xdr:to>
    <xdr:cxnSp macro="">
      <xdr:nvCxnSpPr>
        <xdr:cNvPr id="176" name="直線コネクタ 175"/>
        <xdr:cNvCxnSpPr/>
      </xdr:nvCxnSpPr>
      <xdr:spPr>
        <a:xfrm>
          <a:off x="685800" y="967930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7" name="テキスト ボックス 176"/>
        <xdr:cNvSpPr txBox="1"/>
      </xdr:nvSpPr>
      <xdr:spPr>
        <a:xfrm>
          <a:off x="2286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174625</xdr:colOff>
      <xdr:row>54</xdr:row>
      <xdr:rowOff>94615</xdr:rowOff>
    </xdr:to>
    <xdr:cxnSp macro="">
      <xdr:nvCxnSpPr>
        <xdr:cNvPr id="178" name="直線コネクタ 177"/>
        <xdr:cNvCxnSpPr/>
      </xdr:nvCxnSpPr>
      <xdr:spPr>
        <a:xfrm>
          <a:off x="685800" y="935291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9" name="テキスト ボックス 178"/>
        <xdr:cNvSpPr txBox="1"/>
      </xdr:nvSpPr>
      <xdr:spPr>
        <a:xfrm>
          <a:off x="2286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174625</xdr:colOff>
      <xdr:row>52</xdr:row>
      <xdr:rowOff>110490</xdr:rowOff>
    </xdr:to>
    <xdr:cxnSp macro="">
      <xdr:nvCxnSpPr>
        <xdr:cNvPr id="180" name="直線コネクタ 179"/>
        <xdr:cNvCxnSpPr/>
      </xdr:nvCxnSpPr>
      <xdr:spPr>
        <a:xfrm>
          <a:off x="685800" y="902589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81" name="テキスト ボックス 180"/>
        <xdr:cNvSpPr txBox="1"/>
      </xdr:nvSpPr>
      <xdr:spPr>
        <a:xfrm>
          <a:off x="2286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2" name="直線コネクタ 181"/>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83" name="扶助費グラフ枠"/>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184" name="直線コネクタ 183"/>
        <xdr:cNvCxnSpPr/>
      </xdr:nvCxnSpPr>
      <xdr:spPr>
        <a:xfrm flipV="1">
          <a:off x="42164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66675</xdr:rowOff>
    </xdr:from>
    <xdr:ext cx="762000" cy="257810"/>
    <xdr:sp macro="" textlink="">
      <xdr:nvSpPr>
        <xdr:cNvPr id="185" name="扶助費最小値テキスト"/>
        <xdr:cNvSpPr txBox="1"/>
      </xdr:nvSpPr>
      <xdr:spPr>
        <a:xfrm>
          <a:off x="4305300" y="10696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94615</xdr:rowOff>
    </xdr:from>
    <xdr:to>
      <xdr:col>24</xdr:col>
      <xdr:colOff>114300</xdr:colOff>
      <xdr:row>62</xdr:row>
      <xdr:rowOff>94615</xdr:rowOff>
    </xdr:to>
    <xdr:cxnSp macro="">
      <xdr:nvCxnSpPr>
        <xdr:cNvPr id="186" name="直線コネクタ 185"/>
        <xdr:cNvCxnSpPr/>
      </xdr:nvCxnSpPr>
      <xdr:spPr>
        <a:xfrm>
          <a:off x="4152900" y="107245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71755</xdr:rowOff>
    </xdr:from>
    <xdr:ext cx="762000" cy="259080"/>
    <xdr:sp macro="" textlink="">
      <xdr:nvSpPr>
        <xdr:cNvPr id="187" name="扶助費最大値テキスト"/>
        <xdr:cNvSpPr txBox="1"/>
      </xdr:nvSpPr>
      <xdr:spPr>
        <a:xfrm>
          <a:off x="43053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156845</xdr:rowOff>
    </xdr:from>
    <xdr:to>
      <xdr:col>24</xdr:col>
      <xdr:colOff>114300</xdr:colOff>
      <xdr:row>53</xdr:row>
      <xdr:rowOff>156845</xdr:rowOff>
    </xdr:to>
    <xdr:cxnSp macro="">
      <xdr:nvCxnSpPr>
        <xdr:cNvPr id="188" name="直線コネクタ 187"/>
        <xdr:cNvCxnSpPr/>
      </xdr:nvCxnSpPr>
      <xdr:spPr>
        <a:xfrm>
          <a:off x="4152900" y="92436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137795</xdr:rowOff>
    </xdr:from>
    <xdr:to>
      <xdr:col>24</xdr:col>
      <xdr:colOff>25400</xdr:colOff>
      <xdr:row>59</xdr:row>
      <xdr:rowOff>10160</xdr:rowOff>
    </xdr:to>
    <xdr:cxnSp macro="">
      <xdr:nvCxnSpPr>
        <xdr:cNvPr id="189" name="直線コネクタ 188"/>
        <xdr:cNvCxnSpPr/>
      </xdr:nvCxnSpPr>
      <xdr:spPr>
        <a:xfrm>
          <a:off x="3492500" y="10081895"/>
          <a:ext cx="7239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762000" cy="257810"/>
    <xdr:sp macro="" textlink="">
      <xdr:nvSpPr>
        <xdr:cNvPr id="190" name="扶助費平均値テキスト"/>
        <xdr:cNvSpPr txBox="1"/>
      </xdr:nvSpPr>
      <xdr:spPr>
        <a:xfrm>
          <a:off x="4305300" y="9779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160655</xdr:rowOff>
    </xdr:from>
    <xdr:to>
      <xdr:col>24</xdr:col>
      <xdr:colOff>76200</xdr:colOff>
      <xdr:row>58</xdr:row>
      <xdr:rowOff>90805</xdr:rowOff>
    </xdr:to>
    <xdr:sp macro="" textlink="">
      <xdr:nvSpPr>
        <xdr:cNvPr id="191" name="フローチャート: 判断 190"/>
        <xdr:cNvSpPr/>
      </xdr:nvSpPr>
      <xdr:spPr>
        <a:xfrm>
          <a:off x="4191000" y="99333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105410</xdr:rowOff>
    </xdr:from>
    <xdr:to>
      <xdr:col>19</xdr:col>
      <xdr:colOff>174625</xdr:colOff>
      <xdr:row>58</xdr:row>
      <xdr:rowOff>137795</xdr:rowOff>
    </xdr:to>
    <xdr:cxnSp macro="">
      <xdr:nvCxnSpPr>
        <xdr:cNvPr id="192" name="直線コネクタ 191"/>
        <xdr:cNvCxnSpPr/>
      </xdr:nvCxnSpPr>
      <xdr:spPr>
        <a:xfrm>
          <a:off x="2717800" y="1004951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193" name="フローチャート: 判断 192"/>
        <xdr:cNvSpPr/>
      </xdr:nvSpPr>
      <xdr:spPr>
        <a:xfrm>
          <a:off x="3454400" y="99002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67945</xdr:rowOff>
    </xdr:from>
    <xdr:ext cx="735330" cy="258445"/>
    <xdr:sp macro="" textlink="">
      <xdr:nvSpPr>
        <xdr:cNvPr id="194" name="テキスト ボックス 193"/>
        <xdr:cNvSpPr txBox="1"/>
      </xdr:nvSpPr>
      <xdr:spPr>
        <a:xfrm>
          <a:off x="3149600" y="96691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94615</xdr:rowOff>
    </xdr:from>
    <xdr:to>
      <xdr:col>15</xdr:col>
      <xdr:colOff>98425</xdr:colOff>
      <xdr:row>58</xdr:row>
      <xdr:rowOff>105410</xdr:rowOff>
    </xdr:to>
    <xdr:cxnSp macro="">
      <xdr:nvCxnSpPr>
        <xdr:cNvPr id="195" name="直線コネクタ 194"/>
        <xdr:cNvCxnSpPr/>
      </xdr:nvCxnSpPr>
      <xdr:spPr>
        <a:xfrm>
          <a:off x="1930400" y="1003871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266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35560</xdr:rowOff>
    </xdr:from>
    <xdr:ext cx="760730" cy="259080"/>
    <xdr:sp macro="" textlink="">
      <xdr:nvSpPr>
        <xdr:cNvPr id="197" name="テキスト ボックス 196"/>
        <xdr:cNvSpPr txBox="1"/>
      </xdr:nvSpPr>
      <xdr:spPr>
        <a:xfrm>
          <a:off x="2387600" y="963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61595</xdr:rowOff>
    </xdr:from>
    <xdr:to>
      <xdr:col>11</xdr:col>
      <xdr:colOff>9525</xdr:colOff>
      <xdr:row>58</xdr:row>
      <xdr:rowOff>94615</xdr:rowOff>
    </xdr:to>
    <xdr:cxnSp macro="">
      <xdr:nvCxnSpPr>
        <xdr:cNvPr id="198" name="直線コネクタ 197"/>
        <xdr:cNvCxnSpPr/>
      </xdr:nvCxnSpPr>
      <xdr:spPr>
        <a:xfrm>
          <a:off x="1168400" y="100056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73660</xdr:rowOff>
    </xdr:from>
    <xdr:to>
      <xdr:col>11</xdr:col>
      <xdr:colOff>60325</xdr:colOff>
      <xdr:row>58</xdr:row>
      <xdr:rowOff>3810</xdr:rowOff>
    </xdr:to>
    <xdr:sp macro="" textlink="">
      <xdr:nvSpPr>
        <xdr:cNvPr id="199" name="フローチャート: 判断 198"/>
        <xdr:cNvSpPr/>
      </xdr:nvSpPr>
      <xdr:spPr>
        <a:xfrm>
          <a:off x="1905000" y="98463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13970</xdr:rowOff>
    </xdr:from>
    <xdr:ext cx="760730" cy="259080"/>
    <xdr:sp macro="" textlink="">
      <xdr:nvSpPr>
        <xdr:cNvPr id="200" name="テキスト ボックス 199"/>
        <xdr:cNvSpPr txBox="1"/>
      </xdr:nvSpPr>
      <xdr:spPr>
        <a:xfrm>
          <a:off x="1600200" y="9615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52070</xdr:rowOff>
    </xdr:from>
    <xdr:to>
      <xdr:col>6</xdr:col>
      <xdr:colOff>171450</xdr:colOff>
      <xdr:row>57</xdr:row>
      <xdr:rowOff>153035</xdr:rowOff>
    </xdr:to>
    <xdr:sp macro="" textlink="">
      <xdr:nvSpPr>
        <xdr:cNvPr id="201" name="フローチャート: 判断 200"/>
        <xdr:cNvSpPr/>
      </xdr:nvSpPr>
      <xdr:spPr>
        <a:xfrm>
          <a:off x="11176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163195</xdr:rowOff>
    </xdr:from>
    <xdr:ext cx="760730" cy="259080"/>
    <xdr:sp macro="" textlink="">
      <xdr:nvSpPr>
        <xdr:cNvPr id="202" name="テキスト ボックス 201"/>
        <xdr:cNvSpPr txBox="1"/>
      </xdr:nvSpPr>
      <xdr:spPr>
        <a:xfrm>
          <a:off x="838200" y="9592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4" name="テキスト ボックス 203"/>
        <xdr:cNvSpPr txBox="1"/>
      </xdr:nvSpPr>
      <xdr:spPr>
        <a:xfrm>
          <a:off x="33147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5" name="テキスト ボックス 204"/>
        <xdr:cNvSpPr txBox="1"/>
      </xdr:nvSpPr>
      <xdr:spPr>
        <a:xfrm>
          <a:off x="25273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2000" cy="259080"/>
    <xdr:sp macro="" textlink="">
      <xdr:nvSpPr>
        <xdr:cNvPr id="206" name="テキスト ボックス 205"/>
        <xdr:cNvSpPr txBox="1"/>
      </xdr:nvSpPr>
      <xdr:spPr>
        <a:xfrm>
          <a:off x="17462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130810</xdr:rowOff>
    </xdr:from>
    <xdr:to>
      <xdr:col>24</xdr:col>
      <xdr:colOff>76200</xdr:colOff>
      <xdr:row>59</xdr:row>
      <xdr:rowOff>60960</xdr:rowOff>
    </xdr:to>
    <xdr:sp macro="" textlink="">
      <xdr:nvSpPr>
        <xdr:cNvPr id="208" name="楕円 207"/>
        <xdr:cNvSpPr/>
      </xdr:nvSpPr>
      <xdr:spPr>
        <a:xfrm>
          <a:off x="4191000" y="100749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102870</xdr:rowOff>
    </xdr:from>
    <xdr:ext cx="762000" cy="259080"/>
    <xdr:sp macro="" textlink="">
      <xdr:nvSpPr>
        <xdr:cNvPr id="209" name="扶助費該当値テキスト"/>
        <xdr:cNvSpPr txBox="1"/>
      </xdr:nvSpPr>
      <xdr:spPr>
        <a:xfrm>
          <a:off x="4305300" y="1004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86995</xdr:rowOff>
    </xdr:from>
    <xdr:to>
      <xdr:col>20</xdr:col>
      <xdr:colOff>38100</xdr:colOff>
      <xdr:row>59</xdr:row>
      <xdr:rowOff>17780</xdr:rowOff>
    </xdr:to>
    <xdr:sp macro="" textlink="">
      <xdr:nvSpPr>
        <xdr:cNvPr id="210" name="楕円 209"/>
        <xdr:cNvSpPr/>
      </xdr:nvSpPr>
      <xdr:spPr>
        <a:xfrm>
          <a:off x="3454400" y="10031095"/>
          <a:ext cx="762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1905</xdr:rowOff>
    </xdr:from>
    <xdr:ext cx="735330" cy="259080"/>
    <xdr:sp macro="" textlink="">
      <xdr:nvSpPr>
        <xdr:cNvPr id="211" name="テキスト ボックス 210"/>
        <xdr:cNvSpPr txBox="1"/>
      </xdr:nvSpPr>
      <xdr:spPr>
        <a:xfrm>
          <a:off x="3149600" y="101174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54610</xdr:rowOff>
    </xdr:from>
    <xdr:to>
      <xdr:col>15</xdr:col>
      <xdr:colOff>149225</xdr:colOff>
      <xdr:row>58</xdr:row>
      <xdr:rowOff>156210</xdr:rowOff>
    </xdr:to>
    <xdr:sp macro="" textlink="">
      <xdr:nvSpPr>
        <xdr:cNvPr id="212" name="楕円 211"/>
        <xdr:cNvSpPr/>
      </xdr:nvSpPr>
      <xdr:spPr>
        <a:xfrm>
          <a:off x="2667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140970</xdr:rowOff>
    </xdr:from>
    <xdr:ext cx="760730" cy="259080"/>
    <xdr:sp macro="" textlink="">
      <xdr:nvSpPr>
        <xdr:cNvPr id="213" name="テキスト ボックス 212"/>
        <xdr:cNvSpPr txBox="1"/>
      </xdr:nvSpPr>
      <xdr:spPr>
        <a:xfrm>
          <a:off x="2387600" y="10085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43815</xdr:rowOff>
    </xdr:from>
    <xdr:to>
      <xdr:col>11</xdr:col>
      <xdr:colOff>60325</xdr:colOff>
      <xdr:row>58</xdr:row>
      <xdr:rowOff>145415</xdr:rowOff>
    </xdr:to>
    <xdr:sp macro="" textlink="">
      <xdr:nvSpPr>
        <xdr:cNvPr id="214" name="楕円 213"/>
        <xdr:cNvSpPr/>
      </xdr:nvSpPr>
      <xdr:spPr>
        <a:xfrm>
          <a:off x="1905000" y="998791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130175</xdr:rowOff>
    </xdr:from>
    <xdr:ext cx="760730" cy="259080"/>
    <xdr:sp macro="" textlink="">
      <xdr:nvSpPr>
        <xdr:cNvPr id="215" name="テキスト ボックス 214"/>
        <xdr:cNvSpPr txBox="1"/>
      </xdr:nvSpPr>
      <xdr:spPr>
        <a:xfrm>
          <a:off x="1600200" y="10074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10795</xdr:rowOff>
    </xdr:from>
    <xdr:to>
      <xdr:col>6</xdr:col>
      <xdr:colOff>171450</xdr:colOff>
      <xdr:row>58</xdr:row>
      <xdr:rowOff>112395</xdr:rowOff>
    </xdr:to>
    <xdr:sp macro="" textlink="">
      <xdr:nvSpPr>
        <xdr:cNvPr id="216" name="楕円 215"/>
        <xdr:cNvSpPr/>
      </xdr:nvSpPr>
      <xdr:spPr>
        <a:xfrm>
          <a:off x="11176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97790</xdr:rowOff>
    </xdr:from>
    <xdr:ext cx="760730" cy="257810"/>
    <xdr:sp macro="" textlink="">
      <xdr:nvSpPr>
        <xdr:cNvPr id="217" name="テキスト ボックス 216"/>
        <xdr:cNvSpPr txBox="1"/>
      </xdr:nvSpPr>
      <xdr:spPr>
        <a:xfrm>
          <a:off x="838200" y="100418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3" name="正方形/長方形 222"/>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4" name="正方形/長方形 223"/>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6" name="正方形/長方形 225"/>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28" name="テキスト ボックス 227"/>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増額要因は、ふるさと納税に係る基金への積立を行ったものによる増額。ふるさと納税に関しては今後も増となる見込みである。また、下水道事業への赤字補てんの繰出が発生している。各特別会計においても事務事業の適正化に努め、経費節減を図る。</a:t>
          </a:r>
        </a:p>
      </xdr:txBody>
    </xdr:sp>
    <xdr:clientData/>
  </xdr:twoCellAnchor>
  <xdr:oneCellAnchor>
    <xdr:from>
      <xdr:col>62</xdr:col>
      <xdr:colOff>6350</xdr:colOff>
      <xdr:row>49</xdr:row>
      <xdr:rowOff>107950</xdr:rowOff>
    </xdr:from>
    <xdr:ext cx="297180" cy="225425"/>
    <xdr:sp macro="" textlink="">
      <xdr:nvSpPr>
        <xdr:cNvPr id="229" name="テキスト ボックス 228"/>
        <xdr:cNvSpPr txBox="1"/>
      </xdr:nvSpPr>
      <xdr:spPr>
        <a:xfrm>
          <a:off x="108331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7810"/>
    <xdr:sp macro="" textlink="">
      <xdr:nvSpPr>
        <xdr:cNvPr id="231" name="テキスト ボックス 230"/>
        <xdr:cNvSpPr txBox="1"/>
      </xdr:nvSpPr>
      <xdr:spPr>
        <a:xfrm>
          <a:off x="1043940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0871200" y="10659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3" name="テキスト ボックス 232"/>
        <xdr:cNvSpPr txBox="1"/>
      </xdr:nvSpPr>
      <xdr:spPr>
        <a:xfrm>
          <a:off x="104394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0871200" y="10332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7810"/>
    <xdr:sp macro="" textlink="">
      <xdr:nvSpPr>
        <xdr:cNvPr id="235" name="テキスト ボックス 234"/>
        <xdr:cNvSpPr txBox="1"/>
      </xdr:nvSpPr>
      <xdr:spPr>
        <a:xfrm>
          <a:off x="10439400"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0871200" y="10005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7" name="テキスト ボックス 236"/>
        <xdr:cNvSpPr txBox="1"/>
      </xdr:nvSpPr>
      <xdr:spPr>
        <a:xfrm>
          <a:off x="104394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0871200" y="9679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39" name="テキスト ボックス 238"/>
        <xdr:cNvSpPr txBox="1"/>
      </xdr:nvSpPr>
      <xdr:spPr>
        <a:xfrm>
          <a:off x="104394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0871200" y="9352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7810"/>
    <xdr:sp macro="" textlink="">
      <xdr:nvSpPr>
        <xdr:cNvPr id="241" name="テキスト ボックス 240"/>
        <xdr:cNvSpPr txBox="1"/>
      </xdr:nvSpPr>
      <xdr:spPr>
        <a:xfrm>
          <a:off x="10439400"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0871200" y="9025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3" name="テキスト ボックス 242"/>
        <xdr:cNvSpPr txBox="1"/>
      </xdr:nvSpPr>
      <xdr:spPr>
        <a:xfrm>
          <a:off x="104394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7810"/>
    <xdr:sp macro="" textlink="">
      <xdr:nvSpPr>
        <xdr:cNvPr id="245" name="テキスト ボックス 244"/>
        <xdr:cNvSpPr txBox="1"/>
      </xdr:nvSpPr>
      <xdr:spPr>
        <a:xfrm>
          <a:off x="10439400"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247" name="直線コネクタ 246"/>
        <xdr:cNvCxnSpPr/>
      </xdr:nvCxnSpPr>
      <xdr:spPr>
        <a:xfrm flipV="1">
          <a:off x="144272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60</xdr:row>
      <xdr:rowOff>141605</xdr:rowOff>
    </xdr:from>
    <xdr:ext cx="762000" cy="259080"/>
    <xdr:sp macro="" textlink="">
      <xdr:nvSpPr>
        <xdr:cNvPr id="248" name="その他最小値テキスト"/>
        <xdr:cNvSpPr txBox="1"/>
      </xdr:nvSpPr>
      <xdr:spPr>
        <a:xfrm>
          <a:off x="14493875"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174625</xdr:colOff>
      <xdr:row>60</xdr:row>
      <xdr:rowOff>169545</xdr:rowOff>
    </xdr:to>
    <xdr:cxnSp macro="">
      <xdr:nvCxnSpPr>
        <xdr:cNvPr id="249" name="直線コネクタ 248"/>
        <xdr:cNvCxnSpPr/>
      </xdr:nvCxnSpPr>
      <xdr:spPr>
        <a:xfrm>
          <a:off x="14338300" y="1045654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52</xdr:row>
      <xdr:rowOff>10795</xdr:rowOff>
    </xdr:from>
    <xdr:ext cx="762000" cy="258445"/>
    <xdr:sp macro="" textlink="">
      <xdr:nvSpPr>
        <xdr:cNvPr id="250" name="その他最大値テキスト"/>
        <xdr:cNvSpPr txBox="1"/>
      </xdr:nvSpPr>
      <xdr:spPr>
        <a:xfrm>
          <a:off x="14493875"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95885</xdr:rowOff>
    </xdr:from>
    <xdr:to>
      <xdr:col>82</xdr:col>
      <xdr:colOff>174625</xdr:colOff>
      <xdr:row>53</xdr:row>
      <xdr:rowOff>95885</xdr:rowOff>
    </xdr:to>
    <xdr:cxnSp macro="">
      <xdr:nvCxnSpPr>
        <xdr:cNvPr id="251" name="直線コネクタ 250"/>
        <xdr:cNvCxnSpPr/>
      </xdr:nvCxnSpPr>
      <xdr:spPr>
        <a:xfrm>
          <a:off x="14338300" y="918273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30480</xdr:rowOff>
    </xdr:from>
    <xdr:to>
      <xdr:col>82</xdr:col>
      <xdr:colOff>107950</xdr:colOff>
      <xdr:row>57</xdr:row>
      <xdr:rowOff>115570</xdr:rowOff>
    </xdr:to>
    <xdr:cxnSp macro="">
      <xdr:nvCxnSpPr>
        <xdr:cNvPr id="252" name="直線コネクタ 251"/>
        <xdr:cNvCxnSpPr/>
      </xdr:nvCxnSpPr>
      <xdr:spPr>
        <a:xfrm>
          <a:off x="13690600" y="9803130"/>
          <a:ext cx="736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55</xdr:row>
      <xdr:rowOff>76200</xdr:rowOff>
    </xdr:from>
    <xdr:ext cx="762000" cy="257810"/>
    <xdr:sp macro="" textlink="">
      <xdr:nvSpPr>
        <xdr:cNvPr id="253" name="その他平均値テキスト"/>
        <xdr:cNvSpPr txBox="1"/>
      </xdr:nvSpPr>
      <xdr:spPr>
        <a:xfrm>
          <a:off x="14493875" y="9505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54" name="フローチャート: 判断 253"/>
        <xdr:cNvSpPr/>
      </xdr:nvSpPr>
      <xdr:spPr>
        <a:xfrm>
          <a:off x="143764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56</xdr:row>
      <xdr:rowOff>143510</xdr:rowOff>
    </xdr:from>
    <xdr:to>
      <xdr:col>78</xdr:col>
      <xdr:colOff>69850</xdr:colOff>
      <xdr:row>57</xdr:row>
      <xdr:rowOff>30480</xdr:rowOff>
    </xdr:to>
    <xdr:cxnSp macro="">
      <xdr:nvCxnSpPr>
        <xdr:cNvPr id="255" name="直線コネクタ 254"/>
        <xdr:cNvCxnSpPr/>
      </xdr:nvCxnSpPr>
      <xdr:spPr>
        <a:xfrm>
          <a:off x="12922250" y="9744710"/>
          <a:ext cx="7683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6" name="フローチャート: 判断 255"/>
        <xdr:cNvSpPr/>
      </xdr:nvSpPr>
      <xdr:spPr>
        <a:xfrm>
          <a:off x="136398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7" name="テキスト ボックス 256"/>
        <xdr:cNvSpPr txBox="1"/>
      </xdr:nvSpPr>
      <xdr:spPr>
        <a:xfrm>
          <a:off x="133604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104140</xdr:rowOff>
    </xdr:from>
    <xdr:to>
      <xdr:col>73</xdr:col>
      <xdr:colOff>174625</xdr:colOff>
      <xdr:row>56</xdr:row>
      <xdr:rowOff>143510</xdr:rowOff>
    </xdr:to>
    <xdr:cxnSp macro="">
      <xdr:nvCxnSpPr>
        <xdr:cNvPr id="258" name="直線コネクタ 257"/>
        <xdr:cNvCxnSpPr/>
      </xdr:nvCxnSpPr>
      <xdr:spPr>
        <a:xfrm>
          <a:off x="12141200" y="9705340"/>
          <a:ext cx="7810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2877800" y="96088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60" name="テキスト ボックス 259"/>
        <xdr:cNvSpPr txBox="1"/>
      </xdr:nvSpPr>
      <xdr:spPr>
        <a:xfrm>
          <a:off x="125730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143510</xdr:rowOff>
    </xdr:to>
    <xdr:cxnSp macro="">
      <xdr:nvCxnSpPr>
        <xdr:cNvPr id="261" name="直線コネクタ 260"/>
        <xdr:cNvCxnSpPr/>
      </xdr:nvCxnSpPr>
      <xdr:spPr>
        <a:xfrm flipV="1">
          <a:off x="11353800" y="9705340"/>
          <a:ext cx="7874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20904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119380</xdr:rowOff>
    </xdr:from>
    <xdr:ext cx="762000" cy="259080"/>
    <xdr:sp macro="" textlink="">
      <xdr:nvSpPr>
        <xdr:cNvPr id="263" name="テキスト ボックス 262"/>
        <xdr:cNvSpPr txBox="1"/>
      </xdr:nvSpPr>
      <xdr:spPr>
        <a:xfrm>
          <a:off x="118110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166370</xdr:rowOff>
    </xdr:from>
    <xdr:to>
      <xdr:col>65</xdr:col>
      <xdr:colOff>53975</xdr:colOff>
      <xdr:row>56</xdr:row>
      <xdr:rowOff>95885</xdr:rowOff>
    </xdr:to>
    <xdr:sp macro="" textlink="">
      <xdr:nvSpPr>
        <xdr:cNvPr id="264" name="フローチャート: 判断 263"/>
        <xdr:cNvSpPr/>
      </xdr:nvSpPr>
      <xdr:spPr>
        <a:xfrm>
          <a:off x="11328400" y="9596120"/>
          <a:ext cx="762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106045</xdr:rowOff>
    </xdr:from>
    <xdr:ext cx="760730" cy="259080"/>
    <xdr:sp macro="" textlink="">
      <xdr:nvSpPr>
        <xdr:cNvPr id="265" name="テキスト ボックス 264"/>
        <xdr:cNvSpPr txBox="1"/>
      </xdr:nvSpPr>
      <xdr:spPr>
        <a:xfrm>
          <a:off x="11023600" y="9364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6" name="テキスト ボックス 265"/>
        <xdr:cNvSpPr txBox="1"/>
      </xdr:nvSpPr>
      <xdr:spPr>
        <a:xfrm>
          <a:off x="142367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7" name="テキスト ボックス 266"/>
        <xdr:cNvSpPr txBox="1"/>
      </xdr:nvSpPr>
      <xdr:spPr>
        <a:xfrm>
          <a:off x="13500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8" name="テキスト ボックス 267"/>
        <xdr:cNvSpPr txBox="1"/>
      </xdr:nvSpPr>
      <xdr:spPr>
        <a:xfrm>
          <a:off x="12738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69" name="テキスト ボックス 268"/>
        <xdr:cNvSpPr txBox="1"/>
      </xdr:nvSpPr>
      <xdr:spPr>
        <a:xfrm>
          <a:off x="119507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2000" cy="259080"/>
    <xdr:sp macro="" textlink="">
      <xdr:nvSpPr>
        <xdr:cNvPr id="270" name="テキスト ボックス 269"/>
        <xdr:cNvSpPr txBox="1"/>
      </xdr:nvSpPr>
      <xdr:spPr>
        <a:xfrm>
          <a:off x="111760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1" name="楕円 270"/>
        <xdr:cNvSpPr/>
      </xdr:nvSpPr>
      <xdr:spPr>
        <a:xfrm>
          <a:off x="143764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57</xdr:row>
      <xdr:rowOff>36830</xdr:rowOff>
    </xdr:from>
    <xdr:ext cx="762000" cy="259080"/>
    <xdr:sp macro="" textlink="">
      <xdr:nvSpPr>
        <xdr:cNvPr id="272" name="その他該当値テキスト"/>
        <xdr:cNvSpPr txBox="1"/>
      </xdr:nvSpPr>
      <xdr:spPr>
        <a:xfrm>
          <a:off x="14493875"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151130</xdr:rowOff>
    </xdr:from>
    <xdr:to>
      <xdr:col>78</xdr:col>
      <xdr:colOff>120650</xdr:colOff>
      <xdr:row>57</xdr:row>
      <xdr:rowOff>81280</xdr:rowOff>
    </xdr:to>
    <xdr:sp macro="" textlink="">
      <xdr:nvSpPr>
        <xdr:cNvPr id="273" name="楕円 272"/>
        <xdr:cNvSpPr/>
      </xdr:nvSpPr>
      <xdr:spPr>
        <a:xfrm>
          <a:off x="136398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66040</xdr:rowOff>
    </xdr:from>
    <xdr:ext cx="736600" cy="257810"/>
    <xdr:sp macro="" textlink="">
      <xdr:nvSpPr>
        <xdr:cNvPr id="274" name="テキスト ボックス 273"/>
        <xdr:cNvSpPr txBox="1"/>
      </xdr:nvSpPr>
      <xdr:spPr>
        <a:xfrm>
          <a:off x="13360400" y="98386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92710</xdr:rowOff>
    </xdr:from>
    <xdr:to>
      <xdr:col>74</xdr:col>
      <xdr:colOff>31750</xdr:colOff>
      <xdr:row>57</xdr:row>
      <xdr:rowOff>22860</xdr:rowOff>
    </xdr:to>
    <xdr:sp macro="" textlink="">
      <xdr:nvSpPr>
        <xdr:cNvPr id="275" name="楕円 274"/>
        <xdr:cNvSpPr/>
      </xdr:nvSpPr>
      <xdr:spPr>
        <a:xfrm>
          <a:off x="12877800" y="96939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7810"/>
    <xdr:sp macro="" textlink="">
      <xdr:nvSpPr>
        <xdr:cNvPr id="276" name="テキスト ボックス 275"/>
        <xdr:cNvSpPr txBox="1"/>
      </xdr:nvSpPr>
      <xdr:spPr>
        <a:xfrm>
          <a:off x="12573000" y="9780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7" name="楕円 276"/>
        <xdr:cNvSpPr/>
      </xdr:nvSpPr>
      <xdr:spPr>
        <a:xfrm>
          <a:off x="120904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139700</xdr:rowOff>
    </xdr:from>
    <xdr:ext cx="762000" cy="259080"/>
    <xdr:sp macro="" textlink="">
      <xdr:nvSpPr>
        <xdr:cNvPr id="278" name="テキスト ボックス 277"/>
        <xdr:cNvSpPr txBox="1"/>
      </xdr:nvSpPr>
      <xdr:spPr>
        <a:xfrm>
          <a:off x="118110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79" name="楕円 278"/>
        <xdr:cNvSpPr/>
      </xdr:nvSpPr>
      <xdr:spPr>
        <a:xfrm>
          <a:off x="11328400" y="96939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7620</xdr:rowOff>
    </xdr:from>
    <xdr:ext cx="760730" cy="257810"/>
    <xdr:sp macro="" textlink="">
      <xdr:nvSpPr>
        <xdr:cNvPr id="280" name="テキスト ボックス 279"/>
        <xdr:cNvSpPr txBox="1"/>
      </xdr:nvSpPr>
      <xdr:spPr>
        <a:xfrm>
          <a:off x="11023600" y="97802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6" name="正方形/長方形 285"/>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7" name="正方形/長方形 286"/>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89" name="正方形/長方形 288"/>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91" name="テキスト ボックス 290"/>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ふるさと納税の増額に伴う記念品贈答の増加により、上昇傾向にある。各種補助金の見直し、適正化を進めることにより削減を図っていく。</a:t>
          </a:r>
        </a:p>
      </xdr:txBody>
    </xdr:sp>
    <xdr:clientData/>
  </xdr:twoCellAnchor>
  <xdr:oneCellAnchor>
    <xdr:from>
      <xdr:col>62</xdr:col>
      <xdr:colOff>6350</xdr:colOff>
      <xdr:row>29</xdr:row>
      <xdr:rowOff>107950</xdr:rowOff>
    </xdr:from>
    <xdr:ext cx="297180" cy="225425"/>
    <xdr:sp macro="" textlink="">
      <xdr:nvSpPr>
        <xdr:cNvPr id="292" name="テキスト ボックス 291"/>
        <xdr:cNvSpPr txBox="1"/>
      </xdr:nvSpPr>
      <xdr:spPr>
        <a:xfrm>
          <a:off x="108331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7810"/>
    <xdr:sp macro="" textlink="">
      <xdr:nvSpPr>
        <xdr:cNvPr id="294" name="テキスト ボックス 293"/>
        <xdr:cNvSpPr txBox="1"/>
      </xdr:nvSpPr>
      <xdr:spPr>
        <a:xfrm>
          <a:off x="1043940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7810"/>
    <xdr:sp macro="" textlink="">
      <xdr:nvSpPr>
        <xdr:cNvPr id="296" name="テキスト ボックス 295"/>
        <xdr:cNvSpPr txBox="1"/>
      </xdr:nvSpPr>
      <xdr:spPr>
        <a:xfrm>
          <a:off x="10439400" y="6957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7810"/>
    <xdr:sp macro="" textlink="">
      <xdr:nvSpPr>
        <xdr:cNvPr id="298" name="テキスト ボックス 297"/>
        <xdr:cNvSpPr txBox="1"/>
      </xdr:nvSpPr>
      <xdr:spPr>
        <a:xfrm>
          <a:off x="10439400" y="6499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7810"/>
    <xdr:sp macro="" textlink="">
      <xdr:nvSpPr>
        <xdr:cNvPr id="300" name="テキスト ボックス 299"/>
        <xdr:cNvSpPr txBox="1"/>
      </xdr:nvSpPr>
      <xdr:spPr>
        <a:xfrm>
          <a:off x="10439400" y="6042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7810"/>
    <xdr:sp macro="" textlink="">
      <xdr:nvSpPr>
        <xdr:cNvPr id="302" name="テキスト ボックス 301"/>
        <xdr:cNvSpPr txBox="1"/>
      </xdr:nvSpPr>
      <xdr:spPr>
        <a:xfrm>
          <a:off x="10439400" y="5585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305" name="直線コネクタ 304"/>
        <xdr:cNvCxnSpPr/>
      </xdr:nvCxnSpPr>
      <xdr:spPr>
        <a:xfrm flipV="1">
          <a:off x="144272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39</xdr:row>
      <xdr:rowOff>133350</xdr:rowOff>
    </xdr:from>
    <xdr:ext cx="762000" cy="257810"/>
    <xdr:sp macro="" textlink="">
      <xdr:nvSpPr>
        <xdr:cNvPr id="306" name="補助費等最小値テキスト"/>
        <xdr:cNvSpPr txBox="1"/>
      </xdr:nvSpPr>
      <xdr:spPr>
        <a:xfrm>
          <a:off x="14493875" y="6819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174625</xdr:colOff>
      <xdr:row>39</xdr:row>
      <xdr:rowOff>161290</xdr:rowOff>
    </xdr:to>
    <xdr:cxnSp macro="">
      <xdr:nvCxnSpPr>
        <xdr:cNvPr id="307" name="直線コネクタ 306"/>
        <xdr:cNvCxnSpPr/>
      </xdr:nvCxnSpPr>
      <xdr:spPr>
        <a:xfrm>
          <a:off x="14338300" y="684784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31</xdr:row>
      <xdr:rowOff>170180</xdr:rowOff>
    </xdr:from>
    <xdr:ext cx="762000" cy="259080"/>
    <xdr:sp macro="" textlink="">
      <xdr:nvSpPr>
        <xdr:cNvPr id="308" name="補助費等最大値テキスト"/>
        <xdr:cNvSpPr txBox="1"/>
      </xdr:nvSpPr>
      <xdr:spPr>
        <a:xfrm>
          <a:off x="14493875"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83820</xdr:rowOff>
    </xdr:from>
    <xdr:to>
      <xdr:col>82</xdr:col>
      <xdr:colOff>174625</xdr:colOff>
      <xdr:row>33</xdr:row>
      <xdr:rowOff>83820</xdr:rowOff>
    </xdr:to>
    <xdr:cxnSp macro="">
      <xdr:nvCxnSpPr>
        <xdr:cNvPr id="309" name="直線コネクタ 308"/>
        <xdr:cNvCxnSpPr/>
      </xdr:nvCxnSpPr>
      <xdr:spPr>
        <a:xfrm>
          <a:off x="14338300" y="57416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166370</xdr:rowOff>
    </xdr:to>
    <xdr:cxnSp macro="">
      <xdr:nvCxnSpPr>
        <xdr:cNvPr id="310" name="直線コネクタ 309"/>
        <xdr:cNvCxnSpPr/>
      </xdr:nvCxnSpPr>
      <xdr:spPr>
        <a:xfrm>
          <a:off x="13690600" y="6504940"/>
          <a:ext cx="736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19685</xdr:rowOff>
    </xdr:from>
    <xdr:ext cx="762000" cy="257810"/>
    <xdr:sp macro="" textlink="">
      <xdr:nvSpPr>
        <xdr:cNvPr id="311" name="補助費等平均値テキスト"/>
        <xdr:cNvSpPr txBox="1"/>
      </xdr:nvSpPr>
      <xdr:spPr>
        <a:xfrm>
          <a:off x="14493875" y="6020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3175</xdr:rowOff>
    </xdr:from>
    <xdr:to>
      <xdr:col>82</xdr:col>
      <xdr:colOff>158750</xdr:colOff>
      <xdr:row>36</xdr:row>
      <xdr:rowOff>104775</xdr:rowOff>
    </xdr:to>
    <xdr:sp macro="" textlink="">
      <xdr:nvSpPr>
        <xdr:cNvPr id="312" name="フローチャート: 判断 311"/>
        <xdr:cNvSpPr/>
      </xdr:nvSpPr>
      <xdr:spPr>
        <a:xfrm>
          <a:off x="143764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101600</xdr:rowOff>
    </xdr:from>
    <xdr:to>
      <xdr:col>78</xdr:col>
      <xdr:colOff>69850</xdr:colOff>
      <xdr:row>37</xdr:row>
      <xdr:rowOff>161290</xdr:rowOff>
    </xdr:to>
    <xdr:cxnSp macro="">
      <xdr:nvCxnSpPr>
        <xdr:cNvPr id="313" name="直線コネクタ 312"/>
        <xdr:cNvCxnSpPr/>
      </xdr:nvCxnSpPr>
      <xdr:spPr>
        <a:xfrm>
          <a:off x="12922250" y="6445250"/>
          <a:ext cx="7683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36398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7810"/>
    <xdr:sp macro="" textlink="">
      <xdr:nvSpPr>
        <xdr:cNvPr id="315" name="テキスト ボックス 314"/>
        <xdr:cNvSpPr txBox="1"/>
      </xdr:nvSpPr>
      <xdr:spPr>
        <a:xfrm>
          <a:off x="13360400" y="5930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174625</xdr:colOff>
      <xdr:row>37</xdr:row>
      <xdr:rowOff>101600</xdr:rowOff>
    </xdr:to>
    <xdr:cxnSp macro="">
      <xdr:nvCxnSpPr>
        <xdr:cNvPr id="316" name="直線コネクタ 315"/>
        <xdr:cNvCxnSpPr/>
      </xdr:nvCxnSpPr>
      <xdr:spPr>
        <a:xfrm>
          <a:off x="12141200" y="6409055"/>
          <a:ext cx="7810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151765</xdr:rowOff>
    </xdr:from>
    <xdr:to>
      <xdr:col>74</xdr:col>
      <xdr:colOff>31750</xdr:colOff>
      <xdr:row>36</xdr:row>
      <xdr:rowOff>81915</xdr:rowOff>
    </xdr:to>
    <xdr:sp macro="" textlink="">
      <xdr:nvSpPr>
        <xdr:cNvPr id="317" name="フローチャート: 判断 316"/>
        <xdr:cNvSpPr/>
      </xdr:nvSpPr>
      <xdr:spPr>
        <a:xfrm>
          <a:off x="12877800" y="615251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92075</xdr:rowOff>
    </xdr:from>
    <xdr:ext cx="762000" cy="259080"/>
    <xdr:sp macro="" textlink="">
      <xdr:nvSpPr>
        <xdr:cNvPr id="318" name="テキスト ボックス 317"/>
        <xdr:cNvSpPr txBox="1"/>
      </xdr:nvSpPr>
      <xdr:spPr>
        <a:xfrm>
          <a:off x="125730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65405</xdr:rowOff>
    </xdr:to>
    <xdr:cxnSp macro="">
      <xdr:nvCxnSpPr>
        <xdr:cNvPr id="319" name="直線コネクタ 318"/>
        <xdr:cNvCxnSpPr/>
      </xdr:nvCxnSpPr>
      <xdr:spPr>
        <a:xfrm>
          <a:off x="11353800" y="6390640"/>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20" name="フローチャート: 判断 319"/>
        <xdr:cNvSpPr/>
      </xdr:nvSpPr>
      <xdr:spPr>
        <a:xfrm>
          <a:off x="120904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62000" cy="259080"/>
    <xdr:sp macro="" textlink="">
      <xdr:nvSpPr>
        <xdr:cNvPr id="321" name="テキスト ボックス 320"/>
        <xdr:cNvSpPr txBox="1"/>
      </xdr:nvSpPr>
      <xdr:spPr>
        <a:xfrm>
          <a:off x="118110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22" name="フローチャート: 判断 321"/>
        <xdr:cNvSpPr/>
      </xdr:nvSpPr>
      <xdr:spPr>
        <a:xfrm>
          <a:off x="11328400" y="61709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0730" cy="257810"/>
    <xdr:sp macro="" textlink="">
      <xdr:nvSpPr>
        <xdr:cNvPr id="323" name="テキスト ボックス 322"/>
        <xdr:cNvSpPr txBox="1"/>
      </xdr:nvSpPr>
      <xdr:spPr>
        <a:xfrm>
          <a:off x="11023600" y="59397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4" name="テキスト ボックス 323"/>
        <xdr:cNvSpPr txBox="1"/>
      </xdr:nvSpPr>
      <xdr:spPr>
        <a:xfrm>
          <a:off x="142367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5" name="テキスト ボックス 324"/>
        <xdr:cNvSpPr txBox="1"/>
      </xdr:nvSpPr>
      <xdr:spPr>
        <a:xfrm>
          <a:off x="13500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6" name="テキスト ボックス 325"/>
        <xdr:cNvSpPr txBox="1"/>
      </xdr:nvSpPr>
      <xdr:spPr>
        <a:xfrm>
          <a:off x="12738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27" name="テキスト ボックス 326"/>
        <xdr:cNvSpPr txBox="1"/>
      </xdr:nvSpPr>
      <xdr:spPr>
        <a:xfrm>
          <a:off x="119507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2000" cy="259080"/>
    <xdr:sp macro="" textlink="">
      <xdr:nvSpPr>
        <xdr:cNvPr id="328" name="テキスト ボックス 327"/>
        <xdr:cNvSpPr txBox="1"/>
      </xdr:nvSpPr>
      <xdr:spPr>
        <a:xfrm>
          <a:off x="111760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9" name="楕円 328"/>
        <xdr:cNvSpPr/>
      </xdr:nvSpPr>
      <xdr:spPr>
        <a:xfrm>
          <a:off x="143764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37</xdr:row>
      <xdr:rowOff>86995</xdr:rowOff>
    </xdr:from>
    <xdr:ext cx="762000" cy="257810"/>
    <xdr:sp macro="" textlink="">
      <xdr:nvSpPr>
        <xdr:cNvPr id="330" name="補助費等該当値テキスト"/>
        <xdr:cNvSpPr txBox="1"/>
      </xdr:nvSpPr>
      <xdr:spPr>
        <a:xfrm>
          <a:off x="14493875"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36398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32" name="テキスト ボックス 331"/>
        <xdr:cNvSpPr txBox="1"/>
      </xdr:nvSpPr>
      <xdr:spPr>
        <a:xfrm>
          <a:off x="133604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50800</xdr:rowOff>
    </xdr:from>
    <xdr:to>
      <xdr:col>74</xdr:col>
      <xdr:colOff>31750</xdr:colOff>
      <xdr:row>37</xdr:row>
      <xdr:rowOff>152400</xdr:rowOff>
    </xdr:to>
    <xdr:sp macro="" textlink="">
      <xdr:nvSpPr>
        <xdr:cNvPr id="333" name="楕円 332"/>
        <xdr:cNvSpPr/>
      </xdr:nvSpPr>
      <xdr:spPr>
        <a:xfrm>
          <a:off x="12877800" y="639445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34" name="テキスト ボックス 333"/>
        <xdr:cNvSpPr txBox="1"/>
      </xdr:nvSpPr>
      <xdr:spPr>
        <a:xfrm>
          <a:off x="125730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5" name="楕円 334"/>
        <xdr:cNvSpPr/>
      </xdr:nvSpPr>
      <xdr:spPr>
        <a:xfrm>
          <a:off x="120904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2000" cy="257810"/>
    <xdr:sp macro="" textlink="">
      <xdr:nvSpPr>
        <xdr:cNvPr id="336" name="テキスト ボックス 335"/>
        <xdr:cNvSpPr txBox="1"/>
      </xdr:nvSpPr>
      <xdr:spPr>
        <a:xfrm>
          <a:off x="11811000" y="6444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7" name="楕円 336"/>
        <xdr:cNvSpPr/>
      </xdr:nvSpPr>
      <xdr:spPr>
        <a:xfrm>
          <a:off x="11328400" y="63398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0730" cy="259080"/>
    <xdr:sp macro="" textlink="">
      <xdr:nvSpPr>
        <xdr:cNvPr id="338" name="テキスト ボックス 337"/>
        <xdr:cNvSpPr txBox="1"/>
      </xdr:nvSpPr>
      <xdr:spPr>
        <a:xfrm>
          <a:off x="11023600" y="642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39" name="正方形/長方形 338"/>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40" name="正方形/長方形 339"/>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41" name="正方形/長方形 340"/>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6" name="正方形/長方形 345"/>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48" name="正方形/長方形 347"/>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類似団体平均水準にあるものの、老朽化した施設等について、うきは市公共施設等総合管理計画に基づき、施設の建替え等は十分な検討を行った上で、財政健全化に努める。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50" name="テキスト ボックス 349"/>
        <xdr:cNvSpPr txBox="1"/>
      </xdr:nvSpPr>
      <xdr:spPr>
        <a:xfrm>
          <a:off x="6477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51" name="直線コネクタ 350"/>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2" name="テキスト ボックス 351"/>
        <xdr:cNvSpPr txBox="1"/>
      </xdr:nvSpPr>
      <xdr:spPr>
        <a:xfrm>
          <a:off x="2286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174625</xdr:colOff>
      <xdr:row>81</xdr:row>
      <xdr:rowOff>146050</xdr:rowOff>
    </xdr:to>
    <xdr:cxnSp macro="">
      <xdr:nvCxnSpPr>
        <xdr:cNvPr id="353" name="直線コネクタ 352"/>
        <xdr:cNvCxnSpPr/>
      </xdr:nvCxnSpPr>
      <xdr:spPr>
        <a:xfrm>
          <a:off x="685800" y="1403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4" name="テキスト ボックス 353"/>
        <xdr:cNvSpPr txBox="1"/>
      </xdr:nvSpPr>
      <xdr:spPr>
        <a:xfrm>
          <a:off x="2286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174625</xdr:colOff>
      <xdr:row>79</xdr:row>
      <xdr:rowOff>107950</xdr:rowOff>
    </xdr:to>
    <xdr:cxnSp macro="">
      <xdr:nvCxnSpPr>
        <xdr:cNvPr id="355" name="直線コネクタ 354"/>
        <xdr:cNvCxnSpPr/>
      </xdr:nvCxnSpPr>
      <xdr:spPr>
        <a:xfrm>
          <a:off x="685800" y="1365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6" name="テキスト ボックス 355"/>
        <xdr:cNvSpPr txBox="1"/>
      </xdr:nvSpPr>
      <xdr:spPr>
        <a:xfrm>
          <a:off x="2286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174625</xdr:colOff>
      <xdr:row>77</xdr:row>
      <xdr:rowOff>69850</xdr:rowOff>
    </xdr:to>
    <xdr:cxnSp macro="">
      <xdr:nvCxnSpPr>
        <xdr:cNvPr id="357" name="直線コネクタ 356"/>
        <xdr:cNvCxnSpPr/>
      </xdr:nvCxnSpPr>
      <xdr:spPr>
        <a:xfrm>
          <a:off x="685800" y="1327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8" name="テキスト ボックス 357"/>
        <xdr:cNvSpPr txBox="1"/>
      </xdr:nvSpPr>
      <xdr:spPr>
        <a:xfrm>
          <a:off x="2286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174625</xdr:colOff>
      <xdr:row>75</xdr:row>
      <xdr:rowOff>31750</xdr:rowOff>
    </xdr:to>
    <xdr:cxnSp macro="">
      <xdr:nvCxnSpPr>
        <xdr:cNvPr id="359" name="直線コネクタ 358"/>
        <xdr:cNvCxnSpPr/>
      </xdr:nvCxnSpPr>
      <xdr:spPr>
        <a:xfrm>
          <a:off x="685800" y="1289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60" name="テキスト ボックス 359"/>
        <xdr:cNvSpPr txBox="1"/>
      </xdr:nvSpPr>
      <xdr:spPr>
        <a:xfrm>
          <a:off x="2286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174625</xdr:colOff>
      <xdr:row>72</xdr:row>
      <xdr:rowOff>165100</xdr:rowOff>
    </xdr:to>
    <xdr:cxnSp macro="">
      <xdr:nvCxnSpPr>
        <xdr:cNvPr id="361" name="直線コネクタ 360"/>
        <xdr:cNvCxnSpPr/>
      </xdr:nvCxnSpPr>
      <xdr:spPr>
        <a:xfrm>
          <a:off x="685800" y="1250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2" name="テキスト ボックス 361"/>
        <xdr:cNvSpPr txBox="1"/>
      </xdr:nvSpPr>
      <xdr:spPr>
        <a:xfrm>
          <a:off x="2286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63" name="直線コネクタ 362"/>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64" name="公債費グラフ枠"/>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365" name="直線コネクタ 364"/>
        <xdr:cNvCxnSpPr/>
      </xdr:nvCxnSpPr>
      <xdr:spPr>
        <a:xfrm flipV="1">
          <a:off x="42164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29210</xdr:rowOff>
    </xdr:from>
    <xdr:ext cx="762000" cy="257810"/>
    <xdr:sp macro="" textlink="">
      <xdr:nvSpPr>
        <xdr:cNvPr id="366" name="公債費最小値テキスト"/>
        <xdr:cNvSpPr txBox="1"/>
      </xdr:nvSpPr>
      <xdr:spPr>
        <a:xfrm>
          <a:off x="4305300" y="13745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56515</xdr:rowOff>
    </xdr:from>
    <xdr:to>
      <xdr:col>24</xdr:col>
      <xdr:colOff>114300</xdr:colOff>
      <xdr:row>80</xdr:row>
      <xdr:rowOff>56515</xdr:rowOff>
    </xdr:to>
    <xdr:cxnSp macro="">
      <xdr:nvCxnSpPr>
        <xdr:cNvPr id="367" name="直線コネクタ 366"/>
        <xdr:cNvCxnSpPr/>
      </xdr:nvCxnSpPr>
      <xdr:spPr>
        <a:xfrm>
          <a:off x="4152900" y="137725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100965</xdr:rowOff>
    </xdr:from>
    <xdr:ext cx="762000" cy="257810"/>
    <xdr:sp macro="" textlink="">
      <xdr:nvSpPr>
        <xdr:cNvPr id="368" name="公債費最大値テキスト"/>
        <xdr:cNvSpPr txBox="1"/>
      </xdr:nvSpPr>
      <xdr:spPr>
        <a:xfrm>
          <a:off x="4305300" y="12445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152900" y="127019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74</xdr:row>
      <xdr:rowOff>153670</xdr:rowOff>
    </xdr:from>
    <xdr:to>
      <xdr:col>24</xdr:col>
      <xdr:colOff>25400</xdr:colOff>
      <xdr:row>74</xdr:row>
      <xdr:rowOff>159385</xdr:rowOff>
    </xdr:to>
    <xdr:cxnSp macro="">
      <xdr:nvCxnSpPr>
        <xdr:cNvPr id="370" name="直線コネクタ 369"/>
        <xdr:cNvCxnSpPr/>
      </xdr:nvCxnSpPr>
      <xdr:spPr>
        <a:xfrm>
          <a:off x="3492500" y="12840970"/>
          <a:ext cx="7239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113030</xdr:rowOff>
    </xdr:from>
    <xdr:ext cx="762000" cy="259080"/>
    <xdr:sp macro="" textlink="">
      <xdr:nvSpPr>
        <xdr:cNvPr id="371" name="公債費平均値テキスト"/>
        <xdr:cNvSpPr txBox="1"/>
      </xdr:nvSpPr>
      <xdr:spPr>
        <a:xfrm>
          <a:off x="43053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191000" y="128282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174625</xdr:colOff>
      <xdr:row>74</xdr:row>
      <xdr:rowOff>153670</xdr:rowOff>
    </xdr:to>
    <xdr:cxnSp macro="">
      <xdr:nvCxnSpPr>
        <xdr:cNvPr id="373" name="直線コネクタ 372"/>
        <xdr:cNvCxnSpPr/>
      </xdr:nvCxnSpPr>
      <xdr:spPr>
        <a:xfrm>
          <a:off x="2717800" y="128409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374" name="フローチャート: 判断 373"/>
        <xdr:cNvSpPr/>
      </xdr:nvSpPr>
      <xdr:spPr>
        <a:xfrm>
          <a:off x="3454400" y="12830810"/>
          <a:ext cx="762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57785</xdr:rowOff>
    </xdr:from>
    <xdr:ext cx="735330" cy="259080"/>
    <xdr:sp macro="" textlink="">
      <xdr:nvSpPr>
        <xdr:cNvPr id="375" name="テキスト ボックス 374"/>
        <xdr:cNvSpPr txBox="1"/>
      </xdr:nvSpPr>
      <xdr:spPr>
        <a:xfrm>
          <a:off x="3149600" y="129165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153670</xdr:rowOff>
    </xdr:from>
    <xdr:to>
      <xdr:col>15</xdr:col>
      <xdr:colOff>98425</xdr:colOff>
      <xdr:row>74</xdr:row>
      <xdr:rowOff>165100</xdr:rowOff>
    </xdr:to>
    <xdr:cxnSp macro="">
      <xdr:nvCxnSpPr>
        <xdr:cNvPr id="376" name="直線コネクタ 375"/>
        <xdr:cNvCxnSpPr/>
      </xdr:nvCxnSpPr>
      <xdr:spPr>
        <a:xfrm flipV="1">
          <a:off x="1930400" y="1284097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7" name="フローチャート: 判断 376"/>
        <xdr:cNvSpPr/>
      </xdr:nvSpPr>
      <xdr:spPr>
        <a:xfrm>
          <a:off x="266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57785</xdr:rowOff>
    </xdr:from>
    <xdr:ext cx="760730" cy="259080"/>
    <xdr:sp macro="" textlink="">
      <xdr:nvSpPr>
        <xdr:cNvPr id="378" name="テキスト ボックス 377"/>
        <xdr:cNvSpPr txBox="1"/>
      </xdr:nvSpPr>
      <xdr:spPr>
        <a:xfrm>
          <a:off x="2387600" y="12916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151765</xdr:rowOff>
    </xdr:from>
    <xdr:to>
      <xdr:col>11</xdr:col>
      <xdr:colOff>9525</xdr:colOff>
      <xdr:row>74</xdr:row>
      <xdr:rowOff>165100</xdr:rowOff>
    </xdr:to>
    <xdr:cxnSp macro="">
      <xdr:nvCxnSpPr>
        <xdr:cNvPr id="379" name="直線コネクタ 378"/>
        <xdr:cNvCxnSpPr/>
      </xdr:nvCxnSpPr>
      <xdr:spPr>
        <a:xfrm>
          <a:off x="1168400" y="1283906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1905000" y="128339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61595</xdr:rowOff>
    </xdr:from>
    <xdr:ext cx="760730" cy="259080"/>
    <xdr:sp macro="" textlink="">
      <xdr:nvSpPr>
        <xdr:cNvPr id="381" name="テキスト ボックス 380"/>
        <xdr:cNvSpPr txBox="1"/>
      </xdr:nvSpPr>
      <xdr:spPr>
        <a:xfrm>
          <a:off x="1600200" y="12920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1176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63500</xdr:rowOff>
    </xdr:from>
    <xdr:ext cx="760730" cy="257810"/>
    <xdr:sp macro="" textlink="">
      <xdr:nvSpPr>
        <xdr:cNvPr id="383" name="テキスト ボックス 382"/>
        <xdr:cNvSpPr txBox="1"/>
      </xdr:nvSpPr>
      <xdr:spPr>
        <a:xfrm>
          <a:off x="838200" y="12922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5" name="テキスト ボックス 384"/>
        <xdr:cNvSpPr txBox="1"/>
      </xdr:nvSpPr>
      <xdr:spPr>
        <a:xfrm>
          <a:off x="33147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6" name="テキスト ボックス 385"/>
        <xdr:cNvSpPr txBox="1"/>
      </xdr:nvSpPr>
      <xdr:spPr>
        <a:xfrm>
          <a:off x="25273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2000" cy="259080"/>
    <xdr:sp macro="" textlink="">
      <xdr:nvSpPr>
        <xdr:cNvPr id="387" name="テキスト ボックス 386"/>
        <xdr:cNvSpPr txBox="1"/>
      </xdr:nvSpPr>
      <xdr:spPr>
        <a:xfrm>
          <a:off x="17462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109220</xdr:rowOff>
    </xdr:from>
    <xdr:to>
      <xdr:col>24</xdr:col>
      <xdr:colOff>76200</xdr:colOff>
      <xdr:row>75</xdr:row>
      <xdr:rowOff>38735</xdr:rowOff>
    </xdr:to>
    <xdr:sp macro="" textlink="">
      <xdr:nvSpPr>
        <xdr:cNvPr id="389" name="楕円 388"/>
        <xdr:cNvSpPr/>
      </xdr:nvSpPr>
      <xdr:spPr>
        <a:xfrm>
          <a:off x="4191000" y="12796520"/>
          <a:ext cx="762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125095</xdr:rowOff>
    </xdr:from>
    <xdr:ext cx="762000" cy="258445"/>
    <xdr:sp macro="" textlink="">
      <xdr:nvSpPr>
        <xdr:cNvPr id="390" name="公債費該当値テキスト"/>
        <xdr:cNvSpPr txBox="1"/>
      </xdr:nvSpPr>
      <xdr:spPr>
        <a:xfrm>
          <a:off x="4305300" y="1264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1" name="楕円 390"/>
        <xdr:cNvSpPr/>
      </xdr:nvSpPr>
      <xdr:spPr>
        <a:xfrm>
          <a:off x="3454400" y="1279017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43180</xdr:rowOff>
    </xdr:from>
    <xdr:ext cx="735330" cy="257810"/>
    <xdr:sp macro="" textlink="">
      <xdr:nvSpPr>
        <xdr:cNvPr id="392" name="テキスト ボックス 391"/>
        <xdr:cNvSpPr txBox="1"/>
      </xdr:nvSpPr>
      <xdr:spPr>
        <a:xfrm>
          <a:off x="3149600" y="125590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266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43180</xdr:rowOff>
    </xdr:from>
    <xdr:ext cx="760730" cy="257810"/>
    <xdr:sp macro="" textlink="">
      <xdr:nvSpPr>
        <xdr:cNvPr id="394" name="テキスト ボックス 393"/>
        <xdr:cNvSpPr txBox="1"/>
      </xdr:nvSpPr>
      <xdr:spPr>
        <a:xfrm>
          <a:off x="2387600" y="125590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5" name="楕円 394"/>
        <xdr:cNvSpPr/>
      </xdr:nvSpPr>
      <xdr:spPr>
        <a:xfrm>
          <a:off x="1905000" y="12801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54610</xdr:rowOff>
    </xdr:from>
    <xdr:ext cx="760730" cy="257810"/>
    <xdr:sp macro="" textlink="">
      <xdr:nvSpPr>
        <xdr:cNvPr id="396" name="テキスト ボックス 395"/>
        <xdr:cNvSpPr txBox="1"/>
      </xdr:nvSpPr>
      <xdr:spPr>
        <a:xfrm>
          <a:off x="1600200" y="12570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7" name="楕円 396"/>
        <xdr:cNvSpPr/>
      </xdr:nvSpPr>
      <xdr:spPr>
        <a:xfrm>
          <a:off x="11176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41275</xdr:rowOff>
    </xdr:from>
    <xdr:ext cx="760730" cy="257810"/>
    <xdr:sp macro="" textlink="">
      <xdr:nvSpPr>
        <xdr:cNvPr id="398" name="テキスト ボックス 397"/>
        <xdr:cNvSpPr txBox="1"/>
      </xdr:nvSpPr>
      <xdr:spPr>
        <a:xfrm>
          <a:off x="838200" y="125571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404" name="正方形/長方形 403"/>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5" name="正方形/長方形 404"/>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7" name="正方形/長方形 406"/>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09" name="テキスト ボックス 408"/>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ふるさと納税、地方創生、地域おこし協力隊等の新たな事業により、類似団体を上回った。全ての業務において優先順位を厳しく点検し、経費節減に努め、健全な財政運用に努める。</a:t>
          </a:r>
        </a:p>
      </xdr:txBody>
    </xdr:sp>
    <xdr:clientData/>
  </xdr:twoCellAnchor>
  <xdr:oneCellAnchor>
    <xdr:from>
      <xdr:col>62</xdr:col>
      <xdr:colOff>6350</xdr:colOff>
      <xdr:row>69</xdr:row>
      <xdr:rowOff>107950</xdr:rowOff>
    </xdr:from>
    <xdr:ext cx="297180" cy="225425"/>
    <xdr:sp macro="" textlink="">
      <xdr:nvSpPr>
        <xdr:cNvPr id="410" name="テキスト ボックス 409"/>
        <xdr:cNvSpPr txBox="1"/>
      </xdr:nvSpPr>
      <xdr:spPr>
        <a:xfrm>
          <a:off x="108331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7810"/>
    <xdr:sp macro="" textlink="">
      <xdr:nvSpPr>
        <xdr:cNvPr id="412" name="テキスト ボックス 411"/>
        <xdr:cNvSpPr txBox="1"/>
      </xdr:nvSpPr>
      <xdr:spPr>
        <a:xfrm>
          <a:off x="1043940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0871200" y="14033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8000" cy="259080"/>
    <xdr:sp macro="" textlink="">
      <xdr:nvSpPr>
        <xdr:cNvPr id="414" name="テキスト ボックス 413"/>
        <xdr:cNvSpPr txBox="1"/>
      </xdr:nvSpPr>
      <xdr:spPr>
        <a:xfrm>
          <a:off x="104394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0871200" y="13652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8000" cy="259080"/>
    <xdr:sp macro="" textlink="">
      <xdr:nvSpPr>
        <xdr:cNvPr id="416" name="テキスト ボックス 415"/>
        <xdr:cNvSpPr txBox="1"/>
      </xdr:nvSpPr>
      <xdr:spPr>
        <a:xfrm>
          <a:off x="104394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0871200" y="1327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7810"/>
    <xdr:sp macro="" textlink="">
      <xdr:nvSpPr>
        <xdr:cNvPr id="418" name="テキスト ボックス 417"/>
        <xdr:cNvSpPr txBox="1"/>
      </xdr:nvSpPr>
      <xdr:spPr>
        <a:xfrm>
          <a:off x="10439400"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0871200" y="1289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8000" cy="259080"/>
    <xdr:sp macro="" textlink="">
      <xdr:nvSpPr>
        <xdr:cNvPr id="420" name="テキスト ボックス 419"/>
        <xdr:cNvSpPr txBox="1"/>
      </xdr:nvSpPr>
      <xdr:spPr>
        <a:xfrm>
          <a:off x="104394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0871200" y="1250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8000" cy="259080"/>
    <xdr:sp macro="" textlink="">
      <xdr:nvSpPr>
        <xdr:cNvPr id="422" name="テキスト ボックス 421"/>
        <xdr:cNvSpPr txBox="1"/>
      </xdr:nvSpPr>
      <xdr:spPr>
        <a:xfrm>
          <a:off x="104394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7810"/>
    <xdr:sp macro="" textlink="">
      <xdr:nvSpPr>
        <xdr:cNvPr id="424" name="テキスト ボックス 423"/>
        <xdr:cNvSpPr txBox="1"/>
      </xdr:nvSpPr>
      <xdr:spPr>
        <a:xfrm>
          <a:off x="10439400" y="11986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426" name="直線コネクタ 425"/>
        <xdr:cNvCxnSpPr/>
      </xdr:nvCxnSpPr>
      <xdr:spPr>
        <a:xfrm flipV="1">
          <a:off x="144272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95250</xdr:rowOff>
    </xdr:from>
    <xdr:ext cx="762000" cy="259080"/>
    <xdr:sp macro="" textlink="">
      <xdr:nvSpPr>
        <xdr:cNvPr id="427" name="公債費以外最小値テキスト"/>
        <xdr:cNvSpPr txBox="1"/>
      </xdr:nvSpPr>
      <xdr:spPr>
        <a:xfrm>
          <a:off x="14493875"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123190</xdr:rowOff>
    </xdr:from>
    <xdr:to>
      <xdr:col>82</xdr:col>
      <xdr:colOff>174625</xdr:colOff>
      <xdr:row>80</xdr:row>
      <xdr:rowOff>123190</xdr:rowOff>
    </xdr:to>
    <xdr:cxnSp macro="">
      <xdr:nvCxnSpPr>
        <xdr:cNvPr id="428" name="直線コネクタ 427"/>
        <xdr:cNvCxnSpPr/>
      </xdr:nvCxnSpPr>
      <xdr:spPr>
        <a:xfrm>
          <a:off x="14338300" y="1383919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72</xdr:row>
      <xdr:rowOff>118110</xdr:rowOff>
    </xdr:from>
    <xdr:ext cx="762000" cy="259080"/>
    <xdr:sp macro="" textlink="">
      <xdr:nvSpPr>
        <xdr:cNvPr id="429" name="公債費以外最大値テキスト"/>
        <xdr:cNvSpPr txBox="1"/>
      </xdr:nvSpPr>
      <xdr:spPr>
        <a:xfrm>
          <a:off x="14493875"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31750</xdr:rowOff>
    </xdr:from>
    <xdr:to>
      <xdr:col>82</xdr:col>
      <xdr:colOff>174625</xdr:colOff>
      <xdr:row>74</xdr:row>
      <xdr:rowOff>31750</xdr:rowOff>
    </xdr:to>
    <xdr:cxnSp macro="">
      <xdr:nvCxnSpPr>
        <xdr:cNvPr id="430" name="直線コネクタ 429"/>
        <xdr:cNvCxnSpPr/>
      </xdr:nvCxnSpPr>
      <xdr:spPr>
        <a:xfrm>
          <a:off x="14338300" y="1271905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130810</xdr:rowOff>
    </xdr:to>
    <xdr:cxnSp macro="">
      <xdr:nvCxnSpPr>
        <xdr:cNvPr id="431" name="直線コネクタ 430"/>
        <xdr:cNvCxnSpPr/>
      </xdr:nvCxnSpPr>
      <xdr:spPr>
        <a:xfrm flipV="1">
          <a:off x="13690600" y="13492480"/>
          <a:ext cx="736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76</xdr:row>
      <xdr:rowOff>142240</xdr:rowOff>
    </xdr:from>
    <xdr:ext cx="762000" cy="259080"/>
    <xdr:sp macro="" textlink="">
      <xdr:nvSpPr>
        <xdr:cNvPr id="432" name="公債費以外平均値テキスト"/>
        <xdr:cNvSpPr txBox="1"/>
      </xdr:nvSpPr>
      <xdr:spPr>
        <a:xfrm>
          <a:off x="14493875"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43764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77</xdr:row>
      <xdr:rowOff>115570</xdr:rowOff>
    </xdr:from>
    <xdr:to>
      <xdr:col>78</xdr:col>
      <xdr:colOff>69850</xdr:colOff>
      <xdr:row>78</xdr:row>
      <xdr:rowOff>130810</xdr:rowOff>
    </xdr:to>
    <xdr:cxnSp macro="">
      <xdr:nvCxnSpPr>
        <xdr:cNvPr id="434" name="直線コネクタ 433"/>
        <xdr:cNvCxnSpPr/>
      </xdr:nvCxnSpPr>
      <xdr:spPr>
        <a:xfrm>
          <a:off x="12922250" y="13317220"/>
          <a:ext cx="7683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36398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16510</xdr:rowOff>
    </xdr:from>
    <xdr:ext cx="736600" cy="259080"/>
    <xdr:sp macro="" textlink="">
      <xdr:nvSpPr>
        <xdr:cNvPr id="436" name="テキスト ボックス 435"/>
        <xdr:cNvSpPr txBox="1"/>
      </xdr:nvSpPr>
      <xdr:spPr>
        <a:xfrm>
          <a:off x="133604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58420</xdr:rowOff>
    </xdr:from>
    <xdr:to>
      <xdr:col>73</xdr:col>
      <xdr:colOff>174625</xdr:colOff>
      <xdr:row>77</xdr:row>
      <xdr:rowOff>115570</xdr:rowOff>
    </xdr:to>
    <xdr:cxnSp macro="">
      <xdr:nvCxnSpPr>
        <xdr:cNvPr id="437" name="直線コネクタ 436"/>
        <xdr:cNvCxnSpPr/>
      </xdr:nvCxnSpPr>
      <xdr:spPr>
        <a:xfrm>
          <a:off x="12141200" y="13260070"/>
          <a:ext cx="7810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8" name="フローチャート: 判断 437"/>
        <xdr:cNvSpPr/>
      </xdr:nvSpPr>
      <xdr:spPr>
        <a:xfrm>
          <a:off x="12877800" y="1319784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9" name="テキスト ボックス 438"/>
        <xdr:cNvSpPr txBox="1"/>
      </xdr:nvSpPr>
      <xdr:spPr>
        <a:xfrm>
          <a:off x="125730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31750</xdr:rowOff>
    </xdr:from>
    <xdr:to>
      <xdr:col>69</xdr:col>
      <xdr:colOff>92075</xdr:colOff>
      <xdr:row>77</xdr:row>
      <xdr:rowOff>58420</xdr:rowOff>
    </xdr:to>
    <xdr:cxnSp macro="">
      <xdr:nvCxnSpPr>
        <xdr:cNvPr id="440" name="直線コネクタ 439"/>
        <xdr:cNvCxnSpPr/>
      </xdr:nvCxnSpPr>
      <xdr:spPr>
        <a:xfrm>
          <a:off x="11353800" y="13233400"/>
          <a:ext cx="7874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34290</xdr:rowOff>
    </xdr:from>
    <xdr:to>
      <xdr:col>69</xdr:col>
      <xdr:colOff>142875</xdr:colOff>
      <xdr:row>77</xdr:row>
      <xdr:rowOff>135890</xdr:rowOff>
    </xdr:to>
    <xdr:sp macro="" textlink="">
      <xdr:nvSpPr>
        <xdr:cNvPr id="441" name="フローチャート: 判断 440"/>
        <xdr:cNvSpPr/>
      </xdr:nvSpPr>
      <xdr:spPr>
        <a:xfrm>
          <a:off x="120904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120650</xdr:rowOff>
    </xdr:from>
    <xdr:ext cx="762000" cy="257810"/>
    <xdr:sp macro="" textlink="">
      <xdr:nvSpPr>
        <xdr:cNvPr id="442" name="テキスト ボックス 441"/>
        <xdr:cNvSpPr txBox="1"/>
      </xdr:nvSpPr>
      <xdr:spPr>
        <a:xfrm>
          <a:off x="11811000" y="13322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148590</xdr:rowOff>
    </xdr:from>
    <xdr:to>
      <xdr:col>65</xdr:col>
      <xdr:colOff>53975</xdr:colOff>
      <xdr:row>77</xdr:row>
      <xdr:rowOff>78740</xdr:rowOff>
    </xdr:to>
    <xdr:sp macro="" textlink="">
      <xdr:nvSpPr>
        <xdr:cNvPr id="443" name="フローチャート: 判断 442"/>
        <xdr:cNvSpPr/>
      </xdr:nvSpPr>
      <xdr:spPr>
        <a:xfrm>
          <a:off x="11328400" y="131787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88900</xdr:rowOff>
    </xdr:from>
    <xdr:ext cx="760730" cy="257810"/>
    <xdr:sp macro="" textlink="">
      <xdr:nvSpPr>
        <xdr:cNvPr id="444" name="テキスト ボックス 443"/>
        <xdr:cNvSpPr txBox="1"/>
      </xdr:nvSpPr>
      <xdr:spPr>
        <a:xfrm>
          <a:off x="11023600" y="12947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5" name="テキスト ボックス 444"/>
        <xdr:cNvSpPr txBox="1"/>
      </xdr:nvSpPr>
      <xdr:spPr>
        <a:xfrm>
          <a:off x="142367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6" name="テキスト ボックス 445"/>
        <xdr:cNvSpPr txBox="1"/>
      </xdr:nvSpPr>
      <xdr:spPr>
        <a:xfrm>
          <a:off x="13500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7" name="テキスト ボックス 446"/>
        <xdr:cNvSpPr txBox="1"/>
      </xdr:nvSpPr>
      <xdr:spPr>
        <a:xfrm>
          <a:off x="12738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48" name="テキスト ボックス 447"/>
        <xdr:cNvSpPr txBox="1"/>
      </xdr:nvSpPr>
      <xdr:spPr>
        <a:xfrm>
          <a:off x="119507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2000" cy="259080"/>
    <xdr:sp macro="" textlink="">
      <xdr:nvSpPr>
        <xdr:cNvPr id="449" name="テキスト ボックス 448"/>
        <xdr:cNvSpPr txBox="1"/>
      </xdr:nvSpPr>
      <xdr:spPr>
        <a:xfrm>
          <a:off x="111760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0" name="楕円 449"/>
        <xdr:cNvSpPr/>
      </xdr:nvSpPr>
      <xdr:spPr>
        <a:xfrm>
          <a:off x="143764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78</xdr:row>
      <xdr:rowOff>40640</xdr:rowOff>
    </xdr:from>
    <xdr:ext cx="762000" cy="257810"/>
    <xdr:sp macro="" textlink="">
      <xdr:nvSpPr>
        <xdr:cNvPr id="451" name="公債費以外該当値テキスト"/>
        <xdr:cNvSpPr txBox="1"/>
      </xdr:nvSpPr>
      <xdr:spPr>
        <a:xfrm>
          <a:off x="14493875" y="13413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80010</xdr:rowOff>
    </xdr:from>
    <xdr:to>
      <xdr:col>78</xdr:col>
      <xdr:colOff>120650</xdr:colOff>
      <xdr:row>79</xdr:row>
      <xdr:rowOff>10160</xdr:rowOff>
    </xdr:to>
    <xdr:sp macro="" textlink="">
      <xdr:nvSpPr>
        <xdr:cNvPr id="452" name="楕円 451"/>
        <xdr:cNvSpPr/>
      </xdr:nvSpPr>
      <xdr:spPr>
        <a:xfrm>
          <a:off x="136398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166370</xdr:rowOff>
    </xdr:from>
    <xdr:ext cx="736600" cy="257810"/>
    <xdr:sp macro="" textlink="">
      <xdr:nvSpPr>
        <xdr:cNvPr id="453" name="テキスト ボックス 452"/>
        <xdr:cNvSpPr txBox="1"/>
      </xdr:nvSpPr>
      <xdr:spPr>
        <a:xfrm>
          <a:off x="13360400" y="135394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4" name="楕円 453"/>
        <xdr:cNvSpPr/>
      </xdr:nvSpPr>
      <xdr:spPr>
        <a:xfrm>
          <a:off x="12877800" y="1326642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151130</xdr:rowOff>
    </xdr:from>
    <xdr:ext cx="762000" cy="259080"/>
    <xdr:sp macro="" textlink="">
      <xdr:nvSpPr>
        <xdr:cNvPr id="455" name="テキスト ボックス 454"/>
        <xdr:cNvSpPr txBox="1"/>
      </xdr:nvSpPr>
      <xdr:spPr>
        <a:xfrm>
          <a:off x="125730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6" name="楕円 455"/>
        <xdr:cNvSpPr/>
      </xdr:nvSpPr>
      <xdr:spPr>
        <a:xfrm>
          <a:off x="120904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119380</xdr:rowOff>
    </xdr:from>
    <xdr:ext cx="762000" cy="259080"/>
    <xdr:sp macro="" textlink="">
      <xdr:nvSpPr>
        <xdr:cNvPr id="457" name="テキスト ボックス 456"/>
        <xdr:cNvSpPr txBox="1"/>
      </xdr:nvSpPr>
      <xdr:spPr>
        <a:xfrm>
          <a:off x="118110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8" name="楕円 457"/>
        <xdr:cNvSpPr/>
      </xdr:nvSpPr>
      <xdr:spPr>
        <a:xfrm>
          <a:off x="11328400" y="13182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67310</xdr:rowOff>
    </xdr:from>
    <xdr:ext cx="760730" cy="259080"/>
    <xdr:sp macro="" textlink="">
      <xdr:nvSpPr>
        <xdr:cNvPr id="459" name="テキスト ボックス 458"/>
        <xdr:cNvSpPr txBox="1"/>
      </xdr:nvSpPr>
      <xdr:spPr>
        <a:xfrm>
          <a:off x="11023600" y="1326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a:xfrm>
          <a:off x="0" y="88900"/>
          <a:ext cx="1080262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1092200</xdr:colOff>
      <xdr:row>2</xdr:row>
      <xdr:rowOff>38100</xdr:rowOff>
    </xdr:to>
    <xdr:sp macro="" textlink="">
      <xdr:nvSpPr>
        <xdr:cNvPr id="4" name="団体名称ボックス1"/>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364720" y="12700"/>
          <a:ext cx="263461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1057275</xdr:colOff>
      <xdr:row>2</xdr:row>
      <xdr:rowOff>12700</xdr:rowOff>
    </xdr:to>
    <xdr:sp macro="" textlink="">
      <xdr:nvSpPr>
        <xdr:cNvPr id="6" name="団体名称ボックス3"/>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福岡県うきは市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45654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483235</xdr:colOff>
      <xdr:row>2</xdr:row>
      <xdr:rowOff>25400</xdr:rowOff>
    </xdr:to>
    <xdr:sp macro="" textlink="">
      <xdr:nvSpPr>
        <xdr:cNvPr id="8" name="正方形/長方形 7"/>
        <xdr:cNvSpPr/>
      </xdr:nvSpPr>
      <xdr:spPr>
        <a:xfrm>
          <a:off x="10481945" y="12700"/>
          <a:ext cx="16579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48336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57810"/>
    <xdr:sp macro="" textlink="">
      <xdr:nvSpPr>
        <xdr:cNvPr id="31" name="テキスト ボックス 30"/>
        <xdr:cNvSpPr txBox="1"/>
      </xdr:nvSpPr>
      <xdr:spPr>
        <a:xfrm>
          <a:off x="1215390"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1893570" y="3556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0730" cy="257810"/>
    <xdr:sp macro="" textlink="">
      <xdr:nvSpPr>
        <xdr:cNvPr id="33" name="テキスト ボックス 32"/>
        <xdr:cNvSpPr txBox="1"/>
      </xdr:nvSpPr>
      <xdr:spPr>
        <a:xfrm>
          <a:off x="1215390" y="3414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1893570" y="3175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730" cy="259080"/>
    <xdr:sp macro="" textlink="">
      <xdr:nvSpPr>
        <xdr:cNvPr id="35" name="テキスト ボックス 34"/>
        <xdr:cNvSpPr txBox="1"/>
      </xdr:nvSpPr>
      <xdr:spPr>
        <a:xfrm>
          <a:off x="1215390"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893570" y="2794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730" cy="257810"/>
    <xdr:sp macro="" textlink="">
      <xdr:nvSpPr>
        <xdr:cNvPr id="37" name="テキスト ボックス 36"/>
        <xdr:cNvSpPr txBox="1"/>
      </xdr:nvSpPr>
      <xdr:spPr>
        <a:xfrm>
          <a:off x="1215390" y="2651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893570" y="2413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7810"/>
    <xdr:sp macro="" textlink="">
      <xdr:nvSpPr>
        <xdr:cNvPr id="39" name="テキスト ボックス 38"/>
        <xdr:cNvSpPr txBox="1"/>
      </xdr:nvSpPr>
      <xdr:spPr>
        <a:xfrm>
          <a:off x="1215390" y="2271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893570" y="2032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xdr:cNvSpPr txBox="1"/>
      </xdr:nvSpPr>
      <xdr:spPr>
        <a:xfrm>
          <a:off x="121539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57810"/>
    <xdr:sp macro="" textlink="">
      <xdr:nvSpPr>
        <xdr:cNvPr id="43" name="テキスト ボックス 42"/>
        <xdr:cNvSpPr txBox="1"/>
      </xdr:nvSpPr>
      <xdr:spPr>
        <a:xfrm>
          <a:off x="1215390" y="1508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45" name="直線コネクタ 44"/>
        <xdr:cNvCxnSpPr/>
      </xdr:nvCxnSpPr>
      <xdr:spPr>
        <a:xfrm flipV="1">
          <a:off x="495173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76200</xdr:rowOff>
    </xdr:from>
    <xdr:ext cx="760730" cy="257810"/>
    <xdr:sp macro="" textlink="">
      <xdr:nvSpPr>
        <xdr:cNvPr id="46" name="人口1人当たり決算額の推移最小値テキスト130"/>
        <xdr:cNvSpPr txBox="1"/>
      </xdr:nvSpPr>
      <xdr:spPr>
        <a:xfrm>
          <a:off x="5016500" y="3552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104140</xdr:rowOff>
    </xdr:from>
    <xdr:to>
      <xdr:col>30</xdr:col>
      <xdr:colOff>25400</xdr:colOff>
      <xdr:row>20</xdr:row>
      <xdr:rowOff>104140</xdr:rowOff>
    </xdr:to>
    <xdr:cxnSp macro="">
      <xdr:nvCxnSpPr>
        <xdr:cNvPr id="47" name="直線コネクタ 46"/>
        <xdr:cNvCxnSpPr/>
      </xdr:nvCxnSpPr>
      <xdr:spPr>
        <a:xfrm>
          <a:off x="4862830" y="358076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15875</xdr:rowOff>
    </xdr:from>
    <xdr:ext cx="760730" cy="259080"/>
    <xdr:sp macro="" textlink="">
      <xdr:nvSpPr>
        <xdr:cNvPr id="48" name="人口1人当たり決算額の推移最大値テキスト130"/>
        <xdr:cNvSpPr txBox="1"/>
      </xdr:nvSpPr>
      <xdr:spPr>
        <a:xfrm>
          <a:off x="5016500" y="1949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100965</xdr:rowOff>
    </xdr:from>
    <xdr:to>
      <xdr:col>30</xdr:col>
      <xdr:colOff>25400</xdr:colOff>
      <xdr:row>12</xdr:row>
      <xdr:rowOff>100965</xdr:rowOff>
    </xdr:to>
    <xdr:cxnSp macro="">
      <xdr:nvCxnSpPr>
        <xdr:cNvPr id="49" name="直線コネクタ 48"/>
        <xdr:cNvCxnSpPr/>
      </xdr:nvCxnSpPr>
      <xdr:spPr>
        <a:xfrm>
          <a:off x="4862830" y="220599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148590</xdr:rowOff>
    </xdr:from>
    <xdr:to>
      <xdr:col>29</xdr:col>
      <xdr:colOff>127000</xdr:colOff>
      <xdr:row>18</xdr:row>
      <xdr:rowOff>153670</xdr:rowOff>
    </xdr:to>
    <xdr:cxnSp macro="">
      <xdr:nvCxnSpPr>
        <xdr:cNvPr id="50" name="直線コネクタ 49"/>
        <xdr:cNvCxnSpPr/>
      </xdr:nvCxnSpPr>
      <xdr:spPr>
        <a:xfrm>
          <a:off x="4376420" y="3282315"/>
          <a:ext cx="57531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164465</xdr:rowOff>
    </xdr:from>
    <xdr:ext cx="760730" cy="259080"/>
    <xdr:sp macro="" textlink="">
      <xdr:nvSpPr>
        <xdr:cNvPr id="51" name="人口1人当たり決算額の推移平均値テキスト130"/>
        <xdr:cNvSpPr txBox="1"/>
      </xdr:nvSpPr>
      <xdr:spPr>
        <a:xfrm>
          <a:off x="5016500" y="27838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166370</xdr:colOff>
      <xdr:row>17</xdr:row>
      <xdr:rowOff>78105</xdr:rowOff>
    </xdr:to>
    <xdr:sp macro="" textlink="">
      <xdr:nvSpPr>
        <xdr:cNvPr id="52" name="フローチャート: 判断 51"/>
        <xdr:cNvSpPr/>
      </xdr:nvSpPr>
      <xdr:spPr>
        <a:xfrm>
          <a:off x="4900930" y="2938780"/>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148590</xdr:rowOff>
    </xdr:from>
    <xdr:to>
      <xdr:col>26</xdr:col>
      <xdr:colOff>50800</xdr:colOff>
      <xdr:row>18</xdr:row>
      <xdr:rowOff>153670</xdr:rowOff>
    </xdr:to>
    <xdr:cxnSp macro="">
      <xdr:nvCxnSpPr>
        <xdr:cNvPr id="53" name="直線コネクタ 52"/>
        <xdr:cNvCxnSpPr/>
      </xdr:nvCxnSpPr>
      <xdr:spPr>
        <a:xfrm flipV="1">
          <a:off x="3774440" y="3282315"/>
          <a:ext cx="60198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a:xfrm>
          <a:off x="432562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114300</xdr:rowOff>
    </xdr:from>
    <xdr:ext cx="735330" cy="259080"/>
    <xdr:sp macro="" textlink="">
      <xdr:nvSpPr>
        <xdr:cNvPr id="55" name="テキスト ボックス 54"/>
        <xdr:cNvSpPr txBox="1"/>
      </xdr:nvSpPr>
      <xdr:spPr>
        <a:xfrm>
          <a:off x="4043680" y="27336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18</xdr:row>
      <xdr:rowOff>147955</xdr:rowOff>
    </xdr:from>
    <xdr:to>
      <xdr:col>22</xdr:col>
      <xdr:colOff>114300</xdr:colOff>
      <xdr:row>18</xdr:row>
      <xdr:rowOff>153670</xdr:rowOff>
    </xdr:to>
    <xdr:cxnSp macro="">
      <xdr:nvCxnSpPr>
        <xdr:cNvPr id="56" name="直線コネクタ 55"/>
        <xdr:cNvCxnSpPr/>
      </xdr:nvCxnSpPr>
      <xdr:spPr>
        <a:xfrm>
          <a:off x="3161030" y="3281680"/>
          <a:ext cx="61341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10795</xdr:rowOff>
    </xdr:from>
    <xdr:to>
      <xdr:col>22</xdr:col>
      <xdr:colOff>165100</xdr:colOff>
      <xdr:row>17</xdr:row>
      <xdr:rowOff>112395</xdr:rowOff>
    </xdr:to>
    <xdr:sp macro="" textlink="">
      <xdr:nvSpPr>
        <xdr:cNvPr id="57" name="フローチャート: 判断 56"/>
        <xdr:cNvSpPr/>
      </xdr:nvSpPr>
      <xdr:spPr>
        <a:xfrm>
          <a:off x="372364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122555</xdr:rowOff>
    </xdr:from>
    <xdr:ext cx="762000" cy="257810"/>
    <xdr:sp macro="" textlink="">
      <xdr:nvSpPr>
        <xdr:cNvPr id="58" name="テキスト ボックス 57"/>
        <xdr:cNvSpPr txBox="1"/>
      </xdr:nvSpPr>
      <xdr:spPr>
        <a:xfrm>
          <a:off x="3441700" y="2741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147955</xdr:rowOff>
    </xdr:from>
    <xdr:to>
      <xdr:col>18</xdr:col>
      <xdr:colOff>166370</xdr:colOff>
      <xdr:row>19</xdr:row>
      <xdr:rowOff>6985</xdr:rowOff>
    </xdr:to>
    <xdr:cxnSp macro="">
      <xdr:nvCxnSpPr>
        <xdr:cNvPr id="59" name="直線コネクタ 58"/>
        <xdr:cNvCxnSpPr/>
      </xdr:nvCxnSpPr>
      <xdr:spPr>
        <a:xfrm flipV="1">
          <a:off x="2546350" y="3281680"/>
          <a:ext cx="61468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60325</xdr:rowOff>
    </xdr:from>
    <xdr:to>
      <xdr:col>19</xdr:col>
      <xdr:colOff>38100</xdr:colOff>
      <xdr:row>17</xdr:row>
      <xdr:rowOff>161925</xdr:rowOff>
    </xdr:to>
    <xdr:sp macro="" textlink="">
      <xdr:nvSpPr>
        <xdr:cNvPr id="60" name="フローチャート: 判断 59"/>
        <xdr:cNvSpPr/>
      </xdr:nvSpPr>
      <xdr:spPr>
        <a:xfrm>
          <a:off x="3121660" y="30226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16</xdr:row>
      <xdr:rowOff>635</xdr:rowOff>
    </xdr:from>
    <xdr:ext cx="762000" cy="259080"/>
    <xdr:sp macro="" textlink="">
      <xdr:nvSpPr>
        <xdr:cNvPr id="61" name="テキスト ボックス 60"/>
        <xdr:cNvSpPr txBox="1"/>
      </xdr:nvSpPr>
      <xdr:spPr>
        <a:xfrm>
          <a:off x="282829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97790</xdr:rowOff>
    </xdr:from>
    <xdr:to>
      <xdr:col>15</xdr:col>
      <xdr:colOff>101600</xdr:colOff>
      <xdr:row>18</xdr:row>
      <xdr:rowOff>27940</xdr:rowOff>
    </xdr:to>
    <xdr:sp macro="" textlink="">
      <xdr:nvSpPr>
        <xdr:cNvPr id="62" name="フローチャート: 判断 61"/>
        <xdr:cNvSpPr/>
      </xdr:nvSpPr>
      <xdr:spPr>
        <a:xfrm>
          <a:off x="249555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38100</xdr:rowOff>
    </xdr:from>
    <xdr:ext cx="760730" cy="259080"/>
    <xdr:sp macro="" textlink="">
      <xdr:nvSpPr>
        <xdr:cNvPr id="63" name="テキスト ボックス 62"/>
        <xdr:cNvSpPr txBox="1"/>
      </xdr:nvSpPr>
      <xdr:spPr>
        <a:xfrm>
          <a:off x="2213610" y="28289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479806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0730" cy="259080"/>
    <xdr:sp macro="" textlink="">
      <xdr:nvSpPr>
        <xdr:cNvPr id="65" name="テキスト ボックス 64"/>
        <xdr:cNvSpPr txBox="1"/>
      </xdr:nvSpPr>
      <xdr:spPr>
        <a:xfrm>
          <a:off x="422275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0730" cy="259080"/>
    <xdr:sp macro="" textlink="">
      <xdr:nvSpPr>
        <xdr:cNvPr id="68" name="テキスト ボックス 67"/>
        <xdr:cNvSpPr txBox="1"/>
      </xdr:nvSpPr>
      <xdr:spPr>
        <a:xfrm>
          <a:off x="239268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102870</xdr:rowOff>
    </xdr:from>
    <xdr:to>
      <xdr:col>29</xdr:col>
      <xdr:colOff>166370</xdr:colOff>
      <xdr:row>19</xdr:row>
      <xdr:rowOff>33020</xdr:rowOff>
    </xdr:to>
    <xdr:sp macro="" textlink="">
      <xdr:nvSpPr>
        <xdr:cNvPr id="69" name="楕円 68"/>
        <xdr:cNvSpPr/>
      </xdr:nvSpPr>
      <xdr:spPr>
        <a:xfrm>
          <a:off x="4900930" y="323659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74930</xdr:rowOff>
    </xdr:from>
    <xdr:ext cx="760730" cy="257810"/>
    <xdr:sp macro="" textlink="">
      <xdr:nvSpPr>
        <xdr:cNvPr id="70" name="人口1人当たり決算額の推移該当値テキスト130"/>
        <xdr:cNvSpPr txBox="1"/>
      </xdr:nvSpPr>
      <xdr:spPr>
        <a:xfrm>
          <a:off x="5016500" y="32086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97790</xdr:rowOff>
    </xdr:from>
    <xdr:to>
      <xdr:col>26</xdr:col>
      <xdr:colOff>101600</xdr:colOff>
      <xdr:row>19</xdr:row>
      <xdr:rowOff>27940</xdr:rowOff>
    </xdr:to>
    <xdr:sp macro="" textlink="">
      <xdr:nvSpPr>
        <xdr:cNvPr id="71" name="楕円 70"/>
        <xdr:cNvSpPr/>
      </xdr:nvSpPr>
      <xdr:spPr>
        <a:xfrm>
          <a:off x="4325620" y="32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12700</xdr:rowOff>
    </xdr:from>
    <xdr:ext cx="735330" cy="259080"/>
    <xdr:sp macro="" textlink="">
      <xdr:nvSpPr>
        <xdr:cNvPr id="72" name="テキスト ボックス 71"/>
        <xdr:cNvSpPr txBox="1"/>
      </xdr:nvSpPr>
      <xdr:spPr>
        <a:xfrm>
          <a:off x="4043680" y="33178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102870</xdr:rowOff>
    </xdr:from>
    <xdr:to>
      <xdr:col>22</xdr:col>
      <xdr:colOff>165100</xdr:colOff>
      <xdr:row>19</xdr:row>
      <xdr:rowOff>33020</xdr:rowOff>
    </xdr:to>
    <xdr:sp macro="" textlink="">
      <xdr:nvSpPr>
        <xdr:cNvPr id="73" name="楕円 72"/>
        <xdr:cNvSpPr/>
      </xdr:nvSpPr>
      <xdr:spPr>
        <a:xfrm>
          <a:off x="372364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17780</xdr:rowOff>
    </xdr:from>
    <xdr:ext cx="762000" cy="257810"/>
    <xdr:sp macro="" textlink="">
      <xdr:nvSpPr>
        <xdr:cNvPr id="74" name="テキスト ボックス 73"/>
        <xdr:cNvSpPr txBox="1"/>
      </xdr:nvSpPr>
      <xdr:spPr>
        <a:xfrm>
          <a:off x="3441700" y="332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97790</xdr:rowOff>
    </xdr:from>
    <xdr:to>
      <xdr:col>19</xdr:col>
      <xdr:colOff>38100</xdr:colOff>
      <xdr:row>19</xdr:row>
      <xdr:rowOff>27305</xdr:rowOff>
    </xdr:to>
    <xdr:sp macro="" textlink="">
      <xdr:nvSpPr>
        <xdr:cNvPr id="75" name="楕円 74"/>
        <xdr:cNvSpPr/>
      </xdr:nvSpPr>
      <xdr:spPr>
        <a:xfrm>
          <a:off x="3121660" y="3231515"/>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19</xdr:row>
      <xdr:rowOff>12065</xdr:rowOff>
    </xdr:from>
    <xdr:ext cx="762000" cy="259080"/>
    <xdr:sp macro="" textlink="">
      <xdr:nvSpPr>
        <xdr:cNvPr id="76" name="テキスト ボックス 75"/>
        <xdr:cNvSpPr txBox="1"/>
      </xdr:nvSpPr>
      <xdr:spPr>
        <a:xfrm>
          <a:off x="282829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127635</xdr:rowOff>
    </xdr:from>
    <xdr:to>
      <xdr:col>15</xdr:col>
      <xdr:colOff>101600</xdr:colOff>
      <xdr:row>19</xdr:row>
      <xdr:rowOff>57785</xdr:rowOff>
    </xdr:to>
    <xdr:sp macro="" textlink="">
      <xdr:nvSpPr>
        <xdr:cNvPr id="77" name="楕円 76"/>
        <xdr:cNvSpPr/>
      </xdr:nvSpPr>
      <xdr:spPr>
        <a:xfrm>
          <a:off x="2495550" y="326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42545</xdr:rowOff>
    </xdr:from>
    <xdr:ext cx="760730" cy="257810"/>
    <xdr:sp macro="" textlink="">
      <xdr:nvSpPr>
        <xdr:cNvPr id="78" name="テキスト ボックス 77"/>
        <xdr:cNvSpPr txBox="1"/>
      </xdr:nvSpPr>
      <xdr:spPr>
        <a:xfrm>
          <a:off x="2213610" y="33477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4" name="直線コネクタ 83"/>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86" name="直線コネクタ 85"/>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88" name="直線コネクタ 87"/>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48336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1893570" y="74803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0730" cy="257810"/>
    <xdr:sp macro="" textlink="">
      <xdr:nvSpPr>
        <xdr:cNvPr id="95" name="テキスト ボックス 94"/>
        <xdr:cNvSpPr txBox="1"/>
      </xdr:nvSpPr>
      <xdr:spPr>
        <a:xfrm>
          <a:off x="1215390" y="73386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1893570" y="70231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0730" cy="257175"/>
    <xdr:sp macro="" textlink="">
      <xdr:nvSpPr>
        <xdr:cNvPr id="97" name="テキスト ボックス 96"/>
        <xdr:cNvSpPr txBox="1"/>
      </xdr:nvSpPr>
      <xdr:spPr>
        <a:xfrm>
          <a:off x="1215390" y="68808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1893570" y="65659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0730" cy="256540"/>
    <xdr:sp macro="" textlink="">
      <xdr:nvSpPr>
        <xdr:cNvPr id="99" name="テキスト ボックス 98"/>
        <xdr:cNvSpPr txBox="1"/>
      </xdr:nvSpPr>
      <xdr:spPr>
        <a:xfrm>
          <a:off x="1215390" y="64236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1893570" y="61087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0730" cy="256540"/>
    <xdr:sp macro="" textlink="">
      <xdr:nvSpPr>
        <xdr:cNvPr id="101" name="テキスト ボックス 100"/>
        <xdr:cNvSpPr txBox="1"/>
      </xdr:nvSpPr>
      <xdr:spPr>
        <a:xfrm>
          <a:off x="1215390" y="59664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3" name="テキスト ボックス 102"/>
        <xdr:cNvSpPr txBox="1"/>
      </xdr:nvSpPr>
      <xdr:spPr>
        <a:xfrm>
          <a:off x="121539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105" name="直線コネクタ 104"/>
        <xdr:cNvCxnSpPr/>
      </xdr:nvCxnSpPr>
      <xdr:spPr>
        <a:xfrm flipV="1">
          <a:off x="495173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320040</xdr:rowOff>
    </xdr:from>
    <xdr:ext cx="760730" cy="259080"/>
    <xdr:sp macro="" textlink="">
      <xdr:nvSpPr>
        <xdr:cNvPr id="106" name="人口1人当たり決算額の推移最小値テキスト445"/>
        <xdr:cNvSpPr txBox="1"/>
      </xdr:nvSpPr>
      <xdr:spPr>
        <a:xfrm>
          <a:off x="5016500" y="7444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7" name="直線コネクタ 106"/>
        <xdr:cNvCxnSpPr/>
      </xdr:nvCxnSpPr>
      <xdr:spPr>
        <a:xfrm>
          <a:off x="4862830" y="747395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320040</xdr:rowOff>
    </xdr:from>
    <xdr:ext cx="760730" cy="259080"/>
    <xdr:sp macro="" textlink="">
      <xdr:nvSpPr>
        <xdr:cNvPr id="108" name="人口1人当たり決算額の推移最大値テキスト445"/>
        <xdr:cNvSpPr txBox="1"/>
      </xdr:nvSpPr>
      <xdr:spPr>
        <a:xfrm>
          <a:off x="5016500" y="5730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61595</xdr:rowOff>
    </xdr:from>
    <xdr:to>
      <xdr:col>30</xdr:col>
      <xdr:colOff>25400</xdr:colOff>
      <xdr:row>33</xdr:row>
      <xdr:rowOff>61595</xdr:rowOff>
    </xdr:to>
    <xdr:cxnSp macro="">
      <xdr:nvCxnSpPr>
        <xdr:cNvPr id="109" name="直線コネクタ 108"/>
        <xdr:cNvCxnSpPr/>
      </xdr:nvCxnSpPr>
      <xdr:spPr>
        <a:xfrm>
          <a:off x="4862830" y="598614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236855</xdr:rowOff>
    </xdr:from>
    <xdr:to>
      <xdr:col>29</xdr:col>
      <xdr:colOff>127000</xdr:colOff>
      <xdr:row>37</xdr:row>
      <xdr:rowOff>258445</xdr:rowOff>
    </xdr:to>
    <xdr:cxnSp macro="">
      <xdr:nvCxnSpPr>
        <xdr:cNvPr id="110" name="直線コネクタ 109"/>
        <xdr:cNvCxnSpPr/>
      </xdr:nvCxnSpPr>
      <xdr:spPr>
        <a:xfrm flipV="1">
          <a:off x="4376420" y="7361555"/>
          <a:ext cx="57531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27940</xdr:rowOff>
    </xdr:from>
    <xdr:ext cx="760730" cy="258445"/>
    <xdr:sp macro="" textlink="">
      <xdr:nvSpPr>
        <xdr:cNvPr id="111" name="人口1人当たり決算額の推移平均値テキスト445"/>
        <xdr:cNvSpPr txBox="1"/>
      </xdr:nvSpPr>
      <xdr:spPr>
        <a:xfrm>
          <a:off x="5016500" y="715264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182880</xdr:rowOff>
    </xdr:from>
    <xdr:to>
      <xdr:col>29</xdr:col>
      <xdr:colOff>166370</xdr:colOff>
      <xdr:row>37</xdr:row>
      <xdr:rowOff>285115</xdr:rowOff>
    </xdr:to>
    <xdr:sp macro="" textlink="">
      <xdr:nvSpPr>
        <xdr:cNvPr id="112" name="フローチャート: 判断 111"/>
        <xdr:cNvSpPr/>
      </xdr:nvSpPr>
      <xdr:spPr>
        <a:xfrm>
          <a:off x="4900930" y="730758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254000</xdr:rowOff>
    </xdr:from>
    <xdr:to>
      <xdr:col>26</xdr:col>
      <xdr:colOff>50800</xdr:colOff>
      <xdr:row>37</xdr:row>
      <xdr:rowOff>258445</xdr:rowOff>
    </xdr:to>
    <xdr:cxnSp macro="">
      <xdr:nvCxnSpPr>
        <xdr:cNvPr id="113" name="直線コネクタ 112"/>
        <xdr:cNvCxnSpPr/>
      </xdr:nvCxnSpPr>
      <xdr:spPr>
        <a:xfrm>
          <a:off x="3774440" y="7378700"/>
          <a:ext cx="60198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114" name="フローチャート: 判断 113"/>
        <xdr:cNvSpPr/>
      </xdr:nvSpPr>
      <xdr:spPr>
        <a:xfrm>
          <a:off x="432562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122555</xdr:rowOff>
    </xdr:from>
    <xdr:ext cx="735330" cy="257175"/>
    <xdr:sp macro="" textlink="">
      <xdr:nvSpPr>
        <xdr:cNvPr id="115" name="テキスト ボックス 114"/>
        <xdr:cNvSpPr txBox="1"/>
      </xdr:nvSpPr>
      <xdr:spPr>
        <a:xfrm>
          <a:off x="4043680" y="707580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37</xdr:row>
      <xdr:rowOff>254000</xdr:rowOff>
    </xdr:from>
    <xdr:to>
      <xdr:col>22</xdr:col>
      <xdr:colOff>114300</xdr:colOff>
      <xdr:row>37</xdr:row>
      <xdr:rowOff>255270</xdr:rowOff>
    </xdr:to>
    <xdr:cxnSp macro="">
      <xdr:nvCxnSpPr>
        <xdr:cNvPr id="116" name="直線コネクタ 115"/>
        <xdr:cNvCxnSpPr/>
      </xdr:nvCxnSpPr>
      <xdr:spPr>
        <a:xfrm flipV="1">
          <a:off x="3161030" y="7378700"/>
          <a:ext cx="61341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180340</xdr:rowOff>
    </xdr:from>
    <xdr:to>
      <xdr:col>22</xdr:col>
      <xdr:colOff>165100</xdr:colOff>
      <xdr:row>37</xdr:row>
      <xdr:rowOff>282575</xdr:rowOff>
    </xdr:to>
    <xdr:sp macro="" textlink="">
      <xdr:nvSpPr>
        <xdr:cNvPr id="117" name="フローチャート: 判断 116"/>
        <xdr:cNvSpPr/>
      </xdr:nvSpPr>
      <xdr:spPr>
        <a:xfrm>
          <a:off x="372364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7175"/>
    <xdr:sp macro="" textlink="">
      <xdr:nvSpPr>
        <xdr:cNvPr id="118" name="テキスト ボックス 117"/>
        <xdr:cNvSpPr txBox="1"/>
      </xdr:nvSpPr>
      <xdr:spPr>
        <a:xfrm>
          <a:off x="3441700" y="7074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244475</xdr:rowOff>
    </xdr:from>
    <xdr:to>
      <xdr:col>18</xdr:col>
      <xdr:colOff>166370</xdr:colOff>
      <xdr:row>37</xdr:row>
      <xdr:rowOff>255270</xdr:rowOff>
    </xdr:to>
    <xdr:cxnSp macro="">
      <xdr:nvCxnSpPr>
        <xdr:cNvPr id="119" name="直線コネクタ 118"/>
        <xdr:cNvCxnSpPr/>
      </xdr:nvCxnSpPr>
      <xdr:spPr>
        <a:xfrm>
          <a:off x="2546350" y="7369175"/>
          <a:ext cx="61468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184150</xdr:rowOff>
    </xdr:from>
    <xdr:to>
      <xdr:col>19</xdr:col>
      <xdr:colOff>38100</xdr:colOff>
      <xdr:row>37</xdr:row>
      <xdr:rowOff>286385</xdr:rowOff>
    </xdr:to>
    <xdr:sp macro="" textlink="">
      <xdr:nvSpPr>
        <xdr:cNvPr id="120" name="フローチャート: 判断 119"/>
        <xdr:cNvSpPr/>
      </xdr:nvSpPr>
      <xdr:spPr>
        <a:xfrm>
          <a:off x="3121660" y="730885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36</xdr:row>
      <xdr:rowOff>124460</xdr:rowOff>
    </xdr:from>
    <xdr:ext cx="762000" cy="256540"/>
    <xdr:sp macro="" textlink="">
      <xdr:nvSpPr>
        <xdr:cNvPr id="121" name="テキスト ボックス 120"/>
        <xdr:cNvSpPr txBox="1"/>
      </xdr:nvSpPr>
      <xdr:spPr>
        <a:xfrm>
          <a:off x="2828290" y="7077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172085</xdr:rowOff>
    </xdr:from>
    <xdr:to>
      <xdr:col>15</xdr:col>
      <xdr:colOff>101600</xdr:colOff>
      <xdr:row>37</xdr:row>
      <xdr:rowOff>274320</xdr:rowOff>
    </xdr:to>
    <xdr:sp macro="" textlink="">
      <xdr:nvSpPr>
        <xdr:cNvPr id="122" name="フローチャート: 判断 121"/>
        <xdr:cNvSpPr/>
      </xdr:nvSpPr>
      <xdr:spPr>
        <a:xfrm>
          <a:off x="249555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113030</xdr:rowOff>
    </xdr:from>
    <xdr:ext cx="760730" cy="259080"/>
    <xdr:sp macro="" textlink="">
      <xdr:nvSpPr>
        <xdr:cNvPr id="123" name="テキスト ボックス 122"/>
        <xdr:cNvSpPr txBox="1"/>
      </xdr:nvSpPr>
      <xdr:spPr>
        <a:xfrm>
          <a:off x="2213610" y="7066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4" name="テキスト ボックス 123"/>
        <xdr:cNvSpPr txBox="1"/>
      </xdr:nvSpPr>
      <xdr:spPr>
        <a:xfrm>
          <a:off x="479806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59080"/>
    <xdr:sp macro="" textlink="">
      <xdr:nvSpPr>
        <xdr:cNvPr id="125" name="テキスト ボックス 124"/>
        <xdr:cNvSpPr txBox="1"/>
      </xdr:nvSpPr>
      <xdr:spPr>
        <a:xfrm>
          <a:off x="422275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59080"/>
    <xdr:sp macro="" textlink="">
      <xdr:nvSpPr>
        <xdr:cNvPr id="128" name="テキスト ボックス 127"/>
        <xdr:cNvSpPr txBox="1"/>
      </xdr:nvSpPr>
      <xdr:spPr>
        <a:xfrm>
          <a:off x="239268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185420</xdr:rowOff>
    </xdr:from>
    <xdr:to>
      <xdr:col>29</xdr:col>
      <xdr:colOff>166370</xdr:colOff>
      <xdr:row>37</xdr:row>
      <xdr:rowOff>287655</xdr:rowOff>
    </xdr:to>
    <xdr:sp macro="" textlink="">
      <xdr:nvSpPr>
        <xdr:cNvPr id="129" name="楕円 128"/>
        <xdr:cNvSpPr/>
      </xdr:nvSpPr>
      <xdr:spPr>
        <a:xfrm>
          <a:off x="4900930" y="7310120"/>
          <a:ext cx="9017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142240</xdr:rowOff>
    </xdr:from>
    <xdr:ext cx="760730" cy="259080"/>
    <xdr:sp macro="" textlink="">
      <xdr:nvSpPr>
        <xdr:cNvPr id="130" name="人口1人当たり決算額の推移該当値テキスト445"/>
        <xdr:cNvSpPr txBox="1"/>
      </xdr:nvSpPr>
      <xdr:spPr>
        <a:xfrm>
          <a:off x="5016500" y="7266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207010</xdr:rowOff>
    </xdr:from>
    <xdr:to>
      <xdr:col>26</xdr:col>
      <xdr:colOff>101600</xdr:colOff>
      <xdr:row>37</xdr:row>
      <xdr:rowOff>309245</xdr:rowOff>
    </xdr:to>
    <xdr:sp macro="" textlink="">
      <xdr:nvSpPr>
        <xdr:cNvPr id="131" name="楕円 130"/>
        <xdr:cNvSpPr/>
      </xdr:nvSpPr>
      <xdr:spPr>
        <a:xfrm>
          <a:off x="4325620" y="7331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294640</xdr:rowOff>
    </xdr:from>
    <xdr:ext cx="735330" cy="257175"/>
    <xdr:sp macro="" textlink="">
      <xdr:nvSpPr>
        <xdr:cNvPr id="132" name="テキスト ボックス 131"/>
        <xdr:cNvSpPr txBox="1"/>
      </xdr:nvSpPr>
      <xdr:spPr>
        <a:xfrm>
          <a:off x="4043680" y="741934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203200</xdr:rowOff>
    </xdr:from>
    <xdr:to>
      <xdr:col>22</xdr:col>
      <xdr:colOff>165100</xdr:colOff>
      <xdr:row>37</xdr:row>
      <xdr:rowOff>305435</xdr:rowOff>
    </xdr:to>
    <xdr:sp macro="" textlink="">
      <xdr:nvSpPr>
        <xdr:cNvPr id="133" name="楕円 132"/>
        <xdr:cNvSpPr/>
      </xdr:nvSpPr>
      <xdr:spPr>
        <a:xfrm>
          <a:off x="3723640" y="7327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288925</xdr:rowOff>
    </xdr:from>
    <xdr:ext cx="762000" cy="259080"/>
    <xdr:sp macro="" textlink="">
      <xdr:nvSpPr>
        <xdr:cNvPr id="134" name="テキスト ボックス 133"/>
        <xdr:cNvSpPr txBox="1"/>
      </xdr:nvSpPr>
      <xdr:spPr>
        <a:xfrm>
          <a:off x="34417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205740</xdr:rowOff>
    </xdr:from>
    <xdr:to>
      <xdr:col>19</xdr:col>
      <xdr:colOff>38100</xdr:colOff>
      <xdr:row>37</xdr:row>
      <xdr:rowOff>306705</xdr:rowOff>
    </xdr:to>
    <xdr:sp macro="" textlink="">
      <xdr:nvSpPr>
        <xdr:cNvPr id="135" name="楕円 134"/>
        <xdr:cNvSpPr/>
      </xdr:nvSpPr>
      <xdr:spPr>
        <a:xfrm>
          <a:off x="3121660" y="7330440"/>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37</xdr:row>
      <xdr:rowOff>292100</xdr:rowOff>
    </xdr:from>
    <xdr:ext cx="762000" cy="257175"/>
    <xdr:sp macro="" textlink="">
      <xdr:nvSpPr>
        <xdr:cNvPr id="136" name="テキスト ボックス 135"/>
        <xdr:cNvSpPr txBox="1"/>
      </xdr:nvSpPr>
      <xdr:spPr>
        <a:xfrm>
          <a:off x="2828290" y="741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193675</xdr:rowOff>
    </xdr:from>
    <xdr:to>
      <xdr:col>15</xdr:col>
      <xdr:colOff>101600</xdr:colOff>
      <xdr:row>37</xdr:row>
      <xdr:rowOff>295910</xdr:rowOff>
    </xdr:to>
    <xdr:sp macro="" textlink="">
      <xdr:nvSpPr>
        <xdr:cNvPr id="137" name="楕円 136"/>
        <xdr:cNvSpPr/>
      </xdr:nvSpPr>
      <xdr:spPr>
        <a:xfrm>
          <a:off x="2495550" y="7318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279400</xdr:rowOff>
    </xdr:from>
    <xdr:ext cx="760730" cy="259080"/>
    <xdr:sp macro="" textlink="">
      <xdr:nvSpPr>
        <xdr:cNvPr id="138" name="テキスト ボックス 137"/>
        <xdr:cNvSpPr txBox="1"/>
      </xdr:nvSpPr>
      <xdr:spPr>
        <a:xfrm>
          <a:off x="2213610" y="7404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2611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2611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65151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46482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0637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4" name="テキスト ボックス 53"/>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56" name="直線コネクタ 55"/>
        <xdr:cNvCxnSpPr/>
      </xdr:nvCxnSpPr>
      <xdr:spPr>
        <a:xfrm flipV="1">
          <a:off x="405447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73660</xdr:rowOff>
    </xdr:from>
    <xdr:ext cx="534670" cy="259080"/>
    <xdr:sp macro="" textlink="">
      <xdr:nvSpPr>
        <xdr:cNvPr id="57" name="人件費最小値テキスト"/>
        <xdr:cNvSpPr txBox="1"/>
      </xdr:nvSpPr>
      <xdr:spPr>
        <a:xfrm>
          <a:off x="410718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69850</xdr:rowOff>
    </xdr:from>
    <xdr:to>
      <xdr:col>24</xdr:col>
      <xdr:colOff>152400</xdr:colOff>
      <xdr:row>38</xdr:row>
      <xdr:rowOff>69850</xdr:rowOff>
    </xdr:to>
    <xdr:cxnSp macro="">
      <xdr:nvCxnSpPr>
        <xdr:cNvPr id="58" name="直線コネクタ 57"/>
        <xdr:cNvCxnSpPr/>
      </xdr:nvCxnSpPr>
      <xdr:spPr>
        <a:xfrm>
          <a:off x="3991610" y="65849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130810</xdr:rowOff>
    </xdr:from>
    <xdr:ext cx="598805" cy="259080"/>
    <xdr:sp macro="" textlink="">
      <xdr:nvSpPr>
        <xdr:cNvPr id="59" name="人件費最大値テキスト"/>
        <xdr:cNvSpPr txBox="1"/>
      </xdr:nvSpPr>
      <xdr:spPr>
        <a:xfrm>
          <a:off x="410718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xdr:rowOff>
    </xdr:from>
    <xdr:to>
      <xdr:col>24</xdr:col>
      <xdr:colOff>152400</xdr:colOff>
      <xdr:row>30</xdr:row>
      <xdr:rowOff>12700</xdr:rowOff>
    </xdr:to>
    <xdr:cxnSp macro="">
      <xdr:nvCxnSpPr>
        <xdr:cNvPr id="60" name="直線コネクタ 59"/>
        <xdr:cNvCxnSpPr/>
      </xdr:nvCxnSpPr>
      <xdr:spPr>
        <a:xfrm>
          <a:off x="3991610" y="51562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36</xdr:row>
      <xdr:rowOff>154940</xdr:rowOff>
    </xdr:from>
    <xdr:to>
      <xdr:col>24</xdr:col>
      <xdr:colOff>63500</xdr:colOff>
      <xdr:row>36</xdr:row>
      <xdr:rowOff>154940</xdr:rowOff>
    </xdr:to>
    <xdr:cxnSp macro="">
      <xdr:nvCxnSpPr>
        <xdr:cNvPr id="61" name="直線コネクタ 60"/>
        <xdr:cNvCxnSpPr/>
      </xdr:nvCxnSpPr>
      <xdr:spPr>
        <a:xfrm flipV="1">
          <a:off x="3327400" y="632714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117475</xdr:rowOff>
    </xdr:from>
    <xdr:ext cx="534670" cy="259080"/>
    <xdr:sp macro="" textlink="">
      <xdr:nvSpPr>
        <xdr:cNvPr id="62" name="人件費平均値テキスト"/>
        <xdr:cNvSpPr txBox="1"/>
      </xdr:nvSpPr>
      <xdr:spPr>
        <a:xfrm>
          <a:off x="410718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94615</xdr:rowOff>
    </xdr:from>
    <xdr:to>
      <xdr:col>24</xdr:col>
      <xdr:colOff>114300</xdr:colOff>
      <xdr:row>35</xdr:row>
      <xdr:rowOff>24765</xdr:rowOff>
    </xdr:to>
    <xdr:sp macro="" textlink="">
      <xdr:nvSpPr>
        <xdr:cNvPr id="63" name="フローチャート: 判断 62"/>
        <xdr:cNvSpPr/>
      </xdr:nvSpPr>
      <xdr:spPr>
        <a:xfrm>
          <a:off x="400558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147955</xdr:rowOff>
    </xdr:from>
    <xdr:to>
      <xdr:col>19</xdr:col>
      <xdr:colOff>166370</xdr:colOff>
      <xdr:row>36</xdr:row>
      <xdr:rowOff>154940</xdr:rowOff>
    </xdr:to>
    <xdr:cxnSp macro="">
      <xdr:nvCxnSpPr>
        <xdr:cNvPr id="64" name="直線コネクタ 63"/>
        <xdr:cNvCxnSpPr/>
      </xdr:nvCxnSpPr>
      <xdr:spPr>
        <a:xfrm>
          <a:off x="2546350" y="6320155"/>
          <a:ext cx="7810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65" name="フローチャート: 判断 64"/>
        <xdr:cNvSpPr/>
      </xdr:nvSpPr>
      <xdr:spPr>
        <a:xfrm>
          <a:off x="3288030" y="59334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50800</xdr:rowOff>
    </xdr:from>
    <xdr:ext cx="534670" cy="259080"/>
    <xdr:sp macro="" textlink="">
      <xdr:nvSpPr>
        <xdr:cNvPr id="66" name="テキスト ボックス 65"/>
        <xdr:cNvSpPr txBox="1"/>
      </xdr:nvSpPr>
      <xdr:spPr>
        <a:xfrm>
          <a:off x="3095625"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147955</xdr:rowOff>
    </xdr:from>
    <xdr:to>
      <xdr:col>15</xdr:col>
      <xdr:colOff>50800</xdr:colOff>
      <xdr:row>37</xdr:row>
      <xdr:rowOff>635</xdr:rowOff>
    </xdr:to>
    <xdr:cxnSp macro="">
      <xdr:nvCxnSpPr>
        <xdr:cNvPr id="67" name="直線コネクタ 66"/>
        <xdr:cNvCxnSpPr/>
      </xdr:nvCxnSpPr>
      <xdr:spPr>
        <a:xfrm flipV="1">
          <a:off x="1778000" y="6320155"/>
          <a:ext cx="7683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106680</xdr:rowOff>
    </xdr:from>
    <xdr:to>
      <xdr:col>15</xdr:col>
      <xdr:colOff>101600</xdr:colOff>
      <xdr:row>35</xdr:row>
      <xdr:rowOff>36830</xdr:rowOff>
    </xdr:to>
    <xdr:sp macro="" textlink="">
      <xdr:nvSpPr>
        <xdr:cNvPr id="68" name="フローチャート: 判断 67"/>
        <xdr:cNvSpPr/>
      </xdr:nvSpPr>
      <xdr:spPr>
        <a:xfrm>
          <a:off x="249555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53340</xdr:rowOff>
    </xdr:from>
    <xdr:ext cx="533400" cy="257810"/>
    <xdr:sp macro="" textlink="">
      <xdr:nvSpPr>
        <xdr:cNvPr id="69" name="テキスト ボックス 68"/>
        <xdr:cNvSpPr txBox="1"/>
      </xdr:nvSpPr>
      <xdr:spPr>
        <a:xfrm>
          <a:off x="2327275" y="5711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37</xdr:row>
      <xdr:rowOff>635</xdr:rowOff>
    </xdr:from>
    <xdr:to>
      <xdr:col>10</xdr:col>
      <xdr:colOff>114300</xdr:colOff>
      <xdr:row>37</xdr:row>
      <xdr:rowOff>9525</xdr:rowOff>
    </xdr:to>
    <xdr:cxnSp macro="">
      <xdr:nvCxnSpPr>
        <xdr:cNvPr id="70" name="直線コネクタ 69"/>
        <xdr:cNvCxnSpPr/>
      </xdr:nvCxnSpPr>
      <xdr:spPr>
        <a:xfrm flipV="1">
          <a:off x="998220" y="6344285"/>
          <a:ext cx="7797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161925</xdr:rowOff>
    </xdr:from>
    <xdr:to>
      <xdr:col>10</xdr:col>
      <xdr:colOff>165100</xdr:colOff>
      <xdr:row>35</xdr:row>
      <xdr:rowOff>92075</xdr:rowOff>
    </xdr:to>
    <xdr:sp macro="" textlink="">
      <xdr:nvSpPr>
        <xdr:cNvPr id="71" name="フローチャート: 判断 70"/>
        <xdr:cNvSpPr/>
      </xdr:nvSpPr>
      <xdr:spPr>
        <a:xfrm>
          <a:off x="17272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109220</xdr:rowOff>
    </xdr:from>
    <xdr:ext cx="533400" cy="257810"/>
    <xdr:sp macro="" textlink="">
      <xdr:nvSpPr>
        <xdr:cNvPr id="72" name="テキスト ボックス 71"/>
        <xdr:cNvSpPr txBox="1"/>
      </xdr:nvSpPr>
      <xdr:spPr>
        <a:xfrm>
          <a:off x="1534795" y="5767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4445</xdr:rowOff>
    </xdr:from>
    <xdr:to>
      <xdr:col>6</xdr:col>
      <xdr:colOff>38100</xdr:colOff>
      <xdr:row>35</xdr:row>
      <xdr:rowOff>106045</xdr:rowOff>
    </xdr:to>
    <xdr:sp macro="" textlink="">
      <xdr:nvSpPr>
        <xdr:cNvPr id="73" name="フローチャート: 判断 72"/>
        <xdr:cNvSpPr/>
      </xdr:nvSpPr>
      <xdr:spPr>
        <a:xfrm>
          <a:off x="958850" y="60051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122555</xdr:rowOff>
    </xdr:from>
    <xdr:ext cx="534670" cy="257810"/>
    <xdr:sp macro="" textlink="">
      <xdr:nvSpPr>
        <xdr:cNvPr id="74" name="テキスト ボックス 73"/>
        <xdr:cNvSpPr txBox="1"/>
      </xdr:nvSpPr>
      <xdr:spPr>
        <a:xfrm>
          <a:off x="766445" y="5780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xdr:cNvSpPr txBox="1"/>
      </xdr:nvSpPr>
      <xdr:spPr>
        <a:xfrm>
          <a:off x="38900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37998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0" name="楕円 79"/>
        <xdr:cNvSpPr/>
      </xdr:nvSpPr>
      <xdr:spPr>
        <a:xfrm>
          <a:off x="400558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82550</xdr:rowOff>
    </xdr:from>
    <xdr:ext cx="534670" cy="259080"/>
    <xdr:sp macro="" textlink="">
      <xdr:nvSpPr>
        <xdr:cNvPr id="81" name="人件費該当値テキスト"/>
        <xdr:cNvSpPr txBox="1"/>
      </xdr:nvSpPr>
      <xdr:spPr>
        <a:xfrm>
          <a:off x="4107180" y="625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104140</xdr:rowOff>
    </xdr:from>
    <xdr:to>
      <xdr:col>20</xdr:col>
      <xdr:colOff>38100</xdr:colOff>
      <xdr:row>37</xdr:row>
      <xdr:rowOff>34290</xdr:rowOff>
    </xdr:to>
    <xdr:sp macro="" textlink="">
      <xdr:nvSpPr>
        <xdr:cNvPr id="82" name="楕円 81"/>
        <xdr:cNvSpPr/>
      </xdr:nvSpPr>
      <xdr:spPr>
        <a:xfrm>
          <a:off x="3288030" y="62763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25400</xdr:rowOff>
    </xdr:from>
    <xdr:ext cx="534670" cy="259080"/>
    <xdr:sp macro="" textlink="">
      <xdr:nvSpPr>
        <xdr:cNvPr id="83" name="テキスト ボックス 82"/>
        <xdr:cNvSpPr txBox="1"/>
      </xdr:nvSpPr>
      <xdr:spPr>
        <a:xfrm>
          <a:off x="3095625"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97790</xdr:rowOff>
    </xdr:from>
    <xdr:to>
      <xdr:col>15</xdr:col>
      <xdr:colOff>101600</xdr:colOff>
      <xdr:row>37</xdr:row>
      <xdr:rowOff>27305</xdr:rowOff>
    </xdr:to>
    <xdr:sp macro="" textlink="">
      <xdr:nvSpPr>
        <xdr:cNvPr id="84" name="楕円 83"/>
        <xdr:cNvSpPr/>
      </xdr:nvSpPr>
      <xdr:spPr>
        <a:xfrm>
          <a:off x="249555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18415</xdr:rowOff>
    </xdr:from>
    <xdr:ext cx="533400" cy="257810"/>
    <xdr:sp macro="" textlink="">
      <xdr:nvSpPr>
        <xdr:cNvPr id="85" name="テキスト ボックス 84"/>
        <xdr:cNvSpPr txBox="1"/>
      </xdr:nvSpPr>
      <xdr:spPr>
        <a:xfrm>
          <a:off x="2327275" y="6362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121285</xdr:rowOff>
    </xdr:from>
    <xdr:to>
      <xdr:col>10</xdr:col>
      <xdr:colOff>165100</xdr:colOff>
      <xdr:row>37</xdr:row>
      <xdr:rowOff>52070</xdr:rowOff>
    </xdr:to>
    <xdr:sp macro="" textlink="">
      <xdr:nvSpPr>
        <xdr:cNvPr id="86" name="楕円 85"/>
        <xdr:cNvSpPr/>
      </xdr:nvSpPr>
      <xdr:spPr>
        <a:xfrm>
          <a:off x="17272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42545</xdr:rowOff>
    </xdr:from>
    <xdr:ext cx="533400" cy="257810"/>
    <xdr:sp macro="" textlink="">
      <xdr:nvSpPr>
        <xdr:cNvPr id="87" name="テキスト ボックス 86"/>
        <xdr:cNvSpPr txBox="1"/>
      </xdr:nvSpPr>
      <xdr:spPr>
        <a:xfrm>
          <a:off x="1534795" y="6386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130175</xdr:rowOff>
    </xdr:from>
    <xdr:to>
      <xdr:col>6</xdr:col>
      <xdr:colOff>38100</xdr:colOff>
      <xdr:row>37</xdr:row>
      <xdr:rowOff>60325</xdr:rowOff>
    </xdr:to>
    <xdr:sp macro="" textlink="">
      <xdr:nvSpPr>
        <xdr:cNvPr id="88" name="楕円 87"/>
        <xdr:cNvSpPr/>
      </xdr:nvSpPr>
      <xdr:spPr>
        <a:xfrm>
          <a:off x="958850" y="63023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52070</xdr:rowOff>
    </xdr:from>
    <xdr:ext cx="534670" cy="257810"/>
    <xdr:sp macro="" textlink="">
      <xdr:nvSpPr>
        <xdr:cNvPr id="89" name="テキスト ボックス 88"/>
        <xdr:cNvSpPr txBox="1"/>
      </xdr:nvSpPr>
      <xdr:spPr>
        <a:xfrm>
          <a:off x="766445" y="6395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65151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xdr:cNvSpPr txBox="1"/>
      </xdr:nvSpPr>
      <xdr:spPr>
        <a:xfrm>
          <a:off x="46482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0637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0637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810"/>
    <xdr:sp macro="" textlink="">
      <xdr:nvSpPr>
        <xdr:cNvPr id="106" name="テキスト ボックス 105"/>
        <xdr:cNvSpPr txBox="1"/>
      </xdr:nvSpPr>
      <xdr:spPr>
        <a:xfrm>
          <a:off x="20637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7810"/>
    <xdr:sp macro="" textlink="">
      <xdr:nvSpPr>
        <xdr:cNvPr id="112" name="テキスト ボックス 111"/>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4" name="直線コネクタ 113"/>
        <xdr:cNvCxnSpPr/>
      </xdr:nvCxnSpPr>
      <xdr:spPr>
        <a:xfrm flipV="1">
          <a:off x="405447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7810"/>
    <xdr:sp macro="" textlink="">
      <xdr:nvSpPr>
        <xdr:cNvPr id="115" name="物件費最小値テキスト"/>
        <xdr:cNvSpPr txBox="1"/>
      </xdr:nvSpPr>
      <xdr:spPr>
        <a:xfrm>
          <a:off x="4107180" y="10125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6" name="直線コネクタ 115"/>
        <xdr:cNvCxnSpPr/>
      </xdr:nvCxnSpPr>
      <xdr:spPr>
        <a:xfrm>
          <a:off x="3991610" y="10121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105410</xdr:rowOff>
    </xdr:from>
    <xdr:ext cx="598805" cy="259080"/>
    <xdr:sp macro="" textlink="">
      <xdr:nvSpPr>
        <xdr:cNvPr id="117" name="物件費最大値テキスト"/>
        <xdr:cNvSpPr txBox="1"/>
      </xdr:nvSpPr>
      <xdr:spPr>
        <a:xfrm>
          <a:off x="410718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158750</xdr:rowOff>
    </xdr:from>
    <xdr:to>
      <xdr:col>24</xdr:col>
      <xdr:colOff>152400</xdr:colOff>
      <xdr:row>50</xdr:row>
      <xdr:rowOff>158750</xdr:rowOff>
    </xdr:to>
    <xdr:cxnSp macro="">
      <xdr:nvCxnSpPr>
        <xdr:cNvPr id="118" name="直線コネクタ 117"/>
        <xdr:cNvCxnSpPr/>
      </xdr:nvCxnSpPr>
      <xdr:spPr>
        <a:xfrm>
          <a:off x="3991610" y="87312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56</xdr:row>
      <xdr:rowOff>52705</xdr:rowOff>
    </xdr:from>
    <xdr:to>
      <xdr:col>24</xdr:col>
      <xdr:colOff>63500</xdr:colOff>
      <xdr:row>56</xdr:row>
      <xdr:rowOff>87630</xdr:rowOff>
    </xdr:to>
    <xdr:cxnSp macro="">
      <xdr:nvCxnSpPr>
        <xdr:cNvPr id="119" name="直線コネクタ 118"/>
        <xdr:cNvCxnSpPr/>
      </xdr:nvCxnSpPr>
      <xdr:spPr>
        <a:xfrm flipV="1">
          <a:off x="3327400" y="9653905"/>
          <a:ext cx="7289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102235</xdr:rowOff>
    </xdr:from>
    <xdr:ext cx="534670" cy="258445"/>
    <xdr:sp macro="" textlink="">
      <xdr:nvSpPr>
        <xdr:cNvPr id="120" name="物件費平均値テキスト"/>
        <xdr:cNvSpPr txBox="1"/>
      </xdr:nvSpPr>
      <xdr:spPr>
        <a:xfrm>
          <a:off x="410718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79375</xdr:rowOff>
    </xdr:from>
    <xdr:to>
      <xdr:col>24</xdr:col>
      <xdr:colOff>114300</xdr:colOff>
      <xdr:row>56</xdr:row>
      <xdr:rowOff>9525</xdr:rowOff>
    </xdr:to>
    <xdr:sp macro="" textlink="">
      <xdr:nvSpPr>
        <xdr:cNvPr id="121" name="フローチャート: 判断 120"/>
        <xdr:cNvSpPr/>
      </xdr:nvSpPr>
      <xdr:spPr>
        <a:xfrm>
          <a:off x="400558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87630</xdr:rowOff>
    </xdr:from>
    <xdr:to>
      <xdr:col>19</xdr:col>
      <xdr:colOff>166370</xdr:colOff>
      <xdr:row>56</xdr:row>
      <xdr:rowOff>135255</xdr:rowOff>
    </xdr:to>
    <xdr:cxnSp macro="">
      <xdr:nvCxnSpPr>
        <xdr:cNvPr id="122" name="直線コネクタ 121"/>
        <xdr:cNvCxnSpPr/>
      </xdr:nvCxnSpPr>
      <xdr:spPr>
        <a:xfrm flipV="1">
          <a:off x="2546350" y="9688830"/>
          <a:ext cx="7810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23" name="フローチャート: 判断 122"/>
        <xdr:cNvSpPr/>
      </xdr:nvSpPr>
      <xdr:spPr>
        <a:xfrm>
          <a:off x="3288030" y="95300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46990</xdr:rowOff>
    </xdr:from>
    <xdr:ext cx="534670" cy="259080"/>
    <xdr:sp macro="" textlink="">
      <xdr:nvSpPr>
        <xdr:cNvPr id="124" name="テキスト ボックス 123"/>
        <xdr:cNvSpPr txBox="1"/>
      </xdr:nvSpPr>
      <xdr:spPr>
        <a:xfrm>
          <a:off x="3095625" y="930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135255</xdr:rowOff>
    </xdr:from>
    <xdr:to>
      <xdr:col>15</xdr:col>
      <xdr:colOff>50800</xdr:colOff>
      <xdr:row>56</xdr:row>
      <xdr:rowOff>166370</xdr:rowOff>
    </xdr:to>
    <xdr:cxnSp macro="">
      <xdr:nvCxnSpPr>
        <xdr:cNvPr id="125" name="直線コネクタ 124"/>
        <xdr:cNvCxnSpPr/>
      </xdr:nvCxnSpPr>
      <xdr:spPr>
        <a:xfrm flipV="1">
          <a:off x="1778000" y="9736455"/>
          <a:ext cx="768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49555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118745</xdr:rowOff>
    </xdr:from>
    <xdr:ext cx="533400" cy="259080"/>
    <xdr:sp macro="" textlink="">
      <xdr:nvSpPr>
        <xdr:cNvPr id="127" name="テキスト ボックス 126"/>
        <xdr:cNvSpPr txBox="1"/>
      </xdr:nvSpPr>
      <xdr:spPr>
        <a:xfrm>
          <a:off x="2327275" y="9377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56</xdr:row>
      <xdr:rowOff>166370</xdr:rowOff>
    </xdr:from>
    <xdr:to>
      <xdr:col>10</xdr:col>
      <xdr:colOff>114300</xdr:colOff>
      <xdr:row>57</xdr:row>
      <xdr:rowOff>96520</xdr:rowOff>
    </xdr:to>
    <xdr:cxnSp macro="">
      <xdr:nvCxnSpPr>
        <xdr:cNvPr id="128" name="直線コネクタ 127"/>
        <xdr:cNvCxnSpPr/>
      </xdr:nvCxnSpPr>
      <xdr:spPr>
        <a:xfrm flipV="1">
          <a:off x="998220" y="9767570"/>
          <a:ext cx="7797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22860</xdr:rowOff>
    </xdr:from>
    <xdr:to>
      <xdr:col>10</xdr:col>
      <xdr:colOff>165100</xdr:colOff>
      <xdr:row>56</xdr:row>
      <xdr:rowOff>124460</xdr:rowOff>
    </xdr:to>
    <xdr:sp macro="" textlink="">
      <xdr:nvSpPr>
        <xdr:cNvPr id="129" name="フローチャート: 判断 128"/>
        <xdr:cNvSpPr/>
      </xdr:nvSpPr>
      <xdr:spPr>
        <a:xfrm>
          <a:off x="1727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140970</xdr:rowOff>
    </xdr:from>
    <xdr:ext cx="533400" cy="259080"/>
    <xdr:sp macro="" textlink="">
      <xdr:nvSpPr>
        <xdr:cNvPr id="130" name="テキスト ボックス 129"/>
        <xdr:cNvSpPr txBox="1"/>
      </xdr:nvSpPr>
      <xdr:spPr>
        <a:xfrm>
          <a:off x="1534795" y="9399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43180</xdr:rowOff>
    </xdr:from>
    <xdr:to>
      <xdr:col>6</xdr:col>
      <xdr:colOff>38100</xdr:colOff>
      <xdr:row>56</xdr:row>
      <xdr:rowOff>144780</xdr:rowOff>
    </xdr:to>
    <xdr:sp macro="" textlink="">
      <xdr:nvSpPr>
        <xdr:cNvPr id="131" name="フローチャート: 判断 130"/>
        <xdr:cNvSpPr/>
      </xdr:nvSpPr>
      <xdr:spPr>
        <a:xfrm>
          <a:off x="958850" y="96443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161290</xdr:rowOff>
    </xdr:from>
    <xdr:ext cx="534670" cy="259080"/>
    <xdr:sp macro="" textlink="">
      <xdr:nvSpPr>
        <xdr:cNvPr id="132" name="テキスト ボックス 131"/>
        <xdr:cNvSpPr txBox="1"/>
      </xdr:nvSpPr>
      <xdr:spPr>
        <a:xfrm>
          <a:off x="766445" y="941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3" name="テキスト ボックス 132"/>
        <xdr:cNvSpPr txBox="1"/>
      </xdr:nvSpPr>
      <xdr:spPr>
        <a:xfrm>
          <a:off x="38900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34" name="テキスト ボックス 133"/>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5" name="テキスト ボックス 134"/>
        <xdr:cNvSpPr txBox="1"/>
      </xdr:nvSpPr>
      <xdr:spPr>
        <a:xfrm>
          <a:off x="237998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7" name="テキスト ボックス 136"/>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1905</xdr:rowOff>
    </xdr:from>
    <xdr:to>
      <xdr:col>24</xdr:col>
      <xdr:colOff>114300</xdr:colOff>
      <xdr:row>56</xdr:row>
      <xdr:rowOff>103505</xdr:rowOff>
    </xdr:to>
    <xdr:sp macro="" textlink="">
      <xdr:nvSpPr>
        <xdr:cNvPr id="138" name="楕円 137"/>
        <xdr:cNvSpPr/>
      </xdr:nvSpPr>
      <xdr:spPr>
        <a:xfrm>
          <a:off x="400558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151765</xdr:rowOff>
    </xdr:from>
    <xdr:ext cx="534670" cy="259080"/>
    <xdr:sp macro="" textlink="">
      <xdr:nvSpPr>
        <xdr:cNvPr id="139" name="物件費該当値テキスト"/>
        <xdr:cNvSpPr txBox="1"/>
      </xdr:nvSpPr>
      <xdr:spPr>
        <a:xfrm>
          <a:off x="4107180" y="958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140" name="楕円 139"/>
        <xdr:cNvSpPr/>
      </xdr:nvSpPr>
      <xdr:spPr>
        <a:xfrm>
          <a:off x="3288030" y="9638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130175</xdr:rowOff>
    </xdr:from>
    <xdr:ext cx="534670" cy="259080"/>
    <xdr:sp macro="" textlink="">
      <xdr:nvSpPr>
        <xdr:cNvPr id="141" name="テキスト ボックス 140"/>
        <xdr:cNvSpPr txBox="1"/>
      </xdr:nvSpPr>
      <xdr:spPr>
        <a:xfrm>
          <a:off x="3095625" y="9731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84455</xdr:rowOff>
    </xdr:from>
    <xdr:to>
      <xdr:col>15</xdr:col>
      <xdr:colOff>101600</xdr:colOff>
      <xdr:row>57</xdr:row>
      <xdr:rowOff>14605</xdr:rowOff>
    </xdr:to>
    <xdr:sp macro="" textlink="">
      <xdr:nvSpPr>
        <xdr:cNvPr id="142" name="楕円 141"/>
        <xdr:cNvSpPr/>
      </xdr:nvSpPr>
      <xdr:spPr>
        <a:xfrm>
          <a:off x="249555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6350</xdr:rowOff>
    </xdr:from>
    <xdr:ext cx="533400" cy="257810"/>
    <xdr:sp macro="" textlink="">
      <xdr:nvSpPr>
        <xdr:cNvPr id="143" name="テキスト ボックス 142"/>
        <xdr:cNvSpPr txBox="1"/>
      </xdr:nvSpPr>
      <xdr:spPr>
        <a:xfrm>
          <a:off x="2327275" y="9779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114935</xdr:rowOff>
    </xdr:from>
    <xdr:to>
      <xdr:col>10</xdr:col>
      <xdr:colOff>165100</xdr:colOff>
      <xdr:row>57</xdr:row>
      <xdr:rowOff>45085</xdr:rowOff>
    </xdr:to>
    <xdr:sp macro="" textlink="">
      <xdr:nvSpPr>
        <xdr:cNvPr id="144" name="楕円 143"/>
        <xdr:cNvSpPr/>
      </xdr:nvSpPr>
      <xdr:spPr>
        <a:xfrm>
          <a:off x="17272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36195</xdr:rowOff>
    </xdr:from>
    <xdr:ext cx="533400" cy="259080"/>
    <xdr:sp macro="" textlink="">
      <xdr:nvSpPr>
        <xdr:cNvPr id="145" name="テキスト ボックス 144"/>
        <xdr:cNvSpPr txBox="1"/>
      </xdr:nvSpPr>
      <xdr:spPr>
        <a:xfrm>
          <a:off x="153479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46" name="楕円 145"/>
        <xdr:cNvSpPr/>
      </xdr:nvSpPr>
      <xdr:spPr>
        <a:xfrm>
          <a:off x="958850" y="98183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138430</xdr:rowOff>
    </xdr:from>
    <xdr:ext cx="534670" cy="259080"/>
    <xdr:sp macro="" textlink="">
      <xdr:nvSpPr>
        <xdr:cNvPr id="147" name="テキスト ボックス 146"/>
        <xdr:cNvSpPr txBox="1"/>
      </xdr:nvSpPr>
      <xdr:spPr>
        <a:xfrm>
          <a:off x="766445" y="9911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xdr:cNvSpPr txBox="1"/>
      </xdr:nvSpPr>
      <xdr:spPr>
        <a:xfrm>
          <a:off x="65151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59" name="テキスト ボックス 158"/>
        <xdr:cNvSpPr txBox="1"/>
      </xdr:nvSpPr>
      <xdr:spPr>
        <a:xfrm>
          <a:off x="46482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0637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3" name="テキスト ボックス 162"/>
        <xdr:cNvSpPr txBox="1"/>
      </xdr:nvSpPr>
      <xdr:spPr>
        <a:xfrm>
          <a:off x="20637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0637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0637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9" name="テキスト ボックス 168"/>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71" name="直線コネクタ 170"/>
        <xdr:cNvCxnSpPr/>
      </xdr:nvCxnSpPr>
      <xdr:spPr>
        <a:xfrm flipV="1">
          <a:off x="405447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2" name="維持補修費最小値テキスト"/>
        <xdr:cNvSpPr txBox="1"/>
      </xdr:nvSpPr>
      <xdr:spPr>
        <a:xfrm>
          <a:off x="410718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3" name="直線コネクタ 172"/>
        <xdr:cNvCxnSpPr/>
      </xdr:nvCxnSpPr>
      <xdr:spPr>
        <a:xfrm>
          <a:off x="3991610" y="135883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15240</xdr:rowOff>
    </xdr:from>
    <xdr:ext cx="534670" cy="259080"/>
    <xdr:sp macro="" textlink="">
      <xdr:nvSpPr>
        <xdr:cNvPr id="174" name="維持補修費最大値テキスト"/>
        <xdr:cNvSpPr txBox="1"/>
      </xdr:nvSpPr>
      <xdr:spPr>
        <a:xfrm>
          <a:off x="410718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68580</xdr:rowOff>
    </xdr:from>
    <xdr:to>
      <xdr:col>24</xdr:col>
      <xdr:colOff>152400</xdr:colOff>
      <xdr:row>71</xdr:row>
      <xdr:rowOff>68580</xdr:rowOff>
    </xdr:to>
    <xdr:cxnSp macro="">
      <xdr:nvCxnSpPr>
        <xdr:cNvPr id="175" name="直線コネクタ 174"/>
        <xdr:cNvCxnSpPr/>
      </xdr:nvCxnSpPr>
      <xdr:spPr>
        <a:xfrm>
          <a:off x="3991610" y="122415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78</xdr:row>
      <xdr:rowOff>168275</xdr:rowOff>
    </xdr:from>
    <xdr:to>
      <xdr:col>24</xdr:col>
      <xdr:colOff>63500</xdr:colOff>
      <xdr:row>79</xdr:row>
      <xdr:rowOff>6350</xdr:rowOff>
    </xdr:to>
    <xdr:cxnSp macro="">
      <xdr:nvCxnSpPr>
        <xdr:cNvPr id="176" name="直線コネクタ 175"/>
        <xdr:cNvCxnSpPr/>
      </xdr:nvCxnSpPr>
      <xdr:spPr>
        <a:xfrm>
          <a:off x="3327400" y="13541375"/>
          <a:ext cx="7289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35560</xdr:rowOff>
    </xdr:from>
    <xdr:ext cx="469900" cy="259080"/>
    <xdr:sp macro="" textlink="">
      <xdr:nvSpPr>
        <xdr:cNvPr id="177" name="維持補修費平均値テキスト"/>
        <xdr:cNvSpPr txBox="1"/>
      </xdr:nvSpPr>
      <xdr:spPr>
        <a:xfrm>
          <a:off x="410718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78" name="フローチャート: 判断 177"/>
        <xdr:cNvSpPr/>
      </xdr:nvSpPr>
      <xdr:spPr>
        <a:xfrm>
          <a:off x="400558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165100</xdr:rowOff>
    </xdr:from>
    <xdr:to>
      <xdr:col>19</xdr:col>
      <xdr:colOff>166370</xdr:colOff>
      <xdr:row>78</xdr:row>
      <xdr:rowOff>168275</xdr:rowOff>
    </xdr:to>
    <xdr:cxnSp macro="">
      <xdr:nvCxnSpPr>
        <xdr:cNvPr id="179" name="直線コネクタ 178"/>
        <xdr:cNvCxnSpPr/>
      </xdr:nvCxnSpPr>
      <xdr:spPr>
        <a:xfrm>
          <a:off x="2546350" y="1353820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80" name="フローチャート: 判断 179"/>
        <xdr:cNvSpPr/>
      </xdr:nvSpPr>
      <xdr:spPr>
        <a:xfrm>
          <a:off x="3288030" y="134010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146050</xdr:rowOff>
    </xdr:from>
    <xdr:ext cx="469900" cy="257810"/>
    <xdr:sp macro="" textlink="">
      <xdr:nvSpPr>
        <xdr:cNvPr id="181" name="テキスト ボックス 180"/>
        <xdr:cNvSpPr txBox="1"/>
      </xdr:nvSpPr>
      <xdr:spPr>
        <a:xfrm>
          <a:off x="3128010" y="13176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161925</xdr:rowOff>
    </xdr:from>
    <xdr:to>
      <xdr:col>15</xdr:col>
      <xdr:colOff>50800</xdr:colOff>
      <xdr:row>78</xdr:row>
      <xdr:rowOff>165100</xdr:rowOff>
    </xdr:to>
    <xdr:cxnSp macro="">
      <xdr:nvCxnSpPr>
        <xdr:cNvPr id="182" name="直線コネクタ 181"/>
        <xdr:cNvCxnSpPr/>
      </xdr:nvCxnSpPr>
      <xdr:spPr>
        <a:xfrm>
          <a:off x="1778000" y="13535025"/>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151130</xdr:rowOff>
    </xdr:to>
    <xdr:sp macro="" textlink="">
      <xdr:nvSpPr>
        <xdr:cNvPr id="183" name="フローチャート: 判断 182"/>
        <xdr:cNvSpPr/>
      </xdr:nvSpPr>
      <xdr:spPr>
        <a:xfrm>
          <a:off x="249555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167640</xdr:rowOff>
    </xdr:from>
    <xdr:ext cx="468630" cy="257810"/>
    <xdr:sp macro="" textlink="">
      <xdr:nvSpPr>
        <xdr:cNvPr id="184" name="テキスト ボックス 183"/>
        <xdr:cNvSpPr txBox="1"/>
      </xdr:nvSpPr>
      <xdr:spPr>
        <a:xfrm>
          <a:off x="2335530" y="13197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78</xdr:row>
      <xdr:rowOff>159385</xdr:rowOff>
    </xdr:from>
    <xdr:to>
      <xdr:col>10</xdr:col>
      <xdr:colOff>114300</xdr:colOff>
      <xdr:row>78</xdr:row>
      <xdr:rowOff>161925</xdr:rowOff>
    </xdr:to>
    <xdr:cxnSp macro="">
      <xdr:nvCxnSpPr>
        <xdr:cNvPr id="185" name="直線コネクタ 184"/>
        <xdr:cNvCxnSpPr/>
      </xdr:nvCxnSpPr>
      <xdr:spPr>
        <a:xfrm>
          <a:off x="998220" y="13532485"/>
          <a:ext cx="779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35560</xdr:rowOff>
    </xdr:from>
    <xdr:to>
      <xdr:col>10</xdr:col>
      <xdr:colOff>165100</xdr:colOff>
      <xdr:row>78</xdr:row>
      <xdr:rowOff>137160</xdr:rowOff>
    </xdr:to>
    <xdr:sp macro="" textlink="">
      <xdr:nvSpPr>
        <xdr:cNvPr id="186" name="フローチャート: 判断 185"/>
        <xdr:cNvSpPr/>
      </xdr:nvSpPr>
      <xdr:spPr>
        <a:xfrm>
          <a:off x="17272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153670</xdr:rowOff>
    </xdr:from>
    <xdr:ext cx="469900" cy="259080"/>
    <xdr:sp macro="" textlink="">
      <xdr:nvSpPr>
        <xdr:cNvPr id="187" name="テキスト ボックス 186"/>
        <xdr:cNvSpPr txBox="1"/>
      </xdr:nvSpPr>
      <xdr:spPr>
        <a:xfrm>
          <a:off x="1567180" y="1318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50165</xdr:rowOff>
    </xdr:from>
    <xdr:to>
      <xdr:col>6</xdr:col>
      <xdr:colOff>38100</xdr:colOff>
      <xdr:row>78</xdr:row>
      <xdr:rowOff>151765</xdr:rowOff>
    </xdr:to>
    <xdr:sp macro="" textlink="">
      <xdr:nvSpPr>
        <xdr:cNvPr id="188" name="フローチャート: 判断 187"/>
        <xdr:cNvSpPr/>
      </xdr:nvSpPr>
      <xdr:spPr>
        <a:xfrm>
          <a:off x="958850" y="134232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168275</xdr:rowOff>
    </xdr:from>
    <xdr:ext cx="469900" cy="257810"/>
    <xdr:sp macro="" textlink="">
      <xdr:nvSpPr>
        <xdr:cNvPr id="189" name="テキスト ボックス 188"/>
        <xdr:cNvSpPr txBox="1"/>
      </xdr:nvSpPr>
      <xdr:spPr>
        <a:xfrm>
          <a:off x="798830" y="13198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90" name="テキスト ボックス 189"/>
        <xdr:cNvSpPr txBox="1"/>
      </xdr:nvSpPr>
      <xdr:spPr>
        <a:xfrm>
          <a:off x="38900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91" name="テキスト ボックス 190"/>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2" name="テキスト ボックス 191"/>
        <xdr:cNvSpPr txBox="1"/>
      </xdr:nvSpPr>
      <xdr:spPr>
        <a:xfrm>
          <a:off x="237998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4" name="テキスト ボックス 193"/>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126365</xdr:rowOff>
    </xdr:from>
    <xdr:to>
      <xdr:col>24</xdr:col>
      <xdr:colOff>114300</xdr:colOff>
      <xdr:row>79</xdr:row>
      <xdr:rowOff>56515</xdr:rowOff>
    </xdr:to>
    <xdr:sp macro="" textlink="">
      <xdr:nvSpPr>
        <xdr:cNvPr id="195" name="楕円 194"/>
        <xdr:cNvSpPr/>
      </xdr:nvSpPr>
      <xdr:spPr>
        <a:xfrm>
          <a:off x="400558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41275</xdr:rowOff>
    </xdr:from>
    <xdr:ext cx="469900" cy="257810"/>
    <xdr:sp macro="" textlink="">
      <xdr:nvSpPr>
        <xdr:cNvPr id="196" name="維持補修費該当値テキスト"/>
        <xdr:cNvSpPr txBox="1"/>
      </xdr:nvSpPr>
      <xdr:spPr>
        <a:xfrm>
          <a:off x="4107180" y="13414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117475</xdr:rowOff>
    </xdr:from>
    <xdr:to>
      <xdr:col>20</xdr:col>
      <xdr:colOff>38100</xdr:colOff>
      <xdr:row>79</xdr:row>
      <xdr:rowOff>47625</xdr:rowOff>
    </xdr:to>
    <xdr:sp macro="" textlink="">
      <xdr:nvSpPr>
        <xdr:cNvPr id="197" name="楕円 196"/>
        <xdr:cNvSpPr/>
      </xdr:nvSpPr>
      <xdr:spPr>
        <a:xfrm>
          <a:off x="3288030" y="134905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38735</xdr:rowOff>
    </xdr:from>
    <xdr:ext cx="469900" cy="259080"/>
    <xdr:sp macro="" textlink="">
      <xdr:nvSpPr>
        <xdr:cNvPr id="198" name="テキスト ボックス 197"/>
        <xdr:cNvSpPr txBox="1"/>
      </xdr:nvSpPr>
      <xdr:spPr>
        <a:xfrm>
          <a:off x="3128010" y="13583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114300</xdr:rowOff>
    </xdr:from>
    <xdr:to>
      <xdr:col>15</xdr:col>
      <xdr:colOff>101600</xdr:colOff>
      <xdr:row>79</xdr:row>
      <xdr:rowOff>44450</xdr:rowOff>
    </xdr:to>
    <xdr:sp macro="" textlink="">
      <xdr:nvSpPr>
        <xdr:cNvPr id="199" name="楕円 198"/>
        <xdr:cNvSpPr/>
      </xdr:nvSpPr>
      <xdr:spPr>
        <a:xfrm>
          <a:off x="249555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35560</xdr:rowOff>
    </xdr:from>
    <xdr:ext cx="468630" cy="259080"/>
    <xdr:sp macro="" textlink="">
      <xdr:nvSpPr>
        <xdr:cNvPr id="200" name="テキスト ボックス 199"/>
        <xdr:cNvSpPr txBox="1"/>
      </xdr:nvSpPr>
      <xdr:spPr>
        <a:xfrm>
          <a:off x="2335530" y="13580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111125</xdr:rowOff>
    </xdr:from>
    <xdr:to>
      <xdr:col>10</xdr:col>
      <xdr:colOff>165100</xdr:colOff>
      <xdr:row>79</xdr:row>
      <xdr:rowOff>41275</xdr:rowOff>
    </xdr:to>
    <xdr:sp macro="" textlink="">
      <xdr:nvSpPr>
        <xdr:cNvPr id="201" name="楕円 200"/>
        <xdr:cNvSpPr/>
      </xdr:nvSpPr>
      <xdr:spPr>
        <a:xfrm>
          <a:off x="17272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32385</xdr:rowOff>
    </xdr:from>
    <xdr:ext cx="469900" cy="257810"/>
    <xdr:sp macro="" textlink="">
      <xdr:nvSpPr>
        <xdr:cNvPr id="202" name="テキスト ボックス 201"/>
        <xdr:cNvSpPr txBox="1"/>
      </xdr:nvSpPr>
      <xdr:spPr>
        <a:xfrm>
          <a:off x="1567180" y="13576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109220</xdr:rowOff>
    </xdr:from>
    <xdr:to>
      <xdr:col>6</xdr:col>
      <xdr:colOff>38100</xdr:colOff>
      <xdr:row>79</xdr:row>
      <xdr:rowOff>38735</xdr:rowOff>
    </xdr:to>
    <xdr:sp macro="" textlink="">
      <xdr:nvSpPr>
        <xdr:cNvPr id="203" name="楕円 202"/>
        <xdr:cNvSpPr/>
      </xdr:nvSpPr>
      <xdr:spPr>
        <a:xfrm>
          <a:off x="958850" y="1348232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29845</xdr:rowOff>
    </xdr:from>
    <xdr:ext cx="469900" cy="257810"/>
    <xdr:sp macro="" textlink="">
      <xdr:nvSpPr>
        <xdr:cNvPr id="204" name="テキスト ボックス 203"/>
        <xdr:cNvSpPr txBox="1"/>
      </xdr:nvSpPr>
      <xdr:spPr>
        <a:xfrm>
          <a:off x="798830" y="13574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65151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xdr:cNvSpPr txBox="1"/>
      </xdr:nvSpPr>
      <xdr:spPr>
        <a:xfrm>
          <a:off x="20637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0637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1" name="テキスト ボックス 220"/>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7" name="テキスト ボックス 226"/>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162560</xdr:rowOff>
    </xdr:from>
    <xdr:to>
      <xdr:col>24</xdr:col>
      <xdr:colOff>62865</xdr:colOff>
      <xdr:row>99</xdr:row>
      <xdr:rowOff>113665</xdr:rowOff>
    </xdr:to>
    <xdr:cxnSp macro="">
      <xdr:nvCxnSpPr>
        <xdr:cNvPr id="229" name="直線コネクタ 228"/>
        <xdr:cNvCxnSpPr/>
      </xdr:nvCxnSpPr>
      <xdr:spPr>
        <a:xfrm flipV="1">
          <a:off x="405447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117475</xdr:rowOff>
    </xdr:from>
    <xdr:ext cx="534670" cy="259080"/>
    <xdr:sp macro="" textlink="">
      <xdr:nvSpPr>
        <xdr:cNvPr id="230" name="扶助費最小値テキスト"/>
        <xdr:cNvSpPr txBox="1"/>
      </xdr:nvSpPr>
      <xdr:spPr>
        <a:xfrm>
          <a:off x="410718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113665</xdr:rowOff>
    </xdr:from>
    <xdr:to>
      <xdr:col>24</xdr:col>
      <xdr:colOff>152400</xdr:colOff>
      <xdr:row>99</xdr:row>
      <xdr:rowOff>113665</xdr:rowOff>
    </xdr:to>
    <xdr:cxnSp macro="">
      <xdr:nvCxnSpPr>
        <xdr:cNvPr id="231" name="直線コネクタ 230"/>
        <xdr:cNvCxnSpPr/>
      </xdr:nvCxnSpPr>
      <xdr:spPr>
        <a:xfrm>
          <a:off x="3991610" y="170872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109220</xdr:rowOff>
    </xdr:from>
    <xdr:ext cx="598805" cy="257810"/>
    <xdr:sp macro="" textlink="">
      <xdr:nvSpPr>
        <xdr:cNvPr id="232" name="扶助費最大値テキスト"/>
        <xdr:cNvSpPr txBox="1"/>
      </xdr:nvSpPr>
      <xdr:spPr>
        <a:xfrm>
          <a:off x="4107180" y="15368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162560</xdr:rowOff>
    </xdr:from>
    <xdr:to>
      <xdr:col>24</xdr:col>
      <xdr:colOff>152400</xdr:colOff>
      <xdr:row>90</xdr:row>
      <xdr:rowOff>162560</xdr:rowOff>
    </xdr:to>
    <xdr:cxnSp macro="">
      <xdr:nvCxnSpPr>
        <xdr:cNvPr id="233" name="直線コネクタ 232"/>
        <xdr:cNvCxnSpPr/>
      </xdr:nvCxnSpPr>
      <xdr:spPr>
        <a:xfrm>
          <a:off x="3991610" y="15593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96</xdr:row>
      <xdr:rowOff>111125</xdr:rowOff>
    </xdr:from>
    <xdr:to>
      <xdr:col>24</xdr:col>
      <xdr:colOff>63500</xdr:colOff>
      <xdr:row>96</xdr:row>
      <xdr:rowOff>118745</xdr:rowOff>
    </xdr:to>
    <xdr:cxnSp macro="">
      <xdr:nvCxnSpPr>
        <xdr:cNvPr id="234" name="直線コネクタ 233"/>
        <xdr:cNvCxnSpPr/>
      </xdr:nvCxnSpPr>
      <xdr:spPr>
        <a:xfrm>
          <a:off x="3327400" y="16570325"/>
          <a:ext cx="7289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53975</xdr:rowOff>
    </xdr:from>
    <xdr:ext cx="534670" cy="257810"/>
    <xdr:sp macro="" textlink="">
      <xdr:nvSpPr>
        <xdr:cNvPr id="235" name="扶助費平均値テキスト"/>
        <xdr:cNvSpPr txBox="1"/>
      </xdr:nvSpPr>
      <xdr:spPr>
        <a:xfrm>
          <a:off x="4107180" y="163417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36" name="フローチャート: 判断 235"/>
        <xdr:cNvSpPr/>
      </xdr:nvSpPr>
      <xdr:spPr>
        <a:xfrm>
          <a:off x="400558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166370</xdr:colOff>
      <xdr:row>97</xdr:row>
      <xdr:rowOff>53340</xdr:rowOff>
    </xdr:to>
    <xdr:cxnSp macro="">
      <xdr:nvCxnSpPr>
        <xdr:cNvPr id="237" name="直線コネクタ 236"/>
        <xdr:cNvCxnSpPr/>
      </xdr:nvCxnSpPr>
      <xdr:spPr>
        <a:xfrm flipV="1">
          <a:off x="2546350" y="16570325"/>
          <a:ext cx="7810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38" name="フローチャート: 判断 237"/>
        <xdr:cNvSpPr/>
      </xdr:nvSpPr>
      <xdr:spPr>
        <a:xfrm>
          <a:off x="3288030" y="164909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149860</xdr:rowOff>
    </xdr:from>
    <xdr:ext cx="534670" cy="259080"/>
    <xdr:sp macro="" textlink="">
      <xdr:nvSpPr>
        <xdr:cNvPr id="239" name="テキスト ボックス 238"/>
        <xdr:cNvSpPr txBox="1"/>
      </xdr:nvSpPr>
      <xdr:spPr>
        <a:xfrm>
          <a:off x="3095625" y="16266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53340</xdr:rowOff>
    </xdr:from>
    <xdr:to>
      <xdr:col>15</xdr:col>
      <xdr:colOff>50800</xdr:colOff>
      <xdr:row>97</xdr:row>
      <xdr:rowOff>67310</xdr:rowOff>
    </xdr:to>
    <xdr:cxnSp macro="">
      <xdr:nvCxnSpPr>
        <xdr:cNvPr id="240" name="直線コネクタ 239"/>
        <xdr:cNvCxnSpPr/>
      </xdr:nvCxnSpPr>
      <xdr:spPr>
        <a:xfrm flipV="1">
          <a:off x="1778000" y="16683990"/>
          <a:ext cx="768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241" name="フローチャート: 判断 240"/>
        <xdr:cNvSpPr/>
      </xdr:nvSpPr>
      <xdr:spPr>
        <a:xfrm>
          <a:off x="249555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58420</xdr:rowOff>
    </xdr:from>
    <xdr:ext cx="533400" cy="259080"/>
    <xdr:sp macro="" textlink="">
      <xdr:nvSpPr>
        <xdr:cNvPr id="242" name="テキスト ボックス 241"/>
        <xdr:cNvSpPr txBox="1"/>
      </xdr:nvSpPr>
      <xdr:spPr>
        <a:xfrm>
          <a:off x="2327275" y="1634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97</xdr:row>
      <xdr:rowOff>67310</xdr:rowOff>
    </xdr:from>
    <xdr:to>
      <xdr:col>10</xdr:col>
      <xdr:colOff>114300</xdr:colOff>
      <xdr:row>97</xdr:row>
      <xdr:rowOff>144780</xdr:rowOff>
    </xdr:to>
    <xdr:cxnSp macro="">
      <xdr:nvCxnSpPr>
        <xdr:cNvPr id="243" name="直線コネクタ 242"/>
        <xdr:cNvCxnSpPr/>
      </xdr:nvCxnSpPr>
      <xdr:spPr>
        <a:xfrm flipV="1">
          <a:off x="998220" y="16697960"/>
          <a:ext cx="7797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244" name="フローチャート: 判断 243"/>
        <xdr:cNvSpPr/>
      </xdr:nvSpPr>
      <xdr:spPr>
        <a:xfrm>
          <a:off x="17272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126365</xdr:rowOff>
    </xdr:from>
    <xdr:ext cx="533400" cy="259080"/>
    <xdr:sp macro="" textlink="">
      <xdr:nvSpPr>
        <xdr:cNvPr id="245" name="テキスト ボックス 244"/>
        <xdr:cNvSpPr txBox="1"/>
      </xdr:nvSpPr>
      <xdr:spPr>
        <a:xfrm>
          <a:off x="1534795" y="1641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85090</xdr:rowOff>
    </xdr:from>
    <xdr:to>
      <xdr:col>6</xdr:col>
      <xdr:colOff>38100</xdr:colOff>
      <xdr:row>98</xdr:row>
      <xdr:rowOff>15240</xdr:rowOff>
    </xdr:to>
    <xdr:sp macro="" textlink="">
      <xdr:nvSpPr>
        <xdr:cNvPr id="246" name="フローチャート: 判断 245"/>
        <xdr:cNvSpPr/>
      </xdr:nvSpPr>
      <xdr:spPr>
        <a:xfrm>
          <a:off x="958850" y="167157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31750</xdr:rowOff>
    </xdr:from>
    <xdr:ext cx="534670" cy="257810"/>
    <xdr:sp macro="" textlink="">
      <xdr:nvSpPr>
        <xdr:cNvPr id="247" name="テキスト ボックス 246"/>
        <xdr:cNvSpPr txBox="1"/>
      </xdr:nvSpPr>
      <xdr:spPr>
        <a:xfrm>
          <a:off x="766445" y="16490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8" name="テキスト ボックス 247"/>
        <xdr:cNvSpPr txBox="1"/>
      </xdr:nvSpPr>
      <xdr:spPr>
        <a:xfrm>
          <a:off x="38900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49" name="テキスト ボックス 248"/>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0" name="テキスト ボックス 249"/>
        <xdr:cNvSpPr txBox="1"/>
      </xdr:nvSpPr>
      <xdr:spPr>
        <a:xfrm>
          <a:off x="237998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52" name="テキスト ボックス 251"/>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67945</xdr:rowOff>
    </xdr:from>
    <xdr:to>
      <xdr:col>24</xdr:col>
      <xdr:colOff>114300</xdr:colOff>
      <xdr:row>96</xdr:row>
      <xdr:rowOff>169545</xdr:rowOff>
    </xdr:to>
    <xdr:sp macro="" textlink="">
      <xdr:nvSpPr>
        <xdr:cNvPr id="253" name="楕円 252"/>
        <xdr:cNvSpPr/>
      </xdr:nvSpPr>
      <xdr:spPr>
        <a:xfrm>
          <a:off x="400558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46355</xdr:rowOff>
    </xdr:from>
    <xdr:ext cx="534670" cy="259080"/>
    <xdr:sp macro="" textlink="">
      <xdr:nvSpPr>
        <xdr:cNvPr id="254" name="扶助費該当値テキスト"/>
        <xdr:cNvSpPr txBox="1"/>
      </xdr:nvSpPr>
      <xdr:spPr>
        <a:xfrm>
          <a:off x="410718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60325</xdr:rowOff>
    </xdr:from>
    <xdr:to>
      <xdr:col>20</xdr:col>
      <xdr:colOff>38100</xdr:colOff>
      <xdr:row>96</xdr:row>
      <xdr:rowOff>161925</xdr:rowOff>
    </xdr:to>
    <xdr:sp macro="" textlink="">
      <xdr:nvSpPr>
        <xdr:cNvPr id="255" name="楕円 254"/>
        <xdr:cNvSpPr/>
      </xdr:nvSpPr>
      <xdr:spPr>
        <a:xfrm>
          <a:off x="3288030" y="165195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153035</xdr:rowOff>
    </xdr:from>
    <xdr:ext cx="534670" cy="259080"/>
    <xdr:sp macro="" textlink="">
      <xdr:nvSpPr>
        <xdr:cNvPr id="256" name="テキスト ボックス 255"/>
        <xdr:cNvSpPr txBox="1"/>
      </xdr:nvSpPr>
      <xdr:spPr>
        <a:xfrm>
          <a:off x="3095625"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2540</xdr:rowOff>
    </xdr:from>
    <xdr:to>
      <xdr:col>15</xdr:col>
      <xdr:colOff>101600</xdr:colOff>
      <xdr:row>97</xdr:row>
      <xdr:rowOff>104140</xdr:rowOff>
    </xdr:to>
    <xdr:sp macro="" textlink="">
      <xdr:nvSpPr>
        <xdr:cNvPr id="257" name="楕円 256"/>
        <xdr:cNvSpPr/>
      </xdr:nvSpPr>
      <xdr:spPr>
        <a:xfrm>
          <a:off x="249555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95250</xdr:rowOff>
    </xdr:from>
    <xdr:ext cx="533400" cy="259080"/>
    <xdr:sp macro="" textlink="">
      <xdr:nvSpPr>
        <xdr:cNvPr id="258" name="テキスト ボックス 257"/>
        <xdr:cNvSpPr txBox="1"/>
      </xdr:nvSpPr>
      <xdr:spPr>
        <a:xfrm>
          <a:off x="2327275" y="16725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16510</xdr:rowOff>
    </xdr:from>
    <xdr:to>
      <xdr:col>10</xdr:col>
      <xdr:colOff>165100</xdr:colOff>
      <xdr:row>97</xdr:row>
      <xdr:rowOff>118110</xdr:rowOff>
    </xdr:to>
    <xdr:sp macro="" textlink="">
      <xdr:nvSpPr>
        <xdr:cNvPr id="259" name="楕円 258"/>
        <xdr:cNvSpPr/>
      </xdr:nvSpPr>
      <xdr:spPr>
        <a:xfrm>
          <a:off x="17272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33400" cy="257810"/>
    <xdr:sp macro="" textlink="">
      <xdr:nvSpPr>
        <xdr:cNvPr id="260" name="テキスト ボックス 259"/>
        <xdr:cNvSpPr txBox="1"/>
      </xdr:nvSpPr>
      <xdr:spPr>
        <a:xfrm>
          <a:off x="1534795" y="16740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93980</xdr:rowOff>
    </xdr:from>
    <xdr:to>
      <xdr:col>6</xdr:col>
      <xdr:colOff>38100</xdr:colOff>
      <xdr:row>98</xdr:row>
      <xdr:rowOff>24130</xdr:rowOff>
    </xdr:to>
    <xdr:sp macro="" textlink="">
      <xdr:nvSpPr>
        <xdr:cNvPr id="261" name="楕円 260"/>
        <xdr:cNvSpPr/>
      </xdr:nvSpPr>
      <xdr:spPr>
        <a:xfrm>
          <a:off x="958850" y="167246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15240</xdr:rowOff>
    </xdr:from>
    <xdr:ext cx="534670" cy="259080"/>
    <xdr:sp macro="" textlink="">
      <xdr:nvSpPr>
        <xdr:cNvPr id="262" name="テキスト ボックス 261"/>
        <xdr:cNvSpPr txBox="1"/>
      </xdr:nvSpPr>
      <xdr:spPr>
        <a:xfrm>
          <a:off x="766445" y="1681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155"/>
    <xdr:sp macro="" textlink="">
      <xdr:nvSpPr>
        <xdr:cNvPr id="271" name="テキスト ボックス 270"/>
        <xdr:cNvSpPr txBox="1"/>
      </xdr:nvSpPr>
      <xdr:spPr>
        <a:xfrm>
          <a:off x="574548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74" name="テキスト ボックス 273"/>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35560</xdr:rowOff>
    </xdr:from>
    <xdr:ext cx="531495" cy="259080"/>
    <xdr:sp macro="" textlink="">
      <xdr:nvSpPr>
        <xdr:cNvPr id="276" name="テキスト ボックス 275"/>
        <xdr:cNvSpPr txBox="1"/>
      </xdr:nvSpPr>
      <xdr:spPr>
        <a:xfrm>
          <a:off x="532384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5630" cy="257810"/>
    <xdr:sp macro="" textlink="">
      <xdr:nvSpPr>
        <xdr:cNvPr id="278" name="テキスト ボックス 277"/>
        <xdr:cNvSpPr txBox="1"/>
      </xdr:nvSpPr>
      <xdr:spPr>
        <a:xfrm>
          <a:off x="5260340" y="5826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80" name="テキスト ボックス 279"/>
        <xdr:cNvSpPr txBox="1"/>
      </xdr:nvSpPr>
      <xdr:spPr>
        <a:xfrm>
          <a:off x="526034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9080"/>
    <xdr:sp macro="" textlink="">
      <xdr:nvSpPr>
        <xdr:cNvPr id="282" name="テキスト ボックス 281"/>
        <xdr:cNvSpPr txBox="1"/>
      </xdr:nvSpPr>
      <xdr:spPr>
        <a:xfrm>
          <a:off x="526034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7810"/>
    <xdr:sp macro="" textlink="">
      <xdr:nvSpPr>
        <xdr:cNvPr id="284" name="テキスト ボックス 283"/>
        <xdr:cNvSpPr txBox="1"/>
      </xdr:nvSpPr>
      <xdr:spPr>
        <a:xfrm>
          <a:off x="526034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30</xdr:row>
      <xdr:rowOff>69215</xdr:rowOff>
    </xdr:from>
    <xdr:to>
      <xdr:col>54</xdr:col>
      <xdr:colOff>166370</xdr:colOff>
      <xdr:row>38</xdr:row>
      <xdr:rowOff>63500</xdr:rowOff>
    </xdr:to>
    <xdr:cxnSp macro="">
      <xdr:nvCxnSpPr>
        <xdr:cNvPr id="286" name="直線コネクタ 285"/>
        <xdr:cNvCxnSpPr/>
      </xdr:nvCxnSpPr>
      <xdr:spPr>
        <a:xfrm flipV="1">
          <a:off x="9150350" y="52127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67310</xdr:rowOff>
    </xdr:from>
    <xdr:ext cx="533400" cy="259080"/>
    <xdr:sp macro="" textlink="">
      <xdr:nvSpPr>
        <xdr:cNvPr id="287" name="補助費等最小値テキスト"/>
        <xdr:cNvSpPr txBox="1"/>
      </xdr:nvSpPr>
      <xdr:spPr>
        <a:xfrm>
          <a:off x="9201150" y="6582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63500</xdr:rowOff>
    </xdr:from>
    <xdr:to>
      <xdr:col>55</xdr:col>
      <xdr:colOff>88900</xdr:colOff>
      <xdr:row>38</xdr:row>
      <xdr:rowOff>63500</xdr:rowOff>
    </xdr:to>
    <xdr:cxnSp macro="">
      <xdr:nvCxnSpPr>
        <xdr:cNvPr id="288" name="直線コネクタ 287"/>
        <xdr:cNvCxnSpPr/>
      </xdr:nvCxnSpPr>
      <xdr:spPr>
        <a:xfrm>
          <a:off x="9085580" y="6578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597535" cy="259080"/>
    <xdr:sp macro="" textlink="">
      <xdr:nvSpPr>
        <xdr:cNvPr id="289" name="補助費等最大値テキスト"/>
        <xdr:cNvSpPr txBox="1"/>
      </xdr:nvSpPr>
      <xdr:spPr>
        <a:xfrm>
          <a:off x="9201150" y="4987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90" name="直線コネクタ 289"/>
        <xdr:cNvCxnSpPr/>
      </xdr:nvCxnSpPr>
      <xdr:spPr>
        <a:xfrm>
          <a:off x="9085580" y="52127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xdr:rowOff>
    </xdr:from>
    <xdr:to>
      <xdr:col>55</xdr:col>
      <xdr:colOff>0</xdr:colOff>
      <xdr:row>36</xdr:row>
      <xdr:rowOff>48260</xdr:rowOff>
    </xdr:to>
    <xdr:cxnSp macro="">
      <xdr:nvCxnSpPr>
        <xdr:cNvPr id="291" name="直線コネクタ 290"/>
        <xdr:cNvCxnSpPr/>
      </xdr:nvCxnSpPr>
      <xdr:spPr>
        <a:xfrm flipV="1">
          <a:off x="8432800" y="6186170"/>
          <a:ext cx="7175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133985</xdr:rowOff>
    </xdr:from>
    <xdr:ext cx="533400" cy="257810"/>
    <xdr:sp macro="" textlink="">
      <xdr:nvSpPr>
        <xdr:cNvPr id="292" name="補助費等平均値テキスト"/>
        <xdr:cNvSpPr txBox="1"/>
      </xdr:nvSpPr>
      <xdr:spPr>
        <a:xfrm>
          <a:off x="9201150" y="613473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86360</xdr:rowOff>
    </xdr:to>
    <xdr:sp macro="" textlink="">
      <xdr:nvSpPr>
        <xdr:cNvPr id="293" name="フローチャート: 判断 292"/>
        <xdr:cNvSpPr/>
      </xdr:nvSpPr>
      <xdr:spPr>
        <a:xfrm>
          <a:off x="9123680" y="615632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36</xdr:row>
      <xdr:rowOff>29210</xdr:rowOff>
    </xdr:from>
    <xdr:to>
      <xdr:col>50</xdr:col>
      <xdr:colOff>114300</xdr:colOff>
      <xdr:row>36</xdr:row>
      <xdr:rowOff>48260</xdr:rowOff>
    </xdr:to>
    <xdr:cxnSp macro="">
      <xdr:nvCxnSpPr>
        <xdr:cNvPr id="294" name="直線コネクタ 293"/>
        <xdr:cNvCxnSpPr/>
      </xdr:nvCxnSpPr>
      <xdr:spPr>
        <a:xfrm>
          <a:off x="7653020" y="6201410"/>
          <a:ext cx="7797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5" name="フローチャート: 判断 294"/>
        <xdr:cNvSpPr/>
      </xdr:nvSpPr>
      <xdr:spPr>
        <a:xfrm>
          <a:off x="838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109220</xdr:rowOff>
    </xdr:from>
    <xdr:ext cx="533400" cy="257810"/>
    <xdr:sp macro="" textlink="">
      <xdr:nvSpPr>
        <xdr:cNvPr id="296" name="テキスト ボックス 295"/>
        <xdr:cNvSpPr txBox="1"/>
      </xdr:nvSpPr>
      <xdr:spPr>
        <a:xfrm>
          <a:off x="8189595" y="6281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29210</xdr:rowOff>
    </xdr:from>
    <xdr:to>
      <xdr:col>45</xdr:col>
      <xdr:colOff>166370</xdr:colOff>
      <xdr:row>36</xdr:row>
      <xdr:rowOff>102235</xdr:rowOff>
    </xdr:to>
    <xdr:cxnSp macro="">
      <xdr:nvCxnSpPr>
        <xdr:cNvPr id="297" name="直線コネクタ 296"/>
        <xdr:cNvCxnSpPr/>
      </xdr:nvCxnSpPr>
      <xdr:spPr>
        <a:xfrm flipV="1">
          <a:off x="6871970" y="6201410"/>
          <a:ext cx="7810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298" name="フローチャート: 判断 297"/>
        <xdr:cNvSpPr/>
      </xdr:nvSpPr>
      <xdr:spPr>
        <a:xfrm>
          <a:off x="7613650" y="61937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114300</xdr:rowOff>
    </xdr:from>
    <xdr:ext cx="534670" cy="259080"/>
    <xdr:sp macro="" textlink="">
      <xdr:nvSpPr>
        <xdr:cNvPr id="299" name="テキスト ボックス 298"/>
        <xdr:cNvSpPr txBox="1"/>
      </xdr:nvSpPr>
      <xdr:spPr>
        <a:xfrm>
          <a:off x="7421245" y="628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91440</xdr:rowOff>
    </xdr:from>
    <xdr:to>
      <xdr:col>41</xdr:col>
      <xdr:colOff>50800</xdr:colOff>
      <xdr:row>36</xdr:row>
      <xdr:rowOff>102235</xdr:rowOff>
    </xdr:to>
    <xdr:cxnSp macro="">
      <xdr:nvCxnSpPr>
        <xdr:cNvPr id="300" name="直線コネクタ 299"/>
        <xdr:cNvCxnSpPr/>
      </xdr:nvCxnSpPr>
      <xdr:spPr>
        <a:xfrm>
          <a:off x="6103620" y="6263640"/>
          <a:ext cx="7683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52705</xdr:rowOff>
    </xdr:from>
    <xdr:to>
      <xdr:col>41</xdr:col>
      <xdr:colOff>101600</xdr:colOff>
      <xdr:row>36</xdr:row>
      <xdr:rowOff>154940</xdr:rowOff>
    </xdr:to>
    <xdr:sp macro="" textlink="">
      <xdr:nvSpPr>
        <xdr:cNvPr id="301" name="フローチャート: 判断 300"/>
        <xdr:cNvSpPr/>
      </xdr:nvSpPr>
      <xdr:spPr>
        <a:xfrm>
          <a:off x="682117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145415</xdr:rowOff>
    </xdr:from>
    <xdr:ext cx="533400" cy="257810"/>
    <xdr:sp macro="" textlink="">
      <xdr:nvSpPr>
        <xdr:cNvPr id="302" name="テキスト ボックス 301"/>
        <xdr:cNvSpPr txBox="1"/>
      </xdr:nvSpPr>
      <xdr:spPr>
        <a:xfrm>
          <a:off x="6652895" y="6317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71755</xdr:rowOff>
    </xdr:from>
    <xdr:to>
      <xdr:col>36</xdr:col>
      <xdr:colOff>165100</xdr:colOff>
      <xdr:row>37</xdr:row>
      <xdr:rowOff>1905</xdr:rowOff>
    </xdr:to>
    <xdr:sp macro="" textlink="">
      <xdr:nvSpPr>
        <xdr:cNvPr id="303" name="フローチャート: 判断 302"/>
        <xdr:cNvSpPr/>
      </xdr:nvSpPr>
      <xdr:spPr>
        <a:xfrm>
          <a:off x="605282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164465</xdr:rowOff>
    </xdr:from>
    <xdr:ext cx="533400" cy="259080"/>
    <xdr:sp macro="" textlink="">
      <xdr:nvSpPr>
        <xdr:cNvPr id="304" name="テキスト ボックス 303"/>
        <xdr:cNvSpPr txBox="1"/>
      </xdr:nvSpPr>
      <xdr:spPr>
        <a:xfrm>
          <a:off x="5860415" y="633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07" name="テキスト ボックス 306"/>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8" name="テキスト ボックス 307"/>
        <xdr:cNvSpPr txBox="1"/>
      </xdr:nvSpPr>
      <xdr:spPr>
        <a:xfrm>
          <a:off x="67056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310" name="楕円 309"/>
        <xdr:cNvSpPr/>
      </xdr:nvSpPr>
      <xdr:spPr>
        <a:xfrm>
          <a:off x="9123680" y="61353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157480</xdr:rowOff>
    </xdr:from>
    <xdr:ext cx="533400" cy="257810"/>
    <xdr:sp macro="" textlink="">
      <xdr:nvSpPr>
        <xdr:cNvPr id="311" name="補助費等該当値テキスト"/>
        <xdr:cNvSpPr txBox="1"/>
      </xdr:nvSpPr>
      <xdr:spPr>
        <a:xfrm>
          <a:off x="9201150" y="5986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168910</xdr:rowOff>
    </xdr:from>
    <xdr:to>
      <xdr:col>50</xdr:col>
      <xdr:colOff>165100</xdr:colOff>
      <xdr:row>36</xdr:row>
      <xdr:rowOff>99060</xdr:rowOff>
    </xdr:to>
    <xdr:sp macro="" textlink="">
      <xdr:nvSpPr>
        <xdr:cNvPr id="312" name="楕円 311"/>
        <xdr:cNvSpPr/>
      </xdr:nvSpPr>
      <xdr:spPr>
        <a:xfrm>
          <a:off x="83820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115570</xdr:rowOff>
    </xdr:from>
    <xdr:ext cx="533400" cy="259080"/>
    <xdr:sp macro="" textlink="">
      <xdr:nvSpPr>
        <xdr:cNvPr id="313" name="テキスト ボックス 312"/>
        <xdr:cNvSpPr txBox="1"/>
      </xdr:nvSpPr>
      <xdr:spPr>
        <a:xfrm>
          <a:off x="8189595" y="5944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4" name="楕円 313"/>
        <xdr:cNvSpPr/>
      </xdr:nvSpPr>
      <xdr:spPr>
        <a:xfrm>
          <a:off x="7613650" y="61506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96520</xdr:rowOff>
    </xdr:from>
    <xdr:ext cx="534670" cy="259080"/>
    <xdr:sp macro="" textlink="">
      <xdr:nvSpPr>
        <xdr:cNvPr id="315" name="テキスト ボックス 314"/>
        <xdr:cNvSpPr txBox="1"/>
      </xdr:nvSpPr>
      <xdr:spPr>
        <a:xfrm>
          <a:off x="7421245" y="592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52070</xdr:rowOff>
    </xdr:from>
    <xdr:to>
      <xdr:col>41</xdr:col>
      <xdr:colOff>101600</xdr:colOff>
      <xdr:row>36</xdr:row>
      <xdr:rowOff>153035</xdr:rowOff>
    </xdr:to>
    <xdr:sp macro="" textlink="">
      <xdr:nvSpPr>
        <xdr:cNvPr id="316" name="楕円 315"/>
        <xdr:cNvSpPr/>
      </xdr:nvSpPr>
      <xdr:spPr>
        <a:xfrm>
          <a:off x="682117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169545</xdr:rowOff>
    </xdr:from>
    <xdr:ext cx="533400" cy="257810"/>
    <xdr:sp macro="" textlink="">
      <xdr:nvSpPr>
        <xdr:cNvPr id="317" name="テキスト ボックス 316"/>
        <xdr:cNvSpPr txBox="1"/>
      </xdr:nvSpPr>
      <xdr:spPr>
        <a:xfrm>
          <a:off x="6652895" y="5998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40640</xdr:rowOff>
    </xdr:from>
    <xdr:to>
      <xdr:col>36</xdr:col>
      <xdr:colOff>165100</xdr:colOff>
      <xdr:row>36</xdr:row>
      <xdr:rowOff>142240</xdr:rowOff>
    </xdr:to>
    <xdr:sp macro="" textlink="">
      <xdr:nvSpPr>
        <xdr:cNvPr id="318" name="楕円 317"/>
        <xdr:cNvSpPr/>
      </xdr:nvSpPr>
      <xdr:spPr>
        <a:xfrm>
          <a:off x="605282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158750</xdr:rowOff>
    </xdr:from>
    <xdr:ext cx="533400" cy="259080"/>
    <xdr:sp macro="" textlink="">
      <xdr:nvSpPr>
        <xdr:cNvPr id="319" name="テキスト ボックス 318"/>
        <xdr:cNvSpPr txBox="1"/>
      </xdr:nvSpPr>
      <xdr:spPr>
        <a:xfrm>
          <a:off x="5860415" y="5988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155"/>
    <xdr:sp macro="" textlink="">
      <xdr:nvSpPr>
        <xdr:cNvPr id="328" name="テキスト ボックス 327"/>
        <xdr:cNvSpPr txBox="1"/>
      </xdr:nvSpPr>
      <xdr:spPr>
        <a:xfrm>
          <a:off x="574548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5783580" y="10083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920" cy="257810"/>
    <xdr:sp macro="" textlink="">
      <xdr:nvSpPr>
        <xdr:cNvPr id="331" name="テキスト ボックス 330"/>
        <xdr:cNvSpPr txBox="1"/>
      </xdr:nvSpPr>
      <xdr:spPr>
        <a:xfrm>
          <a:off x="555879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5783580" y="9626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5630" cy="257810"/>
    <xdr:sp macro="" textlink="">
      <xdr:nvSpPr>
        <xdr:cNvPr id="333" name="テキスト ボックス 332"/>
        <xdr:cNvSpPr txBox="1"/>
      </xdr:nvSpPr>
      <xdr:spPr>
        <a:xfrm>
          <a:off x="5260340" y="9484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5783580" y="9169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5630" cy="257810"/>
    <xdr:sp macro="" textlink="">
      <xdr:nvSpPr>
        <xdr:cNvPr id="335" name="テキスト ボックス 334"/>
        <xdr:cNvSpPr txBox="1"/>
      </xdr:nvSpPr>
      <xdr:spPr>
        <a:xfrm>
          <a:off x="5260340" y="9027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5783580" y="8712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5630" cy="257810"/>
    <xdr:sp macro="" textlink="">
      <xdr:nvSpPr>
        <xdr:cNvPr id="337" name="テキスト ボックス 336"/>
        <xdr:cNvSpPr txBox="1"/>
      </xdr:nvSpPr>
      <xdr:spPr>
        <a:xfrm>
          <a:off x="5260340" y="8569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39" name="テキスト ボックス 338"/>
        <xdr:cNvSpPr txBox="1"/>
      </xdr:nvSpPr>
      <xdr:spPr>
        <a:xfrm>
          <a:off x="526034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52</xdr:row>
      <xdr:rowOff>116205</xdr:rowOff>
    </xdr:from>
    <xdr:to>
      <xdr:col>54</xdr:col>
      <xdr:colOff>166370</xdr:colOff>
      <xdr:row>58</xdr:row>
      <xdr:rowOff>46355</xdr:rowOff>
    </xdr:to>
    <xdr:cxnSp macro="">
      <xdr:nvCxnSpPr>
        <xdr:cNvPr id="341" name="直線コネクタ 340"/>
        <xdr:cNvCxnSpPr/>
      </xdr:nvCxnSpPr>
      <xdr:spPr>
        <a:xfrm flipV="1">
          <a:off x="9150350" y="9031605"/>
          <a:ext cx="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3400" cy="259080"/>
    <xdr:sp macro="" textlink="">
      <xdr:nvSpPr>
        <xdr:cNvPr id="342" name="普通建設事業費最小値テキスト"/>
        <xdr:cNvSpPr txBox="1"/>
      </xdr:nvSpPr>
      <xdr:spPr>
        <a:xfrm>
          <a:off x="9201150" y="9994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46355</xdr:rowOff>
    </xdr:from>
    <xdr:to>
      <xdr:col>55</xdr:col>
      <xdr:colOff>88900</xdr:colOff>
      <xdr:row>58</xdr:row>
      <xdr:rowOff>46355</xdr:rowOff>
    </xdr:to>
    <xdr:cxnSp macro="">
      <xdr:nvCxnSpPr>
        <xdr:cNvPr id="343" name="直線コネクタ 342"/>
        <xdr:cNvCxnSpPr/>
      </xdr:nvCxnSpPr>
      <xdr:spPr>
        <a:xfrm>
          <a:off x="9085580" y="99904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63500</xdr:rowOff>
    </xdr:from>
    <xdr:ext cx="597535" cy="257810"/>
    <xdr:sp macro="" textlink="">
      <xdr:nvSpPr>
        <xdr:cNvPr id="344" name="普通建設事業費最大値テキスト"/>
        <xdr:cNvSpPr txBox="1"/>
      </xdr:nvSpPr>
      <xdr:spPr>
        <a:xfrm>
          <a:off x="9201150" y="8807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116205</xdr:rowOff>
    </xdr:from>
    <xdr:to>
      <xdr:col>55</xdr:col>
      <xdr:colOff>88900</xdr:colOff>
      <xdr:row>52</xdr:row>
      <xdr:rowOff>116205</xdr:rowOff>
    </xdr:to>
    <xdr:cxnSp macro="">
      <xdr:nvCxnSpPr>
        <xdr:cNvPr id="345" name="直線コネクタ 344"/>
        <xdr:cNvCxnSpPr/>
      </xdr:nvCxnSpPr>
      <xdr:spPr>
        <a:xfrm>
          <a:off x="9085580" y="90316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101600</xdr:rowOff>
    </xdr:from>
    <xdr:to>
      <xdr:col>55</xdr:col>
      <xdr:colOff>0</xdr:colOff>
      <xdr:row>56</xdr:row>
      <xdr:rowOff>109220</xdr:rowOff>
    </xdr:to>
    <xdr:cxnSp macro="">
      <xdr:nvCxnSpPr>
        <xdr:cNvPr id="346" name="直線コネクタ 345"/>
        <xdr:cNvCxnSpPr/>
      </xdr:nvCxnSpPr>
      <xdr:spPr>
        <a:xfrm flipV="1">
          <a:off x="8432800" y="9702800"/>
          <a:ext cx="717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47625</xdr:rowOff>
    </xdr:from>
    <xdr:ext cx="533400" cy="259080"/>
    <xdr:sp macro="" textlink="">
      <xdr:nvSpPr>
        <xdr:cNvPr id="347" name="普通建設事業費平均値テキスト"/>
        <xdr:cNvSpPr txBox="1"/>
      </xdr:nvSpPr>
      <xdr:spPr>
        <a:xfrm>
          <a:off x="9201150" y="94773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48" name="フローチャート: 判断 347"/>
        <xdr:cNvSpPr/>
      </xdr:nvSpPr>
      <xdr:spPr>
        <a:xfrm>
          <a:off x="9123680" y="96259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56</xdr:row>
      <xdr:rowOff>109220</xdr:rowOff>
    </xdr:from>
    <xdr:to>
      <xdr:col>50</xdr:col>
      <xdr:colOff>114300</xdr:colOff>
      <xdr:row>57</xdr:row>
      <xdr:rowOff>22860</xdr:rowOff>
    </xdr:to>
    <xdr:cxnSp macro="">
      <xdr:nvCxnSpPr>
        <xdr:cNvPr id="349" name="直線コネクタ 348"/>
        <xdr:cNvCxnSpPr/>
      </xdr:nvCxnSpPr>
      <xdr:spPr>
        <a:xfrm flipV="1">
          <a:off x="7653020" y="9710420"/>
          <a:ext cx="7797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350" name="フローチャート: 判断 349"/>
        <xdr:cNvSpPr/>
      </xdr:nvSpPr>
      <xdr:spPr>
        <a:xfrm>
          <a:off x="838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168910</xdr:rowOff>
    </xdr:from>
    <xdr:ext cx="533400" cy="257810"/>
    <xdr:sp macro="" textlink="">
      <xdr:nvSpPr>
        <xdr:cNvPr id="351" name="テキスト ボックス 350"/>
        <xdr:cNvSpPr txBox="1"/>
      </xdr:nvSpPr>
      <xdr:spPr>
        <a:xfrm>
          <a:off x="8189595" y="942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148590</xdr:rowOff>
    </xdr:from>
    <xdr:to>
      <xdr:col>45</xdr:col>
      <xdr:colOff>166370</xdr:colOff>
      <xdr:row>57</xdr:row>
      <xdr:rowOff>22860</xdr:rowOff>
    </xdr:to>
    <xdr:cxnSp macro="">
      <xdr:nvCxnSpPr>
        <xdr:cNvPr id="352" name="直線コネクタ 351"/>
        <xdr:cNvCxnSpPr/>
      </xdr:nvCxnSpPr>
      <xdr:spPr>
        <a:xfrm>
          <a:off x="6871970" y="9749790"/>
          <a:ext cx="7810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143510</xdr:rowOff>
    </xdr:to>
    <xdr:sp macro="" textlink="">
      <xdr:nvSpPr>
        <xdr:cNvPr id="353" name="フローチャート: 判断 352"/>
        <xdr:cNvSpPr/>
      </xdr:nvSpPr>
      <xdr:spPr>
        <a:xfrm>
          <a:off x="7613650" y="964247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159385</xdr:rowOff>
    </xdr:from>
    <xdr:ext cx="534670" cy="258445"/>
    <xdr:sp macro="" textlink="">
      <xdr:nvSpPr>
        <xdr:cNvPr id="354" name="テキスト ボックス 353"/>
        <xdr:cNvSpPr txBox="1"/>
      </xdr:nvSpPr>
      <xdr:spPr>
        <a:xfrm>
          <a:off x="7421245" y="941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148590</xdr:rowOff>
    </xdr:from>
    <xdr:to>
      <xdr:col>41</xdr:col>
      <xdr:colOff>50800</xdr:colOff>
      <xdr:row>57</xdr:row>
      <xdr:rowOff>70485</xdr:rowOff>
    </xdr:to>
    <xdr:cxnSp macro="">
      <xdr:nvCxnSpPr>
        <xdr:cNvPr id="355" name="直線コネクタ 354"/>
        <xdr:cNvCxnSpPr/>
      </xdr:nvCxnSpPr>
      <xdr:spPr>
        <a:xfrm flipV="1">
          <a:off x="6103620" y="9749790"/>
          <a:ext cx="7683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115570</xdr:rowOff>
    </xdr:from>
    <xdr:to>
      <xdr:col>41</xdr:col>
      <xdr:colOff>101600</xdr:colOff>
      <xdr:row>56</xdr:row>
      <xdr:rowOff>45720</xdr:rowOff>
    </xdr:to>
    <xdr:sp macro="" textlink="">
      <xdr:nvSpPr>
        <xdr:cNvPr id="356" name="フローチャート: 判断 355"/>
        <xdr:cNvSpPr/>
      </xdr:nvSpPr>
      <xdr:spPr>
        <a:xfrm>
          <a:off x="682117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62230</xdr:rowOff>
    </xdr:from>
    <xdr:ext cx="597535" cy="259080"/>
    <xdr:sp macro="" textlink="">
      <xdr:nvSpPr>
        <xdr:cNvPr id="357" name="テキスト ボックス 356"/>
        <xdr:cNvSpPr txBox="1"/>
      </xdr:nvSpPr>
      <xdr:spPr>
        <a:xfrm>
          <a:off x="6620510" y="9320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15875</xdr:rowOff>
    </xdr:from>
    <xdr:to>
      <xdr:col>36</xdr:col>
      <xdr:colOff>165100</xdr:colOff>
      <xdr:row>56</xdr:row>
      <xdr:rowOff>117475</xdr:rowOff>
    </xdr:to>
    <xdr:sp macro="" textlink="">
      <xdr:nvSpPr>
        <xdr:cNvPr id="358" name="フローチャート: 判断 357"/>
        <xdr:cNvSpPr/>
      </xdr:nvSpPr>
      <xdr:spPr>
        <a:xfrm>
          <a:off x="605282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133985</xdr:rowOff>
    </xdr:from>
    <xdr:ext cx="533400" cy="257810"/>
    <xdr:sp macro="" textlink="">
      <xdr:nvSpPr>
        <xdr:cNvPr id="359" name="テキスト ボックス 358"/>
        <xdr:cNvSpPr txBox="1"/>
      </xdr:nvSpPr>
      <xdr:spPr>
        <a:xfrm>
          <a:off x="586041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62" name="テキスト ボックス 361"/>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3" name="テキスト ボックス 362"/>
        <xdr:cNvSpPr txBox="1"/>
      </xdr:nvSpPr>
      <xdr:spPr>
        <a:xfrm>
          <a:off x="67056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50800</xdr:rowOff>
    </xdr:from>
    <xdr:to>
      <xdr:col>55</xdr:col>
      <xdr:colOff>50800</xdr:colOff>
      <xdr:row>56</xdr:row>
      <xdr:rowOff>152400</xdr:rowOff>
    </xdr:to>
    <xdr:sp macro="" textlink="">
      <xdr:nvSpPr>
        <xdr:cNvPr id="365" name="楕円 364"/>
        <xdr:cNvSpPr/>
      </xdr:nvSpPr>
      <xdr:spPr>
        <a:xfrm>
          <a:off x="9123680" y="9652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29210</xdr:rowOff>
    </xdr:from>
    <xdr:ext cx="533400" cy="257810"/>
    <xdr:sp macro="" textlink="">
      <xdr:nvSpPr>
        <xdr:cNvPr id="366" name="普通建設事業費該当値テキスト"/>
        <xdr:cNvSpPr txBox="1"/>
      </xdr:nvSpPr>
      <xdr:spPr>
        <a:xfrm>
          <a:off x="9201150" y="9630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58420</xdr:rowOff>
    </xdr:from>
    <xdr:to>
      <xdr:col>50</xdr:col>
      <xdr:colOff>165100</xdr:colOff>
      <xdr:row>56</xdr:row>
      <xdr:rowOff>160020</xdr:rowOff>
    </xdr:to>
    <xdr:sp macro="" textlink="">
      <xdr:nvSpPr>
        <xdr:cNvPr id="367" name="楕円 366"/>
        <xdr:cNvSpPr/>
      </xdr:nvSpPr>
      <xdr:spPr>
        <a:xfrm>
          <a:off x="83820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151130</xdr:rowOff>
    </xdr:from>
    <xdr:ext cx="533400" cy="259080"/>
    <xdr:sp macro="" textlink="">
      <xdr:nvSpPr>
        <xdr:cNvPr id="368" name="テキスト ボックス 367"/>
        <xdr:cNvSpPr txBox="1"/>
      </xdr:nvSpPr>
      <xdr:spPr>
        <a:xfrm>
          <a:off x="8189595" y="9752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73660</xdr:rowOff>
    </xdr:to>
    <xdr:sp macro="" textlink="">
      <xdr:nvSpPr>
        <xdr:cNvPr id="369" name="楕円 368"/>
        <xdr:cNvSpPr/>
      </xdr:nvSpPr>
      <xdr:spPr>
        <a:xfrm>
          <a:off x="7613650" y="97447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64770</xdr:rowOff>
    </xdr:from>
    <xdr:ext cx="534670" cy="257810"/>
    <xdr:sp macro="" textlink="">
      <xdr:nvSpPr>
        <xdr:cNvPr id="370" name="テキスト ボックス 369"/>
        <xdr:cNvSpPr txBox="1"/>
      </xdr:nvSpPr>
      <xdr:spPr>
        <a:xfrm>
          <a:off x="7421245" y="9837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97790</xdr:rowOff>
    </xdr:from>
    <xdr:to>
      <xdr:col>41</xdr:col>
      <xdr:colOff>101600</xdr:colOff>
      <xdr:row>57</xdr:row>
      <xdr:rowOff>27940</xdr:rowOff>
    </xdr:to>
    <xdr:sp macro="" textlink="">
      <xdr:nvSpPr>
        <xdr:cNvPr id="371" name="楕円 370"/>
        <xdr:cNvSpPr/>
      </xdr:nvSpPr>
      <xdr:spPr>
        <a:xfrm>
          <a:off x="682117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19050</xdr:rowOff>
    </xdr:from>
    <xdr:ext cx="533400" cy="257810"/>
    <xdr:sp macro="" textlink="">
      <xdr:nvSpPr>
        <xdr:cNvPr id="372" name="テキスト ボックス 371"/>
        <xdr:cNvSpPr txBox="1"/>
      </xdr:nvSpPr>
      <xdr:spPr>
        <a:xfrm>
          <a:off x="6652895" y="9791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19685</xdr:rowOff>
    </xdr:from>
    <xdr:to>
      <xdr:col>36</xdr:col>
      <xdr:colOff>165100</xdr:colOff>
      <xdr:row>57</xdr:row>
      <xdr:rowOff>121285</xdr:rowOff>
    </xdr:to>
    <xdr:sp macro="" textlink="">
      <xdr:nvSpPr>
        <xdr:cNvPr id="373" name="楕円 372"/>
        <xdr:cNvSpPr/>
      </xdr:nvSpPr>
      <xdr:spPr>
        <a:xfrm>
          <a:off x="605282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112395</xdr:rowOff>
    </xdr:from>
    <xdr:ext cx="533400" cy="257810"/>
    <xdr:sp macro="" textlink="">
      <xdr:nvSpPr>
        <xdr:cNvPr id="374" name="テキスト ボックス 373"/>
        <xdr:cNvSpPr txBox="1"/>
      </xdr:nvSpPr>
      <xdr:spPr>
        <a:xfrm>
          <a:off x="5860415" y="9885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155"/>
    <xdr:sp macro="" textlink="">
      <xdr:nvSpPr>
        <xdr:cNvPr id="383" name="テキスト ボックス 382"/>
        <xdr:cNvSpPr txBox="1"/>
      </xdr:nvSpPr>
      <xdr:spPr>
        <a:xfrm>
          <a:off x="574548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5783580" y="1364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9080"/>
    <xdr:sp macro="" textlink="">
      <xdr:nvSpPr>
        <xdr:cNvPr id="386" name="テキスト ボックス 385"/>
        <xdr:cNvSpPr txBox="1"/>
      </xdr:nvSpPr>
      <xdr:spPr>
        <a:xfrm>
          <a:off x="555879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5783580" y="13316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144145</xdr:rowOff>
    </xdr:from>
    <xdr:ext cx="531495" cy="257810"/>
    <xdr:sp macro="" textlink="">
      <xdr:nvSpPr>
        <xdr:cNvPr id="388" name="テキスト ボックス 387"/>
        <xdr:cNvSpPr txBox="1"/>
      </xdr:nvSpPr>
      <xdr:spPr>
        <a:xfrm>
          <a:off x="5323840"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5783580" y="12990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74</xdr:row>
      <xdr:rowOff>160655</xdr:rowOff>
    </xdr:from>
    <xdr:ext cx="531495" cy="259080"/>
    <xdr:sp macro="" textlink="">
      <xdr:nvSpPr>
        <xdr:cNvPr id="390" name="テキスト ボックス 389"/>
        <xdr:cNvSpPr txBox="1"/>
      </xdr:nvSpPr>
      <xdr:spPr>
        <a:xfrm>
          <a:off x="532384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5783580" y="1266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6350</xdr:rowOff>
    </xdr:from>
    <xdr:ext cx="531495" cy="257810"/>
    <xdr:sp macro="" textlink="">
      <xdr:nvSpPr>
        <xdr:cNvPr id="392" name="テキスト ボックス 391"/>
        <xdr:cNvSpPr txBox="1"/>
      </xdr:nvSpPr>
      <xdr:spPr>
        <a:xfrm>
          <a:off x="5323840"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5783580" y="12337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5630" cy="258445"/>
    <xdr:sp macro="" textlink="">
      <xdr:nvSpPr>
        <xdr:cNvPr id="394" name="テキスト ボックス 393"/>
        <xdr:cNvSpPr txBox="1"/>
      </xdr:nvSpPr>
      <xdr:spPr>
        <a:xfrm>
          <a:off x="526034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5783580" y="1201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5630" cy="259080"/>
    <xdr:sp macro="" textlink="">
      <xdr:nvSpPr>
        <xdr:cNvPr id="396" name="テキスト ボックス 395"/>
        <xdr:cNvSpPr txBox="1"/>
      </xdr:nvSpPr>
      <xdr:spPr>
        <a:xfrm>
          <a:off x="526034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398" name="テキスト ボックス 397"/>
        <xdr:cNvSpPr txBox="1"/>
      </xdr:nvSpPr>
      <xdr:spPr>
        <a:xfrm>
          <a:off x="526034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12065</xdr:rowOff>
    </xdr:from>
    <xdr:to>
      <xdr:col>54</xdr:col>
      <xdr:colOff>166370</xdr:colOff>
      <xdr:row>79</xdr:row>
      <xdr:rowOff>99060</xdr:rowOff>
    </xdr:to>
    <xdr:cxnSp macro="">
      <xdr:nvCxnSpPr>
        <xdr:cNvPr id="400" name="直線コネクタ 399"/>
        <xdr:cNvCxnSpPr/>
      </xdr:nvCxnSpPr>
      <xdr:spPr>
        <a:xfrm flipV="1">
          <a:off x="9150350" y="1218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8285" cy="259080"/>
    <xdr:sp macro="" textlink="">
      <xdr:nvSpPr>
        <xdr:cNvPr id="401" name="普通建設事業費 （ うち新規整備　）最小値テキスト"/>
        <xdr:cNvSpPr txBox="1"/>
      </xdr:nvSpPr>
      <xdr:spPr>
        <a:xfrm>
          <a:off x="9201150" y="13647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9085580" y="1364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97535" cy="259080"/>
    <xdr:sp macro="" textlink="">
      <xdr:nvSpPr>
        <xdr:cNvPr id="403" name="普通建設事業費 （ うち新規整備　）最大値テキスト"/>
        <xdr:cNvSpPr txBox="1"/>
      </xdr:nvSpPr>
      <xdr:spPr>
        <a:xfrm>
          <a:off x="9201150" y="11960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12065</xdr:rowOff>
    </xdr:from>
    <xdr:to>
      <xdr:col>55</xdr:col>
      <xdr:colOff>88900</xdr:colOff>
      <xdr:row>71</xdr:row>
      <xdr:rowOff>12065</xdr:rowOff>
    </xdr:to>
    <xdr:cxnSp macro="">
      <xdr:nvCxnSpPr>
        <xdr:cNvPr id="404" name="直線コネクタ 403"/>
        <xdr:cNvCxnSpPr/>
      </xdr:nvCxnSpPr>
      <xdr:spPr>
        <a:xfrm>
          <a:off x="9085580" y="121850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160655</xdr:rowOff>
    </xdr:from>
    <xdr:to>
      <xdr:col>55</xdr:col>
      <xdr:colOff>0</xdr:colOff>
      <xdr:row>78</xdr:row>
      <xdr:rowOff>107315</xdr:rowOff>
    </xdr:to>
    <xdr:cxnSp macro="">
      <xdr:nvCxnSpPr>
        <xdr:cNvPr id="405" name="直線コネクタ 404"/>
        <xdr:cNvCxnSpPr/>
      </xdr:nvCxnSpPr>
      <xdr:spPr>
        <a:xfrm>
          <a:off x="8432800" y="13362305"/>
          <a:ext cx="7175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120650</xdr:rowOff>
    </xdr:from>
    <xdr:ext cx="533400" cy="257810"/>
    <xdr:sp macro="" textlink="">
      <xdr:nvSpPr>
        <xdr:cNvPr id="406" name="普通建設事業費 （ うち新規整備　）平均値テキスト"/>
        <xdr:cNvSpPr txBox="1"/>
      </xdr:nvSpPr>
      <xdr:spPr>
        <a:xfrm>
          <a:off x="9201150" y="1315085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27305</xdr:rowOff>
    </xdr:to>
    <xdr:sp macro="" textlink="">
      <xdr:nvSpPr>
        <xdr:cNvPr id="407" name="フローチャート: 判断 406"/>
        <xdr:cNvSpPr/>
      </xdr:nvSpPr>
      <xdr:spPr>
        <a:xfrm>
          <a:off x="9123680" y="1329944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31750</xdr:rowOff>
    </xdr:from>
    <xdr:to>
      <xdr:col>50</xdr:col>
      <xdr:colOff>114300</xdr:colOff>
      <xdr:row>77</xdr:row>
      <xdr:rowOff>160655</xdr:rowOff>
    </xdr:to>
    <xdr:cxnSp macro="">
      <xdr:nvCxnSpPr>
        <xdr:cNvPr id="408" name="直線コネクタ 407"/>
        <xdr:cNvCxnSpPr/>
      </xdr:nvCxnSpPr>
      <xdr:spPr>
        <a:xfrm>
          <a:off x="7653020" y="13233400"/>
          <a:ext cx="7797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409" name="フローチャート: 判断 408"/>
        <xdr:cNvSpPr/>
      </xdr:nvSpPr>
      <xdr:spPr>
        <a:xfrm>
          <a:off x="83820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xdr:rowOff>
    </xdr:from>
    <xdr:ext cx="533400" cy="259080"/>
    <xdr:sp macro="" textlink="">
      <xdr:nvSpPr>
        <xdr:cNvPr id="410" name="テキスト ボックス 409"/>
        <xdr:cNvSpPr txBox="1"/>
      </xdr:nvSpPr>
      <xdr:spPr>
        <a:xfrm>
          <a:off x="8189595" y="13044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31750</xdr:rowOff>
    </xdr:from>
    <xdr:to>
      <xdr:col>45</xdr:col>
      <xdr:colOff>166370</xdr:colOff>
      <xdr:row>79</xdr:row>
      <xdr:rowOff>13335</xdr:rowOff>
    </xdr:to>
    <xdr:cxnSp macro="">
      <xdr:nvCxnSpPr>
        <xdr:cNvPr id="411" name="直線コネクタ 410"/>
        <xdr:cNvCxnSpPr/>
      </xdr:nvCxnSpPr>
      <xdr:spPr>
        <a:xfrm flipV="1">
          <a:off x="6871970" y="13233400"/>
          <a:ext cx="78105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122555</xdr:rowOff>
    </xdr:from>
    <xdr:to>
      <xdr:col>46</xdr:col>
      <xdr:colOff>38100</xdr:colOff>
      <xdr:row>77</xdr:row>
      <xdr:rowOff>52705</xdr:rowOff>
    </xdr:to>
    <xdr:sp macro="" textlink="">
      <xdr:nvSpPr>
        <xdr:cNvPr id="412" name="フローチャート: 判断 411"/>
        <xdr:cNvSpPr/>
      </xdr:nvSpPr>
      <xdr:spPr>
        <a:xfrm>
          <a:off x="7613650" y="131527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69215</xdr:rowOff>
    </xdr:from>
    <xdr:ext cx="534670" cy="259080"/>
    <xdr:sp macro="" textlink="">
      <xdr:nvSpPr>
        <xdr:cNvPr id="413" name="テキスト ボックス 412"/>
        <xdr:cNvSpPr txBox="1"/>
      </xdr:nvSpPr>
      <xdr:spPr>
        <a:xfrm>
          <a:off x="7421245"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166370</xdr:rowOff>
    </xdr:from>
    <xdr:to>
      <xdr:col>41</xdr:col>
      <xdr:colOff>101600</xdr:colOff>
      <xdr:row>76</xdr:row>
      <xdr:rowOff>96520</xdr:rowOff>
    </xdr:to>
    <xdr:sp macro="" textlink="">
      <xdr:nvSpPr>
        <xdr:cNvPr id="414" name="フローチャート: 判断 413"/>
        <xdr:cNvSpPr/>
      </xdr:nvSpPr>
      <xdr:spPr>
        <a:xfrm>
          <a:off x="682117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113030</xdr:rowOff>
    </xdr:from>
    <xdr:ext cx="533400" cy="259080"/>
    <xdr:sp macro="" textlink="">
      <xdr:nvSpPr>
        <xdr:cNvPr id="415" name="テキスト ボックス 414"/>
        <xdr:cNvSpPr txBox="1"/>
      </xdr:nvSpPr>
      <xdr:spPr>
        <a:xfrm>
          <a:off x="6652895" y="12800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18" name="テキスト ボックス 417"/>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9" name="テキスト ボックス 418"/>
        <xdr:cNvSpPr txBox="1"/>
      </xdr:nvSpPr>
      <xdr:spPr>
        <a:xfrm>
          <a:off x="67056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56515</xdr:rowOff>
    </xdr:from>
    <xdr:to>
      <xdr:col>55</xdr:col>
      <xdr:colOff>50800</xdr:colOff>
      <xdr:row>78</xdr:row>
      <xdr:rowOff>158115</xdr:rowOff>
    </xdr:to>
    <xdr:sp macro="" textlink="">
      <xdr:nvSpPr>
        <xdr:cNvPr id="421" name="楕円 420"/>
        <xdr:cNvSpPr/>
      </xdr:nvSpPr>
      <xdr:spPr>
        <a:xfrm>
          <a:off x="9123680" y="134296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34925</xdr:rowOff>
    </xdr:from>
    <xdr:ext cx="533400" cy="259080"/>
    <xdr:sp macro="" textlink="">
      <xdr:nvSpPr>
        <xdr:cNvPr id="422" name="普通建設事業費 （ うち新規整備　）該当値テキスト"/>
        <xdr:cNvSpPr txBox="1"/>
      </xdr:nvSpPr>
      <xdr:spPr>
        <a:xfrm>
          <a:off x="9201150" y="1340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109855</xdr:rowOff>
    </xdr:from>
    <xdr:to>
      <xdr:col>50</xdr:col>
      <xdr:colOff>165100</xdr:colOff>
      <xdr:row>78</xdr:row>
      <xdr:rowOff>40640</xdr:rowOff>
    </xdr:to>
    <xdr:sp macro="" textlink="">
      <xdr:nvSpPr>
        <xdr:cNvPr id="423" name="楕円 422"/>
        <xdr:cNvSpPr/>
      </xdr:nvSpPr>
      <xdr:spPr>
        <a:xfrm>
          <a:off x="83820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31115</xdr:rowOff>
    </xdr:from>
    <xdr:ext cx="533400" cy="257810"/>
    <xdr:sp macro="" textlink="">
      <xdr:nvSpPr>
        <xdr:cNvPr id="424" name="テキスト ボックス 423"/>
        <xdr:cNvSpPr txBox="1"/>
      </xdr:nvSpPr>
      <xdr:spPr>
        <a:xfrm>
          <a:off x="8189595" y="13404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152400</xdr:rowOff>
    </xdr:from>
    <xdr:to>
      <xdr:col>46</xdr:col>
      <xdr:colOff>38100</xdr:colOff>
      <xdr:row>77</xdr:row>
      <xdr:rowOff>82550</xdr:rowOff>
    </xdr:to>
    <xdr:sp macro="" textlink="">
      <xdr:nvSpPr>
        <xdr:cNvPr id="425" name="楕円 424"/>
        <xdr:cNvSpPr/>
      </xdr:nvSpPr>
      <xdr:spPr>
        <a:xfrm>
          <a:off x="7613650" y="13182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73660</xdr:rowOff>
    </xdr:from>
    <xdr:ext cx="534670" cy="259080"/>
    <xdr:sp macro="" textlink="">
      <xdr:nvSpPr>
        <xdr:cNvPr id="426" name="テキスト ボックス 425"/>
        <xdr:cNvSpPr txBox="1"/>
      </xdr:nvSpPr>
      <xdr:spPr>
        <a:xfrm>
          <a:off x="7421245"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27" name="楕円 426"/>
        <xdr:cNvSpPr/>
      </xdr:nvSpPr>
      <xdr:spPr>
        <a:xfrm>
          <a:off x="682117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8630" cy="257810"/>
    <xdr:sp macro="" textlink="">
      <xdr:nvSpPr>
        <xdr:cNvPr id="428" name="テキスト ボックス 427"/>
        <xdr:cNvSpPr txBox="1"/>
      </xdr:nvSpPr>
      <xdr:spPr>
        <a:xfrm>
          <a:off x="66611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155"/>
    <xdr:sp macro="" textlink="">
      <xdr:nvSpPr>
        <xdr:cNvPr id="437" name="テキスト ボックス 436"/>
        <xdr:cNvSpPr txBox="1"/>
      </xdr:nvSpPr>
      <xdr:spPr>
        <a:xfrm>
          <a:off x="574548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0" name="テキスト ボックス 439"/>
        <xdr:cNvSpPr txBox="1"/>
      </xdr:nvSpPr>
      <xdr:spPr>
        <a:xfrm>
          <a:off x="555879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1495" cy="259080"/>
    <xdr:sp macro="" textlink="">
      <xdr:nvSpPr>
        <xdr:cNvPr id="442" name="テキスト ボックス 441"/>
        <xdr:cNvSpPr txBox="1"/>
      </xdr:nvSpPr>
      <xdr:spPr>
        <a:xfrm>
          <a:off x="53238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7810"/>
    <xdr:sp macro="" textlink="">
      <xdr:nvSpPr>
        <xdr:cNvPr id="444" name="テキスト ボックス 443"/>
        <xdr:cNvSpPr txBox="1"/>
      </xdr:nvSpPr>
      <xdr:spPr>
        <a:xfrm>
          <a:off x="526034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6" name="テキスト ボックス 445"/>
        <xdr:cNvSpPr txBox="1"/>
      </xdr:nvSpPr>
      <xdr:spPr>
        <a:xfrm>
          <a:off x="526034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48" name="テキスト ボックス 447"/>
        <xdr:cNvSpPr txBox="1"/>
      </xdr:nvSpPr>
      <xdr:spPr>
        <a:xfrm>
          <a:off x="52603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50" name="テキスト ボックス 449"/>
        <xdr:cNvSpPr txBox="1"/>
      </xdr:nvSpPr>
      <xdr:spPr>
        <a:xfrm>
          <a:off x="526034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64135</xdr:rowOff>
    </xdr:from>
    <xdr:to>
      <xdr:col>54</xdr:col>
      <xdr:colOff>166370</xdr:colOff>
      <xdr:row>99</xdr:row>
      <xdr:rowOff>41910</xdr:rowOff>
    </xdr:to>
    <xdr:cxnSp macro="">
      <xdr:nvCxnSpPr>
        <xdr:cNvPr id="452" name="直線コネクタ 451"/>
        <xdr:cNvCxnSpPr/>
      </xdr:nvCxnSpPr>
      <xdr:spPr>
        <a:xfrm flipV="1">
          <a:off x="9150350" y="1549463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45720</xdr:rowOff>
    </xdr:from>
    <xdr:ext cx="377190" cy="259080"/>
    <xdr:sp macro="" textlink="">
      <xdr:nvSpPr>
        <xdr:cNvPr id="453" name="普通建設事業費 （ うち更新整備　）最小値テキスト"/>
        <xdr:cNvSpPr txBox="1"/>
      </xdr:nvSpPr>
      <xdr:spPr>
        <a:xfrm>
          <a:off x="9201150" y="1701927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41910</xdr:rowOff>
    </xdr:from>
    <xdr:to>
      <xdr:col>55</xdr:col>
      <xdr:colOff>88900</xdr:colOff>
      <xdr:row>99</xdr:row>
      <xdr:rowOff>41910</xdr:rowOff>
    </xdr:to>
    <xdr:cxnSp macro="">
      <xdr:nvCxnSpPr>
        <xdr:cNvPr id="454" name="直線コネクタ 453"/>
        <xdr:cNvCxnSpPr/>
      </xdr:nvCxnSpPr>
      <xdr:spPr>
        <a:xfrm>
          <a:off x="9085580" y="17015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10795</xdr:rowOff>
    </xdr:from>
    <xdr:ext cx="597535" cy="258445"/>
    <xdr:sp macro="" textlink="">
      <xdr:nvSpPr>
        <xdr:cNvPr id="455" name="普通建設事業費 （ うち更新整備　）最大値テキスト"/>
        <xdr:cNvSpPr txBox="1"/>
      </xdr:nvSpPr>
      <xdr:spPr>
        <a:xfrm>
          <a:off x="9201150" y="152698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64135</xdr:rowOff>
    </xdr:from>
    <xdr:to>
      <xdr:col>55</xdr:col>
      <xdr:colOff>88900</xdr:colOff>
      <xdr:row>90</xdr:row>
      <xdr:rowOff>64135</xdr:rowOff>
    </xdr:to>
    <xdr:cxnSp macro="">
      <xdr:nvCxnSpPr>
        <xdr:cNvPr id="456" name="直線コネクタ 455"/>
        <xdr:cNvCxnSpPr/>
      </xdr:nvCxnSpPr>
      <xdr:spPr>
        <a:xfrm>
          <a:off x="9085580" y="154946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140970</xdr:rowOff>
    </xdr:from>
    <xdr:to>
      <xdr:col>55</xdr:col>
      <xdr:colOff>0</xdr:colOff>
      <xdr:row>97</xdr:row>
      <xdr:rowOff>168910</xdr:rowOff>
    </xdr:to>
    <xdr:cxnSp macro="">
      <xdr:nvCxnSpPr>
        <xdr:cNvPr id="457" name="直線コネクタ 456"/>
        <xdr:cNvCxnSpPr/>
      </xdr:nvCxnSpPr>
      <xdr:spPr>
        <a:xfrm flipV="1">
          <a:off x="8432800" y="16771620"/>
          <a:ext cx="7175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3400" cy="259080"/>
    <xdr:sp macro="" textlink="">
      <xdr:nvSpPr>
        <xdr:cNvPr id="458" name="普通建設事業費 （ うち更新整備　）平均値テキスト"/>
        <xdr:cNvSpPr txBox="1"/>
      </xdr:nvSpPr>
      <xdr:spPr>
        <a:xfrm>
          <a:off x="9201150" y="164719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161290</xdr:rowOff>
    </xdr:from>
    <xdr:to>
      <xdr:col>55</xdr:col>
      <xdr:colOff>50800</xdr:colOff>
      <xdr:row>97</xdr:row>
      <xdr:rowOff>91440</xdr:rowOff>
    </xdr:to>
    <xdr:sp macro="" textlink="">
      <xdr:nvSpPr>
        <xdr:cNvPr id="459" name="フローチャート: 判断 458"/>
        <xdr:cNvSpPr/>
      </xdr:nvSpPr>
      <xdr:spPr>
        <a:xfrm>
          <a:off x="9123680" y="166204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168910</xdr:rowOff>
    </xdr:from>
    <xdr:to>
      <xdr:col>50</xdr:col>
      <xdr:colOff>114300</xdr:colOff>
      <xdr:row>98</xdr:row>
      <xdr:rowOff>113665</xdr:rowOff>
    </xdr:to>
    <xdr:cxnSp macro="">
      <xdr:nvCxnSpPr>
        <xdr:cNvPr id="460" name="直線コネクタ 459"/>
        <xdr:cNvCxnSpPr/>
      </xdr:nvCxnSpPr>
      <xdr:spPr>
        <a:xfrm flipV="1">
          <a:off x="7653020" y="16799560"/>
          <a:ext cx="7797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461" name="フローチャート: 判断 460"/>
        <xdr:cNvSpPr/>
      </xdr:nvSpPr>
      <xdr:spPr>
        <a:xfrm>
          <a:off x="83820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156845</xdr:rowOff>
    </xdr:from>
    <xdr:ext cx="533400" cy="257810"/>
    <xdr:sp macro="" textlink="">
      <xdr:nvSpPr>
        <xdr:cNvPr id="462" name="テキスト ボックス 461"/>
        <xdr:cNvSpPr txBox="1"/>
      </xdr:nvSpPr>
      <xdr:spPr>
        <a:xfrm>
          <a:off x="8189595" y="16444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142240</xdr:rowOff>
    </xdr:from>
    <xdr:to>
      <xdr:col>45</xdr:col>
      <xdr:colOff>166370</xdr:colOff>
      <xdr:row>98</xdr:row>
      <xdr:rowOff>113665</xdr:rowOff>
    </xdr:to>
    <xdr:cxnSp macro="">
      <xdr:nvCxnSpPr>
        <xdr:cNvPr id="463" name="直線コネクタ 462"/>
        <xdr:cNvCxnSpPr/>
      </xdr:nvCxnSpPr>
      <xdr:spPr>
        <a:xfrm>
          <a:off x="6871970" y="16601440"/>
          <a:ext cx="78105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464" name="フローチャート: 判断 463"/>
        <xdr:cNvSpPr/>
      </xdr:nvSpPr>
      <xdr:spPr>
        <a:xfrm>
          <a:off x="7613650" y="167265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42545</xdr:rowOff>
    </xdr:from>
    <xdr:ext cx="534670" cy="257810"/>
    <xdr:sp macro="" textlink="">
      <xdr:nvSpPr>
        <xdr:cNvPr id="465" name="テキスト ボックス 464"/>
        <xdr:cNvSpPr txBox="1"/>
      </xdr:nvSpPr>
      <xdr:spPr>
        <a:xfrm>
          <a:off x="7421245" y="16501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66" name="フローチャート: 判断 465"/>
        <xdr:cNvSpPr/>
      </xdr:nvSpPr>
      <xdr:spPr>
        <a:xfrm>
          <a:off x="682117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153670</xdr:rowOff>
    </xdr:from>
    <xdr:ext cx="533400" cy="259080"/>
    <xdr:sp macro="" textlink="">
      <xdr:nvSpPr>
        <xdr:cNvPr id="467" name="テキスト ボックス 466"/>
        <xdr:cNvSpPr txBox="1"/>
      </xdr:nvSpPr>
      <xdr:spPr>
        <a:xfrm>
          <a:off x="6652895" y="1678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70" name="テキスト ボックス 469"/>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1" name="テキスト ボックス 470"/>
        <xdr:cNvSpPr txBox="1"/>
      </xdr:nvSpPr>
      <xdr:spPr>
        <a:xfrm>
          <a:off x="6705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90170</xdr:rowOff>
    </xdr:from>
    <xdr:to>
      <xdr:col>55</xdr:col>
      <xdr:colOff>50800</xdr:colOff>
      <xdr:row>98</xdr:row>
      <xdr:rowOff>20320</xdr:rowOff>
    </xdr:to>
    <xdr:sp macro="" textlink="">
      <xdr:nvSpPr>
        <xdr:cNvPr id="473" name="楕円 472"/>
        <xdr:cNvSpPr/>
      </xdr:nvSpPr>
      <xdr:spPr>
        <a:xfrm>
          <a:off x="9123680" y="167208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68580</xdr:rowOff>
    </xdr:from>
    <xdr:ext cx="533400" cy="259080"/>
    <xdr:sp macro="" textlink="">
      <xdr:nvSpPr>
        <xdr:cNvPr id="474" name="普通建設事業費 （ うち更新整備　）該当値テキスト"/>
        <xdr:cNvSpPr txBox="1"/>
      </xdr:nvSpPr>
      <xdr:spPr>
        <a:xfrm>
          <a:off x="9201150" y="1669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118110</xdr:rowOff>
    </xdr:from>
    <xdr:to>
      <xdr:col>50</xdr:col>
      <xdr:colOff>165100</xdr:colOff>
      <xdr:row>98</xdr:row>
      <xdr:rowOff>48260</xdr:rowOff>
    </xdr:to>
    <xdr:sp macro="" textlink="">
      <xdr:nvSpPr>
        <xdr:cNvPr id="475" name="楕円 474"/>
        <xdr:cNvSpPr/>
      </xdr:nvSpPr>
      <xdr:spPr>
        <a:xfrm>
          <a:off x="83820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39370</xdr:rowOff>
    </xdr:from>
    <xdr:ext cx="533400" cy="259080"/>
    <xdr:sp macro="" textlink="">
      <xdr:nvSpPr>
        <xdr:cNvPr id="476" name="テキスト ボックス 475"/>
        <xdr:cNvSpPr txBox="1"/>
      </xdr:nvSpPr>
      <xdr:spPr>
        <a:xfrm>
          <a:off x="8189595" y="16841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63500</xdr:rowOff>
    </xdr:from>
    <xdr:to>
      <xdr:col>46</xdr:col>
      <xdr:colOff>38100</xdr:colOff>
      <xdr:row>98</xdr:row>
      <xdr:rowOff>164465</xdr:rowOff>
    </xdr:to>
    <xdr:sp macro="" textlink="">
      <xdr:nvSpPr>
        <xdr:cNvPr id="477" name="楕円 476"/>
        <xdr:cNvSpPr/>
      </xdr:nvSpPr>
      <xdr:spPr>
        <a:xfrm>
          <a:off x="7613650" y="1686560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155575</xdr:rowOff>
    </xdr:from>
    <xdr:ext cx="534670" cy="257810"/>
    <xdr:sp macro="" textlink="">
      <xdr:nvSpPr>
        <xdr:cNvPr id="478" name="テキスト ボックス 477"/>
        <xdr:cNvSpPr txBox="1"/>
      </xdr:nvSpPr>
      <xdr:spPr>
        <a:xfrm>
          <a:off x="7421245" y="16957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91440</xdr:rowOff>
    </xdr:from>
    <xdr:to>
      <xdr:col>41</xdr:col>
      <xdr:colOff>101600</xdr:colOff>
      <xdr:row>97</xdr:row>
      <xdr:rowOff>21590</xdr:rowOff>
    </xdr:to>
    <xdr:sp macro="" textlink="">
      <xdr:nvSpPr>
        <xdr:cNvPr id="479" name="楕円 478"/>
        <xdr:cNvSpPr/>
      </xdr:nvSpPr>
      <xdr:spPr>
        <a:xfrm>
          <a:off x="682117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38100</xdr:rowOff>
    </xdr:from>
    <xdr:ext cx="533400" cy="259080"/>
    <xdr:sp macro="" textlink="">
      <xdr:nvSpPr>
        <xdr:cNvPr id="480" name="テキスト ボックス 479"/>
        <xdr:cNvSpPr txBox="1"/>
      </xdr:nvSpPr>
      <xdr:spPr>
        <a:xfrm>
          <a:off x="6652895" y="16325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1" name="正方形/長方形 480"/>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88" name="正方形/長方形 487"/>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9" name="テキスト ボックス 488"/>
        <xdr:cNvSpPr txBox="1"/>
      </xdr:nvSpPr>
      <xdr:spPr>
        <a:xfrm>
          <a:off x="108394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0" name="直線コネクタ 489"/>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166370</xdr:colOff>
      <xdr:row>39</xdr:row>
      <xdr:rowOff>44450</xdr:rowOff>
    </xdr:to>
    <xdr:cxnSp macro="">
      <xdr:nvCxnSpPr>
        <xdr:cNvPr id="491" name="直線コネクタ 490"/>
        <xdr:cNvCxnSpPr/>
      </xdr:nvCxnSpPr>
      <xdr:spPr>
        <a:xfrm>
          <a:off x="10877550" y="673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2" name="テキスト ボックス 491"/>
        <xdr:cNvSpPr txBox="1"/>
      </xdr:nvSpPr>
      <xdr:spPr>
        <a:xfrm>
          <a:off x="1065276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166370</xdr:colOff>
      <xdr:row>37</xdr:row>
      <xdr:rowOff>6350</xdr:rowOff>
    </xdr:to>
    <xdr:cxnSp macro="">
      <xdr:nvCxnSpPr>
        <xdr:cNvPr id="493" name="直線コネクタ 492"/>
        <xdr:cNvCxnSpPr/>
      </xdr:nvCxnSpPr>
      <xdr:spPr>
        <a:xfrm>
          <a:off x="10877550" y="63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225" cy="259080"/>
    <xdr:sp macro="" textlink="">
      <xdr:nvSpPr>
        <xdr:cNvPr id="494" name="テキスト ボックス 493"/>
        <xdr:cNvSpPr txBox="1"/>
      </xdr:nvSpPr>
      <xdr:spPr>
        <a:xfrm>
          <a:off x="10418445"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166370</xdr:colOff>
      <xdr:row>34</xdr:row>
      <xdr:rowOff>139700</xdr:rowOff>
    </xdr:to>
    <xdr:cxnSp macro="">
      <xdr:nvCxnSpPr>
        <xdr:cNvPr id="495" name="直線コネクタ 494"/>
        <xdr:cNvCxnSpPr/>
      </xdr:nvCxnSpPr>
      <xdr:spPr>
        <a:xfrm>
          <a:off x="10877550" y="59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0225" cy="257810"/>
    <xdr:sp macro="" textlink="">
      <xdr:nvSpPr>
        <xdr:cNvPr id="496" name="テキスト ボックス 495"/>
        <xdr:cNvSpPr txBox="1"/>
      </xdr:nvSpPr>
      <xdr:spPr>
        <a:xfrm>
          <a:off x="10418445"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166370</xdr:colOff>
      <xdr:row>32</xdr:row>
      <xdr:rowOff>101600</xdr:rowOff>
    </xdr:to>
    <xdr:cxnSp macro="">
      <xdr:nvCxnSpPr>
        <xdr:cNvPr id="497" name="直線コネクタ 496"/>
        <xdr:cNvCxnSpPr/>
      </xdr:nvCxnSpPr>
      <xdr:spPr>
        <a:xfrm>
          <a:off x="10877550" y="55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225" cy="259080"/>
    <xdr:sp macro="" textlink="">
      <xdr:nvSpPr>
        <xdr:cNvPr id="498" name="テキスト ボックス 497"/>
        <xdr:cNvSpPr txBox="1"/>
      </xdr:nvSpPr>
      <xdr:spPr>
        <a:xfrm>
          <a:off x="1041844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166370</xdr:colOff>
      <xdr:row>30</xdr:row>
      <xdr:rowOff>63500</xdr:rowOff>
    </xdr:to>
    <xdr:cxnSp macro="">
      <xdr:nvCxnSpPr>
        <xdr:cNvPr id="499" name="直線コネクタ 498"/>
        <xdr:cNvCxnSpPr/>
      </xdr:nvCxnSpPr>
      <xdr:spPr>
        <a:xfrm>
          <a:off x="10877550" y="52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0" name="テキスト ボックス 499"/>
        <xdr:cNvSpPr txBox="1"/>
      </xdr:nvSpPr>
      <xdr:spPr>
        <a:xfrm>
          <a:off x="1035431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1" name="直線コネクタ 500"/>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2" name="テキスト ボックス 501"/>
        <xdr:cNvSpPr txBox="1"/>
      </xdr:nvSpPr>
      <xdr:spPr>
        <a:xfrm>
          <a:off x="1035431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3" name="災害復旧事業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504" name="直線コネクタ 503"/>
        <xdr:cNvCxnSpPr/>
      </xdr:nvCxnSpPr>
      <xdr:spPr>
        <a:xfrm flipV="1">
          <a:off x="1426654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39</xdr:row>
      <xdr:rowOff>48260</xdr:rowOff>
    </xdr:from>
    <xdr:ext cx="249555" cy="259080"/>
    <xdr:sp macro="" textlink="">
      <xdr:nvSpPr>
        <xdr:cNvPr id="505" name="災害復旧事業費最小値テキスト"/>
        <xdr:cNvSpPr txBox="1"/>
      </xdr:nvSpPr>
      <xdr:spPr>
        <a:xfrm>
          <a:off x="143078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41795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29</xdr:row>
      <xdr:rowOff>150495</xdr:rowOff>
    </xdr:from>
    <xdr:ext cx="598805" cy="259080"/>
    <xdr:sp macro="" textlink="">
      <xdr:nvSpPr>
        <xdr:cNvPr id="507" name="災害復旧事業費最大値テキスト"/>
        <xdr:cNvSpPr txBox="1"/>
      </xdr:nvSpPr>
      <xdr:spPr>
        <a:xfrm>
          <a:off x="1430782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32385</xdr:rowOff>
    </xdr:from>
    <xdr:to>
      <xdr:col>86</xdr:col>
      <xdr:colOff>25400</xdr:colOff>
      <xdr:row>31</xdr:row>
      <xdr:rowOff>32385</xdr:rowOff>
    </xdr:to>
    <xdr:cxnSp macro="">
      <xdr:nvCxnSpPr>
        <xdr:cNvPr id="508" name="直線コネクタ 507"/>
        <xdr:cNvCxnSpPr/>
      </xdr:nvCxnSpPr>
      <xdr:spPr>
        <a:xfrm>
          <a:off x="14179550" y="53473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17780</xdr:rowOff>
    </xdr:from>
    <xdr:to>
      <xdr:col>85</xdr:col>
      <xdr:colOff>127000</xdr:colOff>
      <xdr:row>39</xdr:row>
      <xdr:rowOff>20955</xdr:rowOff>
    </xdr:to>
    <xdr:cxnSp macro="">
      <xdr:nvCxnSpPr>
        <xdr:cNvPr id="509" name="直線コネクタ 508"/>
        <xdr:cNvCxnSpPr/>
      </xdr:nvCxnSpPr>
      <xdr:spPr>
        <a:xfrm>
          <a:off x="13526770" y="6704330"/>
          <a:ext cx="741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37</xdr:row>
      <xdr:rowOff>120650</xdr:rowOff>
    </xdr:from>
    <xdr:ext cx="469900" cy="257810"/>
    <xdr:sp macro="" textlink="">
      <xdr:nvSpPr>
        <xdr:cNvPr id="510" name="災害復旧事業費平均値テキスト"/>
        <xdr:cNvSpPr txBox="1"/>
      </xdr:nvSpPr>
      <xdr:spPr>
        <a:xfrm>
          <a:off x="14307820" y="64643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166370</xdr:colOff>
      <xdr:row>39</xdr:row>
      <xdr:rowOff>27305</xdr:rowOff>
    </xdr:to>
    <xdr:sp macro="" textlink="">
      <xdr:nvSpPr>
        <xdr:cNvPr id="511" name="フローチャート: 判断 510"/>
        <xdr:cNvSpPr/>
      </xdr:nvSpPr>
      <xdr:spPr>
        <a:xfrm>
          <a:off x="14217650" y="661289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92710</xdr:rowOff>
    </xdr:from>
    <xdr:to>
      <xdr:col>81</xdr:col>
      <xdr:colOff>50800</xdr:colOff>
      <xdr:row>39</xdr:row>
      <xdr:rowOff>17780</xdr:rowOff>
    </xdr:to>
    <xdr:cxnSp macro="">
      <xdr:nvCxnSpPr>
        <xdr:cNvPr id="512" name="直線コネクタ 511"/>
        <xdr:cNvCxnSpPr/>
      </xdr:nvCxnSpPr>
      <xdr:spPr>
        <a:xfrm>
          <a:off x="12758420" y="6607810"/>
          <a:ext cx="7683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513" name="フローチャート: 判断 512"/>
        <xdr:cNvSpPr/>
      </xdr:nvSpPr>
      <xdr:spPr>
        <a:xfrm>
          <a:off x="1347597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58420</xdr:rowOff>
    </xdr:from>
    <xdr:ext cx="468630" cy="259080"/>
    <xdr:sp macro="" textlink="">
      <xdr:nvSpPr>
        <xdr:cNvPr id="514" name="テキスト ボックス 513"/>
        <xdr:cNvSpPr txBox="1"/>
      </xdr:nvSpPr>
      <xdr:spPr>
        <a:xfrm>
          <a:off x="13315950" y="6402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35</xdr:row>
      <xdr:rowOff>100965</xdr:rowOff>
    </xdr:from>
    <xdr:to>
      <xdr:col>76</xdr:col>
      <xdr:colOff>114300</xdr:colOff>
      <xdr:row>38</xdr:row>
      <xdr:rowOff>92710</xdr:rowOff>
    </xdr:to>
    <xdr:cxnSp macro="">
      <xdr:nvCxnSpPr>
        <xdr:cNvPr id="515" name="直線コネクタ 514"/>
        <xdr:cNvCxnSpPr/>
      </xdr:nvCxnSpPr>
      <xdr:spPr>
        <a:xfrm>
          <a:off x="11978640" y="6101715"/>
          <a:ext cx="77978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16" name="フローチャート: 判断 515"/>
        <xdr:cNvSpPr/>
      </xdr:nvSpPr>
      <xdr:spPr>
        <a:xfrm>
          <a:off x="1270762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23495</xdr:rowOff>
    </xdr:from>
    <xdr:ext cx="469900" cy="259080"/>
    <xdr:sp macro="" textlink="">
      <xdr:nvSpPr>
        <xdr:cNvPr id="517" name="テキスト ボックス 516"/>
        <xdr:cNvSpPr txBox="1"/>
      </xdr:nvSpPr>
      <xdr:spPr>
        <a:xfrm>
          <a:off x="12547600" y="671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62230</xdr:rowOff>
    </xdr:from>
    <xdr:to>
      <xdr:col>71</xdr:col>
      <xdr:colOff>166370</xdr:colOff>
      <xdr:row>35</xdr:row>
      <xdr:rowOff>100965</xdr:rowOff>
    </xdr:to>
    <xdr:cxnSp macro="">
      <xdr:nvCxnSpPr>
        <xdr:cNvPr id="518" name="直線コネクタ 517"/>
        <xdr:cNvCxnSpPr/>
      </xdr:nvCxnSpPr>
      <xdr:spPr>
        <a:xfrm>
          <a:off x="11197590" y="5891530"/>
          <a:ext cx="7810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62230</xdr:rowOff>
    </xdr:from>
    <xdr:to>
      <xdr:col>72</xdr:col>
      <xdr:colOff>38100</xdr:colOff>
      <xdr:row>38</xdr:row>
      <xdr:rowOff>163830</xdr:rowOff>
    </xdr:to>
    <xdr:sp macro="" textlink="">
      <xdr:nvSpPr>
        <xdr:cNvPr id="519" name="フローチャート: 判断 518"/>
        <xdr:cNvSpPr/>
      </xdr:nvSpPr>
      <xdr:spPr>
        <a:xfrm>
          <a:off x="11939270" y="65773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154940</xdr:rowOff>
    </xdr:from>
    <xdr:ext cx="469900" cy="257810"/>
    <xdr:sp macro="" textlink="">
      <xdr:nvSpPr>
        <xdr:cNvPr id="520" name="テキスト ボックス 519"/>
        <xdr:cNvSpPr txBox="1"/>
      </xdr:nvSpPr>
      <xdr:spPr>
        <a:xfrm>
          <a:off x="11779250" y="667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64770</xdr:rowOff>
    </xdr:from>
    <xdr:to>
      <xdr:col>67</xdr:col>
      <xdr:colOff>101600</xdr:colOff>
      <xdr:row>38</xdr:row>
      <xdr:rowOff>166370</xdr:rowOff>
    </xdr:to>
    <xdr:sp macro="" textlink="">
      <xdr:nvSpPr>
        <xdr:cNvPr id="521" name="フローチャート: 判断 520"/>
        <xdr:cNvSpPr/>
      </xdr:nvSpPr>
      <xdr:spPr>
        <a:xfrm>
          <a:off x="1114679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157480</xdr:rowOff>
    </xdr:from>
    <xdr:ext cx="468630" cy="257810"/>
    <xdr:sp macro="" textlink="">
      <xdr:nvSpPr>
        <xdr:cNvPr id="522" name="テキスト ボックス 521"/>
        <xdr:cNvSpPr txBox="1"/>
      </xdr:nvSpPr>
      <xdr:spPr>
        <a:xfrm>
          <a:off x="10986770" y="6672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4" name="テキスト ボックス 523"/>
        <xdr:cNvSpPr txBox="1"/>
      </xdr:nvSpPr>
      <xdr:spPr>
        <a:xfrm>
          <a:off x="13360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26" name="テキスト ボックス 525"/>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7" name="テキスト ボックス 526"/>
        <xdr:cNvSpPr txBox="1"/>
      </xdr:nvSpPr>
      <xdr:spPr>
        <a:xfrm>
          <a:off x="11031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141605</xdr:rowOff>
    </xdr:from>
    <xdr:to>
      <xdr:col>85</xdr:col>
      <xdr:colOff>166370</xdr:colOff>
      <xdr:row>39</xdr:row>
      <xdr:rowOff>71755</xdr:rowOff>
    </xdr:to>
    <xdr:sp macro="" textlink="">
      <xdr:nvSpPr>
        <xdr:cNvPr id="528" name="楕円 527"/>
        <xdr:cNvSpPr/>
      </xdr:nvSpPr>
      <xdr:spPr>
        <a:xfrm>
          <a:off x="14217650" y="66567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38</xdr:row>
      <xdr:rowOff>75565</xdr:rowOff>
    </xdr:from>
    <xdr:ext cx="469900" cy="257810"/>
    <xdr:sp macro="" textlink="">
      <xdr:nvSpPr>
        <xdr:cNvPr id="529" name="災害復旧事業費該当値テキスト"/>
        <xdr:cNvSpPr txBox="1"/>
      </xdr:nvSpPr>
      <xdr:spPr>
        <a:xfrm>
          <a:off x="14307820" y="6590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530" name="楕円 529"/>
        <xdr:cNvSpPr/>
      </xdr:nvSpPr>
      <xdr:spPr>
        <a:xfrm>
          <a:off x="1347597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8630" cy="259080"/>
    <xdr:sp macro="" textlink="">
      <xdr:nvSpPr>
        <xdr:cNvPr id="531" name="テキスト ボックス 530"/>
        <xdr:cNvSpPr txBox="1"/>
      </xdr:nvSpPr>
      <xdr:spPr>
        <a:xfrm>
          <a:off x="13315950" y="6745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41910</xdr:rowOff>
    </xdr:from>
    <xdr:to>
      <xdr:col>76</xdr:col>
      <xdr:colOff>165100</xdr:colOff>
      <xdr:row>38</xdr:row>
      <xdr:rowOff>143510</xdr:rowOff>
    </xdr:to>
    <xdr:sp macro="" textlink="">
      <xdr:nvSpPr>
        <xdr:cNvPr id="532" name="楕円 531"/>
        <xdr:cNvSpPr/>
      </xdr:nvSpPr>
      <xdr:spPr>
        <a:xfrm>
          <a:off x="1270762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160020</xdr:rowOff>
    </xdr:from>
    <xdr:ext cx="469900" cy="259080"/>
    <xdr:sp macro="" textlink="">
      <xdr:nvSpPr>
        <xdr:cNvPr id="533" name="テキスト ボックス 532"/>
        <xdr:cNvSpPr txBox="1"/>
      </xdr:nvSpPr>
      <xdr:spPr>
        <a:xfrm>
          <a:off x="1254760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50165</xdr:rowOff>
    </xdr:from>
    <xdr:to>
      <xdr:col>72</xdr:col>
      <xdr:colOff>38100</xdr:colOff>
      <xdr:row>35</xdr:row>
      <xdr:rowOff>151765</xdr:rowOff>
    </xdr:to>
    <xdr:sp macro="" textlink="">
      <xdr:nvSpPr>
        <xdr:cNvPr id="534" name="楕円 533"/>
        <xdr:cNvSpPr/>
      </xdr:nvSpPr>
      <xdr:spPr>
        <a:xfrm>
          <a:off x="11939270" y="6050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168275</xdr:rowOff>
    </xdr:from>
    <xdr:ext cx="534670" cy="257810"/>
    <xdr:sp macro="" textlink="">
      <xdr:nvSpPr>
        <xdr:cNvPr id="535" name="テキスト ボックス 534"/>
        <xdr:cNvSpPr txBox="1"/>
      </xdr:nvSpPr>
      <xdr:spPr>
        <a:xfrm>
          <a:off x="11746865" y="58261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11430</xdr:rowOff>
    </xdr:from>
    <xdr:to>
      <xdr:col>67</xdr:col>
      <xdr:colOff>101600</xdr:colOff>
      <xdr:row>34</xdr:row>
      <xdr:rowOff>113030</xdr:rowOff>
    </xdr:to>
    <xdr:sp macro="" textlink="">
      <xdr:nvSpPr>
        <xdr:cNvPr id="536" name="楕円 535"/>
        <xdr:cNvSpPr/>
      </xdr:nvSpPr>
      <xdr:spPr>
        <a:xfrm>
          <a:off x="1114679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129540</xdr:rowOff>
    </xdr:from>
    <xdr:ext cx="533400" cy="259080"/>
    <xdr:sp macro="" textlink="">
      <xdr:nvSpPr>
        <xdr:cNvPr id="537" name="テキスト ボックス 536"/>
        <xdr:cNvSpPr txBox="1"/>
      </xdr:nvSpPr>
      <xdr:spPr>
        <a:xfrm>
          <a:off x="10978515" y="561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38" name="正方形/長方形 537"/>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45" name="正方形/長方形 544"/>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6" name="テキスト ボックス 545"/>
        <xdr:cNvSpPr txBox="1"/>
      </xdr:nvSpPr>
      <xdr:spPr>
        <a:xfrm>
          <a:off x="108394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47" name="直線コネクタ 546"/>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166370</xdr:colOff>
      <xdr:row>59</xdr:row>
      <xdr:rowOff>44450</xdr:rowOff>
    </xdr:to>
    <xdr:cxnSp macro="">
      <xdr:nvCxnSpPr>
        <xdr:cNvPr id="548" name="直線コネクタ 547"/>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49" name="テキスト ボックス 548"/>
        <xdr:cNvSpPr txBox="1"/>
      </xdr:nvSpPr>
      <xdr:spPr>
        <a:xfrm>
          <a:off x="1065276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50" name="直線コネクタ 549"/>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1785" cy="259080"/>
    <xdr:sp macro="" textlink="">
      <xdr:nvSpPr>
        <xdr:cNvPr id="551" name="テキスト ボックス 550"/>
        <xdr:cNvSpPr txBox="1"/>
      </xdr:nvSpPr>
      <xdr:spPr>
        <a:xfrm>
          <a:off x="10612755" y="9636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52" name="直線コネクタ 551"/>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1785" cy="257810"/>
    <xdr:sp macro="" textlink="">
      <xdr:nvSpPr>
        <xdr:cNvPr id="553" name="テキスト ボックス 552"/>
        <xdr:cNvSpPr txBox="1"/>
      </xdr:nvSpPr>
      <xdr:spPr>
        <a:xfrm>
          <a:off x="10612755" y="925576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54" name="直線コネクタ 553"/>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1785" cy="259080"/>
    <xdr:sp macro="" textlink="">
      <xdr:nvSpPr>
        <xdr:cNvPr id="555" name="テキスト ボックス 554"/>
        <xdr:cNvSpPr txBox="1"/>
      </xdr:nvSpPr>
      <xdr:spPr>
        <a:xfrm>
          <a:off x="10612755" y="8874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56" name="直線コネクタ 555"/>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92710</xdr:rowOff>
    </xdr:from>
    <xdr:ext cx="377190" cy="259080"/>
    <xdr:sp macro="" textlink="">
      <xdr:nvSpPr>
        <xdr:cNvPr id="557" name="テキスト ボックス 556"/>
        <xdr:cNvSpPr txBox="1"/>
      </xdr:nvSpPr>
      <xdr:spPr>
        <a:xfrm>
          <a:off x="10548620" y="8493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58" name="直線コネクタ 557"/>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7190" cy="257810"/>
    <xdr:sp macro="" textlink="">
      <xdr:nvSpPr>
        <xdr:cNvPr id="559" name="テキスト ボックス 558"/>
        <xdr:cNvSpPr txBox="1"/>
      </xdr:nvSpPr>
      <xdr:spPr>
        <a:xfrm>
          <a:off x="10548620" y="8112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60" name="失業対策事業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561" name="直線コネクタ 560"/>
        <xdr:cNvCxnSpPr/>
      </xdr:nvCxnSpPr>
      <xdr:spPr>
        <a:xfrm flipV="1">
          <a:off x="1426654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59</xdr:row>
      <xdr:rowOff>86360</xdr:rowOff>
    </xdr:from>
    <xdr:ext cx="249555" cy="257810"/>
    <xdr:sp macro="" textlink="">
      <xdr:nvSpPr>
        <xdr:cNvPr id="562" name="失業対策事業費最小値テキスト"/>
        <xdr:cNvSpPr txBox="1"/>
      </xdr:nvSpPr>
      <xdr:spPr>
        <a:xfrm>
          <a:off x="1430782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41795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48</xdr:row>
      <xdr:rowOff>67310</xdr:rowOff>
    </xdr:from>
    <xdr:ext cx="378460" cy="259080"/>
    <xdr:sp macro="" textlink="">
      <xdr:nvSpPr>
        <xdr:cNvPr id="564" name="失業対策事業費最大値テキスト"/>
        <xdr:cNvSpPr txBox="1"/>
      </xdr:nvSpPr>
      <xdr:spPr>
        <a:xfrm>
          <a:off x="1430782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4179550" y="85217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3526770" y="10160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3810</xdr:rowOff>
    </xdr:from>
    <xdr:ext cx="249555" cy="259080"/>
    <xdr:sp macro="" textlink="">
      <xdr:nvSpPr>
        <xdr:cNvPr id="567" name="失業対策事業費平均値テキスト"/>
        <xdr:cNvSpPr txBox="1"/>
      </xdr:nvSpPr>
      <xdr:spPr>
        <a:xfrm>
          <a:off x="1430782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152400</xdr:rowOff>
    </xdr:from>
    <xdr:to>
      <xdr:col>85</xdr:col>
      <xdr:colOff>166370</xdr:colOff>
      <xdr:row>59</xdr:row>
      <xdr:rowOff>82550</xdr:rowOff>
    </xdr:to>
    <xdr:sp macro="" textlink="">
      <xdr:nvSpPr>
        <xdr:cNvPr id="568" name="フローチャート: 判断 567"/>
        <xdr:cNvSpPr/>
      </xdr:nvSpPr>
      <xdr:spPr>
        <a:xfrm>
          <a:off x="14217650" y="10096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2758420" y="10160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347597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99060</xdr:rowOff>
    </xdr:from>
    <xdr:ext cx="248285" cy="257810"/>
    <xdr:sp macro="" textlink="">
      <xdr:nvSpPr>
        <xdr:cNvPr id="571" name="テキスト ボックス 570"/>
        <xdr:cNvSpPr txBox="1"/>
      </xdr:nvSpPr>
      <xdr:spPr>
        <a:xfrm>
          <a:off x="13426440" y="98717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59</xdr:row>
      <xdr:rowOff>44450</xdr:rowOff>
    </xdr:from>
    <xdr:to>
      <xdr:col>76</xdr:col>
      <xdr:colOff>114300</xdr:colOff>
      <xdr:row>59</xdr:row>
      <xdr:rowOff>44450</xdr:rowOff>
    </xdr:to>
    <xdr:cxnSp macro="">
      <xdr:nvCxnSpPr>
        <xdr:cNvPr id="572" name="直線コネクタ 571"/>
        <xdr:cNvCxnSpPr/>
      </xdr:nvCxnSpPr>
      <xdr:spPr>
        <a:xfrm>
          <a:off x="11978640" y="10160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270762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59</xdr:row>
      <xdr:rowOff>86360</xdr:rowOff>
    </xdr:from>
    <xdr:ext cx="249555" cy="257810"/>
    <xdr:sp macro="" textlink="">
      <xdr:nvSpPr>
        <xdr:cNvPr id="574" name="テキスト ボックス 573"/>
        <xdr:cNvSpPr txBox="1"/>
      </xdr:nvSpPr>
      <xdr:spPr>
        <a:xfrm>
          <a:off x="1264412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166370</xdr:colOff>
      <xdr:row>59</xdr:row>
      <xdr:rowOff>44450</xdr:rowOff>
    </xdr:to>
    <xdr:cxnSp macro="">
      <xdr:nvCxnSpPr>
        <xdr:cNvPr id="575" name="直線コネクタ 574"/>
        <xdr:cNvCxnSpPr/>
      </xdr:nvCxnSpPr>
      <xdr:spPr>
        <a:xfrm>
          <a:off x="11197590" y="10160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1939270" y="100711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73660</xdr:rowOff>
    </xdr:from>
    <xdr:ext cx="249555" cy="259080"/>
    <xdr:sp macro="" textlink="">
      <xdr:nvSpPr>
        <xdr:cNvPr id="577" name="テキスト ボックス 576"/>
        <xdr:cNvSpPr txBox="1"/>
      </xdr:nvSpPr>
      <xdr:spPr>
        <a:xfrm>
          <a:off x="11865610" y="9846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114679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8285" cy="259080"/>
    <xdr:sp macro="" textlink="">
      <xdr:nvSpPr>
        <xdr:cNvPr id="579" name="テキスト ボックス 578"/>
        <xdr:cNvSpPr txBox="1"/>
      </xdr:nvSpPr>
      <xdr:spPr>
        <a:xfrm>
          <a:off x="1109726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1" name="テキスト ボックス 580"/>
        <xdr:cNvSpPr txBox="1"/>
      </xdr:nvSpPr>
      <xdr:spPr>
        <a:xfrm>
          <a:off x="13360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583" name="テキスト ボックス 582"/>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84" name="テキスト ボックス 583"/>
        <xdr:cNvSpPr txBox="1"/>
      </xdr:nvSpPr>
      <xdr:spPr>
        <a:xfrm>
          <a:off x="11031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166370</xdr:colOff>
      <xdr:row>59</xdr:row>
      <xdr:rowOff>95250</xdr:rowOff>
    </xdr:to>
    <xdr:sp macro="" textlink="">
      <xdr:nvSpPr>
        <xdr:cNvPr id="585" name="楕円 584"/>
        <xdr:cNvSpPr/>
      </xdr:nvSpPr>
      <xdr:spPr>
        <a:xfrm>
          <a:off x="14217650" y="10109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58</xdr:row>
      <xdr:rowOff>130810</xdr:rowOff>
    </xdr:from>
    <xdr:ext cx="249555" cy="259080"/>
    <xdr:sp macro="" textlink="">
      <xdr:nvSpPr>
        <xdr:cNvPr id="586" name="失業対策事業費該当値テキスト"/>
        <xdr:cNvSpPr txBox="1"/>
      </xdr:nvSpPr>
      <xdr:spPr>
        <a:xfrm>
          <a:off x="1430782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347597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88" name="テキスト ボックス 587"/>
        <xdr:cNvSpPr txBox="1"/>
      </xdr:nvSpPr>
      <xdr:spPr>
        <a:xfrm>
          <a:off x="134264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270762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57</xdr:row>
      <xdr:rowOff>111760</xdr:rowOff>
    </xdr:from>
    <xdr:ext cx="249555" cy="257810"/>
    <xdr:sp macro="" textlink="">
      <xdr:nvSpPr>
        <xdr:cNvPr id="590" name="テキスト ボックス 589"/>
        <xdr:cNvSpPr txBox="1"/>
      </xdr:nvSpPr>
      <xdr:spPr>
        <a:xfrm>
          <a:off x="12644120" y="98844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193927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9555" cy="257810"/>
    <xdr:sp macro="" textlink="">
      <xdr:nvSpPr>
        <xdr:cNvPr id="592" name="テキスト ボックス 591"/>
        <xdr:cNvSpPr txBox="1"/>
      </xdr:nvSpPr>
      <xdr:spPr>
        <a:xfrm>
          <a:off x="1186561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114679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594" name="テキスト ボックス 593"/>
        <xdr:cNvSpPr txBox="1"/>
      </xdr:nvSpPr>
      <xdr:spPr>
        <a:xfrm>
          <a:off x="1109726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595" name="正方形/長方形 594"/>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02" name="正方形/長方形 601"/>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3" name="テキスト ボックス 602"/>
        <xdr:cNvSpPr txBox="1"/>
      </xdr:nvSpPr>
      <xdr:spPr>
        <a:xfrm>
          <a:off x="108394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04" name="直線コネクタ 603"/>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05" name="直線コネクタ 604"/>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6" name="テキスト ボックス 605"/>
        <xdr:cNvSpPr txBox="1"/>
      </xdr:nvSpPr>
      <xdr:spPr>
        <a:xfrm>
          <a:off x="1065276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07" name="直線コネクタ 606"/>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08" name="テキスト ボックス 607"/>
        <xdr:cNvSpPr txBox="1"/>
      </xdr:nvSpPr>
      <xdr:spPr>
        <a:xfrm>
          <a:off x="1035431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09" name="直線コネクタ 608"/>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0" name="テキスト ボックス 609"/>
        <xdr:cNvSpPr txBox="1"/>
      </xdr:nvSpPr>
      <xdr:spPr>
        <a:xfrm>
          <a:off x="1035431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11" name="直線コネクタ 610"/>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12" name="テキスト ボックス 611"/>
        <xdr:cNvSpPr txBox="1"/>
      </xdr:nvSpPr>
      <xdr:spPr>
        <a:xfrm>
          <a:off x="1035431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13" name="直線コネクタ 612"/>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4" name="テキスト ボックス 613"/>
        <xdr:cNvSpPr txBox="1"/>
      </xdr:nvSpPr>
      <xdr:spPr>
        <a:xfrm>
          <a:off x="1035431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15" name="直線コネクタ 614"/>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6" name="テキスト ボックス 615"/>
        <xdr:cNvSpPr txBox="1"/>
      </xdr:nvSpPr>
      <xdr:spPr>
        <a:xfrm>
          <a:off x="1035431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17" name="公債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618" name="直線コネクタ 617"/>
        <xdr:cNvCxnSpPr/>
      </xdr:nvCxnSpPr>
      <xdr:spPr>
        <a:xfrm flipV="1">
          <a:off x="1426654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129540</xdr:rowOff>
    </xdr:from>
    <xdr:ext cx="534670" cy="259080"/>
    <xdr:sp macro="" textlink="">
      <xdr:nvSpPr>
        <xdr:cNvPr id="619" name="公債費最小値テキスト"/>
        <xdr:cNvSpPr txBox="1"/>
      </xdr:nvSpPr>
      <xdr:spPr>
        <a:xfrm>
          <a:off x="1430782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125730</xdr:rowOff>
    </xdr:from>
    <xdr:to>
      <xdr:col>86</xdr:col>
      <xdr:colOff>25400</xdr:colOff>
      <xdr:row>78</xdr:row>
      <xdr:rowOff>125730</xdr:rowOff>
    </xdr:to>
    <xdr:cxnSp macro="">
      <xdr:nvCxnSpPr>
        <xdr:cNvPr id="620" name="直線コネクタ 619"/>
        <xdr:cNvCxnSpPr/>
      </xdr:nvCxnSpPr>
      <xdr:spPr>
        <a:xfrm>
          <a:off x="14179550" y="13498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29210</xdr:rowOff>
    </xdr:from>
    <xdr:ext cx="598805" cy="257810"/>
    <xdr:sp macro="" textlink="">
      <xdr:nvSpPr>
        <xdr:cNvPr id="621" name="公債費最大値テキスト"/>
        <xdr:cNvSpPr txBox="1"/>
      </xdr:nvSpPr>
      <xdr:spPr>
        <a:xfrm>
          <a:off x="14307820" y="11859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81915</xdr:rowOff>
    </xdr:from>
    <xdr:to>
      <xdr:col>86</xdr:col>
      <xdr:colOff>25400</xdr:colOff>
      <xdr:row>70</xdr:row>
      <xdr:rowOff>81915</xdr:rowOff>
    </xdr:to>
    <xdr:cxnSp macro="">
      <xdr:nvCxnSpPr>
        <xdr:cNvPr id="622" name="直線コネクタ 621"/>
        <xdr:cNvCxnSpPr/>
      </xdr:nvCxnSpPr>
      <xdr:spPr>
        <a:xfrm>
          <a:off x="14179550" y="120834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4445</xdr:rowOff>
    </xdr:from>
    <xdr:to>
      <xdr:col>85</xdr:col>
      <xdr:colOff>127000</xdr:colOff>
      <xdr:row>78</xdr:row>
      <xdr:rowOff>12700</xdr:rowOff>
    </xdr:to>
    <xdr:cxnSp macro="">
      <xdr:nvCxnSpPr>
        <xdr:cNvPr id="623" name="直線コネクタ 622"/>
        <xdr:cNvCxnSpPr/>
      </xdr:nvCxnSpPr>
      <xdr:spPr>
        <a:xfrm flipV="1">
          <a:off x="13526770" y="13377545"/>
          <a:ext cx="741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76</xdr:row>
      <xdr:rowOff>92710</xdr:rowOff>
    </xdr:from>
    <xdr:ext cx="534670" cy="259080"/>
    <xdr:sp macro="" textlink="">
      <xdr:nvSpPr>
        <xdr:cNvPr id="624" name="公債費平均値テキスト"/>
        <xdr:cNvSpPr txBox="1"/>
      </xdr:nvSpPr>
      <xdr:spPr>
        <a:xfrm>
          <a:off x="1430782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69850</xdr:rowOff>
    </xdr:from>
    <xdr:to>
      <xdr:col>85</xdr:col>
      <xdr:colOff>166370</xdr:colOff>
      <xdr:row>77</xdr:row>
      <xdr:rowOff>171450</xdr:rowOff>
    </xdr:to>
    <xdr:sp macro="" textlink="">
      <xdr:nvSpPr>
        <xdr:cNvPr id="625" name="フローチャート: 判断 624"/>
        <xdr:cNvSpPr/>
      </xdr:nvSpPr>
      <xdr:spPr>
        <a:xfrm>
          <a:off x="14217650" y="13271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xdr:rowOff>
    </xdr:from>
    <xdr:to>
      <xdr:col>81</xdr:col>
      <xdr:colOff>50800</xdr:colOff>
      <xdr:row>78</xdr:row>
      <xdr:rowOff>12700</xdr:rowOff>
    </xdr:to>
    <xdr:cxnSp macro="">
      <xdr:nvCxnSpPr>
        <xdr:cNvPr id="626" name="直線コネクタ 625"/>
        <xdr:cNvCxnSpPr/>
      </xdr:nvCxnSpPr>
      <xdr:spPr>
        <a:xfrm>
          <a:off x="12758420" y="13376910"/>
          <a:ext cx="7683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627" name="フローチャート: 判断 626"/>
        <xdr:cNvSpPr/>
      </xdr:nvSpPr>
      <xdr:spPr>
        <a:xfrm>
          <a:off x="1347597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13335</xdr:rowOff>
    </xdr:from>
    <xdr:ext cx="533400" cy="259080"/>
    <xdr:sp macro="" textlink="">
      <xdr:nvSpPr>
        <xdr:cNvPr id="628" name="テキスト ボックス 627"/>
        <xdr:cNvSpPr txBox="1"/>
      </xdr:nvSpPr>
      <xdr:spPr>
        <a:xfrm>
          <a:off x="13307695" y="13043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78</xdr:row>
      <xdr:rowOff>3810</xdr:rowOff>
    </xdr:from>
    <xdr:to>
      <xdr:col>76</xdr:col>
      <xdr:colOff>114300</xdr:colOff>
      <xdr:row>78</xdr:row>
      <xdr:rowOff>6350</xdr:rowOff>
    </xdr:to>
    <xdr:cxnSp macro="">
      <xdr:nvCxnSpPr>
        <xdr:cNvPr id="629" name="直線コネクタ 628"/>
        <xdr:cNvCxnSpPr/>
      </xdr:nvCxnSpPr>
      <xdr:spPr>
        <a:xfrm flipV="1">
          <a:off x="11978640" y="13376910"/>
          <a:ext cx="779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67310</xdr:rowOff>
    </xdr:from>
    <xdr:to>
      <xdr:col>76</xdr:col>
      <xdr:colOff>165100</xdr:colOff>
      <xdr:row>77</xdr:row>
      <xdr:rowOff>168910</xdr:rowOff>
    </xdr:to>
    <xdr:sp macro="" textlink="">
      <xdr:nvSpPr>
        <xdr:cNvPr id="630" name="フローチャート: 判断 629"/>
        <xdr:cNvSpPr/>
      </xdr:nvSpPr>
      <xdr:spPr>
        <a:xfrm>
          <a:off x="1270762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13970</xdr:rowOff>
    </xdr:from>
    <xdr:ext cx="533400" cy="259080"/>
    <xdr:sp macro="" textlink="">
      <xdr:nvSpPr>
        <xdr:cNvPr id="631" name="テキスト ボックス 630"/>
        <xdr:cNvSpPr txBox="1"/>
      </xdr:nvSpPr>
      <xdr:spPr>
        <a:xfrm>
          <a:off x="12515215" y="13044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6350</xdr:rowOff>
    </xdr:from>
    <xdr:to>
      <xdr:col>71</xdr:col>
      <xdr:colOff>166370</xdr:colOff>
      <xdr:row>78</xdr:row>
      <xdr:rowOff>17780</xdr:rowOff>
    </xdr:to>
    <xdr:cxnSp macro="">
      <xdr:nvCxnSpPr>
        <xdr:cNvPr id="632" name="直線コネクタ 631"/>
        <xdr:cNvCxnSpPr/>
      </xdr:nvCxnSpPr>
      <xdr:spPr>
        <a:xfrm flipV="1">
          <a:off x="11197590" y="1337945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78105</xdr:rowOff>
    </xdr:from>
    <xdr:to>
      <xdr:col>72</xdr:col>
      <xdr:colOff>38100</xdr:colOff>
      <xdr:row>78</xdr:row>
      <xdr:rowOff>8255</xdr:rowOff>
    </xdr:to>
    <xdr:sp macro="" textlink="">
      <xdr:nvSpPr>
        <xdr:cNvPr id="633" name="フローチャート: 判断 632"/>
        <xdr:cNvSpPr/>
      </xdr:nvSpPr>
      <xdr:spPr>
        <a:xfrm>
          <a:off x="11939270" y="132797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24765</xdr:rowOff>
    </xdr:from>
    <xdr:ext cx="534670" cy="259080"/>
    <xdr:sp macro="" textlink="">
      <xdr:nvSpPr>
        <xdr:cNvPr id="634" name="テキスト ボックス 633"/>
        <xdr:cNvSpPr txBox="1"/>
      </xdr:nvSpPr>
      <xdr:spPr>
        <a:xfrm>
          <a:off x="11746865" y="1305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76200</xdr:rowOff>
    </xdr:from>
    <xdr:to>
      <xdr:col>67</xdr:col>
      <xdr:colOff>101600</xdr:colOff>
      <xdr:row>78</xdr:row>
      <xdr:rowOff>6350</xdr:rowOff>
    </xdr:to>
    <xdr:sp macro="" textlink="">
      <xdr:nvSpPr>
        <xdr:cNvPr id="635" name="フローチャート: 判断 634"/>
        <xdr:cNvSpPr/>
      </xdr:nvSpPr>
      <xdr:spPr>
        <a:xfrm>
          <a:off x="1114679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22860</xdr:rowOff>
    </xdr:from>
    <xdr:ext cx="533400" cy="259080"/>
    <xdr:sp macro="" textlink="">
      <xdr:nvSpPr>
        <xdr:cNvPr id="636" name="テキスト ボックス 635"/>
        <xdr:cNvSpPr txBox="1"/>
      </xdr:nvSpPr>
      <xdr:spPr>
        <a:xfrm>
          <a:off x="10978515" y="1305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38" name="テキスト ボックス 637"/>
        <xdr:cNvSpPr txBox="1"/>
      </xdr:nvSpPr>
      <xdr:spPr>
        <a:xfrm>
          <a:off x="133604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40" name="テキスト ボックス 639"/>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1" name="テキスト ボックス 640"/>
        <xdr:cNvSpPr txBox="1"/>
      </xdr:nvSpPr>
      <xdr:spPr>
        <a:xfrm>
          <a:off x="110312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125095</xdr:rowOff>
    </xdr:from>
    <xdr:to>
      <xdr:col>85</xdr:col>
      <xdr:colOff>166370</xdr:colOff>
      <xdr:row>78</xdr:row>
      <xdr:rowOff>55245</xdr:rowOff>
    </xdr:to>
    <xdr:sp macro="" textlink="">
      <xdr:nvSpPr>
        <xdr:cNvPr id="642" name="楕円 641"/>
        <xdr:cNvSpPr/>
      </xdr:nvSpPr>
      <xdr:spPr>
        <a:xfrm>
          <a:off x="14217650" y="133267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77</xdr:row>
      <xdr:rowOff>48260</xdr:rowOff>
    </xdr:from>
    <xdr:ext cx="534670" cy="259080"/>
    <xdr:sp macro="" textlink="">
      <xdr:nvSpPr>
        <xdr:cNvPr id="643" name="公債費該当値テキスト"/>
        <xdr:cNvSpPr txBox="1"/>
      </xdr:nvSpPr>
      <xdr:spPr>
        <a:xfrm>
          <a:off x="14307820" y="1324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133350</xdr:rowOff>
    </xdr:from>
    <xdr:to>
      <xdr:col>81</xdr:col>
      <xdr:colOff>101600</xdr:colOff>
      <xdr:row>78</xdr:row>
      <xdr:rowOff>63500</xdr:rowOff>
    </xdr:to>
    <xdr:sp macro="" textlink="">
      <xdr:nvSpPr>
        <xdr:cNvPr id="644" name="楕円 643"/>
        <xdr:cNvSpPr/>
      </xdr:nvSpPr>
      <xdr:spPr>
        <a:xfrm>
          <a:off x="1347597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54610</xdr:rowOff>
    </xdr:from>
    <xdr:ext cx="533400" cy="257810"/>
    <xdr:sp macro="" textlink="">
      <xdr:nvSpPr>
        <xdr:cNvPr id="645" name="テキスト ボックス 644"/>
        <xdr:cNvSpPr txBox="1"/>
      </xdr:nvSpPr>
      <xdr:spPr>
        <a:xfrm>
          <a:off x="13307695" y="13427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124460</xdr:rowOff>
    </xdr:from>
    <xdr:to>
      <xdr:col>76</xdr:col>
      <xdr:colOff>165100</xdr:colOff>
      <xdr:row>78</xdr:row>
      <xdr:rowOff>54610</xdr:rowOff>
    </xdr:to>
    <xdr:sp macro="" textlink="">
      <xdr:nvSpPr>
        <xdr:cNvPr id="646" name="楕円 645"/>
        <xdr:cNvSpPr/>
      </xdr:nvSpPr>
      <xdr:spPr>
        <a:xfrm>
          <a:off x="1270762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46355</xdr:rowOff>
    </xdr:from>
    <xdr:ext cx="533400" cy="259080"/>
    <xdr:sp macro="" textlink="">
      <xdr:nvSpPr>
        <xdr:cNvPr id="647" name="テキスト ボックス 646"/>
        <xdr:cNvSpPr txBox="1"/>
      </xdr:nvSpPr>
      <xdr:spPr>
        <a:xfrm>
          <a:off x="12515215" y="13419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126365</xdr:rowOff>
    </xdr:from>
    <xdr:to>
      <xdr:col>72</xdr:col>
      <xdr:colOff>38100</xdr:colOff>
      <xdr:row>78</xdr:row>
      <xdr:rowOff>56515</xdr:rowOff>
    </xdr:to>
    <xdr:sp macro="" textlink="">
      <xdr:nvSpPr>
        <xdr:cNvPr id="648" name="楕円 647"/>
        <xdr:cNvSpPr/>
      </xdr:nvSpPr>
      <xdr:spPr>
        <a:xfrm>
          <a:off x="11939270" y="133280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47625</xdr:rowOff>
    </xdr:from>
    <xdr:ext cx="534670" cy="259080"/>
    <xdr:sp macro="" textlink="">
      <xdr:nvSpPr>
        <xdr:cNvPr id="649" name="テキスト ボックス 648"/>
        <xdr:cNvSpPr txBox="1"/>
      </xdr:nvSpPr>
      <xdr:spPr>
        <a:xfrm>
          <a:off x="11746865"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138430</xdr:rowOff>
    </xdr:from>
    <xdr:to>
      <xdr:col>67</xdr:col>
      <xdr:colOff>101600</xdr:colOff>
      <xdr:row>78</xdr:row>
      <xdr:rowOff>68580</xdr:rowOff>
    </xdr:to>
    <xdr:sp macro="" textlink="">
      <xdr:nvSpPr>
        <xdr:cNvPr id="650" name="楕円 649"/>
        <xdr:cNvSpPr/>
      </xdr:nvSpPr>
      <xdr:spPr>
        <a:xfrm>
          <a:off x="1114679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59690</xdr:rowOff>
    </xdr:from>
    <xdr:ext cx="533400" cy="259080"/>
    <xdr:sp macro="" textlink="">
      <xdr:nvSpPr>
        <xdr:cNvPr id="651" name="テキスト ボックス 650"/>
        <xdr:cNvSpPr txBox="1"/>
      </xdr:nvSpPr>
      <xdr:spPr>
        <a:xfrm>
          <a:off x="10978515" y="13432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2" name="正方形/長方形 651"/>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59" name="正方形/長方形 658"/>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0" name="テキスト ボックス 659"/>
        <xdr:cNvSpPr txBox="1"/>
      </xdr:nvSpPr>
      <xdr:spPr>
        <a:xfrm>
          <a:off x="108394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1" name="直線コネクタ 660"/>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62" name="直線コネクタ 661"/>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3" name="テキスト ボックス 662"/>
        <xdr:cNvSpPr txBox="1"/>
      </xdr:nvSpPr>
      <xdr:spPr>
        <a:xfrm>
          <a:off x="106527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64" name="直線コネクタ 663"/>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65" name="テキスト ボックス 664"/>
        <xdr:cNvSpPr txBox="1"/>
      </xdr:nvSpPr>
      <xdr:spPr>
        <a:xfrm>
          <a:off x="1041844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66" name="直線コネクタ 665"/>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67" name="テキスト ボックス 666"/>
        <xdr:cNvSpPr txBox="1"/>
      </xdr:nvSpPr>
      <xdr:spPr>
        <a:xfrm>
          <a:off x="1035431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68" name="直線コネクタ 667"/>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69" name="テキスト ボックス 668"/>
        <xdr:cNvSpPr txBox="1"/>
      </xdr:nvSpPr>
      <xdr:spPr>
        <a:xfrm>
          <a:off x="1035431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70" name="直線コネクタ 669"/>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71" name="テキスト ボックス 670"/>
        <xdr:cNvSpPr txBox="1"/>
      </xdr:nvSpPr>
      <xdr:spPr>
        <a:xfrm>
          <a:off x="1035431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72" name="直線コネクタ 671"/>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3" name="テキスト ボックス 672"/>
        <xdr:cNvSpPr txBox="1"/>
      </xdr:nvSpPr>
      <xdr:spPr>
        <a:xfrm>
          <a:off x="1035431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74" name="積立金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675" name="直線コネクタ 674"/>
        <xdr:cNvCxnSpPr/>
      </xdr:nvCxnSpPr>
      <xdr:spPr>
        <a:xfrm flipV="1">
          <a:off x="1426654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48260</xdr:rowOff>
    </xdr:from>
    <xdr:ext cx="249555" cy="259080"/>
    <xdr:sp macro="" textlink="">
      <xdr:nvSpPr>
        <xdr:cNvPr id="676" name="積立金最小値テキスト"/>
        <xdr:cNvSpPr txBox="1"/>
      </xdr:nvSpPr>
      <xdr:spPr>
        <a:xfrm>
          <a:off x="1430782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xdr:cNvCxnSpPr/>
      </xdr:nvCxnSpPr>
      <xdr:spPr>
        <a:xfrm>
          <a:off x="14179550" y="1701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90</xdr:row>
      <xdr:rowOff>12700</xdr:rowOff>
    </xdr:from>
    <xdr:ext cx="598805" cy="259080"/>
    <xdr:sp macro="" textlink="">
      <xdr:nvSpPr>
        <xdr:cNvPr id="678" name="積立金最大値テキスト"/>
        <xdr:cNvSpPr txBox="1"/>
      </xdr:nvSpPr>
      <xdr:spPr>
        <a:xfrm>
          <a:off x="1430782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66040</xdr:rowOff>
    </xdr:from>
    <xdr:to>
      <xdr:col>86</xdr:col>
      <xdr:colOff>25400</xdr:colOff>
      <xdr:row>91</xdr:row>
      <xdr:rowOff>66040</xdr:rowOff>
    </xdr:to>
    <xdr:cxnSp macro="">
      <xdr:nvCxnSpPr>
        <xdr:cNvPr id="679" name="直線コネクタ 678"/>
        <xdr:cNvCxnSpPr/>
      </xdr:nvCxnSpPr>
      <xdr:spPr>
        <a:xfrm>
          <a:off x="14179550" y="156679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144145</xdr:rowOff>
    </xdr:from>
    <xdr:to>
      <xdr:col>85</xdr:col>
      <xdr:colOff>127000</xdr:colOff>
      <xdr:row>97</xdr:row>
      <xdr:rowOff>167640</xdr:rowOff>
    </xdr:to>
    <xdr:cxnSp macro="">
      <xdr:nvCxnSpPr>
        <xdr:cNvPr id="680" name="直線コネクタ 679"/>
        <xdr:cNvCxnSpPr/>
      </xdr:nvCxnSpPr>
      <xdr:spPr>
        <a:xfrm>
          <a:off x="13526770" y="16774795"/>
          <a:ext cx="741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97</xdr:row>
      <xdr:rowOff>160655</xdr:rowOff>
    </xdr:from>
    <xdr:ext cx="534670" cy="259080"/>
    <xdr:sp macro="" textlink="">
      <xdr:nvSpPr>
        <xdr:cNvPr id="681" name="積立金平均値テキスト"/>
        <xdr:cNvSpPr txBox="1"/>
      </xdr:nvSpPr>
      <xdr:spPr>
        <a:xfrm>
          <a:off x="1430782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10795</xdr:rowOff>
    </xdr:from>
    <xdr:to>
      <xdr:col>85</xdr:col>
      <xdr:colOff>166370</xdr:colOff>
      <xdr:row>98</xdr:row>
      <xdr:rowOff>112395</xdr:rowOff>
    </xdr:to>
    <xdr:sp macro="" textlink="">
      <xdr:nvSpPr>
        <xdr:cNvPr id="682" name="フローチャート: 判断 681"/>
        <xdr:cNvSpPr/>
      </xdr:nvSpPr>
      <xdr:spPr>
        <a:xfrm>
          <a:off x="14217650" y="168128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144145</xdr:rowOff>
    </xdr:from>
    <xdr:to>
      <xdr:col>81</xdr:col>
      <xdr:colOff>50800</xdr:colOff>
      <xdr:row>98</xdr:row>
      <xdr:rowOff>74930</xdr:rowOff>
    </xdr:to>
    <xdr:cxnSp macro="">
      <xdr:nvCxnSpPr>
        <xdr:cNvPr id="683" name="直線コネクタ 682"/>
        <xdr:cNvCxnSpPr/>
      </xdr:nvCxnSpPr>
      <xdr:spPr>
        <a:xfrm flipV="1">
          <a:off x="12758420" y="16774795"/>
          <a:ext cx="7683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84" name="フローチャート: 判断 683"/>
        <xdr:cNvSpPr/>
      </xdr:nvSpPr>
      <xdr:spPr>
        <a:xfrm>
          <a:off x="1347597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97790</xdr:rowOff>
    </xdr:from>
    <xdr:ext cx="533400" cy="257810"/>
    <xdr:sp macro="" textlink="">
      <xdr:nvSpPr>
        <xdr:cNvPr id="685" name="テキスト ボックス 684"/>
        <xdr:cNvSpPr txBox="1"/>
      </xdr:nvSpPr>
      <xdr:spPr>
        <a:xfrm>
          <a:off x="1330769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98</xdr:row>
      <xdr:rowOff>3810</xdr:rowOff>
    </xdr:from>
    <xdr:to>
      <xdr:col>76</xdr:col>
      <xdr:colOff>114300</xdr:colOff>
      <xdr:row>98</xdr:row>
      <xdr:rowOff>74930</xdr:rowOff>
    </xdr:to>
    <xdr:cxnSp macro="">
      <xdr:nvCxnSpPr>
        <xdr:cNvPr id="686" name="直線コネクタ 685"/>
        <xdr:cNvCxnSpPr/>
      </xdr:nvCxnSpPr>
      <xdr:spPr>
        <a:xfrm>
          <a:off x="11978640" y="16805910"/>
          <a:ext cx="7797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xdr:rowOff>
    </xdr:from>
    <xdr:to>
      <xdr:col>76</xdr:col>
      <xdr:colOff>165100</xdr:colOff>
      <xdr:row>98</xdr:row>
      <xdr:rowOff>113030</xdr:rowOff>
    </xdr:to>
    <xdr:sp macro="" textlink="">
      <xdr:nvSpPr>
        <xdr:cNvPr id="687" name="フローチャート: 判断 686"/>
        <xdr:cNvSpPr/>
      </xdr:nvSpPr>
      <xdr:spPr>
        <a:xfrm>
          <a:off x="1270762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129540</xdr:rowOff>
    </xdr:from>
    <xdr:ext cx="533400" cy="259080"/>
    <xdr:sp macro="" textlink="">
      <xdr:nvSpPr>
        <xdr:cNvPr id="688" name="テキスト ボックス 687"/>
        <xdr:cNvSpPr txBox="1"/>
      </xdr:nvSpPr>
      <xdr:spPr>
        <a:xfrm>
          <a:off x="1251521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55245</xdr:rowOff>
    </xdr:from>
    <xdr:to>
      <xdr:col>71</xdr:col>
      <xdr:colOff>166370</xdr:colOff>
      <xdr:row>98</xdr:row>
      <xdr:rowOff>3810</xdr:rowOff>
    </xdr:to>
    <xdr:cxnSp macro="">
      <xdr:nvCxnSpPr>
        <xdr:cNvPr id="689" name="直線コネクタ 688"/>
        <xdr:cNvCxnSpPr/>
      </xdr:nvCxnSpPr>
      <xdr:spPr>
        <a:xfrm>
          <a:off x="11197590" y="16685895"/>
          <a:ext cx="7810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102235</xdr:rowOff>
    </xdr:from>
    <xdr:to>
      <xdr:col>72</xdr:col>
      <xdr:colOff>38100</xdr:colOff>
      <xdr:row>98</xdr:row>
      <xdr:rowOff>32385</xdr:rowOff>
    </xdr:to>
    <xdr:sp macro="" textlink="">
      <xdr:nvSpPr>
        <xdr:cNvPr id="690" name="フローチャート: 判断 689"/>
        <xdr:cNvSpPr/>
      </xdr:nvSpPr>
      <xdr:spPr>
        <a:xfrm>
          <a:off x="11939270" y="167328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48895</xdr:rowOff>
    </xdr:from>
    <xdr:ext cx="534670" cy="259080"/>
    <xdr:sp macro="" textlink="">
      <xdr:nvSpPr>
        <xdr:cNvPr id="691" name="テキスト ボックス 690"/>
        <xdr:cNvSpPr txBox="1"/>
      </xdr:nvSpPr>
      <xdr:spPr>
        <a:xfrm>
          <a:off x="11746865"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120650</xdr:rowOff>
    </xdr:from>
    <xdr:to>
      <xdr:col>67</xdr:col>
      <xdr:colOff>101600</xdr:colOff>
      <xdr:row>98</xdr:row>
      <xdr:rowOff>50165</xdr:rowOff>
    </xdr:to>
    <xdr:sp macro="" textlink="">
      <xdr:nvSpPr>
        <xdr:cNvPr id="692" name="フローチャート: 判断 691"/>
        <xdr:cNvSpPr/>
      </xdr:nvSpPr>
      <xdr:spPr>
        <a:xfrm>
          <a:off x="1114679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41275</xdr:rowOff>
    </xdr:from>
    <xdr:ext cx="533400" cy="257810"/>
    <xdr:sp macro="" textlink="">
      <xdr:nvSpPr>
        <xdr:cNvPr id="693" name="テキスト ボックス 692"/>
        <xdr:cNvSpPr txBox="1"/>
      </xdr:nvSpPr>
      <xdr:spPr>
        <a:xfrm>
          <a:off x="10978515" y="1684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5" name="テキスト ボックス 694"/>
        <xdr:cNvSpPr txBox="1"/>
      </xdr:nvSpPr>
      <xdr:spPr>
        <a:xfrm>
          <a:off x="13360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697" name="テキスト ボックス 696"/>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98" name="テキスト ボックス 697"/>
        <xdr:cNvSpPr txBox="1"/>
      </xdr:nvSpPr>
      <xdr:spPr>
        <a:xfrm>
          <a:off x="11031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116840</xdr:rowOff>
    </xdr:from>
    <xdr:to>
      <xdr:col>85</xdr:col>
      <xdr:colOff>166370</xdr:colOff>
      <xdr:row>98</xdr:row>
      <xdr:rowOff>46990</xdr:rowOff>
    </xdr:to>
    <xdr:sp macro="" textlink="">
      <xdr:nvSpPr>
        <xdr:cNvPr id="699" name="楕円 698"/>
        <xdr:cNvSpPr/>
      </xdr:nvSpPr>
      <xdr:spPr>
        <a:xfrm>
          <a:off x="14217650" y="167474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96</xdr:row>
      <xdr:rowOff>139700</xdr:rowOff>
    </xdr:from>
    <xdr:ext cx="534670" cy="259080"/>
    <xdr:sp macro="" textlink="">
      <xdr:nvSpPr>
        <xdr:cNvPr id="700" name="積立金該当値テキスト"/>
        <xdr:cNvSpPr txBox="1"/>
      </xdr:nvSpPr>
      <xdr:spPr>
        <a:xfrm>
          <a:off x="1430782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93345</xdr:rowOff>
    </xdr:from>
    <xdr:to>
      <xdr:col>81</xdr:col>
      <xdr:colOff>101600</xdr:colOff>
      <xdr:row>98</xdr:row>
      <xdr:rowOff>23495</xdr:rowOff>
    </xdr:to>
    <xdr:sp macro="" textlink="">
      <xdr:nvSpPr>
        <xdr:cNvPr id="701" name="楕円 700"/>
        <xdr:cNvSpPr/>
      </xdr:nvSpPr>
      <xdr:spPr>
        <a:xfrm>
          <a:off x="1347597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33400" cy="257810"/>
    <xdr:sp macro="" textlink="">
      <xdr:nvSpPr>
        <xdr:cNvPr id="702" name="テキスト ボックス 701"/>
        <xdr:cNvSpPr txBox="1"/>
      </xdr:nvSpPr>
      <xdr:spPr>
        <a:xfrm>
          <a:off x="13307695" y="16499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24130</xdr:rowOff>
    </xdr:from>
    <xdr:to>
      <xdr:col>76</xdr:col>
      <xdr:colOff>165100</xdr:colOff>
      <xdr:row>98</xdr:row>
      <xdr:rowOff>125730</xdr:rowOff>
    </xdr:to>
    <xdr:sp macro="" textlink="">
      <xdr:nvSpPr>
        <xdr:cNvPr id="703" name="楕円 702"/>
        <xdr:cNvSpPr/>
      </xdr:nvSpPr>
      <xdr:spPr>
        <a:xfrm>
          <a:off x="1270762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116840</xdr:rowOff>
    </xdr:from>
    <xdr:ext cx="533400" cy="259080"/>
    <xdr:sp macro="" textlink="">
      <xdr:nvSpPr>
        <xdr:cNvPr id="704" name="テキスト ボックス 703"/>
        <xdr:cNvSpPr txBox="1"/>
      </xdr:nvSpPr>
      <xdr:spPr>
        <a:xfrm>
          <a:off x="12515215" y="1691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124460</xdr:rowOff>
    </xdr:from>
    <xdr:to>
      <xdr:col>72</xdr:col>
      <xdr:colOff>38100</xdr:colOff>
      <xdr:row>98</xdr:row>
      <xdr:rowOff>54610</xdr:rowOff>
    </xdr:to>
    <xdr:sp macro="" textlink="">
      <xdr:nvSpPr>
        <xdr:cNvPr id="705" name="楕円 704"/>
        <xdr:cNvSpPr/>
      </xdr:nvSpPr>
      <xdr:spPr>
        <a:xfrm>
          <a:off x="11939270" y="167551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45720</xdr:rowOff>
    </xdr:from>
    <xdr:ext cx="534670" cy="259080"/>
    <xdr:sp macro="" textlink="">
      <xdr:nvSpPr>
        <xdr:cNvPr id="706" name="テキスト ボックス 705"/>
        <xdr:cNvSpPr txBox="1"/>
      </xdr:nvSpPr>
      <xdr:spPr>
        <a:xfrm>
          <a:off x="11746865" y="1684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4445</xdr:rowOff>
    </xdr:from>
    <xdr:to>
      <xdr:col>67</xdr:col>
      <xdr:colOff>101600</xdr:colOff>
      <xdr:row>97</xdr:row>
      <xdr:rowOff>106045</xdr:rowOff>
    </xdr:to>
    <xdr:sp macro="" textlink="">
      <xdr:nvSpPr>
        <xdr:cNvPr id="707" name="楕円 706"/>
        <xdr:cNvSpPr/>
      </xdr:nvSpPr>
      <xdr:spPr>
        <a:xfrm>
          <a:off x="1114679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122555</xdr:rowOff>
    </xdr:from>
    <xdr:ext cx="533400" cy="257810"/>
    <xdr:sp macro="" textlink="">
      <xdr:nvSpPr>
        <xdr:cNvPr id="708" name="テキスト ボックス 707"/>
        <xdr:cNvSpPr txBox="1"/>
      </xdr:nvSpPr>
      <xdr:spPr>
        <a:xfrm>
          <a:off x="10978515" y="1641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7" name="テキスト ボックス 716"/>
        <xdr:cNvSpPr txBox="1"/>
      </xdr:nvSpPr>
      <xdr:spPr>
        <a:xfrm>
          <a:off x="159575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0" name="テキスト ボックス 719"/>
        <xdr:cNvSpPr txBox="1"/>
      </xdr:nvSpPr>
      <xdr:spPr>
        <a:xfrm>
          <a:off x="1577086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2" name="テキスト ボックス 721"/>
        <xdr:cNvSpPr txBox="1"/>
      </xdr:nvSpPr>
      <xdr:spPr>
        <a:xfrm>
          <a:off x="1551241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24" name="テキスト ボックス 723"/>
        <xdr:cNvSpPr txBox="1"/>
      </xdr:nvSpPr>
      <xdr:spPr>
        <a:xfrm>
          <a:off x="1551241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xdr:cNvSpPr txBox="1"/>
      </xdr:nvSpPr>
      <xdr:spPr>
        <a:xfrm>
          <a:off x="1551241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551241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0" name="テキスト ボックス 729"/>
        <xdr:cNvSpPr txBox="1"/>
      </xdr:nvSpPr>
      <xdr:spPr>
        <a:xfrm>
          <a:off x="1551241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732" name="直線コネクタ 731"/>
        <xdr:cNvCxnSpPr/>
      </xdr:nvCxnSpPr>
      <xdr:spPr>
        <a:xfrm flipV="1">
          <a:off x="1936051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194132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144780</xdr:rowOff>
    </xdr:from>
    <xdr:ext cx="534670" cy="257810"/>
    <xdr:sp macro="" textlink="">
      <xdr:nvSpPr>
        <xdr:cNvPr id="735" name="投資及び出資金最大値テキスト"/>
        <xdr:cNvSpPr txBox="1"/>
      </xdr:nvSpPr>
      <xdr:spPr>
        <a:xfrm>
          <a:off x="19413220" y="5116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26670</xdr:rowOff>
    </xdr:from>
    <xdr:to>
      <xdr:col>116</xdr:col>
      <xdr:colOff>152400</xdr:colOff>
      <xdr:row>31</xdr:row>
      <xdr:rowOff>26670</xdr:rowOff>
    </xdr:to>
    <xdr:cxnSp macro="">
      <xdr:nvCxnSpPr>
        <xdr:cNvPr id="736" name="直線コネクタ 735"/>
        <xdr:cNvCxnSpPr/>
      </xdr:nvCxnSpPr>
      <xdr:spPr>
        <a:xfrm>
          <a:off x="19297650" y="53416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44450</xdr:rowOff>
    </xdr:from>
    <xdr:to>
      <xdr:col>116</xdr:col>
      <xdr:colOff>63500</xdr:colOff>
      <xdr:row>39</xdr:row>
      <xdr:rowOff>44450</xdr:rowOff>
    </xdr:to>
    <xdr:cxnSp macro="">
      <xdr:nvCxnSpPr>
        <xdr:cNvPr id="737" name="直線コネクタ 736"/>
        <xdr:cNvCxnSpPr/>
      </xdr:nvCxnSpPr>
      <xdr:spPr>
        <a:xfrm>
          <a:off x="18633440" y="6731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105410</xdr:rowOff>
    </xdr:from>
    <xdr:ext cx="469900" cy="259080"/>
    <xdr:sp macro="" textlink="">
      <xdr:nvSpPr>
        <xdr:cNvPr id="738" name="投資及び出資金平均値テキスト"/>
        <xdr:cNvSpPr txBox="1"/>
      </xdr:nvSpPr>
      <xdr:spPr>
        <a:xfrm>
          <a:off x="1941322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739" name="フローチャート: 判断 738"/>
        <xdr:cNvSpPr/>
      </xdr:nvSpPr>
      <xdr:spPr>
        <a:xfrm>
          <a:off x="1931162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166370</xdr:colOff>
      <xdr:row>39</xdr:row>
      <xdr:rowOff>44450</xdr:rowOff>
    </xdr:to>
    <xdr:cxnSp macro="">
      <xdr:nvCxnSpPr>
        <xdr:cNvPr id="740" name="直線コネクタ 739"/>
        <xdr:cNvCxnSpPr/>
      </xdr:nvCxnSpPr>
      <xdr:spPr>
        <a:xfrm>
          <a:off x="17852390" y="6700520"/>
          <a:ext cx="7810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741" name="フローチャート: 判断 740"/>
        <xdr:cNvSpPr/>
      </xdr:nvSpPr>
      <xdr:spPr>
        <a:xfrm>
          <a:off x="18594070" y="66059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37465</xdr:rowOff>
    </xdr:from>
    <xdr:ext cx="469900" cy="259080"/>
    <xdr:sp macro="" textlink="">
      <xdr:nvSpPr>
        <xdr:cNvPr id="742" name="テキスト ボックス 741"/>
        <xdr:cNvSpPr txBox="1"/>
      </xdr:nvSpPr>
      <xdr:spPr>
        <a:xfrm>
          <a:off x="18434050" y="638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13970</xdr:rowOff>
    </xdr:from>
    <xdr:to>
      <xdr:col>107</xdr:col>
      <xdr:colOff>50800</xdr:colOff>
      <xdr:row>39</xdr:row>
      <xdr:rowOff>44450</xdr:rowOff>
    </xdr:to>
    <xdr:cxnSp macro="">
      <xdr:nvCxnSpPr>
        <xdr:cNvPr id="743" name="直線コネクタ 742"/>
        <xdr:cNvCxnSpPr/>
      </xdr:nvCxnSpPr>
      <xdr:spPr>
        <a:xfrm flipV="1">
          <a:off x="17084040" y="6700520"/>
          <a:ext cx="768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744" name="フローチャート: 判断 743"/>
        <xdr:cNvSpPr/>
      </xdr:nvSpPr>
      <xdr:spPr>
        <a:xfrm>
          <a:off x="1780159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46990</xdr:rowOff>
    </xdr:from>
    <xdr:ext cx="468630" cy="259080"/>
    <xdr:sp macro="" textlink="">
      <xdr:nvSpPr>
        <xdr:cNvPr id="745" name="テキスト ボックス 744"/>
        <xdr:cNvSpPr txBox="1"/>
      </xdr:nvSpPr>
      <xdr:spPr>
        <a:xfrm>
          <a:off x="17641570" y="6390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46" name="直線コネクタ 745"/>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98425</xdr:rowOff>
    </xdr:from>
    <xdr:to>
      <xdr:col>102</xdr:col>
      <xdr:colOff>165100</xdr:colOff>
      <xdr:row>39</xdr:row>
      <xdr:rowOff>29210</xdr:rowOff>
    </xdr:to>
    <xdr:sp macro="" textlink="">
      <xdr:nvSpPr>
        <xdr:cNvPr id="747" name="フローチャート: 判断 746"/>
        <xdr:cNvSpPr/>
      </xdr:nvSpPr>
      <xdr:spPr>
        <a:xfrm>
          <a:off x="1703324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45085</xdr:rowOff>
    </xdr:from>
    <xdr:ext cx="469900" cy="258445"/>
    <xdr:sp macro="" textlink="">
      <xdr:nvSpPr>
        <xdr:cNvPr id="748" name="テキスト ボックス 747"/>
        <xdr:cNvSpPr txBox="1"/>
      </xdr:nvSpPr>
      <xdr:spPr>
        <a:xfrm>
          <a:off x="16873220" y="638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105410</xdr:rowOff>
    </xdr:from>
    <xdr:to>
      <xdr:col>98</xdr:col>
      <xdr:colOff>38100</xdr:colOff>
      <xdr:row>39</xdr:row>
      <xdr:rowOff>35560</xdr:rowOff>
    </xdr:to>
    <xdr:sp macro="" textlink="">
      <xdr:nvSpPr>
        <xdr:cNvPr id="749" name="フローチャート: 判断 748"/>
        <xdr:cNvSpPr/>
      </xdr:nvSpPr>
      <xdr:spPr>
        <a:xfrm>
          <a:off x="16264890" y="66205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52070</xdr:rowOff>
    </xdr:from>
    <xdr:ext cx="469900" cy="257810"/>
    <xdr:sp macro="" textlink="">
      <xdr:nvSpPr>
        <xdr:cNvPr id="750" name="テキスト ボックス 749"/>
        <xdr:cNvSpPr txBox="1"/>
      </xdr:nvSpPr>
      <xdr:spPr>
        <a:xfrm>
          <a:off x="16104870" y="6395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51" name="テキスト ボックス 750"/>
        <xdr:cNvSpPr txBox="1"/>
      </xdr:nvSpPr>
      <xdr:spPr>
        <a:xfrm>
          <a:off x="1919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52" name="テキスト ボックス 751"/>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3" name="テキスト ボックス 752"/>
        <xdr:cNvSpPr txBox="1"/>
      </xdr:nvSpPr>
      <xdr:spPr>
        <a:xfrm>
          <a:off x="176860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55" name="テキスト ボックス 754"/>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19311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7" name="投資及び出資金該当値テキスト"/>
        <xdr:cNvSpPr txBox="1"/>
      </xdr:nvSpPr>
      <xdr:spPr>
        <a:xfrm>
          <a:off x="1941322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1859407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59" name="テキスト ボックス 758"/>
        <xdr:cNvSpPr txBox="1"/>
      </xdr:nvSpPr>
      <xdr:spPr>
        <a:xfrm>
          <a:off x="1852041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134620</xdr:rowOff>
    </xdr:from>
    <xdr:to>
      <xdr:col>107</xdr:col>
      <xdr:colOff>101600</xdr:colOff>
      <xdr:row>39</xdr:row>
      <xdr:rowOff>64770</xdr:rowOff>
    </xdr:to>
    <xdr:sp macro="" textlink="">
      <xdr:nvSpPr>
        <xdr:cNvPr id="760" name="楕円 759"/>
        <xdr:cNvSpPr/>
      </xdr:nvSpPr>
      <xdr:spPr>
        <a:xfrm>
          <a:off x="1780159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55880</xdr:rowOff>
    </xdr:from>
    <xdr:ext cx="377190" cy="259080"/>
    <xdr:sp macro="" textlink="">
      <xdr:nvSpPr>
        <xdr:cNvPr id="761" name="テキスト ボックス 760"/>
        <xdr:cNvSpPr txBox="1"/>
      </xdr:nvSpPr>
      <xdr:spPr>
        <a:xfrm>
          <a:off x="17687290" y="67424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9555" cy="257810"/>
    <xdr:sp macro="" textlink="">
      <xdr:nvSpPr>
        <xdr:cNvPr id="763" name="テキスト ボックス 762"/>
        <xdr:cNvSpPr txBox="1"/>
      </xdr:nvSpPr>
      <xdr:spPr>
        <a:xfrm>
          <a:off x="1696974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9555" cy="257810"/>
    <xdr:sp macro="" textlink="">
      <xdr:nvSpPr>
        <xdr:cNvPr id="765" name="テキスト ボックス 764"/>
        <xdr:cNvSpPr txBox="1"/>
      </xdr:nvSpPr>
      <xdr:spPr>
        <a:xfrm>
          <a:off x="1619123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4" name="テキスト ボックス 773"/>
        <xdr:cNvSpPr txBox="1"/>
      </xdr:nvSpPr>
      <xdr:spPr>
        <a:xfrm>
          <a:off x="159575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5971520" y="10083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77" name="テキスト ボックス 776"/>
        <xdr:cNvSpPr txBox="1"/>
      </xdr:nvSpPr>
      <xdr:spPr>
        <a:xfrm>
          <a:off x="1577086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5971520" y="9626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79" name="テキスト ボックス 778"/>
        <xdr:cNvSpPr txBox="1"/>
      </xdr:nvSpPr>
      <xdr:spPr>
        <a:xfrm>
          <a:off x="1551241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5971520" y="9169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81" name="テキスト ボックス 780"/>
        <xdr:cNvSpPr txBox="1"/>
      </xdr:nvSpPr>
      <xdr:spPr>
        <a:xfrm>
          <a:off x="1551241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5971520" y="8712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83" name="テキスト ボックス 782"/>
        <xdr:cNvSpPr txBox="1"/>
      </xdr:nvSpPr>
      <xdr:spPr>
        <a:xfrm>
          <a:off x="1551241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85" name="テキスト ボックス 784"/>
        <xdr:cNvSpPr txBox="1"/>
      </xdr:nvSpPr>
      <xdr:spPr>
        <a:xfrm>
          <a:off x="1551241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787" name="直線コネクタ 786"/>
        <xdr:cNvCxnSpPr/>
      </xdr:nvCxnSpPr>
      <xdr:spPr>
        <a:xfrm flipV="1">
          <a:off x="1936051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88" name="貸付金最小値テキスト"/>
        <xdr:cNvSpPr txBox="1"/>
      </xdr:nvSpPr>
      <xdr:spPr>
        <a:xfrm>
          <a:off x="1941322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19297650" y="10083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90" name="貸付金最大値テキスト"/>
        <xdr:cNvSpPr txBox="1"/>
      </xdr:nvSpPr>
      <xdr:spPr>
        <a:xfrm>
          <a:off x="1941322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120650</xdr:rowOff>
    </xdr:from>
    <xdr:to>
      <xdr:col>116</xdr:col>
      <xdr:colOff>152400</xdr:colOff>
      <xdr:row>51</xdr:row>
      <xdr:rowOff>120650</xdr:rowOff>
    </xdr:to>
    <xdr:cxnSp macro="">
      <xdr:nvCxnSpPr>
        <xdr:cNvPr id="791" name="直線コネクタ 790"/>
        <xdr:cNvCxnSpPr/>
      </xdr:nvCxnSpPr>
      <xdr:spPr>
        <a:xfrm>
          <a:off x="19297650" y="8864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58</xdr:row>
      <xdr:rowOff>139700</xdr:rowOff>
    </xdr:from>
    <xdr:to>
      <xdr:col>116</xdr:col>
      <xdr:colOff>63500</xdr:colOff>
      <xdr:row>58</xdr:row>
      <xdr:rowOff>139700</xdr:rowOff>
    </xdr:to>
    <xdr:cxnSp macro="">
      <xdr:nvCxnSpPr>
        <xdr:cNvPr id="792" name="直線コネクタ 791"/>
        <xdr:cNvCxnSpPr/>
      </xdr:nvCxnSpPr>
      <xdr:spPr>
        <a:xfrm>
          <a:off x="18633440" y="100838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160020</xdr:rowOff>
    </xdr:from>
    <xdr:ext cx="469900" cy="259080"/>
    <xdr:sp macro="" textlink="">
      <xdr:nvSpPr>
        <xdr:cNvPr id="793" name="貸付金平均値テキスト"/>
        <xdr:cNvSpPr txBox="1"/>
      </xdr:nvSpPr>
      <xdr:spPr>
        <a:xfrm>
          <a:off x="1941322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67310</xdr:rowOff>
    </xdr:to>
    <xdr:sp macro="" textlink="">
      <xdr:nvSpPr>
        <xdr:cNvPr id="794" name="フローチャート: 判断 793"/>
        <xdr:cNvSpPr/>
      </xdr:nvSpPr>
      <xdr:spPr>
        <a:xfrm>
          <a:off x="1931162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166370</xdr:colOff>
      <xdr:row>58</xdr:row>
      <xdr:rowOff>139700</xdr:rowOff>
    </xdr:to>
    <xdr:cxnSp macro="">
      <xdr:nvCxnSpPr>
        <xdr:cNvPr id="795" name="直線コネクタ 794"/>
        <xdr:cNvCxnSpPr/>
      </xdr:nvCxnSpPr>
      <xdr:spPr>
        <a:xfrm>
          <a:off x="17852390" y="100838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796" name="フローチャート: 判断 795"/>
        <xdr:cNvSpPr/>
      </xdr:nvSpPr>
      <xdr:spPr>
        <a:xfrm>
          <a:off x="18594070" y="99009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74930</xdr:rowOff>
    </xdr:from>
    <xdr:ext cx="469900" cy="257810"/>
    <xdr:sp macro="" textlink="">
      <xdr:nvSpPr>
        <xdr:cNvPr id="797" name="テキスト ボックス 796"/>
        <xdr:cNvSpPr txBox="1"/>
      </xdr:nvSpPr>
      <xdr:spPr>
        <a:xfrm>
          <a:off x="18434050" y="9676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7084040" y="100838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799" name="フローチャート: 判断 798"/>
        <xdr:cNvSpPr/>
      </xdr:nvSpPr>
      <xdr:spPr>
        <a:xfrm>
          <a:off x="1780159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68630" cy="258445"/>
    <xdr:sp macro="" textlink="">
      <xdr:nvSpPr>
        <xdr:cNvPr id="800" name="テキスト ボックス 799"/>
        <xdr:cNvSpPr txBox="1"/>
      </xdr:nvSpPr>
      <xdr:spPr>
        <a:xfrm>
          <a:off x="17641570" y="96577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58</xdr:row>
      <xdr:rowOff>139700</xdr:rowOff>
    </xdr:from>
    <xdr:to>
      <xdr:col>102</xdr:col>
      <xdr:colOff>114300</xdr:colOff>
      <xdr:row>58</xdr:row>
      <xdr:rowOff>139700</xdr:rowOff>
    </xdr:to>
    <xdr:cxnSp macro="">
      <xdr:nvCxnSpPr>
        <xdr:cNvPr id="801" name="直線コネクタ 800"/>
        <xdr:cNvCxnSpPr/>
      </xdr:nvCxnSpPr>
      <xdr:spPr>
        <a:xfrm>
          <a:off x="16304260" y="100838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102870</xdr:rowOff>
    </xdr:from>
    <xdr:to>
      <xdr:col>102</xdr:col>
      <xdr:colOff>165100</xdr:colOff>
      <xdr:row>58</xdr:row>
      <xdr:rowOff>33020</xdr:rowOff>
    </xdr:to>
    <xdr:sp macro="" textlink="">
      <xdr:nvSpPr>
        <xdr:cNvPr id="802" name="フローチャート: 判断 801"/>
        <xdr:cNvSpPr/>
      </xdr:nvSpPr>
      <xdr:spPr>
        <a:xfrm>
          <a:off x="1703324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49530</xdr:rowOff>
    </xdr:from>
    <xdr:ext cx="469900" cy="259080"/>
    <xdr:sp macro="" textlink="">
      <xdr:nvSpPr>
        <xdr:cNvPr id="803" name="テキスト ボックス 802"/>
        <xdr:cNvSpPr txBox="1"/>
      </xdr:nvSpPr>
      <xdr:spPr>
        <a:xfrm>
          <a:off x="16873220" y="965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95250</xdr:rowOff>
    </xdr:from>
    <xdr:to>
      <xdr:col>98</xdr:col>
      <xdr:colOff>38100</xdr:colOff>
      <xdr:row>58</xdr:row>
      <xdr:rowOff>25400</xdr:rowOff>
    </xdr:to>
    <xdr:sp macro="" textlink="">
      <xdr:nvSpPr>
        <xdr:cNvPr id="804" name="フローチャート: 判断 803"/>
        <xdr:cNvSpPr/>
      </xdr:nvSpPr>
      <xdr:spPr>
        <a:xfrm>
          <a:off x="16264890" y="98679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41910</xdr:rowOff>
    </xdr:from>
    <xdr:ext cx="469900" cy="257810"/>
    <xdr:sp macro="" textlink="">
      <xdr:nvSpPr>
        <xdr:cNvPr id="805" name="テキスト ボックス 804"/>
        <xdr:cNvSpPr txBox="1"/>
      </xdr:nvSpPr>
      <xdr:spPr>
        <a:xfrm>
          <a:off x="16104870" y="9643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06" name="テキスト ボックス 805"/>
        <xdr:cNvSpPr txBox="1"/>
      </xdr:nvSpPr>
      <xdr:spPr>
        <a:xfrm>
          <a:off x="1919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07" name="テキスト ボックス 806"/>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8" name="テキスト ボックス 807"/>
        <xdr:cNvSpPr txBox="1"/>
      </xdr:nvSpPr>
      <xdr:spPr>
        <a:xfrm>
          <a:off x="176860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10" name="テキスト ボックス 809"/>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193116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2" name="貸付金該当値テキスト"/>
        <xdr:cNvSpPr txBox="1"/>
      </xdr:nvSpPr>
      <xdr:spPr>
        <a:xfrm>
          <a:off x="1941322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18594070" y="10033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9555" cy="259080"/>
    <xdr:sp macro="" textlink="">
      <xdr:nvSpPr>
        <xdr:cNvPr id="814" name="テキスト ボックス 813"/>
        <xdr:cNvSpPr txBox="1"/>
      </xdr:nvSpPr>
      <xdr:spPr>
        <a:xfrm>
          <a:off x="1852041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1780159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16" name="テキスト ボックス 815"/>
        <xdr:cNvSpPr txBox="1"/>
      </xdr:nvSpPr>
      <xdr:spPr>
        <a:xfrm>
          <a:off x="1775206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70332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59</xdr:row>
      <xdr:rowOff>10160</xdr:rowOff>
    </xdr:from>
    <xdr:ext cx="249555" cy="259080"/>
    <xdr:sp macro="" textlink="">
      <xdr:nvSpPr>
        <xdr:cNvPr id="818" name="テキスト ボックス 817"/>
        <xdr:cNvSpPr txBox="1"/>
      </xdr:nvSpPr>
      <xdr:spPr>
        <a:xfrm>
          <a:off x="169697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6264890" y="10033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9555" cy="259080"/>
    <xdr:sp macro="" textlink="">
      <xdr:nvSpPr>
        <xdr:cNvPr id="820" name="テキスト ボックス 819"/>
        <xdr:cNvSpPr txBox="1"/>
      </xdr:nvSpPr>
      <xdr:spPr>
        <a:xfrm>
          <a:off x="1619123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9" name="テキスト ボックス 828"/>
        <xdr:cNvSpPr txBox="1"/>
      </xdr:nvSpPr>
      <xdr:spPr>
        <a:xfrm>
          <a:off x="159575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31" name="テキスト ボックス 830"/>
        <xdr:cNvSpPr txBox="1"/>
      </xdr:nvSpPr>
      <xdr:spPr>
        <a:xfrm>
          <a:off x="1577086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35" name="テキスト ボックス 834"/>
        <xdr:cNvSpPr txBox="1"/>
      </xdr:nvSpPr>
      <xdr:spPr>
        <a:xfrm>
          <a:off x="1551241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810"/>
    <xdr:sp macro="" textlink="">
      <xdr:nvSpPr>
        <xdr:cNvPr id="839" name="テキスト ボックス 838"/>
        <xdr:cNvSpPr txBox="1"/>
      </xdr:nvSpPr>
      <xdr:spPr>
        <a:xfrm>
          <a:off x="1551241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5630" cy="258445"/>
    <xdr:sp macro="" textlink="">
      <xdr:nvSpPr>
        <xdr:cNvPr id="841" name="テキスト ボックス 840"/>
        <xdr:cNvSpPr txBox="1"/>
      </xdr:nvSpPr>
      <xdr:spPr>
        <a:xfrm>
          <a:off x="1547241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5630" cy="259080"/>
    <xdr:sp macro="" textlink="">
      <xdr:nvSpPr>
        <xdr:cNvPr id="843" name="テキスト ボックス 842"/>
        <xdr:cNvSpPr txBox="1"/>
      </xdr:nvSpPr>
      <xdr:spPr>
        <a:xfrm>
          <a:off x="1547241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7810"/>
    <xdr:sp macro="" textlink="">
      <xdr:nvSpPr>
        <xdr:cNvPr id="845" name="テキスト ボックス 844"/>
        <xdr:cNvSpPr txBox="1"/>
      </xdr:nvSpPr>
      <xdr:spPr>
        <a:xfrm>
          <a:off x="1547241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847" name="直線コネクタ 846"/>
        <xdr:cNvCxnSpPr/>
      </xdr:nvCxnSpPr>
      <xdr:spPr>
        <a:xfrm flipV="1">
          <a:off x="1936051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87630</xdr:rowOff>
    </xdr:from>
    <xdr:ext cx="534670" cy="257810"/>
    <xdr:sp macro="" textlink="">
      <xdr:nvSpPr>
        <xdr:cNvPr id="848" name="繰出金最小値テキスト"/>
        <xdr:cNvSpPr txBox="1"/>
      </xdr:nvSpPr>
      <xdr:spPr>
        <a:xfrm>
          <a:off x="19413220" y="134607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49" name="直線コネクタ 848"/>
        <xdr:cNvCxnSpPr/>
      </xdr:nvCxnSpPr>
      <xdr:spPr>
        <a:xfrm>
          <a:off x="19297650" y="134569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166370</xdr:rowOff>
    </xdr:from>
    <xdr:ext cx="598805" cy="257810"/>
    <xdr:sp macro="" textlink="">
      <xdr:nvSpPr>
        <xdr:cNvPr id="850" name="繰出金最大値テキスト"/>
        <xdr:cNvSpPr txBox="1"/>
      </xdr:nvSpPr>
      <xdr:spPr>
        <a:xfrm>
          <a:off x="19413220" y="11824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47625</xdr:rowOff>
    </xdr:from>
    <xdr:to>
      <xdr:col>116</xdr:col>
      <xdr:colOff>152400</xdr:colOff>
      <xdr:row>70</xdr:row>
      <xdr:rowOff>47625</xdr:rowOff>
    </xdr:to>
    <xdr:cxnSp macro="">
      <xdr:nvCxnSpPr>
        <xdr:cNvPr id="851" name="直線コネクタ 850"/>
        <xdr:cNvCxnSpPr/>
      </xdr:nvCxnSpPr>
      <xdr:spPr>
        <a:xfrm>
          <a:off x="19297650" y="120491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75</xdr:row>
      <xdr:rowOff>25400</xdr:rowOff>
    </xdr:from>
    <xdr:to>
      <xdr:col>116</xdr:col>
      <xdr:colOff>63500</xdr:colOff>
      <xdr:row>75</xdr:row>
      <xdr:rowOff>29210</xdr:rowOff>
    </xdr:to>
    <xdr:cxnSp macro="">
      <xdr:nvCxnSpPr>
        <xdr:cNvPr id="852" name="直線コネクタ 851"/>
        <xdr:cNvCxnSpPr/>
      </xdr:nvCxnSpPr>
      <xdr:spPr>
        <a:xfrm>
          <a:off x="18633440" y="12884150"/>
          <a:ext cx="7289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7620</xdr:rowOff>
    </xdr:from>
    <xdr:ext cx="534670" cy="257810"/>
    <xdr:sp macro="" textlink="">
      <xdr:nvSpPr>
        <xdr:cNvPr id="853" name="繰出金平均値テキスト"/>
        <xdr:cNvSpPr txBox="1"/>
      </xdr:nvSpPr>
      <xdr:spPr>
        <a:xfrm>
          <a:off x="19413220" y="128663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29210</xdr:rowOff>
    </xdr:from>
    <xdr:to>
      <xdr:col>116</xdr:col>
      <xdr:colOff>114300</xdr:colOff>
      <xdr:row>75</xdr:row>
      <xdr:rowOff>130810</xdr:rowOff>
    </xdr:to>
    <xdr:sp macro="" textlink="">
      <xdr:nvSpPr>
        <xdr:cNvPr id="854" name="フローチャート: 判断 853"/>
        <xdr:cNvSpPr/>
      </xdr:nvSpPr>
      <xdr:spPr>
        <a:xfrm>
          <a:off x="1931162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20955</xdr:rowOff>
    </xdr:from>
    <xdr:to>
      <xdr:col>111</xdr:col>
      <xdr:colOff>166370</xdr:colOff>
      <xdr:row>75</xdr:row>
      <xdr:rowOff>25400</xdr:rowOff>
    </xdr:to>
    <xdr:cxnSp macro="">
      <xdr:nvCxnSpPr>
        <xdr:cNvPr id="855" name="直線コネクタ 854"/>
        <xdr:cNvCxnSpPr/>
      </xdr:nvCxnSpPr>
      <xdr:spPr>
        <a:xfrm>
          <a:off x="17852390" y="12879705"/>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856" name="フローチャート: 判断 855"/>
        <xdr:cNvSpPr/>
      </xdr:nvSpPr>
      <xdr:spPr>
        <a:xfrm>
          <a:off x="18594070" y="128727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106680</xdr:rowOff>
    </xdr:from>
    <xdr:ext cx="534670" cy="259080"/>
    <xdr:sp macro="" textlink="">
      <xdr:nvSpPr>
        <xdr:cNvPr id="857" name="テキスト ボックス 856"/>
        <xdr:cNvSpPr txBox="1"/>
      </xdr:nvSpPr>
      <xdr:spPr>
        <a:xfrm>
          <a:off x="18401665" y="12965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20955</xdr:rowOff>
    </xdr:from>
    <xdr:to>
      <xdr:col>107</xdr:col>
      <xdr:colOff>50800</xdr:colOff>
      <xdr:row>75</xdr:row>
      <xdr:rowOff>104775</xdr:rowOff>
    </xdr:to>
    <xdr:cxnSp macro="">
      <xdr:nvCxnSpPr>
        <xdr:cNvPr id="858" name="直線コネクタ 857"/>
        <xdr:cNvCxnSpPr/>
      </xdr:nvCxnSpPr>
      <xdr:spPr>
        <a:xfrm flipV="1">
          <a:off x="17084040" y="12879705"/>
          <a:ext cx="7683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35560</xdr:rowOff>
    </xdr:from>
    <xdr:to>
      <xdr:col>107</xdr:col>
      <xdr:colOff>101600</xdr:colOff>
      <xdr:row>75</xdr:row>
      <xdr:rowOff>137160</xdr:rowOff>
    </xdr:to>
    <xdr:sp macro="" textlink="">
      <xdr:nvSpPr>
        <xdr:cNvPr id="859" name="フローチャート: 判断 858"/>
        <xdr:cNvSpPr/>
      </xdr:nvSpPr>
      <xdr:spPr>
        <a:xfrm>
          <a:off x="1780159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128270</xdr:rowOff>
    </xdr:from>
    <xdr:ext cx="533400" cy="259080"/>
    <xdr:sp macro="" textlink="">
      <xdr:nvSpPr>
        <xdr:cNvPr id="860" name="テキスト ボックス 859"/>
        <xdr:cNvSpPr txBox="1"/>
      </xdr:nvSpPr>
      <xdr:spPr>
        <a:xfrm>
          <a:off x="17633315" y="12987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75</xdr:row>
      <xdr:rowOff>104775</xdr:rowOff>
    </xdr:from>
    <xdr:to>
      <xdr:col>102</xdr:col>
      <xdr:colOff>114300</xdr:colOff>
      <xdr:row>75</xdr:row>
      <xdr:rowOff>152400</xdr:rowOff>
    </xdr:to>
    <xdr:cxnSp macro="">
      <xdr:nvCxnSpPr>
        <xdr:cNvPr id="861" name="直線コネクタ 860"/>
        <xdr:cNvCxnSpPr/>
      </xdr:nvCxnSpPr>
      <xdr:spPr>
        <a:xfrm flipV="1">
          <a:off x="16304260" y="12963525"/>
          <a:ext cx="7797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100965</xdr:rowOff>
    </xdr:from>
    <xdr:to>
      <xdr:col>102</xdr:col>
      <xdr:colOff>165100</xdr:colOff>
      <xdr:row>76</xdr:row>
      <xdr:rowOff>31115</xdr:rowOff>
    </xdr:to>
    <xdr:sp macro="" textlink="">
      <xdr:nvSpPr>
        <xdr:cNvPr id="862" name="フローチャート: 判断 861"/>
        <xdr:cNvSpPr/>
      </xdr:nvSpPr>
      <xdr:spPr>
        <a:xfrm>
          <a:off x="1703324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22225</xdr:rowOff>
    </xdr:from>
    <xdr:ext cx="533400" cy="258445"/>
    <xdr:sp macro="" textlink="">
      <xdr:nvSpPr>
        <xdr:cNvPr id="863" name="テキスト ボックス 862"/>
        <xdr:cNvSpPr txBox="1"/>
      </xdr:nvSpPr>
      <xdr:spPr>
        <a:xfrm>
          <a:off x="16840835" y="130524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113665</xdr:rowOff>
    </xdr:from>
    <xdr:to>
      <xdr:col>98</xdr:col>
      <xdr:colOff>38100</xdr:colOff>
      <xdr:row>76</xdr:row>
      <xdr:rowOff>43815</xdr:rowOff>
    </xdr:to>
    <xdr:sp macro="" textlink="">
      <xdr:nvSpPr>
        <xdr:cNvPr id="864" name="フローチャート: 判断 863"/>
        <xdr:cNvSpPr/>
      </xdr:nvSpPr>
      <xdr:spPr>
        <a:xfrm>
          <a:off x="16264890" y="129724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34925</xdr:rowOff>
    </xdr:from>
    <xdr:ext cx="534670" cy="259080"/>
    <xdr:sp macro="" textlink="">
      <xdr:nvSpPr>
        <xdr:cNvPr id="865" name="テキスト ボックス 864"/>
        <xdr:cNvSpPr txBox="1"/>
      </xdr:nvSpPr>
      <xdr:spPr>
        <a:xfrm>
          <a:off x="16072485" y="1306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0730" cy="259080"/>
    <xdr:sp macro="" textlink="">
      <xdr:nvSpPr>
        <xdr:cNvPr id="866" name="テキスト ボックス 865"/>
        <xdr:cNvSpPr txBox="1"/>
      </xdr:nvSpPr>
      <xdr:spPr>
        <a:xfrm>
          <a:off x="191960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2000" cy="259080"/>
    <xdr:sp macro="" textlink="">
      <xdr:nvSpPr>
        <xdr:cNvPr id="867" name="テキスト ボックス 866"/>
        <xdr:cNvSpPr txBox="1"/>
      </xdr:nvSpPr>
      <xdr:spPr>
        <a:xfrm>
          <a:off x="184670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68" name="テキスト ボックス 867"/>
        <xdr:cNvSpPr txBox="1"/>
      </xdr:nvSpPr>
      <xdr:spPr>
        <a:xfrm>
          <a:off x="176860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2000" cy="259080"/>
    <xdr:sp macro="" textlink="">
      <xdr:nvSpPr>
        <xdr:cNvPr id="870" name="テキスト ボックス 869"/>
        <xdr:cNvSpPr txBox="1"/>
      </xdr:nvSpPr>
      <xdr:spPr>
        <a:xfrm>
          <a:off x="161378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149225</xdr:rowOff>
    </xdr:from>
    <xdr:to>
      <xdr:col>116</xdr:col>
      <xdr:colOff>114300</xdr:colOff>
      <xdr:row>75</xdr:row>
      <xdr:rowOff>79375</xdr:rowOff>
    </xdr:to>
    <xdr:sp macro="" textlink="">
      <xdr:nvSpPr>
        <xdr:cNvPr id="871" name="楕円 870"/>
        <xdr:cNvSpPr/>
      </xdr:nvSpPr>
      <xdr:spPr>
        <a:xfrm>
          <a:off x="1931162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635</xdr:rowOff>
    </xdr:from>
    <xdr:ext cx="534670" cy="259080"/>
    <xdr:sp macro="" textlink="">
      <xdr:nvSpPr>
        <xdr:cNvPr id="872" name="繰出金該当値テキスト"/>
        <xdr:cNvSpPr txBox="1"/>
      </xdr:nvSpPr>
      <xdr:spPr>
        <a:xfrm>
          <a:off x="19413220" y="1268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73" name="楕円 872"/>
        <xdr:cNvSpPr/>
      </xdr:nvSpPr>
      <xdr:spPr>
        <a:xfrm>
          <a:off x="18594070" y="12833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92710</xdr:rowOff>
    </xdr:from>
    <xdr:ext cx="534670" cy="259080"/>
    <xdr:sp macro="" textlink="">
      <xdr:nvSpPr>
        <xdr:cNvPr id="874" name="テキスト ボックス 873"/>
        <xdr:cNvSpPr txBox="1"/>
      </xdr:nvSpPr>
      <xdr:spPr>
        <a:xfrm>
          <a:off x="18401665" y="1260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141605</xdr:rowOff>
    </xdr:from>
    <xdr:to>
      <xdr:col>107</xdr:col>
      <xdr:colOff>101600</xdr:colOff>
      <xdr:row>75</xdr:row>
      <xdr:rowOff>71755</xdr:rowOff>
    </xdr:to>
    <xdr:sp macro="" textlink="">
      <xdr:nvSpPr>
        <xdr:cNvPr id="875" name="楕円 874"/>
        <xdr:cNvSpPr/>
      </xdr:nvSpPr>
      <xdr:spPr>
        <a:xfrm>
          <a:off x="1780159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88265</xdr:rowOff>
    </xdr:from>
    <xdr:ext cx="533400" cy="257810"/>
    <xdr:sp macro="" textlink="">
      <xdr:nvSpPr>
        <xdr:cNvPr id="876" name="テキスト ボックス 875"/>
        <xdr:cNvSpPr txBox="1"/>
      </xdr:nvSpPr>
      <xdr:spPr>
        <a:xfrm>
          <a:off x="17633315" y="12604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53975</xdr:rowOff>
    </xdr:from>
    <xdr:to>
      <xdr:col>102</xdr:col>
      <xdr:colOff>165100</xdr:colOff>
      <xdr:row>75</xdr:row>
      <xdr:rowOff>155575</xdr:rowOff>
    </xdr:to>
    <xdr:sp macro="" textlink="">
      <xdr:nvSpPr>
        <xdr:cNvPr id="877" name="楕円 876"/>
        <xdr:cNvSpPr/>
      </xdr:nvSpPr>
      <xdr:spPr>
        <a:xfrm>
          <a:off x="1703324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xdr:rowOff>
    </xdr:from>
    <xdr:ext cx="533400" cy="259080"/>
    <xdr:sp macro="" textlink="">
      <xdr:nvSpPr>
        <xdr:cNvPr id="878" name="テキスト ボックス 877"/>
        <xdr:cNvSpPr txBox="1"/>
      </xdr:nvSpPr>
      <xdr:spPr>
        <a:xfrm>
          <a:off x="16840835" y="12687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101600</xdr:rowOff>
    </xdr:from>
    <xdr:to>
      <xdr:col>98</xdr:col>
      <xdr:colOff>38100</xdr:colOff>
      <xdr:row>76</xdr:row>
      <xdr:rowOff>31750</xdr:rowOff>
    </xdr:to>
    <xdr:sp macro="" textlink="">
      <xdr:nvSpPr>
        <xdr:cNvPr id="879" name="楕円 878"/>
        <xdr:cNvSpPr/>
      </xdr:nvSpPr>
      <xdr:spPr>
        <a:xfrm>
          <a:off x="16264890" y="12960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48260</xdr:rowOff>
    </xdr:from>
    <xdr:ext cx="534670" cy="259080"/>
    <xdr:sp macro="" textlink="">
      <xdr:nvSpPr>
        <xdr:cNvPr id="880" name="テキスト ボックス 879"/>
        <xdr:cNvSpPr txBox="1"/>
      </xdr:nvSpPr>
      <xdr:spPr>
        <a:xfrm>
          <a:off x="16072485" y="12735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9" name="テキスト ボックス 888"/>
        <xdr:cNvSpPr txBox="1"/>
      </xdr:nvSpPr>
      <xdr:spPr>
        <a:xfrm>
          <a:off x="159575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597152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650" cy="259080"/>
    <xdr:sp macro="" textlink="">
      <xdr:nvSpPr>
        <xdr:cNvPr id="892" name="テキスト ボックス 891"/>
        <xdr:cNvSpPr txBox="1"/>
      </xdr:nvSpPr>
      <xdr:spPr>
        <a:xfrm>
          <a:off x="157708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597152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090" cy="259080"/>
    <xdr:sp macro="" textlink="">
      <xdr:nvSpPr>
        <xdr:cNvPr id="894" name="テキスト ボックス 893"/>
        <xdr:cNvSpPr txBox="1"/>
      </xdr:nvSpPr>
      <xdr:spPr>
        <a:xfrm>
          <a:off x="1557655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090" cy="257810"/>
    <xdr:sp macro="" textlink="">
      <xdr:nvSpPr>
        <xdr:cNvPr id="896" name="テキスト ボックス 895"/>
        <xdr:cNvSpPr txBox="1"/>
      </xdr:nvSpPr>
      <xdr:spPr>
        <a:xfrm>
          <a:off x="1557655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597152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090" cy="259080"/>
    <xdr:sp macro="" textlink="">
      <xdr:nvSpPr>
        <xdr:cNvPr id="898" name="テキスト ボックス 897"/>
        <xdr:cNvSpPr txBox="1"/>
      </xdr:nvSpPr>
      <xdr:spPr>
        <a:xfrm>
          <a:off x="1557655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597152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0" name="テキスト ボックス 899"/>
        <xdr:cNvSpPr txBox="1"/>
      </xdr:nvSpPr>
      <xdr:spPr>
        <a:xfrm>
          <a:off x="1551241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810"/>
    <xdr:sp macro="" textlink="">
      <xdr:nvSpPr>
        <xdr:cNvPr id="902" name="テキスト ボックス 901"/>
        <xdr:cNvSpPr txBox="1"/>
      </xdr:nvSpPr>
      <xdr:spPr>
        <a:xfrm>
          <a:off x="1551241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904" name="直線コネクタ 903"/>
        <xdr:cNvCxnSpPr/>
      </xdr:nvCxnSpPr>
      <xdr:spPr>
        <a:xfrm flipV="1">
          <a:off x="1936051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91440</xdr:rowOff>
    </xdr:from>
    <xdr:ext cx="249555" cy="259080"/>
    <xdr:sp macro="" textlink="">
      <xdr:nvSpPr>
        <xdr:cNvPr id="905" name="前年度繰上充用金最小値テキスト"/>
        <xdr:cNvSpPr txBox="1"/>
      </xdr:nvSpPr>
      <xdr:spPr>
        <a:xfrm>
          <a:off x="1941322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19297650" y="1701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90170</xdr:rowOff>
    </xdr:from>
    <xdr:ext cx="534670" cy="259080"/>
    <xdr:sp macro="" textlink="">
      <xdr:nvSpPr>
        <xdr:cNvPr id="907" name="前年度繰上充用金最大値テキスト"/>
        <xdr:cNvSpPr txBox="1"/>
      </xdr:nvSpPr>
      <xdr:spPr>
        <a:xfrm>
          <a:off x="1941322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143510</xdr:rowOff>
    </xdr:from>
    <xdr:to>
      <xdr:col>116</xdr:col>
      <xdr:colOff>152400</xdr:colOff>
      <xdr:row>90</xdr:row>
      <xdr:rowOff>143510</xdr:rowOff>
    </xdr:to>
    <xdr:cxnSp macro="">
      <xdr:nvCxnSpPr>
        <xdr:cNvPr id="908" name="直線コネクタ 907"/>
        <xdr:cNvCxnSpPr/>
      </xdr:nvCxnSpPr>
      <xdr:spPr>
        <a:xfrm>
          <a:off x="19297650" y="155740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99</xdr:row>
      <xdr:rowOff>44450</xdr:rowOff>
    </xdr:from>
    <xdr:to>
      <xdr:col>116</xdr:col>
      <xdr:colOff>63500</xdr:colOff>
      <xdr:row>99</xdr:row>
      <xdr:rowOff>44450</xdr:rowOff>
    </xdr:to>
    <xdr:cxnSp macro="">
      <xdr:nvCxnSpPr>
        <xdr:cNvPr id="909" name="直線コネクタ 908"/>
        <xdr:cNvCxnSpPr/>
      </xdr:nvCxnSpPr>
      <xdr:spPr>
        <a:xfrm>
          <a:off x="18633440" y="1701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8890</xdr:rowOff>
    </xdr:from>
    <xdr:ext cx="313690" cy="257810"/>
    <xdr:sp macro="" textlink="">
      <xdr:nvSpPr>
        <xdr:cNvPr id="910" name="前年度繰上充用金平均値テキスト"/>
        <xdr:cNvSpPr txBox="1"/>
      </xdr:nvSpPr>
      <xdr:spPr>
        <a:xfrm>
          <a:off x="19413220" y="1681099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157480</xdr:rowOff>
    </xdr:from>
    <xdr:to>
      <xdr:col>116</xdr:col>
      <xdr:colOff>114300</xdr:colOff>
      <xdr:row>99</xdr:row>
      <xdr:rowOff>87630</xdr:rowOff>
    </xdr:to>
    <xdr:sp macro="" textlink="">
      <xdr:nvSpPr>
        <xdr:cNvPr id="911" name="フローチャート: 判断 910"/>
        <xdr:cNvSpPr/>
      </xdr:nvSpPr>
      <xdr:spPr>
        <a:xfrm>
          <a:off x="1931162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166370</xdr:colOff>
      <xdr:row>99</xdr:row>
      <xdr:rowOff>44450</xdr:rowOff>
    </xdr:to>
    <xdr:cxnSp macro="">
      <xdr:nvCxnSpPr>
        <xdr:cNvPr id="912" name="直線コネクタ 911"/>
        <xdr:cNvCxnSpPr/>
      </xdr:nvCxnSpPr>
      <xdr:spPr>
        <a:xfrm>
          <a:off x="17852390" y="1701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13" name="フローチャート: 判断 912"/>
        <xdr:cNvSpPr/>
      </xdr:nvSpPr>
      <xdr:spPr>
        <a:xfrm>
          <a:off x="18594070" y="169602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14" name="テキスト ボックス 913"/>
        <xdr:cNvSpPr txBox="1"/>
      </xdr:nvSpPr>
      <xdr:spPr>
        <a:xfrm>
          <a:off x="1848802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7084040" y="1701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16" name="フローチャート: 判断 915"/>
        <xdr:cNvSpPr/>
      </xdr:nvSpPr>
      <xdr:spPr>
        <a:xfrm>
          <a:off x="1780159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2420" cy="259080"/>
    <xdr:sp macro="" textlink="">
      <xdr:nvSpPr>
        <xdr:cNvPr id="917" name="テキスト ボックス 916"/>
        <xdr:cNvSpPr txBox="1"/>
      </xdr:nvSpPr>
      <xdr:spPr>
        <a:xfrm>
          <a:off x="17719675" y="1673542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99</xdr:row>
      <xdr:rowOff>44450</xdr:rowOff>
    </xdr:from>
    <xdr:to>
      <xdr:col>102</xdr:col>
      <xdr:colOff>114300</xdr:colOff>
      <xdr:row>99</xdr:row>
      <xdr:rowOff>44450</xdr:rowOff>
    </xdr:to>
    <xdr:cxnSp macro="">
      <xdr:nvCxnSpPr>
        <xdr:cNvPr id="918" name="直線コネクタ 917"/>
        <xdr:cNvCxnSpPr/>
      </xdr:nvCxnSpPr>
      <xdr:spPr>
        <a:xfrm>
          <a:off x="16304260" y="1701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160655</xdr:rowOff>
    </xdr:from>
    <xdr:to>
      <xdr:col>102</xdr:col>
      <xdr:colOff>165100</xdr:colOff>
      <xdr:row>99</xdr:row>
      <xdr:rowOff>90805</xdr:rowOff>
    </xdr:to>
    <xdr:sp macro="" textlink="">
      <xdr:nvSpPr>
        <xdr:cNvPr id="919" name="フローチャート: 判断 918"/>
        <xdr:cNvSpPr/>
      </xdr:nvSpPr>
      <xdr:spPr>
        <a:xfrm>
          <a:off x="1703324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107315</xdr:rowOff>
    </xdr:from>
    <xdr:ext cx="313690" cy="259080"/>
    <xdr:sp macro="" textlink="">
      <xdr:nvSpPr>
        <xdr:cNvPr id="920" name="テキスト ボックス 919"/>
        <xdr:cNvSpPr txBox="1"/>
      </xdr:nvSpPr>
      <xdr:spPr>
        <a:xfrm>
          <a:off x="1695132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161925</xdr:rowOff>
    </xdr:from>
    <xdr:to>
      <xdr:col>98</xdr:col>
      <xdr:colOff>38100</xdr:colOff>
      <xdr:row>99</xdr:row>
      <xdr:rowOff>92075</xdr:rowOff>
    </xdr:to>
    <xdr:sp macro="" textlink="">
      <xdr:nvSpPr>
        <xdr:cNvPr id="921" name="フローチャート: 判断 920"/>
        <xdr:cNvSpPr/>
      </xdr:nvSpPr>
      <xdr:spPr>
        <a:xfrm>
          <a:off x="16264890" y="169640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109220</xdr:rowOff>
    </xdr:from>
    <xdr:ext cx="313690" cy="257810"/>
    <xdr:sp macro="" textlink="">
      <xdr:nvSpPr>
        <xdr:cNvPr id="922" name="テキスト ボックス 921"/>
        <xdr:cNvSpPr txBox="1"/>
      </xdr:nvSpPr>
      <xdr:spPr>
        <a:xfrm>
          <a:off x="16158845" y="167398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23" name="テキスト ボックス 922"/>
        <xdr:cNvSpPr txBox="1"/>
      </xdr:nvSpPr>
      <xdr:spPr>
        <a:xfrm>
          <a:off x="1919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2000" cy="259080"/>
    <xdr:sp macro="" textlink="">
      <xdr:nvSpPr>
        <xdr:cNvPr id="924" name="テキスト ボックス 923"/>
        <xdr:cNvSpPr txBox="1"/>
      </xdr:nvSpPr>
      <xdr:spPr>
        <a:xfrm>
          <a:off x="184670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5" name="テキスト ボックス 924"/>
        <xdr:cNvSpPr txBox="1"/>
      </xdr:nvSpPr>
      <xdr:spPr>
        <a:xfrm>
          <a:off x="176860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2000" cy="259080"/>
    <xdr:sp macro="" textlink="">
      <xdr:nvSpPr>
        <xdr:cNvPr id="927" name="テキスト ボックス 926"/>
        <xdr:cNvSpPr txBox="1"/>
      </xdr:nvSpPr>
      <xdr:spPr>
        <a:xfrm>
          <a:off x="161378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1931162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135890</xdr:rowOff>
    </xdr:from>
    <xdr:ext cx="249555" cy="259080"/>
    <xdr:sp macro="" textlink="">
      <xdr:nvSpPr>
        <xdr:cNvPr id="929" name="前年度繰上充用金該当値テキスト"/>
        <xdr:cNvSpPr txBox="1"/>
      </xdr:nvSpPr>
      <xdr:spPr>
        <a:xfrm>
          <a:off x="1941322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18594070" y="1696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9555" cy="257810"/>
    <xdr:sp macro="" textlink="">
      <xdr:nvSpPr>
        <xdr:cNvPr id="931" name="テキスト ボックス 930"/>
        <xdr:cNvSpPr txBox="1"/>
      </xdr:nvSpPr>
      <xdr:spPr>
        <a:xfrm>
          <a:off x="18520410" y="17059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1780159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285" cy="257810"/>
    <xdr:sp macro="" textlink="">
      <xdr:nvSpPr>
        <xdr:cNvPr id="933" name="テキスト ボックス 932"/>
        <xdr:cNvSpPr txBox="1"/>
      </xdr:nvSpPr>
      <xdr:spPr>
        <a:xfrm>
          <a:off x="1775206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70332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99</xdr:row>
      <xdr:rowOff>86360</xdr:rowOff>
    </xdr:from>
    <xdr:ext cx="249555" cy="257810"/>
    <xdr:sp macro="" textlink="">
      <xdr:nvSpPr>
        <xdr:cNvPr id="935" name="テキスト ボックス 934"/>
        <xdr:cNvSpPr txBox="1"/>
      </xdr:nvSpPr>
      <xdr:spPr>
        <a:xfrm>
          <a:off x="16969740" y="17059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6264890" y="1696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9555" cy="257810"/>
    <xdr:sp macro="" textlink="">
      <xdr:nvSpPr>
        <xdr:cNvPr id="937" name="テキスト ボックス 936"/>
        <xdr:cNvSpPr txBox="1"/>
      </xdr:nvSpPr>
      <xdr:spPr>
        <a:xfrm>
          <a:off x="16191230" y="17059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a:t>
          </a:r>
          <a:r>
            <a:rPr kumimoji="1" lang="en-US" altLang="ja-JP" sz="1300">
              <a:latin typeface="ＭＳ Ｐゴシック"/>
              <a:ea typeface="ＭＳ Ｐゴシック"/>
            </a:rPr>
            <a:t>535,684</a:t>
          </a:r>
          <a:r>
            <a:rPr kumimoji="1" lang="ja-JP" altLang="en-US" sz="1300">
              <a:latin typeface="ＭＳ Ｐゴシック"/>
              <a:ea typeface="ＭＳ Ｐゴシック"/>
            </a:rPr>
            <a:t>千円となっている。類似団体と比べると、ほぼ平均あるいは低い水準となっている。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普通建設事業は地方創生拠点整備による地域総合商社施設整備工事、及び久留米・うきは工業用地公共施設整備により増となっている。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物件費及び扶助費については、類似団体と同様に年々増加傾向にあるため、業務の見直し、経費の適正化に努めていく。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2611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2611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65151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46482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7051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7051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xdr:cNvSpPr txBox="1"/>
      </xdr:nvSpPr>
      <xdr:spPr>
        <a:xfrm>
          <a:off x="27051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7051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0637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0637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56" name="直線コネクタ 55"/>
        <xdr:cNvCxnSpPr/>
      </xdr:nvCxnSpPr>
      <xdr:spPr>
        <a:xfrm flipV="1">
          <a:off x="405447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167005</xdr:rowOff>
    </xdr:from>
    <xdr:ext cx="469900" cy="257810"/>
    <xdr:sp macro="" textlink="">
      <xdr:nvSpPr>
        <xdr:cNvPr id="57" name="議会費最小値テキスト"/>
        <xdr:cNvSpPr txBox="1"/>
      </xdr:nvSpPr>
      <xdr:spPr>
        <a:xfrm>
          <a:off x="4107180" y="6510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163195</xdr:rowOff>
    </xdr:from>
    <xdr:to>
      <xdr:col>24</xdr:col>
      <xdr:colOff>152400</xdr:colOff>
      <xdr:row>37</xdr:row>
      <xdr:rowOff>163195</xdr:rowOff>
    </xdr:to>
    <xdr:cxnSp macro="">
      <xdr:nvCxnSpPr>
        <xdr:cNvPr id="58" name="直線コネクタ 57"/>
        <xdr:cNvCxnSpPr/>
      </xdr:nvCxnSpPr>
      <xdr:spPr>
        <a:xfrm>
          <a:off x="3991610" y="65068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76835</xdr:rowOff>
    </xdr:from>
    <xdr:ext cx="469900" cy="257810"/>
    <xdr:sp macro="" textlink="">
      <xdr:nvSpPr>
        <xdr:cNvPr id="59" name="議会費最大値テキスト"/>
        <xdr:cNvSpPr txBox="1"/>
      </xdr:nvSpPr>
      <xdr:spPr>
        <a:xfrm>
          <a:off x="4107180" y="5048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3991610" y="52736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36</xdr:row>
      <xdr:rowOff>2540</xdr:rowOff>
    </xdr:from>
    <xdr:to>
      <xdr:col>24</xdr:col>
      <xdr:colOff>63500</xdr:colOff>
      <xdr:row>36</xdr:row>
      <xdr:rowOff>109855</xdr:rowOff>
    </xdr:to>
    <xdr:cxnSp macro="">
      <xdr:nvCxnSpPr>
        <xdr:cNvPr id="61" name="直線コネクタ 60"/>
        <xdr:cNvCxnSpPr/>
      </xdr:nvCxnSpPr>
      <xdr:spPr>
        <a:xfrm flipV="1">
          <a:off x="3327400" y="6174740"/>
          <a:ext cx="7289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7810"/>
    <xdr:sp macro="" textlink="">
      <xdr:nvSpPr>
        <xdr:cNvPr id="62" name="議会費平均値テキスト"/>
        <xdr:cNvSpPr txBox="1"/>
      </xdr:nvSpPr>
      <xdr:spPr>
        <a:xfrm>
          <a:off x="4107180" y="59385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00558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166370</xdr:colOff>
      <xdr:row>36</xdr:row>
      <xdr:rowOff>109855</xdr:rowOff>
    </xdr:to>
    <xdr:cxnSp macro="">
      <xdr:nvCxnSpPr>
        <xdr:cNvPr id="64" name="直線コネクタ 63"/>
        <xdr:cNvCxnSpPr/>
      </xdr:nvCxnSpPr>
      <xdr:spPr>
        <a:xfrm>
          <a:off x="2546350" y="6225540"/>
          <a:ext cx="7810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5" name="フローチャート: 判断 64"/>
        <xdr:cNvSpPr/>
      </xdr:nvSpPr>
      <xdr:spPr>
        <a:xfrm>
          <a:off x="3288030" y="60934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39370</xdr:rowOff>
    </xdr:from>
    <xdr:ext cx="469900" cy="259080"/>
    <xdr:sp macro="" textlink="">
      <xdr:nvSpPr>
        <xdr:cNvPr id="66" name="テキスト ボックス 65"/>
        <xdr:cNvSpPr txBox="1"/>
      </xdr:nvSpPr>
      <xdr:spPr>
        <a:xfrm>
          <a:off x="3128010" y="586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53340</xdr:rowOff>
    </xdr:from>
    <xdr:to>
      <xdr:col>15</xdr:col>
      <xdr:colOff>50800</xdr:colOff>
      <xdr:row>36</xdr:row>
      <xdr:rowOff>94615</xdr:rowOff>
    </xdr:to>
    <xdr:cxnSp macro="">
      <xdr:nvCxnSpPr>
        <xdr:cNvPr id="67" name="直線コネクタ 66"/>
        <xdr:cNvCxnSpPr/>
      </xdr:nvCxnSpPr>
      <xdr:spPr>
        <a:xfrm flipV="1">
          <a:off x="1778000" y="6225540"/>
          <a:ext cx="7683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68" name="フローチャート: 判断 67"/>
        <xdr:cNvSpPr/>
      </xdr:nvSpPr>
      <xdr:spPr>
        <a:xfrm>
          <a:off x="249555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125095</xdr:rowOff>
    </xdr:from>
    <xdr:ext cx="468630" cy="258445"/>
    <xdr:sp macro="" textlink="">
      <xdr:nvSpPr>
        <xdr:cNvPr id="69" name="テキスト ボックス 68"/>
        <xdr:cNvSpPr txBox="1"/>
      </xdr:nvSpPr>
      <xdr:spPr>
        <a:xfrm>
          <a:off x="2335530" y="57829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36</xdr:row>
      <xdr:rowOff>94615</xdr:rowOff>
    </xdr:from>
    <xdr:to>
      <xdr:col>10</xdr:col>
      <xdr:colOff>114300</xdr:colOff>
      <xdr:row>36</xdr:row>
      <xdr:rowOff>110490</xdr:rowOff>
    </xdr:to>
    <xdr:cxnSp macro="">
      <xdr:nvCxnSpPr>
        <xdr:cNvPr id="70" name="直線コネクタ 69"/>
        <xdr:cNvCxnSpPr/>
      </xdr:nvCxnSpPr>
      <xdr:spPr>
        <a:xfrm flipV="1">
          <a:off x="998220" y="6266815"/>
          <a:ext cx="7797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52070</xdr:rowOff>
    </xdr:from>
    <xdr:to>
      <xdr:col>10</xdr:col>
      <xdr:colOff>165100</xdr:colOff>
      <xdr:row>35</xdr:row>
      <xdr:rowOff>153670</xdr:rowOff>
    </xdr:to>
    <xdr:sp macro="" textlink="">
      <xdr:nvSpPr>
        <xdr:cNvPr id="71" name="フローチャート: 判断 70"/>
        <xdr:cNvSpPr/>
      </xdr:nvSpPr>
      <xdr:spPr>
        <a:xfrm>
          <a:off x="17272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170180</xdr:rowOff>
    </xdr:from>
    <xdr:ext cx="469900" cy="259080"/>
    <xdr:sp macro="" textlink="">
      <xdr:nvSpPr>
        <xdr:cNvPr id="72" name="テキスト ボックス 71"/>
        <xdr:cNvSpPr txBox="1"/>
      </xdr:nvSpPr>
      <xdr:spPr>
        <a:xfrm>
          <a:off x="1567180" y="58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65405</xdr:rowOff>
    </xdr:from>
    <xdr:to>
      <xdr:col>6</xdr:col>
      <xdr:colOff>38100</xdr:colOff>
      <xdr:row>35</xdr:row>
      <xdr:rowOff>167005</xdr:rowOff>
    </xdr:to>
    <xdr:sp macro="" textlink="">
      <xdr:nvSpPr>
        <xdr:cNvPr id="73" name="フローチャート: 判断 72"/>
        <xdr:cNvSpPr/>
      </xdr:nvSpPr>
      <xdr:spPr>
        <a:xfrm>
          <a:off x="958850" y="60661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12065</xdr:rowOff>
    </xdr:from>
    <xdr:ext cx="469900" cy="259080"/>
    <xdr:sp macro="" textlink="">
      <xdr:nvSpPr>
        <xdr:cNvPr id="74" name="テキスト ボックス 73"/>
        <xdr:cNvSpPr txBox="1"/>
      </xdr:nvSpPr>
      <xdr:spPr>
        <a:xfrm>
          <a:off x="798830" y="58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xdr:cNvSpPr txBox="1"/>
      </xdr:nvSpPr>
      <xdr:spPr>
        <a:xfrm>
          <a:off x="38900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37998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0" name="楕円 79"/>
        <xdr:cNvSpPr/>
      </xdr:nvSpPr>
      <xdr:spPr>
        <a:xfrm>
          <a:off x="400558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101600</xdr:rowOff>
    </xdr:from>
    <xdr:ext cx="469900" cy="259080"/>
    <xdr:sp macro="" textlink="">
      <xdr:nvSpPr>
        <xdr:cNvPr id="81" name="議会費該当値テキスト"/>
        <xdr:cNvSpPr txBox="1"/>
      </xdr:nvSpPr>
      <xdr:spPr>
        <a:xfrm>
          <a:off x="4107180" y="61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59055</xdr:rowOff>
    </xdr:from>
    <xdr:to>
      <xdr:col>20</xdr:col>
      <xdr:colOff>38100</xdr:colOff>
      <xdr:row>36</xdr:row>
      <xdr:rowOff>160655</xdr:rowOff>
    </xdr:to>
    <xdr:sp macro="" textlink="">
      <xdr:nvSpPr>
        <xdr:cNvPr id="82" name="楕円 81"/>
        <xdr:cNvSpPr/>
      </xdr:nvSpPr>
      <xdr:spPr>
        <a:xfrm>
          <a:off x="3288030" y="62312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152400</xdr:rowOff>
    </xdr:from>
    <xdr:ext cx="469900" cy="259080"/>
    <xdr:sp macro="" textlink="">
      <xdr:nvSpPr>
        <xdr:cNvPr id="83" name="テキスト ボックス 82"/>
        <xdr:cNvSpPr txBox="1"/>
      </xdr:nvSpPr>
      <xdr:spPr>
        <a:xfrm>
          <a:off x="312801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2540</xdr:rowOff>
    </xdr:from>
    <xdr:to>
      <xdr:col>15</xdr:col>
      <xdr:colOff>101600</xdr:colOff>
      <xdr:row>36</xdr:row>
      <xdr:rowOff>104140</xdr:rowOff>
    </xdr:to>
    <xdr:sp macro="" textlink="">
      <xdr:nvSpPr>
        <xdr:cNvPr id="84" name="楕円 83"/>
        <xdr:cNvSpPr/>
      </xdr:nvSpPr>
      <xdr:spPr>
        <a:xfrm>
          <a:off x="249555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95250</xdr:rowOff>
    </xdr:from>
    <xdr:ext cx="468630" cy="259080"/>
    <xdr:sp macro="" textlink="">
      <xdr:nvSpPr>
        <xdr:cNvPr id="85" name="テキスト ボックス 84"/>
        <xdr:cNvSpPr txBox="1"/>
      </xdr:nvSpPr>
      <xdr:spPr>
        <a:xfrm>
          <a:off x="2335530" y="6267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43815</xdr:rowOff>
    </xdr:from>
    <xdr:to>
      <xdr:col>10</xdr:col>
      <xdr:colOff>165100</xdr:colOff>
      <xdr:row>36</xdr:row>
      <xdr:rowOff>145415</xdr:rowOff>
    </xdr:to>
    <xdr:sp macro="" textlink="">
      <xdr:nvSpPr>
        <xdr:cNvPr id="86" name="楕円 85"/>
        <xdr:cNvSpPr/>
      </xdr:nvSpPr>
      <xdr:spPr>
        <a:xfrm>
          <a:off x="17272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136525</xdr:rowOff>
    </xdr:from>
    <xdr:ext cx="469900" cy="258445"/>
    <xdr:sp macro="" textlink="">
      <xdr:nvSpPr>
        <xdr:cNvPr id="87" name="テキスト ボックス 86"/>
        <xdr:cNvSpPr txBox="1"/>
      </xdr:nvSpPr>
      <xdr:spPr>
        <a:xfrm>
          <a:off x="1567180" y="6308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59690</xdr:rowOff>
    </xdr:from>
    <xdr:to>
      <xdr:col>6</xdr:col>
      <xdr:colOff>38100</xdr:colOff>
      <xdr:row>36</xdr:row>
      <xdr:rowOff>161290</xdr:rowOff>
    </xdr:to>
    <xdr:sp macro="" textlink="">
      <xdr:nvSpPr>
        <xdr:cNvPr id="88" name="楕円 87"/>
        <xdr:cNvSpPr/>
      </xdr:nvSpPr>
      <xdr:spPr>
        <a:xfrm>
          <a:off x="958850" y="62318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152400</xdr:rowOff>
    </xdr:from>
    <xdr:ext cx="469900" cy="259080"/>
    <xdr:sp macro="" textlink="">
      <xdr:nvSpPr>
        <xdr:cNvPr id="89" name="テキスト ボックス 88"/>
        <xdr:cNvSpPr txBox="1"/>
      </xdr:nvSpPr>
      <xdr:spPr>
        <a:xfrm>
          <a:off x="79883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65151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65480" y="10083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xdr:cNvSpPr txBox="1"/>
      </xdr:nvSpPr>
      <xdr:spPr>
        <a:xfrm>
          <a:off x="46482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65480" y="9626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7810"/>
    <xdr:sp macro="" textlink="">
      <xdr:nvSpPr>
        <xdr:cNvPr id="103" name="テキスト ボックス 102"/>
        <xdr:cNvSpPr txBox="1"/>
      </xdr:nvSpPr>
      <xdr:spPr>
        <a:xfrm>
          <a:off x="166370" y="9484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65480" y="9169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7810"/>
    <xdr:sp macro="" textlink="">
      <xdr:nvSpPr>
        <xdr:cNvPr id="105" name="テキスト ボックス 104"/>
        <xdr:cNvSpPr txBox="1"/>
      </xdr:nvSpPr>
      <xdr:spPr>
        <a:xfrm>
          <a:off x="166370" y="9027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65480" y="8712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7810"/>
    <xdr:sp macro="" textlink="">
      <xdr:nvSpPr>
        <xdr:cNvPr id="107" name="テキスト ボックス 106"/>
        <xdr:cNvSpPr txBox="1"/>
      </xdr:nvSpPr>
      <xdr:spPr>
        <a:xfrm>
          <a:off x="166370" y="8569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7810"/>
    <xdr:sp macro="" textlink="">
      <xdr:nvSpPr>
        <xdr:cNvPr id="109" name="テキスト ボックス 108"/>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11" name="直線コネクタ 110"/>
        <xdr:cNvCxnSpPr/>
      </xdr:nvCxnSpPr>
      <xdr:spPr>
        <a:xfrm flipV="1">
          <a:off x="405447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10718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3991610" y="9956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4" name="総務費最大値テキスト"/>
        <xdr:cNvSpPr txBox="1"/>
      </xdr:nvSpPr>
      <xdr:spPr>
        <a:xfrm>
          <a:off x="410718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5" name="直線コネクタ 114"/>
        <xdr:cNvCxnSpPr/>
      </xdr:nvCxnSpPr>
      <xdr:spPr>
        <a:xfrm>
          <a:off x="3991610" y="87871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56</xdr:row>
      <xdr:rowOff>68580</xdr:rowOff>
    </xdr:from>
    <xdr:to>
      <xdr:col>24</xdr:col>
      <xdr:colOff>63500</xdr:colOff>
      <xdr:row>56</xdr:row>
      <xdr:rowOff>107950</xdr:rowOff>
    </xdr:to>
    <xdr:cxnSp macro="">
      <xdr:nvCxnSpPr>
        <xdr:cNvPr id="116" name="直線コネクタ 115"/>
        <xdr:cNvCxnSpPr/>
      </xdr:nvCxnSpPr>
      <xdr:spPr>
        <a:xfrm>
          <a:off x="3327400" y="9669780"/>
          <a:ext cx="7289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7" name="総務費平均値テキスト"/>
        <xdr:cNvSpPr txBox="1"/>
      </xdr:nvSpPr>
      <xdr:spPr>
        <a:xfrm>
          <a:off x="410718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8" name="フローチャート: 判断 117"/>
        <xdr:cNvSpPr/>
      </xdr:nvSpPr>
      <xdr:spPr>
        <a:xfrm>
          <a:off x="400558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166370</xdr:colOff>
      <xdr:row>57</xdr:row>
      <xdr:rowOff>24130</xdr:rowOff>
    </xdr:to>
    <xdr:cxnSp macro="">
      <xdr:nvCxnSpPr>
        <xdr:cNvPr id="119" name="直線コネクタ 118"/>
        <xdr:cNvCxnSpPr/>
      </xdr:nvCxnSpPr>
      <xdr:spPr>
        <a:xfrm flipV="1">
          <a:off x="2546350" y="9669780"/>
          <a:ext cx="7810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0" name="フローチャート: 判断 119"/>
        <xdr:cNvSpPr/>
      </xdr:nvSpPr>
      <xdr:spPr>
        <a:xfrm>
          <a:off x="3288030" y="964247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133985</xdr:rowOff>
    </xdr:from>
    <xdr:ext cx="534670" cy="257810"/>
    <xdr:sp macro="" textlink="">
      <xdr:nvSpPr>
        <xdr:cNvPr id="121" name="テキスト ボックス 120"/>
        <xdr:cNvSpPr txBox="1"/>
      </xdr:nvSpPr>
      <xdr:spPr>
        <a:xfrm>
          <a:off x="3095625" y="9735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13970</xdr:rowOff>
    </xdr:from>
    <xdr:to>
      <xdr:col>15</xdr:col>
      <xdr:colOff>50800</xdr:colOff>
      <xdr:row>57</xdr:row>
      <xdr:rowOff>24130</xdr:rowOff>
    </xdr:to>
    <xdr:cxnSp macro="">
      <xdr:nvCxnSpPr>
        <xdr:cNvPr id="122" name="直線コネクタ 121"/>
        <xdr:cNvCxnSpPr/>
      </xdr:nvCxnSpPr>
      <xdr:spPr>
        <a:xfrm>
          <a:off x="1778000" y="9786620"/>
          <a:ext cx="768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54610</xdr:rowOff>
    </xdr:from>
    <xdr:to>
      <xdr:col>15</xdr:col>
      <xdr:colOff>101600</xdr:colOff>
      <xdr:row>56</xdr:row>
      <xdr:rowOff>156210</xdr:rowOff>
    </xdr:to>
    <xdr:sp macro="" textlink="">
      <xdr:nvSpPr>
        <xdr:cNvPr id="123" name="フローチャート: 判断 122"/>
        <xdr:cNvSpPr/>
      </xdr:nvSpPr>
      <xdr:spPr>
        <a:xfrm>
          <a:off x="249555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1270</xdr:rowOff>
    </xdr:from>
    <xdr:ext cx="533400" cy="259080"/>
    <xdr:sp macro="" textlink="">
      <xdr:nvSpPr>
        <xdr:cNvPr id="124" name="テキスト ボックス 123"/>
        <xdr:cNvSpPr txBox="1"/>
      </xdr:nvSpPr>
      <xdr:spPr>
        <a:xfrm>
          <a:off x="2327275" y="9431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56</xdr:row>
      <xdr:rowOff>114935</xdr:rowOff>
    </xdr:from>
    <xdr:to>
      <xdr:col>10</xdr:col>
      <xdr:colOff>114300</xdr:colOff>
      <xdr:row>57</xdr:row>
      <xdr:rowOff>13970</xdr:rowOff>
    </xdr:to>
    <xdr:cxnSp macro="">
      <xdr:nvCxnSpPr>
        <xdr:cNvPr id="125" name="直線コネクタ 124"/>
        <xdr:cNvCxnSpPr/>
      </xdr:nvCxnSpPr>
      <xdr:spPr>
        <a:xfrm>
          <a:off x="998220" y="9716135"/>
          <a:ext cx="7797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26" name="フローチャート: 判断 125"/>
        <xdr:cNvSpPr/>
      </xdr:nvSpPr>
      <xdr:spPr>
        <a:xfrm>
          <a:off x="17272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139700</xdr:rowOff>
    </xdr:from>
    <xdr:ext cx="533400" cy="259080"/>
    <xdr:sp macro="" textlink="">
      <xdr:nvSpPr>
        <xdr:cNvPr id="127" name="テキスト ボックス 126"/>
        <xdr:cNvSpPr txBox="1"/>
      </xdr:nvSpPr>
      <xdr:spPr>
        <a:xfrm>
          <a:off x="1534795" y="9398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52070</xdr:rowOff>
    </xdr:from>
    <xdr:to>
      <xdr:col>6</xdr:col>
      <xdr:colOff>38100</xdr:colOff>
      <xdr:row>56</xdr:row>
      <xdr:rowOff>153035</xdr:rowOff>
    </xdr:to>
    <xdr:sp macro="" textlink="">
      <xdr:nvSpPr>
        <xdr:cNvPr id="128" name="フローチャート: 判断 127"/>
        <xdr:cNvSpPr/>
      </xdr:nvSpPr>
      <xdr:spPr>
        <a:xfrm>
          <a:off x="958850" y="965327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169545</xdr:rowOff>
    </xdr:from>
    <xdr:ext cx="534670" cy="257810"/>
    <xdr:sp macro="" textlink="">
      <xdr:nvSpPr>
        <xdr:cNvPr id="129" name="テキスト ボックス 128"/>
        <xdr:cNvSpPr txBox="1"/>
      </xdr:nvSpPr>
      <xdr:spPr>
        <a:xfrm>
          <a:off x="766445" y="9427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0" name="テキスト ボックス 129"/>
        <xdr:cNvSpPr txBox="1"/>
      </xdr:nvSpPr>
      <xdr:spPr>
        <a:xfrm>
          <a:off x="38900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31" name="テキスト ボックス 130"/>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2" name="テキスト ボックス 131"/>
        <xdr:cNvSpPr txBox="1"/>
      </xdr:nvSpPr>
      <xdr:spPr>
        <a:xfrm>
          <a:off x="237998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4" name="テキスト ボックス 133"/>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57150</xdr:rowOff>
    </xdr:from>
    <xdr:to>
      <xdr:col>24</xdr:col>
      <xdr:colOff>114300</xdr:colOff>
      <xdr:row>56</xdr:row>
      <xdr:rowOff>158750</xdr:rowOff>
    </xdr:to>
    <xdr:sp macro="" textlink="">
      <xdr:nvSpPr>
        <xdr:cNvPr id="135" name="楕円 134"/>
        <xdr:cNvSpPr/>
      </xdr:nvSpPr>
      <xdr:spPr>
        <a:xfrm>
          <a:off x="400558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35560</xdr:rowOff>
    </xdr:from>
    <xdr:ext cx="534670" cy="259080"/>
    <xdr:sp macro="" textlink="">
      <xdr:nvSpPr>
        <xdr:cNvPr id="136" name="総務費該当値テキスト"/>
        <xdr:cNvSpPr txBox="1"/>
      </xdr:nvSpPr>
      <xdr:spPr>
        <a:xfrm>
          <a:off x="4107180" y="9636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137" name="楕円 136"/>
        <xdr:cNvSpPr/>
      </xdr:nvSpPr>
      <xdr:spPr>
        <a:xfrm>
          <a:off x="3288030" y="96189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135890</xdr:rowOff>
    </xdr:from>
    <xdr:ext cx="534670" cy="259080"/>
    <xdr:sp macro="" textlink="">
      <xdr:nvSpPr>
        <xdr:cNvPr id="138" name="テキスト ボックス 137"/>
        <xdr:cNvSpPr txBox="1"/>
      </xdr:nvSpPr>
      <xdr:spPr>
        <a:xfrm>
          <a:off x="3095625" y="939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144780</xdr:rowOff>
    </xdr:from>
    <xdr:to>
      <xdr:col>15</xdr:col>
      <xdr:colOff>101600</xdr:colOff>
      <xdr:row>57</xdr:row>
      <xdr:rowOff>74930</xdr:rowOff>
    </xdr:to>
    <xdr:sp macro="" textlink="">
      <xdr:nvSpPr>
        <xdr:cNvPr id="139" name="楕円 138"/>
        <xdr:cNvSpPr/>
      </xdr:nvSpPr>
      <xdr:spPr>
        <a:xfrm>
          <a:off x="249555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66040</xdr:rowOff>
    </xdr:from>
    <xdr:ext cx="533400" cy="257810"/>
    <xdr:sp macro="" textlink="">
      <xdr:nvSpPr>
        <xdr:cNvPr id="140" name="テキスト ボックス 139"/>
        <xdr:cNvSpPr txBox="1"/>
      </xdr:nvSpPr>
      <xdr:spPr>
        <a:xfrm>
          <a:off x="2327275" y="9838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134620</xdr:rowOff>
    </xdr:from>
    <xdr:to>
      <xdr:col>10</xdr:col>
      <xdr:colOff>165100</xdr:colOff>
      <xdr:row>57</xdr:row>
      <xdr:rowOff>64770</xdr:rowOff>
    </xdr:to>
    <xdr:sp macro="" textlink="">
      <xdr:nvSpPr>
        <xdr:cNvPr id="141" name="楕円 140"/>
        <xdr:cNvSpPr/>
      </xdr:nvSpPr>
      <xdr:spPr>
        <a:xfrm>
          <a:off x="17272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55880</xdr:rowOff>
    </xdr:from>
    <xdr:ext cx="533400" cy="259080"/>
    <xdr:sp macro="" textlink="">
      <xdr:nvSpPr>
        <xdr:cNvPr id="142" name="テキスト ボックス 141"/>
        <xdr:cNvSpPr txBox="1"/>
      </xdr:nvSpPr>
      <xdr:spPr>
        <a:xfrm>
          <a:off x="1534795" y="9828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64135</xdr:rowOff>
    </xdr:from>
    <xdr:to>
      <xdr:col>6</xdr:col>
      <xdr:colOff>38100</xdr:colOff>
      <xdr:row>56</xdr:row>
      <xdr:rowOff>166370</xdr:rowOff>
    </xdr:to>
    <xdr:sp macro="" textlink="">
      <xdr:nvSpPr>
        <xdr:cNvPr id="143" name="楕円 142"/>
        <xdr:cNvSpPr/>
      </xdr:nvSpPr>
      <xdr:spPr>
        <a:xfrm>
          <a:off x="958850" y="966533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156845</xdr:rowOff>
    </xdr:from>
    <xdr:ext cx="534670" cy="257810"/>
    <xdr:sp macro="" textlink="">
      <xdr:nvSpPr>
        <xdr:cNvPr id="144" name="テキスト ボックス 143"/>
        <xdr:cNvSpPr txBox="1"/>
      </xdr:nvSpPr>
      <xdr:spPr>
        <a:xfrm>
          <a:off x="766445" y="9758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xdr:cNvSpPr txBox="1"/>
      </xdr:nvSpPr>
      <xdr:spPr>
        <a:xfrm>
          <a:off x="65151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5" name="テキスト ボックス 154"/>
        <xdr:cNvSpPr txBox="1"/>
      </xdr:nvSpPr>
      <xdr:spPr>
        <a:xfrm>
          <a:off x="20637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7" name="テキスト ボックス 156"/>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59" name="テキスト ボックス 158"/>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7810"/>
    <xdr:sp macro="" textlink="">
      <xdr:nvSpPr>
        <xdr:cNvPr id="161" name="テキスト ボックス 160"/>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3" name="テキスト ボックス 162"/>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5" name="テキスト ボックス 164"/>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7" name="テキスト ボックス 166"/>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111760</xdr:rowOff>
    </xdr:from>
    <xdr:to>
      <xdr:col>24</xdr:col>
      <xdr:colOff>62865</xdr:colOff>
      <xdr:row>78</xdr:row>
      <xdr:rowOff>114935</xdr:rowOff>
    </xdr:to>
    <xdr:cxnSp macro="">
      <xdr:nvCxnSpPr>
        <xdr:cNvPr id="169" name="直線コネクタ 168"/>
        <xdr:cNvCxnSpPr/>
      </xdr:nvCxnSpPr>
      <xdr:spPr>
        <a:xfrm flipV="1">
          <a:off x="405447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118745</xdr:rowOff>
    </xdr:from>
    <xdr:ext cx="598805" cy="259080"/>
    <xdr:sp macro="" textlink="">
      <xdr:nvSpPr>
        <xdr:cNvPr id="170" name="民生費最小値テキスト"/>
        <xdr:cNvSpPr txBox="1"/>
      </xdr:nvSpPr>
      <xdr:spPr>
        <a:xfrm>
          <a:off x="410718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114935</xdr:rowOff>
    </xdr:from>
    <xdr:to>
      <xdr:col>24</xdr:col>
      <xdr:colOff>152400</xdr:colOff>
      <xdr:row>78</xdr:row>
      <xdr:rowOff>114935</xdr:rowOff>
    </xdr:to>
    <xdr:cxnSp macro="">
      <xdr:nvCxnSpPr>
        <xdr:cNvPr id="171" name="直線コネクタ 170"/>
        <xdr:cNvCxnSpPr/>
      </xdr:nvCxnSpPr>
      <xdr:spPr>
        <a:xfrm>
          <a:off x="3991610" y="134880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58420</xdr:rowOff>
    </xdr:from>
    <xdr:ext cx="598805" cy="259080"/>
    <xdr:sp macro="" textlink="">
      <xdr:nvSpPr>
        <xdr:cNvPr id="172" name="民生費最大値テキスト"/>
        <xdr:cNvSpPr txBox="1"/>
      </xdr:nvSpPr>
      <xdr:spPr>
        <a:xfrm>
          <a:off x="410718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dr:col>23</xdr:col>
      <xdr:colOff>165100</xdr:colOff>
      <xdr:row>70</xdr:row>
      <xdr:rowOff>111760</xdr:rowOff>
    </xdr:from>
    <xdr:to>
      <xdr:col>24</xdr:col>
      <xdr:colOff>152400</xdr:colOff>
      <xdr:row>70</xdr:row>
      <xdr:rowOff>111760</xdr:rowOff>
    </xdr:to>
    <xdr:cxnSp macro="">
      <xdr:nvCxnSpPr>
        <xdr:cNvPr id="173" name="直線コネクタ 172"/>
        <xdr:cNvCxnSpPr/>
      </xdr:nvCxnSpPr>
      <xdr:spPr>
        <a:xfrm>
          <a:off x="3991610" y="12113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75</xdr:row>
      <xdr:rowOff>139700</xdr:rowOff>
    </xdr:from>
    <xdr:to>
      <xdr:col>24</xdr:col>
      <xdr:colOff>63500</xdr:colOff>
      <xdr:row>76</xdr:row>
      <xdr:rowOff>6350</xdr:rowOff>
    </xdr:to>
    <xdr:cxnSp macro="">
      <xdr:nvCxnSpPr>
        <xdr:cNvPr id="174" name="直線コネクタ 173"/>
        <xdr:cNvCxnSpPr/>
      </xdr:nvCxnSpPr>
      <xdr:spPr>
        <a:xfrm>
          <a:off x="3327400" y="12998450"/>
          <a:ext cx="7289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105410</xdr:rowOff>
    </xdr:from>
    <xdr:ext cx="598805" cy="259080"/>
    <xdr:sp macro="" textlink="">
      <xdr:nvSpPr>
        <xdr:cNvPr id="175" name="民生費平均値テキスト"/>
        <xdr:cNvSpPr txBox="1"/>
      </xdr:nvSpPr>
      <xdr:spPr>
        <a:xfrm>
          <a:off x="4107180" y="12792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82550</xdr:rowOff>
    </xdr:from>
    <xdr:to>
      <xdr:col>24</xdr:col>
      <xdr:colOff>114300</xdr:colOff>
      <xdr:row>76</xdr:row>
      <xdr:rowOff>12700</xdr:rowOff>
    </xdr:to>
    <xdr:sp macro="" textlink="">
      <xdr:nvSpPr>
        <xdr:cNvPr id="176" name="フローチャート: 判断 175"/>
        <xdr:cNvSpPr/>
      </xdr:nvSpPr>
      <xdr:spPr>
        <a:xfrm>
          <a:off x="400558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139700</xdr:rowOff>
    </xdr:from>
    <xdr:to>
      <xdr:col>19</xdr:col>
      <xdr:colOff>166370</xdr:colOff>
      <xdr:row>75</xdr:row>
      <xdr:rowOff>170815</xdr:rowOff>
    </xdr:to>
    <xdr:cxnSp macro="">
      <xdr:nvCxnSpPr>
        <xdr:cNvPr id="177" name="直線コネクタ 176"/>
        <xdr:cNvCxnSpPr/>
      </xdr:nvCxnSpPr>
      <xdr:spPr>
        <a:xfrm flipV="1">
          <a:off x="2546350" y="12998450"/>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78" name="フローチャート: 判断 177"/>
        <xdr:cNvSpPr/>
      </xdr:nvSpPr>
      <xdr:spPr>
        <a:xfrm>
          <a:off x="3288030" y="129520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14605</xdr:rowOff>
    </xdr:from>
    <xdr:ext cx="598805" cy="259080"/>
    <xdr:sp macro="" textlink="">
      <xdr:nvSpPr>
        <xdr:cNvPr id="179" name="テキスト ボックス 178"/>
        <xdr:cNvSpPr txBox="1"/>
      </xdr:nvSpPr>
      <xdr:spPr>
        <a:xfrm>
          <a:off x="3063240" y="1304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170815</xdr:rowOff>
    </xdr:from>
    <xdr:to>
      <xdr:col>15</xdr:col>
      <xdr:colOff>50800</xdr:colOff>
      <xdr:row>76</xdr:row>
      <xdr:rowOff>102235</xdr:rowOff>
    </xdr:to>
    <xdr:cxnSp macro="">
      <xdr:nvCxnSpPr>
        <xdr:cNvPr id="180" name="直線コネクタ 179"/>
        <xdr:cNvCxnSpPr/>
      </xdr:nvCxnSpPr>
      <xdr:spPr>
        <a:xfrm flipV="1">
          <a:off x="1778000" y="13029565"/>
          <a:ext cx="7683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158115</xdr:rowOff>
    </xdr:from>
    <xdr:to>
      <xdr:col>15</xdr:col>
      <xdr:colOff>101600</xdr:colOff>
      <xdr:row>76</xdr:row>
      <xdr:rowOff>88265</xdr:rowOff>
    </xdr:to>
    <xdr:sp macro="" textlink="">
      <xdr:nvSpPr>
        <xdr:cNvPr id="181" name="フローチャート: 判断 180"/>
        <xdr:cNvSpPr/>
      </xdr:nvSpPr>
      <xdr:spPr>
        <a:xfrm>
          <a:off x="249555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79375</xdr:rowOff>
    </xdr:from>
    <xdr:ext cx="597535" cy="258445"/>
    <xdr:sp macro="" textlink="">
      <xdr:nvSpPr>
        <xdr:cNvPr id="182" name="テキスト ボックス 181"/>
        <xdr:cNvSpPr txBox="1"/>
      </xdr:nvSpPr>
      <xdr:spPr>
        <a:xfrm>
          <a:off x="2294890" y="131095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76</xdr:row>
      <xdr:rowOff>102235</xdr:rowOff>
    </xdr:from>
    <xdr:to>
      <xdr:col>10</xdr:col>
      <xdr:colOff>114300</xdr:colOff>
      <xdr:row>76</xdr:row>
      <xdr:rowOff>145415</xdr:rowOff>
    </xdr:to>
    <xdr:cxnSp macro="">
      <xdr:nvCxnSpPr>
        <xdr:cNvPr id="183" name="直線コネクタ 182"/>
        <xdr:cNvCxnSpPr/>
      </xdr:nvCxnSpPr>
      <xdr:spPr>
        <a:xfrm flipV="1">
          <a:off x="998220" y="13132435"/>
          <a:ext cx="7797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43180</xdr:rowOff>
    </xdr:from>
    <xdr:to>
      <xdr:col>10</xdr:col>
      <xdr:colOff>165100</xdr:colOff>
      <xdr:row>76</xdr:row>
      <xdr:rowOff>144780</xdr:rowOff>
    </xdr:to>
    <xdr:sp macro="" textlink="">
      <xdr:nvSpPr>
        <xdr:cNvPr id="184" name="フローチャート: 判断 183"/>
        <xdr:cNvSpPr/>
      </xdr:nvSpPr>
      <xdr:spPr>
        <a:xfrm>
          <a:off x="17272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161290</xdr:rowOff>
    </xdr:from>
    <xdr:ext cx="597535" cy="259080"/>
    <xdr:sp macro="" textlink="">
      <xdr:nvSpPr>
        <xdr:cNvPr id="185" name="テキスト ボックス 184"/>
        <xdr:cNvSpPr txBox="1"/>
      </xdr:nvSpPr>
      <xdr:spPr>
        <a:xfrm>
          <a:off x="1502410" y="12848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70485</xdr:rowOff>
    </xdr:from>
    <xdr:to>
      <xdr:col>6</xdr:col>
      <xdr:colOff>38100</xdr:colOff>
      <xdr:row>77</xdr:row>
      <xdr:rowOff>635</xdr:rowOff>
    </xdr:to>
    <xdr:sp macro="" textlink="">
      <xdr:nvSpPr>
        <xdr:cNvPr id="186" name="フローチャート: 判断 185"/>
        <xdr:cNvSpPr/>
      </xdr:nvSpPr>
      <xdr:spPr>
        <a:xfrm>
          <a:off x="958850" y="131006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17780</xdr:rowOff>
    </xdr:from>
    <xdr:ext cx="598805" cy="257810"/>
    <xdr:sp macro="" textlink="">
      <xdr:nvSpPr>
        <xdr:cNvPr id="187" name="テキスト ボックス 186"/>
        <xdr:cNvSpPr txBox="1"/>
      </xdr:nvSpPr>
      <xdr:spPr>
        <a:xfrm>
          <a:off x="734060" y="12876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88" name="テキスト ボックス 187"/>
        <xdr:cNvSpPr txBox="1"/>
      </xdr:nvSpPr>
      <xdr:spPr>
        <a:xfrm>
          <a:off x="38900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89" name="テキスト ボックス 188"/>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0" name="テキスト ボックス 189"/>
        <xdr:cNvSpPr txBox="1"/>
      </xdr:nvSpPr>
      <xdr:spPr>
        <a:xfrm>
          <a:off x="237998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2" name="テキスト ボックス 191"/>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126365</xdr:rowOff>
    </xdr:from>
    <xdr:to>
      <xdr:col>24</xdr:col>
      <xdr:colOff>114300</xdr:colOff>
      <xdr:row>76</xdr:row>
      <xdr:rowOff>56515</xdr:rowOff>
    </xdr:to>
    <xdr:sp macro="" textlink="">
      <xdr:nvSpPr>
        <xdr:cNvPr id="193" name="楕円 192"/>
        <xdr:cNvSpPr/>
      </xdr:nvSpPr>
      <xdr:spPr>
        <a:xfrm>
          <a:off x="400558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104775</xdr:rowOff>
    </xdr:from>
    <xdr:ext cx="598805" cy="259080"/>
    <xdr:sp macro="" textlink="">
      <xdr:nvSpPr>
        <xdr:cNvPr id="194" name="民生費該当値テキスト"/>
        <xdr:cNvSpPr txBox="1"/>
      </xdr:nvSpPr>
      <xdr:spPr>
        <a:xfrm>
          <a:off x="4107180" y="12963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88900</xdr:rowOff>
    </xdr:from>
    <xdr:to>
      <xdr:col>20</xdr:col>
      <xdr:colOff>38100</xdr:colOff>
      <xdr:row>76</xdr:row>
      <xdr:rowOff>19050</xdr:rowOff>
    </xdr:to>
    <xdr:sp macro="" textlink="">
      <xdr:nvSpPr>
        <xdr:cNvPr id="195" name="楕円 194"/>
        <xdr:cNvSpPr/>
      </xdr:nvSpPr>
      <xdr:spPr>
        <a:xfrm>
          <a:off x="3288030" y="129476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35560</xdr:rowOff>
    </xdr:from>
    <xdr:ext cx="598805" cy="259080"/>
    <xdr:sp macro="" textlink="">
      <xdr:nvSpPr>
        <xdr:cNvPr id="196" name="テキスト ボックス 195"/>
        <xdr:cNvSpPr txBox="1"/>
      </xdr:nvSpPr>
      <xdr:spPr>
        <a:xfrm>
          <a:off x="3063240" y="1272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120650</xdr:rowOff>
    </xdr:from>
    <xdr:to>
      <xdr:col>15</xdr:col>
      <xdr:colOff>101600</xdr:colOff>
      <xdr:row>76</xdr:row>
      <xdr:rowOff>50165</xdr:rowOff>
    </xdr:to>
    <xdr:sp macro="" textlink="">
      <xdr:nvSpPr>
        <xdr:cNvPr id="197" name="楕円 196"/>
        <xdr:cNvSpPr/>
      </xdr:nvSpPr>
      <xdr:spPr>
        <a:xfrm>
          <a:off x="249555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66675</xdr:rowOff>
    </xdr:from>
    <xdr:ext cx="597535" cy="257810"/>
    <xdr:sp macro="" textlink="">
      <xdr:nvSpPr>
        <xdr:cNvPr id="198" name="テキスト ボックス 197"/>
        <xdr:cNvSpPr txBox="1"/>
      </xdr:nvSpPr>
      <xdr:spPr>
        <a:xfrm>
          <a:off x="2294890" y="127539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52070</xdr:rowOff>
    </xdr:from>
    <xdr:to>
      <xdr:col>10</xdr:col>
      <xdr:colOff>165100</xdr:colOff>
      <xdr:row>76</xdr:row>
      <xdr:rowOff>153035</xdr:rowOff>
    </xdr:to>
    <xdr:sp macro="" textlink="">
      <xdr:nvSpPr>
        <xdr:cNvPr id="199" name="楕円 198"/>
        <xdr:cNvSpPr/>
      </xdr:nvSpPr>
      <xdr:spPr>
        <a:xfrm>
          <a:off x="17272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144145</xdr:rowOff>
    </xdr:from>
    <xdr:ext cx="597535" cy="257810"/>
    <xdr:sp macro="" textlink="">
      <xdr:nvSpPr>
        <xdr:cNvPr id="200" name="テキスト ボックス 199"/>
        <xdr:cNvSpPr txBox="1"/>
      </xdr:nvSpPr>
      <xdr:spPr>
        <a:xfrm>
          <a:off x="1502410" y="13174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94615</xdr:rowOff>
    </xdr:from>
    <xdr:to>
      <xdr:col>6</xdr:col>
      <xdr:colOff>38100</xdr:colOff>
      <xdr:row>77</xdr:row>
      <xdr:rowOff>24765</xdr:rowOff>
    </xdr:to>
    <xdr:sp macro="" textlink="">
      <xdr:nvSpPr>
        <xdr:cNvPr id="201" name="楕円 200"/>
        <xdr:cNvSpPr/>
      </xdr:nvSpPr>
      <xdr:spPr>
        <a:xfrm>
          <a:off x="958850" y="131248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15875</xdr:rowOff>
    </xdr:from>
    <xdr:ext cx="598805" cy="259080"/>
    <xdr:sp macro="" textlink="">
      <xdr:nvSpPr>
        <xdr:cNvPr id="202" name="テキスト ボックス 201"/>
        <xdr:cNvSpPr txBox="1"/>
      </xdr:nvSpPr>
      <xdr:spPr>
        <a:xfrm>
          <a:off x="734060" y="13217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65151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4" name="テキスト ボックス 213"/>
        <xdr:cNvSpPr txBox="1"/>
      </xdr:nvSpPr>
      <xdr:spPr>
        <a:xfrm>
          <a:off x="46482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0637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18" name="テキスト ボックス 217"/>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4" name="テキスト ボックス 223"/>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226" name="直線コネクタ 225"/>
        <xdr:cNvCxnSpPr/>
      </xdr:nvCxnSpPr>
      <xdr:spPr>
        <a:xfrm flipV="1">
          <a:off x="405447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69850</xdr:rowOff>
    </xdr:from>
    <xdr:ext cx="534670" cy="259080"/>
    <xdr:sp macro="" textlink="">
      <xdr:nvSpPr>
        <xdr:cNvPr id="227" name="衛生費最小値テキスト"/>
        <xdr:cNvSpPr txBox="1"/>
      </xdr:nvSpPr>
      <xdr:spPr>
        <a:xfrm>
          <a:off x="410718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66040</xdr:rowOff>
    </xdr:from>
    <xdr:to>
      <xdr:col>24</xdr:col>
      <xdr:colOff>152400</xdr:colOff>
      <xdr:row>98</xdr:row>
      <xdr:rowOff>66040</xdr:rowOff>
    </xdr:to>
    <xdr:cxnSp macro="">
      <xdr:nvCxnSpPr>
        <xdr:cNvPr id="228" name="直線コネクタ 227"/>
        <xdr:cNvCxnSpPr/>
      </xdr:nvCxnSpPr>
      <xdr:spPr>
        <a:xfrm>
          <a:off x="3991610" y="168681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7810"/>
    <xdr:sp macro="" textlink="">
      <xdr:nvSpPr>
        <xdr:cNvPr id="229" name="衛生費最大値テキスト"/>
        <xdr:cNvSpPr txBox="1"/>
      </xdr:nvSpPr>
      <xdr:spPr>
        <a:xfrm>
          <a:off x="410718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30" name="直線コネクタ 229"/>
        <xdr:cNvCxnSpPr/>
      </xdr:nvCxnSpPr>
      <xdr:spPr>
        <a:xfrm>
          <a:off x="3991610" y="155155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97</xdr:row>
      <xdr:rowOff>89535</xdr:rowOff>
    </xdr:from>
    <xdr:to>
      <xdr:col>24</xdr:col>
      <xdr:colOff>63500</xdr:colOff>
      <xdr:row>97</xdr:row>
      <xdr:rowOff>97790</xdr:rowOff>
    </xdr:to>
    <xdr:cxnSp macro="">
      <xdr:nvCxnSpPr>
        <xdr:cNvPr id="231" name="直線コネクタ 230"/>
        <xdr:cNvCxnSpPr/>
      </xdr:nvCxnSpPr>
      <xdr:spPr>
        <a:xfrm flipV="1">
          <a:off x="3327400" y="16720185"/>
          <a:ext cx="7289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124460</xdr:rowOff>
    </xdr:from>
    <xdr:ext cx="534670" cy="259080"/>
    <xdr:sp macro="" textlink="">
      <xdr:nvSpPr>
        <xdr:cNvPr id="232" name="衛生費平均値テキスト"/>
        <xdr:cNvSpPr txBox="1"/>
      </xdr:nvSpPr>
      <xdr:spPr>
        <a:xfrm>
          <a:off x="410718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33" name="フローチャート: 判断 232"/>
        <xdr:cNvSpPr/>
      </xdr:nvSpPr>
      <xdr:spPr>
        <a:xfrm>
          <a:off x="400558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97790</xdr:rowOff>
    </xdr:from>
    <xdr:to>
      <xdr:col>19</xdr:col>
      <xdr:colOff>166370</xdr:colOff>
      <xdr:row>97</xdr:row>
      <xdr:rowOff>114935</xdr:rowOff>
    </xdr:to>
    <xdr:cxnSp macro="">
      <xdr:nvCxnSpPr>
        <xdr:cNvPr id="234" name="直線コネクタ 233"/>
        <xdr:cNvCxnSpPr/>
      </xdr:nvCxnSpPr>
      <xdr:spPr>
        <a:xfrm flipV="1">
          <a:off x="2546350" y="16728440"/>
          <a:ext cx="7810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5" name="フローチャート: 判断 234"/>
        <xdr:cNvSpPr/>
      </xdr:nvSpPr>
      <xdr:spPr>
        <a:xfrm>
          <a:off x="3288030" y="165588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34670" cy="259080"/>
    <xdr:sp macro="" textlink="">
      <xdr:nvSpPr>
        <xdr:cNvPr id="236" name="テキスト ボックス 235"/>
        <xdr:cNvSpPr txBox="1"/>
      </xdr:nvSpPr>
      <xdr:spPr>
        <a:xfrm>
          <a:off x="3095625" y="1633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66040</xdr:rowOff>
    </xdr:from>
    <xdr:to>
      <xdr:col>15</xdr:col>
      <xdr:colOff>50800</xdr:colOff>
      <xdr:row>97</xdr:row>
      <xdr:rowOff>114935</xdr:rowOff>
    </xdr:to>
    <xdr:cxnSp macro="">
      <xdr:nvCxnSpPr>
        <xdr:cNvPr id="237" name="直線コネクタ 236"/>
        <xdr:cNvCxnSpPr/>
      </xdr:nvCxnSpPr>
      <xdr:spPr>
        <a:xfrm>
          <a:off x="1778000" y="16525240"/>
          <a:ext cx="76835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38" name="フローチャート: 判断 237"/>
        <xdr:cNvSpPr/>
      </xdr:nvSpPr>
      <xdr:spPr>
        <a:xfrm>
          <a:off x="249555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33400" cy="257810"/>
    <xdr:sp macro="" textlink="">
      <xdr:nvSpPr>
        <xdr:cNvPr id="239" name="テキスト ボックス 238"/>
        <xdr:cNvSpPr txBox="1"/>
      </xdr:nvSpPr>
      <xdr:spPr>
        <a:xfrm>
          <a:off x="232727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66040</xdr:rowOff>
    </xdr:from>
    <xdr:to>
      <xdr:col>10</xdr:col>
      <xdr:colOff>114300</xdr:colOff>
      <xdr:row>97</xdr:row>
      <xdr:rowOff>143510</xdr:rowOff>
    </xdr:to>
    <xdr:cxnSp macro="">
      <xdr:nvCxnSpPr>
        <xdr:cNvPr id="240" name="直線コネクタ 239"/>
        <xdr:cNvCxnSpPr/>
      </xdr:nvCxnSpPr>
      <xdr:spPr>
        <a:xfrm flipV="1">
          <a:off x="998220" y="16525240"/>
          <a:ext cx="77978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125730</xdr:rowOff>
    </xdr:from>
    <xdr:to>
      <xdr:col>10</xdr:col>
      <xdr:colOff>165100</xdr:colOff>
      <xdr:row>97</xdr:row>
      <xdr:rowOff>55880</xdr:rowOff>
    </xdr:to>
    <xdr:sp macro="" textlink="">
      <xdr:nvSpPr>
        <xdr:cNvPr id="241" name="フローチャート: 判断 240"/>
        <xdr:cNvSpPr/>
      </xdr:nvSpPr>
      <xdr:spPr>
        <a:xfrm>
          <a:off x="17272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46990</xdr:rowOff>
    </xdr:from>
    <xdr:ext cx="533400" cy="259080"/>
    <xdr:sp macro="" textlink="">
      <xdr:nvSpPr>
        <xdr:cNvPr id="242" name="テキスト ボックス 241"/>
        <xdr:cNvSpPr txBox="1"/>
      </xdr:nvSpPr>
      <xdr:spPr>
        <a:xfrm>
          <a:off x="1534795" y="16677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151765</xdr:rowOff>
    </xdr:from>
    <xdr:to>
      <xdr:col>6</xdr:col>
      <xdr:colOff>38100</xdr:colOff>
      <xdr:row>97</xdr:row>
      <xdr:rowOff>81915</xdr:rowOff>
    </xdr:to>
    <xdr:sp macro="" textlink="">
      <xdr:nvSpPr>
        <xdr:cNvPr id="243" name="フローチャート: 判断 242"/>
        <xdr:cNvSpPr/>
      </xdr:nvSpPr>
      <xdr:spPr>
        <a:xfrm>
          <a:off x="958850" y="166109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98425</xdr:rowOff>
    </xdr:from>
    <xdr:ext cx="534670" cy="257810"/>
    <xdr:sp macro="" textlink="">
      <xdr:nvSpPr>
        <xdr:cNvPr id="244" name="テキスト ボックス 243"/>
        <xdr:cNvSpPr txBox="1"/>
      </xdr:nvSpPr>
      <xdr:spPr>
        <a:xfrm>
          <a:off x="766445" y="16386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5" name="テキスト ボックス 244"/>
        <xdr:cNvSpPr txBox="1"/>
      </xdr:nvSpPr>
      <xdr:spPr>
        <a:xfrm>
          <a:off x="38900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46" name="テキスト ボックス 245"/>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xdr:cNvSpPr txBox="1"/>
      </xdr:nvSpPr>
      <xdr:spPr>
        <a:xfrm>
          <a:off x="237998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49" name="テキスト ボックス 248"/>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38735</xdr:rowOff>
    </xdr:from>
    <xdr:to>
      <xdr:col>24</xdr:col>
      <xdr:colOff>114300</xdr:colOff>
      <xdr:row>97</xdr:row>
      <xdr:rowOff>140335</xdr:rowOff>
    </xdr:to>
    <xdr:sp macro="" textlink="">
      <xdr:nvSpPr>
        <xdr:cNvPr id="250" name="楕円 249"/>
        <xdr:cNvSpPr/>
      </xdr:nvSpPr>
      <xdr:spPr>
        <a:xfrm>
          <a:off x="400558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17780</xdr:rowOff>
    </xdr:from>
    <xdr:ext cx="534670" cy="257810"/>
    <xdr:sp macro="" textlink="">
      <xdr:nvSpPr>
        <xdr:cNvPr id="251" name="衛生費該当値テキスト"/>
        <xdr:cNvSpPr txBox="1"/>
      </xdr:nvSpPr>
      <xdr:spPr>
        <a:xfrm>
          <a:off x="4107180" y="16648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46990</xdr:rowOff>
    </xdr:from>
    <xdr:to>
      <xdr:col>20</xdr:col>
      <xdr:colOff>38100</xdr:colOff>
      <xdr:row>97</xdr:row>
      <xdr:rowOff>148590</xdr:rowOff>
    </xdr:to>
    <xdr:sp macro="" textlink="">
      <xdr:nvSpPr>
        <xdr:cNvPr id="252" name="楕円 251"/>
        <xdr:cNvSpPr/>
      </xdr:nvSpPr>
      <xdr:spPr>
        <a:xfrm>
          <a:off x="3288030" y="166776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139700</xdr:rowOff>
    </xdr:from>
    <xdr:ext cx="534670" cy="259080"/>
    <xdr:sp macro="" textlink="">
      <xdr:nvSpPr>
        <xdr:cNvPr id="253" name="テキスト ボックス 252"/>
        <xdr:cNvSpPr txBox="1"/>
      </xdr:nvSpPr>
      <xdr:spPr>
        <a:xfrm>
          <a:off x="3095625" y="1677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64135</xdr:rowOff>
    </xdr:from>
    <xdr:to>
      <xdr:col>15</xdr:col>
      <xdr:colOff>101600</xdr:colOff>
      <xdr:row>97</xdr:row>
      <xdr:rowOff>166370</xdr:rowOff>
    </xdr:to>
    <xdr:sp macro="" textlink="">
      <xdr:nvSpPr>
        <xdr:cNvPr id="254" name="楕円 253"/>
        <xdr:cNvSpPr/>
      </xdr:nvSpPr>
      <xdr:spPr>
        <a:xfrm>
          <a:off x="249555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156845</xdr:rowOff>
    </xdr:from>
    <xdr:ext cx="533400" cy="257810"/>
    <xdr:sp macro="" textlink="">
      <xdr:nvSpPr>
        <xdr:cNvPr id="255" name="テキスト ボックス 254"/>
        <xdr:cNvSpPr txBox="1"/>
      </xdr:nvSpPr>
      <xdr:spPr>
        <a:xfrm>
          <a:off x="2327275" y="16787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15240</xdr:rowOff>
    </xdr:from>
    <xdr:to>
      <xdr:col>10</xdr:col>
      <xdr:colOff>165100</xdr:colOff>
      <xdr:row>96</xdr:row>
      <xdr:rowOff>116840</xdr:rowOff>
    </xdr:to>
    <xdr:sp macro="" textlink="">
      <xdr:nvSpPr>
        <xdr:cNvPr id="256" name="楕円 255"/>
        <xdr:cNvSpPr/>
      </xdr:nvSpPr>
      <xdr:spPr>
        <a:xfrm>
          <a:off x="17272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133350</xdr:rowOff>
    </xdr:from>
    <xdr:ext cx="533400" cy="257810"/>
    <xdr:sp macro="" textlink="">
      <xdr:nvSpPr>
        <xdr:cNvPr id="257" name="テキスト ボックス 256"/>
        <xdr:cNvSpPr txBox="1"/>
      </xdr:nvSpPr>
      <xdr:spPr>
        <a:xfrm>
          <a:off x="1534795" y="16249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92075</xdr:rowOff>
    </xdr:from>
    <xdr:to>
      <xdr:col>6</xdr:col>
      <xdr:colOff>38100</xdr:colOff>
      <xdr:row>98</xdr:row>
      <xdr:rowOff>22225</xdr:rowOff>
    </xdr:to>
    <xdr:sp macro="" textlink="">
      <xdr:nvSpPr>
        <xdr:cNvPr id="258" name="楕円 257"/>
        <xdr:cNvSpPr/>
      </xdr:nvSpPr>
      <xdr:spPr>
        <a:xfrm>
          <a:off x="958850" y="167227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13335</xdr:rowOff>
    </xdr:from>
    <xdr:ext cx="534670" cy="259080"/>
    <xdr:sp macro="" textlink="">
      <xdr:nvSpPr>
        <xdr:cNvPr id="259" name="テキスト ボックス 258"/>
        <xdr:cNvSpPr txBox="1"/>
      </xdr:nvSpPr>
      <xdr:spPr>
        <a:xfrm>
          <a:off x="766445"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155"/>
    <xdr:sp macro="" textlink="">
      <xdr:nvSpPr>
        <xdr:cNvPr id="268" name="テキスト ボックス 267"/>
        <xdr:cNvSpPr txBox="1"/>
      </xdr:nvSpPr>
      <xdr:spPr>
        <a:xfrm>
          <a:off x="574548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5783580" y="6785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920" cy="259080"/>
    <xdr:sp macro="" textlink="">
      <xdr:nvSpPr>
        <xdr:cNvPr id="271" name="テキスト ボックス 270"/>
        <xdr:cNvSpPr txBox="1"/>
      </xdr:nvSpPr>
      <xdr:spPr>
        <a:xfrm>
          <a:off x="555879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5783580" y="6458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7360" cy="257810"/>
    <xdr:sp macro="" textlink="">
      <xdr:nvSpPr>
        <xdr:cNvPr id="273" name="テキスト ボックス 272"/>
        <xdr:cNvSpPr txBox="1"/>
      </xdr:nvSpPr>
      <xdr:spPr>
        <a:xfrm>
          <a:off x="5364480" y="6316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5783580" y="6132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7360" cy="259080"/>
    <xdr:sp macro="" textlink="">
      <xdr:nvSpPr>
        <xdr:cNvPr id="275" name="テキスト ボックス 274"/>
        <xdr:cNvSpPr txBox="1"/>
      </xdr:nvSpPr>
      <xdr:spPr>
        <a:xfrm>
          <a:off x="536448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5783580" y="5805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7360" cy="257810"/>
    <xdr:sp macro="" textlink="">
      <xdr:nvSpPr>
        <xdr:cNvPr id="277" name="テキスト ボックス 276"/>
        <xdr:cNvSpPr txBox="1"/>
      </xdr:nvSpPr>
      <xdr:spPr>
        <a:xfrm>
          <a:off x="5364480" y="56642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5783580" y="5479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7360" cy="258445"/>
    <xdr:sp macro="" textlink="">
      <xdr:nvSpPr>
        <xdr:cNvPr id="279" name="テキスト ボックス 278"/>
        <xdr:cNvSpPr txBox="1"/>
      </xdr:nvSpPr>
      <xdr:spPr>
        <a:xfrm>
          <a:off x="536448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5783580" y="5152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7360" cy="259080"/>
    <xdr:sp macro="" textlink="">
      <xdr:nvSpPr>
        <xdr:cNvPr id="281" name="テキスト ボックス 280"/>
        <xdr:cNvSpPr txBox="1"/>
      </xdr:nvSpPr>
      <xdr:spPr>
        <a:xfrm>
          <a:off x="536448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7810"/>
    <xdr:sp macro="" textlink="">
      <xdr:nvSpPr>
        <xdr:cNvPr id="283" name="テキスト ボックス 282"/>
        <xdr:cNvSpPr txBox="1"/>
      </xdr:nvSpPr>
      <xdr:spPr>
        <a:xfrm>
          <a:off x="5364480" y="468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8890</xdr:rowOff>
    </xdr:from>
    <xdr:to>
      <xdr:col>54</xdr:col>
      <xdr:colOff>166370</xdr:colOff>
      <xdr:row>39</xdr:row>
      <xdr:rowOff>99060</xdr:rowOff>
    </xdr:to>
    <xdr:cxnSp macro="">
      <xdr:nvCxnSpPr>
        <xdr:cNvPr id="285" name="直線コネクタ 284"/>
        <xdr:cNvCxnSpPr/>
      </xdr:nvCxnSpPr>
      <xdr:spPr>
        <a:xfrm flipV="1">
          <a:off x="9150350" y="5323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285" cy="259080"/>
    <xdr:sp macro="" textlink="">
      <xdr:nvSpPr>
        <xdr:cNvPr id="286" name="労働費最小値テキスト"/>
        <xdr:cNvSpPr txBox="1"/>
      </xdr:nvSpPr>
      <xdr:spPr>
        <a:xfrm>
          <a:off x="9201150" y="6789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908558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468630" cy="259080"/>
    <xdr:sp macro="" textlink="">
      <xdr:nvSpPr>
        <xdr:cNvPr id="288" name="労働費最大値テキスト"/>
        <xdr:cNvSpPr txBox="1"/>
      </xdr:nvSpPr>
      <xdr:spPr>
        <a:xfrm>
          <a:off x="9201150" y="5099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9" name="直線コネクタ 288"/>
        <xdr:cNvCxnSpPr/>
      </xdr:nvCxnSpPr>
      <xdr:spPr>
        <a:xfrm>
          <a:off x="9085580" y="5323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34925</xdr:rowOff>
    </xdr:from>
    <xdr:to>
      <xdr:col>55</xdr:col>
      <xdr:colOff>0</xdr:colOff>
      <xdr:row>39</xdr:row>
      <xdr:rowOff>87630</xdr:rowOff>
    </xdr:to>
    <xdr:cxnSp macro="">
      <xdr:nvCxnSpPr>
        <xdr:cNvPr id="290" name="直線コネクタ 289"/>
        <xdr:cNvCxnSpPr/>
      </xdr:nvCxnSpPr>
      <xdr:spPr>
        <a:xfrm flipV="1">
          <a:off x="8432800" y="6721475"/>
          <a:ext cx="7175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7190" cy="259080"/>
    <xdr:sp macro="" textlink="">
      <xdr:nvSpPr>
        <xdr:cNvPr id="291" name="労働費平均値テキスト"/>
        <xdr:cNvSpPr txBox="1"/>
      </xdr:nvSpPr>
      <xdr:spPr>
        <a:xfrm>
          <a:off x="9201150" y="6337300"/>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92" name="フローチャート: 判断 291"/>
        <xdr:cNvSpPr/>
      </xdr:nvSpPr>
      <xdr:spPr>
        <a:xfrm>
          <a:off x="9123680" y="64858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37</xdr:row>
      <xdr:rowOff>167640</xdr:rowOff>
    </xdr:from>
    <xdr:to>
      <xdr:col>50</xdr:col>
      <xdr:colOff>114300</xdr:colOff>
      <xdr:row>39</xdr:row>
      <xdr:rowOff>87630</xdr:rowOff>
    </xdr:to>
    <xdr:cxnSp macro="">
      <xdr:nvCxnSpPr>
        <xdr:cNvPr id="293" name="直線コネクタ 292"/>
        <xdr:cNvCxnSpPr/>
      </xdr:nvCxnSpPr>
      <xdr:spPr>
        <a:xfrm>
          <a:off x="7653020" y="6511290"/>
          <a:ext cx="77978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4" name="フローチャート: 判断 293"/>
        <xdr:cNvSpPr/>
      </xdr:nvSpPr>
      <xdr:spPr>
        <a:xfrm>
          <a:off x="83820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7810"/>
    <xdr:sp macro="" textlink="">
      <xdr:nvSpPr>
        <xdr:cNvPr id="295" name="テキスト ボックス 294"/>
        <xdr:cNvSpPr txBox="1"/>
      </xdr:nvSpPr>
      <xdr:spPr>
        <a:xfrm>
          <a:off x="826770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64770</xdr:rowOff>
    </xdr:from>
    <xdr:to>
      <xdr:col>45</xdr:col>
      <xdr:colOff>166370</xdr:colOff>
      <xdr:row>37</xdr:row>
      <xdr:rowOff>167640</xdr:rowOff>
    </xdr:to>
    <xdr:cxnSp macro="">
      <xdr:nvCxnSpPr>
        <xdr:cNvPr id="296" name="直線コネクタ 295"/>
        <xdr:cNvCxnSpPr/>
      </xdr:nvCxnSpPr>
      <xdr:spPr>
        <a:xfrm>
          <a:off x="6871970" y="5894070"/>
          <a:ext cx="781050" cy="617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107315</xdr:rowOff>
    </xdr:from>
    <xdr:to>
      <xdr:col>46</xdr:col>
      <xdr:colOff>38100</xdr:colOff>
      <xdr:row>38</xdr:row>
      <xdr:rowOff>37465</xdr:rowOff>
    </xdr:to>
    <xdr:sp macro="" textlink="">
      <xdr:nvSpPr>
        <xdr:cNvPr id="297" name="フローチャート: 判断 296"/>
        <xdr:cNvSpPr/>
      </xdr:nvSpPr>
      <xdr:spPr>
        <a:xfrm>
          <a:off x="7613650" y="64509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36</xdr:row>
      <xdr:rowOff>53975</xdr:rowOff>
    </xdr:from>
    <xdr:ext cx="378460" cy="257810"/>
    <xdr:sp macro="" textlink="">
      <xdr:nvSpPr>
        <xdr:cNvPr id="298" name="テキスト ボックス 297"/>
        <xdr:cNvSpPr txBox="1"/>
      </xdr:nvSpPr>
      <xdr:spPr>
        <a:xfrm>
          <a:off x="7486650" y="6226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64770</xdr:rowOff>
    </xdr:from>
    <xdr:to>
      <xdr:col>41</xdr:col>
      <xdr:colOff>50800</xdr:colOff>
      <xdr:row>36</xdr:row>
      <xdr:rowOff>158115</xdr:rowOff>
    </xdr:to>
    <xdr:cxnSp macro="">
      <xdr:nvCxnSpPr>
        <xdr:cNvPr id="299" name="直線コネクタ 298"/>
        <xdr:cNvCxnSpPr/>
      </xdr:nvCxnSpPr>
      <xdr:spPr>
        <a:xfrm flipV="1">
          <a:off x="6103620" y="5894070"/>
          <a:ext cx="76835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170180</xdr:rowOff>
    </xdr:from>
    <xdr:to>
      <xdr:col>41</xdr:col>
      <xdr:colOff>101600</xdr:colOff>
      <xdr:row>36</xdr:row>
      <xdr:rowOff>100330</xdr:rowOff>
    </xdr:to>
    <xdr:sp macro="" textlink="">
      <xdr:nvSpPr>
        <xdr:cNvPr id="300" name="フローチャート: 判断 299"/>
        <xdr:cNvSpPr/>
      </xdr:nvSpPr>
      <xdr:spPr>
        <a:xfrm>
          <a:off x="682117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91440</xdr:rowOff>
    </xdr:from>
    <xdr:ext cx="468630" cy="259080"/>
    <xdr:sp macro="" textlink="">
      <xdr:nvSpPr>
        <xdr:cNvPr id="301" name="テキスト ボックス 300"/>
        <xdr:cNvSpPr txBox="1"/>
      </xdr:nvSpPr>
      <xdr:spPr>
        <a:xfrm>
          <a:off x="6661150" y="6263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129540</xdr:rowOff>
    </xdr:from>
    <xdr:to>
      <xdr:col>36</xdr:col>
      <xdr:colOff>165100</xdr:colOff>
      <xdr:row>35</xdr:row>
      <xdr:rowOff>59690</xdr:rowOff>
    </xdr:to>
    <xdr:sp macro="" textlink="">
      <xdr:nvSpPr>
        <xdr:cNvPr id="302" name="フローチャート: 判断 301"/>
        <xdr:cNvSpPr/>
      </xdr:nvSpPr>
      <xdr:spPr>
        <a:xfrm>
          <a:off x="605282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76200</xdr:rowOff>
    </xdr:from>
    <xdr:ext cx="469900" cy="257810"/>
    <xdr:sp macro="" textlink="">
      <xdr:nvSpPr>
        <xdr:cNvPr id="303" name="テキスト ボックス 302"/>
        <xdr:cNvSpPr txBox="1"/>
      </xdr:nvSpPr>
      <xdr:spPr>
        <a:xfrm>
          <a:off x="5892800" y="5734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06" name="テキスト ボックス 305"/>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7" name="テキスト ボックス 306"/>
        <xdr:cNvSpPr txBox="1"/>
      </xdr:nvSpPr>
      <xdr:spPr>
        <a:xfrm>
          <a:off x="67056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155575</xdr:rowOff>
    </xdr:from>
    <xdr:to>
      <xdr:col>55</xdr:col>
      <xdr:colOff>50800</xdr:colOff>
      <xdr:row>39</xdr:row>
      <xdr:rowOff>86360</xdr:rowOff>
    </xdr:to>
    <xdr:sp macro="" textlink="">
      <xdr:nvSpPr>
        <xdr:cNvPr id="309" name="楕円 308"/>
        <xdr:cNvSpPr/>
      </xdr:nvSpPr>
      <xdr:spPr>
        <a:xfrm>
          <a:off x="9123680" y="667067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70485</xdr:rowOff>
    </xdr:from>
    <xdr:ext cx="377190" cy="259080"/>
    <xdr:sp macro="" textlink="">
      <xdr:nvSpPr>
        <xdr:cNvPr id="310" name="労働費該当値テキスト"/>
        <xdr:cNvSpPr txBox="1"/>
      </xdr:nvSpPr>
      <xdr:spPr>
        <a:xfrm>
          <a:off x="9201150" y="658558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311" name="楕円 310"/>
        <xdr:cNvSpPr/>
      </xdr:nvSpPr>
      <xdr:spPr>
        <a:xfrm>
          <a:off x="83820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129540</xdr:rowOff>
    </xdr:from>
    <xdr:ext cx="313690" cy="259080"/>
    <xdr:sp macro="" textlink="">
      <xdr:nvSpPr>
        <xdr:cNvPr id="312" name="テキスト ボックス 311"/>
        <xdr:cNvSpPr txBox="1"/>
      </xdr:nvSpPr>
      <xdr:spPr>
        <a:xfrm>
          <a:off x="8300085" y="6816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116840</xdr:rowOff>
    </xdr:from>
    <xdr:to>
      <xdr:col>46</xdr:col>
      <xdr:colOff>38100</xdr:colOff>
      <xdr:row>38</xdr:row>
      <xdr:rowOff>46990</xdr:rowOff>
    </xdr:to>
    <xdr:sp macro="" textlink="">
      <xdr:nvSpPr>
        <xdr:cNvPr id="313" name="楕円 312"/>
        <xdr:cNvSpPr/>
      </xdr:nvSpPr>
      <xdr:spPr>
        <a:xfrm>
          <a:off x="7613650" y="64604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38100</xdr:rowOff>
    </xdr:from>
    <xdr:ext cx="378460" cy="259080"/>
    <xdr:sp macro="" textlink="">
      <xdr:nvSpPr>
        <xdr:cNvPr id="314" name="テキスト ボックス 313"/>
        <xdr:cNvSpPr txBox="1"/>
      </xdr:nvSpPr>
      <xdr:spPr>
        <a:xfrm>
          <a:off x="748665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13970</xdr:rowOff>
    </xdr:from>
    <xdr:to>
      <xdr:col>41</xdr:col>
      <xdr:colOff>101600</xdr:colOff>
      <xdr:row>34</xdr:row>
      <xdr:rowOff>115570</xdr:rowOff>
    </xdr:to>
    <xdr:sp macro="" textlink="">
      <xdr:nvSpPr>
        <xdr:cNvPr id="315" name="楕円 314"/>
        <xdr:cNvSpPr/>
      </xdr:nvSpPr>
      <xdr:spPr>
        <a:xfrm>
          <a:off x="682117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132080</xdr:rowOff>
    </xdr:from>
    <xdr:ext cx="468630" cy="257810"/>
    <xdr:sp macro="" textlink="">
      <xdr:nvSpPr>
        <xdr:cNvPr id="316" name="テキスト ボックス 315"/>
        <xdr:cNvSpPr txBox="1"/>
      </xdr:nvSpPr>
      <xdr:spPr>
        <a:xfrm>
          <a:off x="6661150" y="561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107315</xdr:rowOff>
    </xdr:from>
    <xdr:to>
      <xdr:col>36</xdr:col>
      <xdr:colOff>165100</xdr:colOff>
      <xdr:row>37</xdr:row>
      <xdr:rowOff>37465</xdr:rowOff>
    </xdr:to>
    <xdr:sp macro="" textlink="">
      <xdr:nvSpPr>
        <xdr:cNvPr id="317" name="楕円 316"/>
        <xdr:cNvSpPr/>
      </xdr:nvSpPr>
      <xdr:spPr>
        <a:xfrm>
          <a:off x="605282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29210</xdr:rowOff>
    </xdr:from>
    <xdr:ext cx="469900" cy="257810"/>
    <xdr:sp macro="" textlink="">
      <xdr:nvSpPr>
        <xdr:cNvPr id="318" name="テキスト ボックス 317"/>
        <xdr:cNvSpPr txBox="1"/>
      </xdr:nvSpPr>
      <xdr:spPr>
        <a:xfrm>
          <a:off x="5892800" y="6372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155"/>
    <xdr:sp macro="" textlink="">
      <xdr:nvSpPr>
        <xdr:cNvPr id="327" name="テキスト ボックス 326"/>
        <xdr:cNvSpPr txBox="1"/>
      </xdr:nvSpPr>
      <xdr:spPr>
        <a:xfrm>
          <a:off x="574548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5783580" y="10214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920" cy="259080"/>
    <xdr:sp macro="" textlink="">
      <xdr:nvSpPr>
        <xdr:cNvPr id="330" name="テキスト ボックス 329"/>
        <xdr:cNvSpPr txBox="1"/>
      </xdr:nvSpPr>
      <xdr:spPr>
        <a:xfrm>
          <a:off x="555879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5783580" y="9887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144145</xdr:rowOff>
    </xdr:from>
    <xdr:ext cx="531495" cy="257810"/>
    <xdr:sp macro="" textlink="">
      <xdr:nvSpPr>
        <xdr:cNvPr id="332" name="テキスト ボックス 331"/>
        <xdr:cNvSpPr txBox="1"/>
      </xdr:nvSpPr>
      <xdr:spPr>
        <a:xfrm>
          <a:off x="5323840"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5783580" y="9561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54</xdr:row>
      <xdr:rowOff>160655</xdr:rowOff>
    </xdr:from>
    <xdr:ext cx="531495" cy="259080"/>
    <xdr:sp macro="" textlink="">
      <xdr:nvSpPr>
        <xdr:cNvPr id="334" name="テキスト ボックス 333"/>
        <xdr:cNvSpPr txBox="1"/>
      </xdr:nvSpPr>
      <xdr:spPr>
        <a:xfrm>
          <a:off x="53238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5783580" y="9234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6350</xdr:rowOff>
    </xdr:from>
    <xdr:ext cx="531495" cy="257810"/>
    <xdr:sp macro="" textlink="">
      <xdr:nvSpPr>
        <xdr:cNvPr id="336" name="テキスト ボックス 335"/>
        <xdr:cNvSpPr txBox="1"/>
      </xdr:nvSpPr>
      <xdr:spPr>
        <a:xfrm>
          <a:off x="5323840"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5783580" y="8908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8445"/>
    <xdr:sp macro="" textlink="">
      <xdr:nvSpPr>
        <xdr:cNvPr id="338" name="テキスト ボックス 337"/>
        <xdr:cNvSpPr txBox="1"/>
      </xdr:nvSpPr>
      <xdr:spPr>
        <a:xfrm>
          <a:off x="526034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5783580" y="8581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0" name="テキスト ボックス 339"/>
        <xdr:cNvSpPr txBox="1"/>
      </xdr:nvSpPr>
      <xdr:spPr>
        <a:xfrm>
          <a:off x="526034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42" name="テキスト ボックス 341"/>
        <xdr:cNvSpPr txBox="1"/>
      </xdr:nvSpPr>
      <xdr:spPr>
        <a:xfrm>
          <a:off x="526034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29210</xdr:rowOff>
    </xdr:from>
    <xdr:to>
      <xdr:col>54</xdr:col>
      <xdr:colOff>166370</xdr:colOff>
      <xdr:row>59</xdr:row>
      <xdr:rowOff>13970</xdr:rowOff>
    </xdr:to>
    <xdr:cxnSp macro="">
      <xdr:nvCxnSpPr>
        <xdr:cNvPr id="344" name="直線コネクタ 343"/>
        <xdr:cNvCxnSpPr/>
      </xdr:nvCxnSpPr>
      <xdr:spPr>
        <a:xfrm flipV="1">
          <a:off x="9150350" y="87731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8630" cy="257810"/>
    <xdr:sp macro="" textlink="">
      <xdr:nvSpPr>
        <xdr:cNvPr id="345" name="農林水産業費最小値テキスト"/>
        <xdr:cNvSpPr txBox="1"/>
      </xdr:nvSpPr>
      <xdr:spPr>
        <a:xfrm>
          <a:off x="9201150" y="10133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13970</xdr:rowOff>
    </xdr:from>
    <xdr:to>
      <xdr:col>55</xdr:col>
      <xdr:colOff>88900</xdr:colOff>
      <xdr:row>59</xdr:row>
      <xdr:rowOff>13970</xdr:rowOff>
    </xdr:to>
    <xdr:cxnSp macro="">
      <xdr:nvCxnSpPr>
        <xdr:cNvPr id="346" name="直線コネクタ 345"/>
        <xdr:cNvCxnSpPr/>
      </xdr:nvCxnSpPr>
      <xdr:spPr>
        <a:xfrm>
          <a:off x="9085580" y="101295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147320</xdr:rowOff>
    </xdr:from>
    <xdr:ext cx="597535" cy="259080"/>
    <xdr:sp macro="" textlink="">
      <xdr:nvSpPr>
        <xdr:cNvPr id="347" name="農林水産業費最大値テキスト"/>
        <xdr:cNvSpPr txBox="1"/>
      </xdr:nvSpPr>
      <xdr:spPr>
        <a:xfrm>
          <a:off x="9201150" y="8548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dr:col>54</xdr:col>
      <xdr:colOff>101600</xdr:colOff>
      <xdr:row>51</xdr:row>
      <xdr:rowOff>29210</xdr:rowOff>
    </xdr:from>
    <xdr:to>
      <xdr:col>55</xdr:col>
      <xdr:colOff>88900</xdr:colOff>
      <xdr:row>51</xdr:row>
      <xdr:rowOff>29210</xdr:rowOff>
    </xdr:to>
    <xdr:cxnSp macro="">
      <xdr:nvCxnSpPr>
        <xdr:cNvPr id="348" name="直線コネクタ 347"/>
        <xdr:cNvCxnSpPr/>
      </xdr:nvCxnSpPr>
      <xdr:spPr>
        <a:xfrm>
          <a:off x="9085580" y="87731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120650</xdr:rowOff>
    </xdr:from>
    <xdr:to>
      <xdr:col>55</xdr:col>
      <xdr:colOff>0</xdr:colOff>
      <xdr:row>56</xdr:row>
      <xdr:rowOff>132080</xdr:rowOff>
    </xdr:to>
    <xdr:cxnSp macro="">
      <xdr:nvCxnSpPr>
        <xdr:cNvPr id="349" name="直線コネクタ 348"/>
        <xdr:cNvCxnSpPr/>
      </xdr:nvCxnSpPr>
      <xdr:spPr>
        <a:xfrm>
          <a:off x="8432800" y="9721850"/>
          <a:ext cx="7175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156210</xdr:rowOff>
    </xdr:from>
    <xdr:ext cx="533400" cy="257810"/>
    <xdr:sp macro="" textlink="">
      <xdr:nvSpPr>
        <xdr:cNvPr id="350" name="農林水産業費平均値テキスト"/>
        <xdr:cNvSpPr txBox="1"/>
      </xdr:nvSpPr>
      <xdr:spPr>
        <a:xfrm>
          <a:off x="9201150" y="975741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351" name="フローチャート: 判断 350"/>
        <xdr:cNvSpPr/>
      </xdr:nvSpPr>
      <xdr:spPr>
        <a:xfrm>
          <a:off x="9123680" y="9779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56</xdr:row>
      <xdr:rowOff>120650</xdr:rowOff>
    </xdr:from>
    <xdr:to>
      <xdr:col>50</xdr:col>
      <xdr:colOff>114300</xdr:colOff>
      <xdr:row>57</xdr:row>
      <xdr:rowOff>109855</xdr:rowOff>
    </xdr:to>
    <xdr:cxnSp macro="">
      <xdr:nvCxnSpPr>
        <xdr:cNvPr id="352" name="直線コネクタ 351"/>
        <xdr:cNvCxnSpPr/>
      </xdr:nvCxnSpPr>
      <xdr:spPr>
        <a:xfrm flipV="1">
          <a:off x="7653020" y="9721850"/>
          <a:ext cx="7797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53" name="フローチャート: 判断 352"/>
        <xdr:cNvSpPr/>
      </xdr:nvSpPr>
      <xdr:spPr>
        <a:xfrm>
          <a:off x="838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124460</xdr:rowOff>
    </xdr:from>
    <xdr:ext cx="533400" cy="259080"/>
    <xdr:sp macro="" textlink="">
      <xdr:nvSpPr>
        <xdr:cNvPr id="354" name="テキスト ボックス 353"/>
        <xdr:cNvSpPr txBox="1"/>
      </xdr:nvSpPr>
      <xdr:spPr>
        <a:xfrm>
          <a:off x="818959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50800</xdr:rowOff>
    </xdr:from>
    <xdr:to>
      <xdr:col>45</xdr:col>
      <xdr:colOff>166370</xdr:colOff>
      <xdr:row>57</xdr:row>
      <xdr:rowOff>109855</xdr:rowOff>
    </xdr:to>
    <xdr:cxnSp macro="">
      <xdr:nvCxnSpPr>
        <xdr:cNvPr id="355" name="直線コネクタ 354"/>
        <xdr:cNvCxnSpPr/>
      </xdr:nvCxnSpPr>
      <xdr:spPr>
        <a:xfrm>
          <a:off x="6871970" y="9823450"/>
          <a:ext cx="7810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39370</xdr:rowOff>
    </xdr:from>
    <xdr:to>
      <xdr:col>46</xdr:col>
      <xdr:colOff>38100</xdr:colOff>
      <xdr:row>57</xdr:row>
      <xdr:rowOff>140970</xdr:rowOff>
    </xdr:to>
    <xdr:sp macro="" textlink="">
      <xdr:nvSpPr>
        <xdr:cNvPr id="356" name="フローチャート: 判断 355"/>
        <xdr:cNvSpPr/>
      </xdr:nvSpPr>
      <xdr:spPr>
        <a:xfrm>
          <a:off x="7613650" y="98120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157480</xdr:rowOff>
    </xdr:from>
    <xdr:ext cx="534670" cy="257810"/>
    <xdr:sp macro="" textlink="">
      <xdr:nvSpPr>
        <xdr:cNvPr id="357" name="テキスト ボックス 356"/>
        <xdr:cNvSpPr txBox="1"/>
      </xdr:nvSpPr>
      <xdr:spPr>
        <a:xfrm>
          <a:off x="7421245" y="9587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50800</xdr:rowOff>
    </xdr:from>
    <xdr:to>
      <xdr:col>41</xdr:col>
      <xdr:colOff>50800</xdr:colOff>
      <xdr:row>57</xdr:row>
      <xdr:rowOff>134620</xdr:rowOff>
    </xdr:to>
    <xdr:cxnSp macro="">
      <xdr:nvCxnSpPr>
        <xdr:cNvPr id="358" name="直線コネクタ 357"/>
        <xdr:cNvCxnSpPr/>
      </xdr:nvCxnSpPr>
      <xdr:spPr>
        <a:xfrm flipV="1">
          <a:off x="6103620" y="9823450"/>
          <a:ext cx="7683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359" name="フローチャート: 判断 358"/>
        <xdr:cNvSpPr/>
      </xdr:nvSpPr>
      <xdr:spPr>
        <a:xfrm>
          <a:off x="682117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166370</xdr:rowOff>
    </xdr:from>
    <xdr:ext cx="533400" cy="257810"/>
    <xdr:sp macro="" textlink="">
      <xdr:nvSpPr>
        <xdr:cNvPr id="360" name="テキスト ボックス 359"/>
        <xdr:cNvSpPr txBox="1"/>
      </xdr:nvSpPr>
      <xdr:spPr>
        <a:xfrm>
          <a:off x="6652895" y="9939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75565</xdr:rowOff>
    </xdr:from>
    <xdr:to>
      <xdr:col>36</xdr:col>
      <xdr:colOff>165100</xdr:colOff>
      <xdr:row>58</xdr:row>
      <xdr:rowOff>6350</xdr:rowOff>
    </xdr:to>
    <xdr:sp macro="" textlink="">
      <xdr:nvSpPr>
        <xdr:cNvPr id="361" name="フローチャート: 判断 360"/>
        <xdr:cNvSpPr/>
      </xdr:nvSpPr>
      <xdr:spPr>
        <a:xfrm>
          <a:off x="605282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22225</xdr:rowOff>
    </xdr:from>
    <xdr:ext cx="533400" cy="258445"/>
    <xdr:sp macro="" textlink="">
      <xdr:nvSpPr>
        <xdr:cNvPr id="362" name="テキスト ボックス 361"/>
        <xdr:cNvSpPr txBox="1"/>
      </xdr:nvSpPr>
      <xdr:spPr>
        <a:xfrm>
          <a:off x="5860415" y="96234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65" name="テキスト ボックス 364"/>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6" name="テキスト ボックス 365"/>
        <xdr:cNvSpPr txBox="1"/>
      </xdr:nvSpPr>
      <xdr:spPr>
        <a:xfrm>
          <a:off x="67056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68" name="楕円 367"/>
        <xdr:cNvSpPr/>
      </xdr:nvSpPr>
      <xdr:spPr>
        <a:xfrm>
          <a:off x="9123680" y="96824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104140</xdr:rowOff>
    </xdr:from>
    <xdr:ext cx="533400" cy="259080"/>
    <xdr:sp macro="" textlink="">
      <xdr:nvSpPr>
        <xdr:cNvPr id="369" name="農林水産業費該当値テキスト"/>
        <xdr:cNvSpPr txBox="1"/>
      </xdr:nvSpPr>
      <xdr:spPr>
        <a:xfrm>
          <a:off x="9201150" y="9533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69850</xdr:rowOff>
    </xdr:from>
    <xdr:to>
      <xdr:col>50</xdr:col>
      <xdr:colOff>165100</xdr:colOff>
      <xdr:row>56</xdr:row>
      <xdr:rowOff>171450</xdr:rowOff>
    </xdr:to>
    <xdr:sp macro="" textlink="">
      <xdr:nvSpPr>
        <xdr:cNvPr id="370" name="楕円 369"/>
        <xdr:cNvSpPr/>
      </xdr:nvSpPr>
      <xdr:spPr>
        <a:xfrm>
          <a:off x="83820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16510</xdr:rowOff>
    </xdr:from>
    <xdr:ext cx="533400" cy="259080"/>
    <xdr:sp macro="" textlink="">
      <xdr:nvSpPr>
        <xdr:cNvPr id="371" name="テキスト ボックス 370"/>
        <xdr:cNvSpPr txBox="1"/>
      </xdr:nvSpPr>
      <xdr:spPr>
        <a:xfrm>
          <a:off x="8189595" y="9446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59055</xdr:rowOff>
    </xdr:from>
    <xdr:to>
      <xdr:col>46</xdr:col>
      <xdr:colOff>38100</xdr:colOff>
      <xdr:row>57</xdr:row>
      <xdr:rowOff>160655</xdr:rowOff>
    </xdr:to>
    <xdr:sp macro="" textlink="">
      <xdr:nvSpPr>
        <xdr:cNvPr id="372" name="楕円 371"/>
        <xdr:cNvSpPr/>
      </xdr:nvSpPr>
      <xdr:spPr>
        <a:xfrm>
          <a:off x="7613650" y="98317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151765</xdr:rowOff>
    </xdr:from>
    <xdr:ext cx="534670" cy="259080"/>
    <xdr:sp macro="" textlink="">
      <xdr:nvSpPr>
        <xdr:cNvPr id="373" name="テキスト ボックス 372"/>
        <xdr:cNvSpPr txBox="1"/>
      </xdr:nvSpPr>
      <xdr:spPr>
        <a:xfrm>
          <a:off x="7421245"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0</xdr:rowOff>
    </xdr:from>
    <xdr:to>
      <xdr:col>41</xdr:col>
      <xdr:colOff>101600</xdr:colOff>
      <xdr:row>57</xdr:row>
      <xdr:rowOff>101600</xdr:rowOff>
    </xdr:to>
    <xdr:sp macro="" textlink="">
      <xdr:nvSpPr>
        <xdr:cNvPr id="374" name="楕円 373"/>
        <xdr:cNvSpPr/>
      </xdr:nvSpPr>
      <xdr:spPr>
        <a:xfrm>
          <a:off x="682117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118110</xdr:rowOff>
    </xdr:from>
    <xdr:ext cx="533400" cy="259080"/>
    <xdr:sp macro="" textlink="">
      <xdr:nvSpPr>
        <xdr:cNvPr id="375" name="テキスト ボックス 374"/>
        <xdr:cNvSpPr txBox="1"/>
      </xdr:nvSpPr>
      <xdr:spPr>
        <a:xfrm>
          <a:off x="6652895" y="9547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76" name="楕円 375"/>
        <xdr:cNvSpPr/>
      </xdr:nvSpPr>
      <xdr:spPr>
        <a:xfrm>
          <a:off x="605282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5080</xdr:rowOff>
    </xdr:from>
    <xdr:ext cx="533400" cy="259080"/>
    <xdr:sp macro="" textlink="">
      <xdr:nvSpPr>
        <xdr:cNvPr id="377" name="テキスト ボックス 376"/>
        <xdr:cNvSpPr txBox="1"/>
      </xdr:nvSpPr>
      <xdr:spPr>
        <a:xfrm>
          <a:off x="5860415" y="994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155"/>
    <xdr:sp macro="" textlink="">
      <xdr:nvSpPr>
        <xdr:cNvPr id="386" name="テキスト ボックス 385"/>
        <xdr:cNvSpPr txBox="1"/>
      </xdr:nvSpPr>
      <xdr:spPr>
        <a:xfrm>
          <a:off x="574548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89" name="テキスト ボックス 388"/>
        <xdr:cNvSpPr txBox="1"/>
      </xdr:nvSpPr>
      <xdr:spPr>
        <a:xfrm>
          <a:off x="555879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1495" cy="259080"/>
    <xdr:sp macro="" textlink="">
      <xdr:nvSpPr>
        <xdr:cNvPr id="391" name="テキスト ボックス 390"/>
        <xdr:cNvSpPr txBox="1"/>
      </xdr:nvSpPr>
      <xdr:spPr>
        <a:xfrm>
          <a:off x="53238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5630" cy="257810"/>
    <xdr:sp macro="" textlink="">
      <xdr:nvSpPr>
        <xdr:cNvPr id="393" name="テキスト ボックス 392"/>
        <xdr:cNvSpPr txBox="1"/>
      </xdr:nvSpPr>
      <xdr:spPr>
        <a:xfrm>
          <a:off x="526034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395" name="テキスト ボックス 394"/>
        <xdr:cNvSpPr txBox="1"/>
      </xdr:nvSpPr>
      <xdr:spPr>
        <a:xfrm>
          <a:off x="526034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397" name="テキスト ボックス 396"/>
        <xdr:cNvSpPr txBox="1"/>
      </xdr:nvSpPr>
      <xdr:spPr>
        <a:xfrm>
          <a:off x="526034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399" name="テキスト ボックス 398"/>
        <xdr:cNvSpPr txBox="1"/>
      </xdr:nvSpPr>
      <xdr:spPr>
        <a:xfrm>
          <a:off x="526034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26035</xdr:rowOff>
    </xdr:from>
    <xdr:to>
      <xdr:col>54</xdr:col>
      <xdr:colOff>166370</xdr:colOff>
      <xdr:row>79</xdr:row>
      <xdr:rowOff>27305</xdr:rowOff>
    </xdr:to>
    <xdr:cxnSp macro="">
      <xdr:nvCxnSpPr>
        <xdr:cNvPr id="401" name="直線コネクタ 400"/>
        <xdr:cNvCxnSpPr/>
      </xdr:nvCxnSpPr>
      <xdr:spPr>
        <a:xfrm flipV="1">
          <a:off x="9150350" y="12198985"/>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31115</xdr:rowOff>
    </xdr:from>
    <xdr:ext cx="468630" cy="257810"/>
    <xdr:sp macro="" textlink="">
      <xdr:nvSpPr>
        <xdr:cNvPr id="402" name="商工費最小値テキスト"/>
        <xdr:cNvSpPr txBox="1"/>
      </xdr:nvSpPr>
      <xdr:spPr>
        <a:xfrm>
          <a:off x="9201150" y="13575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27305</xdr:rowOff>
    </xdr:from>
    <xdr:to>
      <xdr:col>55</xdr:col>
      <xdr:colOff>88900</xdr:colOff>
      <xdr:row>79</xdr:row>
      <xdr:rowOff>27305</xdr:rowOff>
    </xdr:to>
    <xdr:cxnSp macro="">
      <xdr:nvCxnSpPr>
        <xdr:cNvPr id="403" name="直線コネクタ 402"/>
        <xdr:cNvCxnSpPr/>
      </xdr:nvCxnSpPr>
      <xdr:spPr>
        <a:xfrm>
          <a:off x="9085580" y="135718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7535" cy="257810"/>
    <xdr:sp macro="" textlink="">
      <xdr:nvSpPr>
        <xdr:cNvPr id="404" name="商工費最大値テキスト"/>
        <xdr:cNvSpPr txBox="1"/>
      </xdr:nvSpPr>
      <xdr:spPr>
        <a:xfrm>
          <a:off x="9201150" y="11974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5" name="直線コネクタ 404"/>
        <xdr:cNvCxnSpPr/>
      </xdr:nvCxnSpPr>
      <xdr:spPr>
        <a:xfrm>
          <a:off x="9085580" y="121989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11430</xdr:rowOff>
    </xdr:from>
    <xdr:to>
      <xdr:col>55</xdr:col>
      <xdr:colOff>0</xdr:colOff>
      <xdr:row>78</xdr:row>
      <xdr:rowOff>106680</xdr:rowOff>
    </xdr:to>
    <xdr:cxnSp macro="">
      <xdr:nvCxnSpPr>
        <xdr:cNvPr id="406" name="直線コネクタ 405"/>
        <xdr:cNvCxnSpPr/>
      </xdr:nvCxnSpPr>
      <xdr:spPr>
        <a:xfrm flipV="1">
          <a:off x="8432800" y="13384530"/>
          <a:ext cx="7175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171450</xdr:rowOff>
    </xdr:from>
    <xdr:ext cx="533400" cy="259080"/>
    <xdr:sp macro="" textlink="">
      <xdr:nvSpPr>
        <xdr:cNvPr id="407" name="商工費平均値テキスト"/>
        <xdr:cNvSpPr txBox="1"/>
      </xdr:nvSpPr>
      <xdr:spPr>
        <a:xfrm>
          <a:off x="9201150" y="133731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123190</xdr:rowOff>
    </xdr:to>
    <xdr:sp macro="" textlink="">
      <xdr:nvSpPr>
        <xdr:cNvPr id="408" name="フローチャート: 判断 407"/>
        <xdr:cNvSpPr/>
      </xdr:nvSpPr>
      <xdr:spPr>
        <a:xfrm>
          <a:off x="9123680" y="133946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78</xdr:row>
      <xdr:rowOff>83185</xdr:rowOff>
    </xdr:from>
    <xdr:to>
      <xdr:col>50</xdr:col>
      <xdr:colOff>114300</xdr:colOff>
      <xdr:row>78</xdr:row>
      <xdr:rowOff>106680</xdr:rowOff>
    </xdr:to>
    <xdr:cxnSp macro="">
      <xdr:nvCxnSpPr>
        <xdr:cNvPr id="409" name="直線コネクタ 408"/>
        <xdr:cNvCxnSpPr/>
      </xdr:nvCxnSpPr>
      <xdr:spPr>
        <a:xfrm>
          <a:off x="7653020" y="13456285"/>
          <a:ext cx="7797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410" name="フローチャート: 判断 409"/>
        <xdr:cNvSpPr/>
      </xdr:nvSpPr>
      <xdr:spPr>
        <a:xfrm>
          <a:off x="83820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151130</xdr:rowOff>
    </xdr:from>
    <xdr:ext cx="533400" cy="259080"/>
    <xdr:sp macro="" textlink="">
      <xdr:nvSpPr>
        <xdr:cNvPr id="411" name="テキスト ボックス 410"/>
        <xdr:cNvSpPr txBox="1"/>
      </xdr:nvSpPr>
      <xdr:spPr>
        <a:xfrm>
          <a:off x="8189595" y="13181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166370</xdr:colOff>
      <xdr:row>79</xdr:row>
      <xdr:rowOff>4445</xdr:rowOff>
    </xdr:to>
    <xdr:cxnSp macro="">
      <xdr:nvCxnSpPr>
        <xdr:cNvPr id="412" name="直線コネクタ 411"/>
        <xdr:cNvCxnSpPr/>
      </xdr:nvCxnSpPr>
      <xdr:spPr>
        <a:xfrm flipV="1">
          <a:off x="6871970" y="13456285"/>
          <a:ext cx="7810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413" name="フローチャート: 判断 412"/>
        <xdr:cNvSpPr/>
      </xdr:nvSpPr>
      <xdr:spPr>
        <a:xfrm>
          <a:off x="7613650" y="133978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34670" cy="257810"/>
    <xdr:sp macro="" textlink="">
      <xdr:nvSpPr>
        <xdr:cNvPr id="414" name="テキスト ボックス 413"/>
        <xdr:cNvSpPr txBox="1"/>
      </xdr:nvSpPr>
      <xdr:spPr>
        <a:xfrm>
          <a:off x="7421245" y="131737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4445</xdr:rowOff>
    </xdr:from>
    <xdr:to>
      <xdr:col>41</xdr:col>
      <xdr:colOff>50800</xdr:colOff>
      <xdr:row>79</xdr:row>
      <xdr:rowOff>12700</xdr:rowOff>
    </xdr:to>
    <xdr:cxnSp macro="">
      <xdr:nvCxnSpPr>
        <xdr:cNvPr id="415" name="直線コネクタ 414"/>
        <xdr:cNvCxnSpPr/>
      </xdr:nvCxnSpPr>
      <xdr:spPr>
        <a:xfrm flipV="1">
          <a:off x="6103620" y="13548995"/>
          <a:ext cx="768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45720</xdr:rowOff>
    </xdr:from>
    <xdr:to>
      <xdr:col>41</xdr:col>
      <xdr:colOff>101600</xdr:colOff>
      <xdr:row>78</xdr:row>
      <xdr:rowOff>147320</xdr:rowOff>
    </xdr:to>
    <xdr:sp macro="" textlink="">
      <xdr:nvSpPr>
        <xdr:cNvPr id="416" name="フローチャート: 判断 415"/>
        <xdr:cNvSpPr/>
      </xdr:nvSpPr>
      <xdr:spPr>
        <a:xfrm>
          <a:off x="682117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163830</xdr:rowOff>
    </xdr:from>
    <xdr:ext cx="533400" cy="259080"/>
    <xdr:sp macro="" textlink="">
      <xdr:nvSpPr>
        <xdr:cNvPr id="417" name="テキスト ボックス 416"/>
        <xdr:cNvSpPr txBox="1"/>
      </xdr:nvSpPr>
      <xdr:spPr>
        <a:xfrm>
          <a:off x="6652895" y="13194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54610</xdr:rowOff>
    </xdr:from>
    <xdr:to>
      <xdr:col>36</xdr:col>
      <xdr:colOff>165100</xdr:colOff>
      <xdr:row>78</xdr:row>
      <xdr:rowOff>156210</xdr:rowOff>
    </xdr:to>
    <xdr:sp macro="" textlink="">
      <xdr:nvSpPr>
        <xdr:cNvPr id="418" name="フローチャート: 判断 417"/>
        <xdr:cNvSpPr/>
      </xdr:nvSpPr>
      <xdr:spPr>
        <a:xfrm>
          <a:off x="605282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1270</xdr:rowOff>
    </xdr:from>
    <xdr:ext cx="533400" cy="259080"/>
    <xdr:sp macro="" textlink="">
      <xdr:nvSpPr>
        <xdr:cNvPr id="419" name="テキスト ボックス 418"/>
        <xdr:cNvSpPr txBox="1"/>
      </xdr:nvSpPr>
      <xdr:spPr>
        <a:xfrm>
          <a:off x="5860415" y="1320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22" name="テキスト ボックス 421"/>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23" name="テキスト ボックス 422"/>
        <xdr:cNvSpPr txBox="1"/>
      </xdr:nvSpPr>
      <xdr:spPr>
        <a:xfrm>
          <a:off x="67056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132080</xdr:rowOff>
    </xdr:from>
    <xdr:to>
      <xdr:col>55</xdr:col>
      <xdr:colOff>50800</xdr:colOff>
      <xdr:row>78</xdr:row>
      <xdr:rowOff>62230</xdr:rowOff>
    </xdr:to>
    <xdr:sp macro="" textlink="">
      <xdr:nvSpPr>
        <xdr:cNvPr id="425" name="楕円 424"/>
        <xdr:cNvSpPr/>
      </xdr:nvSpPr>
      <xdr:spPr>
        <a:xfrm>
          <a:off x="9123680" y="13333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154940</xdr:rowOff>
    </xdr:from>
    <xdr:ext cx="533400" cy="257810"/>
    <xdr:sp macro="" textlink="">
      <xdr:nvSpPr>
        <xdr:cNvPr id="426" name="商工費該当値テキスト"/>
        <xdr:cNvSpPr txBox="1"/>
      </xdr:nvSpPr>
      <xdr:spPr>
        <a:xfrm>
          <a:off x="9201150"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427" name="楕円 426"/>
        <xdr:cNvSpPr/>
      </xdr:nvSpPr>
      <xdr:spPr>
        <a:xfrm>
          <a:off x="83820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148590</xdr:rowOff>
    </xdr:from>
    <xdr:ext cx="533400" cy="259080"/>
    <xdr:sp macro="" textlink="">
      <xdr:nvSpPr>
        <xdr:cNvPr id="428" name="テキスト ボックス 427"/>
        <xdr:cNvSpPr txBox="1"/>
      </xdr:nvSpPr>
      <xdr:spPr>
        <a:xfrm>
          <a:off x="8189595" y="1352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32385</xdr:rowOff>
    </xdr:from>
    <xdr:to>
      <xdr:col>46</xdr:col>
      <xdr:colOff>38100</xdr:colOff>
      <xdr:row>78</xdr:row>
      <xdr:rowOff>133985</xdr:rowOff>
    </xdr:to>
    <xdr:sp macro="" textlink="">
      <xdr:nvSpPr>
        <xdr:cNvPr id="429" name="楕円 428"/>
        <xdr:cNvSpPr/>
      </xdr:nvSpPr>
      <xdr:spPr>
        <a:xfrm>
          <a:off x="7613650" y="134054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125095</xdr:rowOff>
    </xdr:from>
    <xdr:ext cx="534670" cy="258445"/>
    <xdr:sp macro="" textlink="">
      <xdr:nvSpPr>
        <xdr:cNvPr id="430" name="テキスト ボックス 429"/>
        <xdr:cNvSpPr txBox="1"/>
      </xdr:nvSpPr>
      <xdr:spPr>
        <a:xfrm>
          <a:off x="7421245"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125095</xdr:rowOff>
    </xdr:from>
    <xdr:to>
      <xdr:col>41</xdr:col>
      <xdr:colOff>101600</xdr:colOff>
      <xdr:row>79</xdr:row>
      <xdr:rowOff>55245</xdr:rowOff>
    </xdr:to>
    <xdr:sp macro="" textlink="">
      <xdr:nvSpPr>
        <xdr:cNvPr id="431" name="楕円 430"/>
        <xdr:cNvSpPr/>
      </xdr:nvSpPr>
      <xdr:spPr>
        <a:xfrm>
          <a:off x="682117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46355</xdr:rowOff>
    </xdr:from>
    <xdr:ext cx="468630" cy="259080"/>
    <xdr:sp macro="" textlink="">
      <xdr:nvSpPr>
        <xdr:cNvPr id="432" name="テキスト ボックス 431"/>
        <xdr:cNvSpPr txBox="1"/>
      </xdr:nvSpPr>
      <xdr:spPr>
        <a:xfrm>
          <a:off x="6661150" y="13590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133350</xdr:rowOff>
    </xdr:from>
    <xdr:to>
      <xdr:col>36</xdr:col>
      <xdr:colOff>165100</xdr:colOff>
      <xdr:row>79</xdr:row>
      <xdr:rowOff>63500</xdr:rowOff>
    </xdr:to>
    <xdr:sp macro="" textlink="">
      <xdr:nvSpPr>
        <xdr:cNvPr id="433" name="楕円 432"/>
        <xdr:cNvSpPr/>
      </xdr:nvSpPr>
      <xdr:spPr>
        <a:xfrm>
          <a:off x="605282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54610</xdr:rowOff>
    </xdr:from>
    <xdr:ext cx="469900" cy="257810"/>
    <xdr:sp macro="" textlink="">
      <xdr:nvSpPr>
        <xdr:cNvPr id="434" name="テキスト ボックス 433"/>
        <xdr:cNvSpPr txBox="1"/>
      </xdr:nvSpPr>
      <xdr:spPr>
        <a:xfrm>
          <a:off x="5892800" y="13599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155"/>
    <xdr:sp macro="" textlink="">
      <xdr:nvSpPr>
        <xdr:cNvPr id="443" name="テキスト ボックス 442"/>
        <xdr:cNvSpPr txBox="1"/>
      </xdr:nvSpPr>
      <xdr:spPr>
        <a:xfrm>
          <a:off x="574548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6" name="テキスト ボックス 445"/>
        <xdr:cNvSpPr txBox="1"/>
      </xdr:nvSpPr>
      <xdr:spPr>
        <a:xfrm>
          <a:off x="555879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1495" cy="259080"/>
    <xdr:sp macro="" textlink="">
      <xdr:nvSpPr>
        <xdr:cNvPr id="448" name="テキスト ボックス 447"/>
        <xdr:cNvSpPr txBox="1"/>
      </xdr:nvSpPr>
      <xdr:spPr>
        <a:xfrm>
          <a:off x="53238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7810"/>
    <xdr:sp macro="" textlink="">
      <xdr:nvSpPr>
        <xdr:cNvPr id="450" name="テキスト ボックス 449"/>
        <xdr:cNvSpPr txBox="1"/>
      </xdr:nvSpPr>
      <xdr:spPr>
        <a:xfrm>
          <a:off x="526034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2" name="テキスト ボックス 451"/>
        <xdr:cNvSpPr txBox="1"/>
      </xdr:nvSpPr>
      <xdr:spPr>
        <a:xfrm>
          <a:off x="526034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4" name="テキスト ボックス 453"/>
        <xdr:cNvSpPr txBox="1"/>
      </xdr:nvSpPr>
      <xdr:spPr>
        <a:xfrm>
          <a:off x="52603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56" name="テキスト ボックス 455"/>
        <xdr:cNvSpPr txBox="1"/>
      </xdr:nvSpPr>
      <xdr:spPr>
        <a:xfrm>
          <a:off x="526034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91</xdr:row>
      <xdr:rowOff>130175</xdr:rowOff>
    </xdr:from>
    <xdr:to>
      <xdr:col>54</xdr:col>
      <xdr:colOff>166370</xdr:colOff>
      <xdr:row>98</xdr:row>
      <xdr:rowOff>129540</xdr:rowOff>
    </xdr:to>
    <xdr:cxnSp macro="">
      <xdr:nvCxnSpPr>
        <xdr:cNvPr id="458" name="直線コネクタ 457"/>
        <xdr:cNvCxnSpPr/>
      </xdr:nvCxnSpPr>
      <xdr:spPr>
        <a:xfrm flipV="1">
          <a:off x="9150350" y="15732125"/>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3400" cy="257810"/>
    <xdr:sp macro="" textlink="">
      <xdr:nvSpPr>
        <xdr:cNvPr id="459" name="土木費最小値テキスト"/>
        <xdr:cNvSpPr txBox="1"/>
      </xdr:nvSpPr>
      <xdr:spPr>
        <a:xfrm>
          <a:off x="9201150" y="16935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60" name="直線コネクタ 459"/>
        <xdr:cNvCxnSpPr/>
      </xdr:nvCxnSpPr>
      <xdr:spPr>
        <a:xfrm>
          <a:off x="9085580" y="16931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76835</xdr:rowOff>
    </xdr:from>
    <xdr:ext cx="597535" cy="257810"/>
    <xdr:sp macro="" textlink="">
      <xdr:nvSpPr>
        <xdr:cNvPr id="461" name="土木費最大値テキスト"/>
        <xdr:cNvSpPr txBox="1"/>
      </xdr:nvSpPr>
      <xdr:spPr>
        <a:xfrm>
          <a:off x="9201150" y="15507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dr:col>54</xdr:col>
      <xdr:colOff>101600</xdr:colOff>
      <xdr:row>91</xdr:row>
      <xdr:rowOff>130175</xdr:rowOff>
    </xdr:from>
    <xdr:to>
      <xdr:col>55</xdr:col>
      <xdr:colOff>88900</xdr:colOff>
      <xdr:row>91</xdr:row>
      <xdr:rowOff>130175</xdr:rowOff>
    </xdr:to>
    <xdr:cxnSp macro="">
      <xdr:nvCxnSpPr>
        <xdr:cNvPr id="462" name="直線コネクタ 461"/>
        <xdr:cNvCxnSpPr/>
      </xdr:nvCxnSpPr>
      <xdr:spPr>
        <a:xfrm>
          <a:off x="9085580" y="157321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24765</xdr:rowOff>
    </xdr:from>
    <xdr:to>
      <xdr:col>55</xdr:col>
      <xdr:colOff>0</xdr:colOff>
      <xdr:row>97</xdr:row>
      <xdr:rowOff>52705</xdr:rowOff>
    </xdr:to>
    <xdr:cxnSp macro="">
      <xdr:nvCxnSpPr>
        <xdr:cNvPr id="463" name="直線コネクタ 462"/>
        <xdr:cNvCxnSpPr/>
      </xdr:nvCxnSpPr>
      <xdr:spPr>
        <a:xfrm>
          <a:off x="8432800" y="16655415"/>
          <a:ext cx="7175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105410</xdr:rowOff>
    </xdr:from>
    <xdr:ext cx="533400" cy="259080"/>
    <xdr:sp macro="" textlink="">
      <xdr:nvSpPr>
        <xdr:cNvPr id="464" name="土木費平均値テキスト"/>
        <xdr:cNvSpPr txBox="1"/>
      </xdr:nvSpPr>
      <xdr:spPr>
        <a:xfrm>
          <a:off x="9201150" y="163931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82550</xdr:rowOff>
    </xdr:from>
    <xdr:to>
      <xdr:col>55</xdr:col>
      <xdr:colOff>50800</xdr:colOff>
      <xdr:row>97</xdr:row>
      <xdr:rowOff>12700</xdr:rowOff>
    </xdr:to>
    <xdr:sp macro="" textlink="">
      <xdr:nvSpPr>
        <xdr:cNvPr id="465" name="フローチャート: 判断 464"/>
        <xdr:cNvSpPr/>
      </xdr:nvSpPr>
      <xdr:spPr>
        <a:xfrm>
          <a:off x="9123680" y="165417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96</xdr:row>
      <xdr:rowOff>154940</xdr:rowOff>
    </xdr:from>
    <xdr:to>
      <xdr:col>50</xdr:col>
      <xdr:colOff>114300</xdr:colOff>
      <xdr:row>97</xdr:row>
      <xdr:rowOff>24765</xdr:rowOff>
    </xdr:to>
    <xdr:cxnSp macro="">
      <xdr:nvCxnSpPr>
        <xdr:cNvPr id="466" name="直線コネクタ 465"/>
        <xdr:cNvCxnSpPr/>
      </xdr:nvCxnSpPr>
      <xdr:spPr>
        <a:xfrm>
          <a:off x="7653020" y="16614140"/>
          <a:ext cx="7797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7" name="フローチャート: 判断 466"/>
        <xdr:cNvSpPr/>
      </xdr:nvSpPr>
      <xdr:spPr>
        <a:xfrm>
          <a:off x="83820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3400" cy="259080"/>
    <xdr:sp macro="" textlink="">
      <xdr:nvSpPr>
        <xdr:cNvPr id="468" name="テキスト ボックス 467"/>
        <xdr:cNvSpPr txBox="1"/>
      </xdr:nvSpPr>
      <xdr:spPr>
        <a:xfrm>
          <a:off x="8189595" y="16334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154940</xdr:rowOff>
    </xdr:from>
    <xdr:to>
      <xdr:col>45</xdr:col>
      <xdr:colOff>166370</xdr:colOff>
      <xdr:row>97</xdr:row>
      <xdr:rowOff>89535</xdr:rowOff>
    </xdr:to>
    <xdr:cxnSp macro="">
      <xdr:nvCxnSpPr>
        <xdr:cNvPr id="469" name="直線コネクタ 468"/>
        <xdr:cNvCxnSpPr/>
      </xdr:nvCxnSpPr>
      <xdr:spPr>
        <a:xfrm flipV="1">
          <a:off x="6871970" y="16614140"/>
          <a:ext cx="7810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112395</xdr:rowOff>
    </xdr:from>
    <xdr:to>
      <xdr:col>46</xdr:col>
      <xdr:colOff>38100</xdr:colOff>
      <xdr:row>97</xdr:row>
      <xdr:rowOff>42545</xdr:rowOff>
    </xdr:to>
    <xdr:sp macro="" textlink="">
      <xdr:nvSpPr>
        <xdr:cNvPr id="470" name="フローチャート: 判断 469"/>
        <xdr:cNvSpPr/>
      </xdr:nvSpPr>
      <xdr:spPr>
        <a:xfrm>
          <a:off x="7613650" y="165715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33655</xdr:rowOff>
    </xdr:from>
    <xdr:ext cx="534670" cy="258445"/>
    <xdr:sp macro="" textlink="">
      <xdr:nvSpPr>
        <xdr:cNvPr id="471" name="テキスト ボックス 470"/>
        <xdr:cNvSpPr txBox="1"/>
      </xdr:nvSpPr>
      <xdr:spPr>
        <a:xfrm>
          <a:off x="7421245"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65405</xdr:rowOff>
    </xdr:from>
    <xdr:to>
      <xdr:col>41</xdr:col>
      <xdr:colOff>50800</xdr:colOff>
      <xdr:row>97</xdr:row>
      <xdr:rowOff>89535</xdr:rowOff>
    </xdr:to>
    <xdr:cxnSp macro="">
      <xdr:nvCxnSpPr>
        <xdr:cNvPr id="472" name="直線コネクタ 471"/>
        <xdr:cNvCxnSpPr/>
      </xdr:nvCxnSpPr>
      <xdr:spPr>
        <a:xfrm>
          <a:off x="6103620" y="16696055"/>
          <a:ext cx="7683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137160</xdr:rowOff>
    </xdr:from>
    <xdr:to>
      <xdr:col>41</xdr:col>
      <xdr:colOff>101600</xdr:colOff>
      <xdr:row>96</xdr:row>
      <xdr:rowOff>67310</xdr:rowOff>
    </xdr:to>
    <xdr:sp macro="" textlink="">
      <xdr:nvSpPr>
        <xdr:cNvPr id="473" name="フローチャート: 判断 472"/>
        <xdr:cNvSpPr/>
      </xdr:nvSpPr>
      <xdr:spPr>
        <a:xfrm>
          <a:off x="682117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83820</xdr:rowOff>
    </xdr:from>
    <xdr:ext cx="533400" cy="259080"/>
    <xdr:sp macro="" textlink="">
      <xdr:nvSpPr>
        <xdr:cNvPr id="474" name="テキスト ボックス 473"/>
        <xdr:cNvSpPr txBox="1"/>
      </xdr:nvSpPr>
      <xdr:spPr>
        <a:xfrm>
          <a:off x="6652895" y="16200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46355</xdr:rowOff>
    </xdr:from>
    <xdr:to>
      <xdr:col>36</xdr:col>
      <xdr:colOff>165100</xdr:colOff>
      <xdr:row>96</xdr:row>
      <xdr:rowOff>147955</xdr:rowOff>
    </xdr:to>
    <xdr:sp macro="" textlink="">
      <xdr:nvSpPr>
        <xdr:cNvPr id="475" name="フローチャート: 判断 474"/>
        <xdr:cNvSpPr/>
      </xdr:nvSpPr>
      <xdr:spPr>
        <a:xfrm>
          <a:off x="605282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164465</xdr:rowOff>
    </xdr:from>
    <xdr:ext cx="533400" cy="259080"/>
    <xdr:sp macro="" textlink="">
      <xdr:nvSpPr>
        <xdr:cNvPr id="476" name="テキスト ボックス 475"/>
        <xdr:cNvSpPr txBox="1"/>
      </xdr:nvSpPr>
      <xdr:spPr>
        <a:xfrm>
          <a:off x="5860415" y="16280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79" name="テキスト ボックス 478"/>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0" name="テキスト ボックス 479"/>
        <xdr:cNvSpPr txBox="1"/>
      </xdr:nvSpPr>
      <xdr:spPr>
        <a:xfrm>
          <a:off x="6705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1905</xdr:rowOff>
    </xdr:from>
    <xdr:to>
      <xdr:col>55</xdr:col>
      <xdr:colOff>50800</xdr:colOff>
      <xdr:row>97</xdr:row>
      <xdr:rowOff>103505</xdr:rowOff>
    </xdr:to>
    <xdr:sp macro="" textlink="">
      <xdr:nvSpPr>
        <xdr:cNvPr id="482" name="楕円 481"/>
        <xdr:cNvSpPr/>
      </xdr:nvSpPr>
      <xdr:spPr>
        <a:xfrm>
          <a:off x="9123680" y="166325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151765</xdr:rowOff>
    </xdr:from>
    <xdr:ext cx="533400" cy="259080"/>
    <xdr:sp macro="" textlink="">
      <xdr:nvSpPr>
        <xdr:cNvPr id="483" name="土木費該当値テキスト"/>
        <xdr:cNvSpPr txBox="1"/>
      </xdr:nvSpPr>
      <xdr:spPr>
        <a:xfrm>
          <a:off x="9201150" y="1661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145415</xdr:rowOff>
    </xdr:from>
    <xdr:to>
      <xdr:col>50</xdr:col>
      <xdr:colOff>165100</xdr:colOff>
      <xdr:row>97</xdr:row>
      <xdr:rowOff>75565</xdr:rowOff>
    </xdr:to>
    <xdr:sp macro="" textlink="">
      <xdr:nvSpPr>
        <xdr:cNvPr id="484" name="楕円 483"/>
        <xdr:cNvSpPr/>
      </xdr:nvSpPr>
      <xdr:spPr>
        <a:xfrm>
          <a:off x="83820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66675</xdr:rowOff>
    </xdr:from>
    <xdr:ext cx="533400" cy="257810"/>
    <xdr:sp macro="" textlink="">
      <xdr:nvSpPr>
        <xdr:cNvPr id="485" name="テキスト ボックス 484"/>
        <xdr:cNvSpPr txBox="1"/>
      </xdr:nvSpPr>
      <xdr:spPr>
        <a:xfrm>
          <a:off x="8189595" y="16697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103505</xdr:rowOff>
    </xdr:from>
    <xdr:to>
      <xdr:col>46</xdr:col>
      <xdr:colOff>38100</xdr:colOff>
      <xdr:row>97</xdr:row>
      <xdr:rowOff>33655</xdr:rowOff>
    </xdr:to>
    <xdr:sp macro="" textlink="">
      <xdr:nvSpPr>
        <xdr:cNvPr id="486" name="楕円 485"/>
        <xdr:cNvSpPr/>
      </xdr:nvSpPr>
      <xdr:spPr>
        <a:xfrm>
          <a:off x="7613650" y="165627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50165</xdr:rowOff>
    </xdr:from>
    <xdr:ext cx="534670" cy="259080"/>
    <xdr:sp macro="" textlink="">
      <xdr:nvSpPr>
        <xdr:cNvPr id="487" name="テキスト ボックス 486"/>
        <xdr:cNvSpPr txBox="1"/>
      </xdr:nvSpPr>
      <xdr:spPr>
        <a:xfrm>
          <a:off x="7421245"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38735</xdr:rowOff>
    </xdr:from>
    <xdr:to>
      <xdr:col>41</xdr:col>
      <xdr:colOff>101600</xdr:colOff>
      <xdr:row>97</xdr:row>
      <xdr:rowOff>140335</xdr:rowOff>
    </xdr:to>
    <xdr:sp macro="" textlink="">
      <xdr:nvSpPr>
        <xdr:cNvPr id="488" name="楕円 487"/>
        <xdr:cNvSpPr/>
      </xdr:nvSpPr>
      <xdr:spPr>
        <a:xfrm>
          <a:off x="682117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132080</xdr:rowOff>
    </xdr:from>
    <xdr:ext cx="533400" cy="257810"/>
    <xdr:sp macro="" textlink="">
      <xdr:nvSpPr>
        <xdr:cNvPr id="489" name="テキスト ボックス 488"/>
        <xdr:cNvSpPr txBox="1"/>
      </xdr:nvSpPr>
      <xdr:spPr>
        <a:xfrm>
          <a:off x="6652895" y="1676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14605</xdr:rowOff>
    </xdr:from>
    <xdr:to>
      <xdr:col>36</xdr:col>
      <xdr:colOff>165100</xdr:colOff>
      <xdr:row>97</xdr:row>
      <xdr:rowOff>116205</xdr:rowOff>
    </xdr:to>
    <xdr:sp macro="" textlink="">
      <xdr:nvSpPr>
        <xdr:cNvPr id="490" name="楕円 489"/>
        <xdr:cNvSpPr/>
      </xdr:nvSpPr>
      <xdr:spPr>
        <a:xfrm>
          <a:off x="605282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107315</xdr:rowOff>
    </xdr:from>
    <xdr:ext cx="533400" cy="259080"/>
    <xdr:sp macro="" textlink="">
      <xdr:nvSpPr>
        <xdr:cNvPr id="491" name="テキスト ボックス 490"/>
        <xdr:cNvSpPr txBox="1"/>
      </xdr:nvSpPr>
      <xdr:spPr>
        <a:xfrm>
          <a:off x="5860415" y="1673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2" name="正方形/長方形 491"/>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9" name="正方形/長方形 498"/>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0" name="テキスト ボックス 499"/>
        <xdr:cNvSpPr txBox="1"/>
      </xdr:nvSpPr>
      <xdr:spPr>
        <a:xfrm>
          <a:off x="108394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1" name="直線コネクタ 500"/>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166370</xdr:colOff>
      <xdr:row>39</xdr:row>
      <xdr:rowOff>99060</xdr:rowOff>
    </xdr:to>
    <xdr:cxnSp macro="">
      <xdr:nvCxnSpPr>
        <xdr:cNvPr id="502" name="直線コネクタ 501"/>
        <xdr:cNvCxnSpPr/>
      </xdr:nvCxnSpPr>
      <xdr:spPr>
        <a:xfrm>
          <a:off x="10877550" y="6785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03" name="テキスト ボックス 502"/>
        <xdr:cNvSpPr txBox="1"/>
      </xdr:nvSpPr>
      <xdr:spPr>
        <a:xfrm>
          <a:off x="1065276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166370</xdr:colOff>
      <xdr:row>37</xdr:row>
      <xdr:rowOff>114935</xdr:rowOff>
    </xdr:to>
    <xdr:cxnSp macro="">
      <xdr:nvCxnSpPr>
        <xdr:cNvPr id="504" name="直線コネクタ 503"/>
        <xdr:cNvCxnSpPr/>
      </xdr:nvCxnSpPr>
      <xdr:spPr>
        <a:xfrm>
          <a:off x="10877550" y="6458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225" cy="257810"/>
    <xdr:sp macro="" textlink="">
      <xdr:nvSpPr>
        <xdr:cNvPr id="505" name="テキスト ボックス 504"/>
        <xdr:cNvSpPr txBox="1"/>
      </xdr:nvSpPr>
      <xdr:spPr>
        <a:xfrm>
          <a:off x="1041844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166370</xdr:colOff>
      <xdr:row>35</xdr:row>
      <xdr:rowOff>132080</xdr:rowOff>
    </xdr:to>
    <xdr:cxnSp macro="">
      <xdr:nvCxnSpPr>
        <xdr:cNvPr id="506" name="直線コネクタ 505"/>
        <xdr:cNvCxnSpPr/>
      </xdr:nvCxnSpPr>
      <xdr:spPr>
        <a:xfrm>
          <a:off x="10877550" y="6132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225" cy="259080"/>
    <xdr:sp macro="" textlink="">
      <xdr:nvSpPr>
        <xdr:cNvPr id="507" name="テキスト ボックス 506"/>
        <xdr:cNvSpPr txBox="1"/>
      </xdr:nvSpPr>
      <xdr:spPr>
        <a:xfrm>
          <a:off x="1041844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166370</xdr:colOff>
      <xdr:row>33</xdr:row>
      <xdr:rowOff>147955</xdr:rowOff>
    </xdr:to>
    <xdr:cxnSp macro="">
      <xdr:nvCxnSpPr>
        <xdr:cNvPr id="508" name="直線コネクタ 507"/>
        <xdr:cNvCxnSpPr/>
      </xdr:nvCxnSpPr>
      <xdr:spPr>
        <a:xfrm>
          <a:off x="10877550" y="5805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225" cy="257810"/>
    <xdr:sp macro="" textlink="">
      <xdr:nvSpPr>
        <xdr:cNvPr id="509" name="テキスト ボックス 508"/>
        <xdr:cNvSpPr txBox="1"/>
      </xdr:nvSpPr>
      <xdr:spPr>
        <a:xfrm>
          <a:off x="10418445" y="5664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166370</xdr:colOff>
      <xdr:row>31</xdr:row>
      <xdr:rowOff>164465</xdr:rowOff>
    </xdr:to>
    <xdr:cxnSp macro="">
      <xdr:nvCxnSpPr>
        <xdr:cNvPr id="510" name="直線コネクタ 509"/>
        <xdr:cNvCxnSpPr/>
      </xdr:nvCxnSpPr>
      <xdr:spPr>
        <a:xfrm>
          <a:off x="10877550" y="5479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225" cy="258445"/>
    <xdr:sp macro="" textlink="">
      <xdr:nvSpPr>
        <xdr:cNvPr id="511" name="テキスト ボックス 510"/>
        <xdr:cNvSpPr txBox="1"/>
      </xdr:nvSpPr>
      <xdr:spPr>
        <a:xfrm>
          <a:off x="10418445"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166370</xdr:colOff>
      <xdr:row>30</xdr:row>
      <xdr:rowOff>8890</xdr:rowOff>
    </xdr:to>
    <xdr:cxnSp macro="">
      <xdr:nvCxnSpPr>
        <xdr:cNvPr id="512" name="直線コネクタ 511"/>
        <xdr:cNvCxnSpPr/>
      </xdr:nvCxnSpPr>
      <xdr:spPr>
        <a:xfrm>
          <a:off x="10877550" y="5152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13" name="テキスト ボックス 512"/>
        <xdr:cNvSpPr txBox="1"/>
      </xdr:nvSpPr>
      <xdr:spPr>
        <a:xfrm>
          <a:off x="1035431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4" name="直線コネクタ 513"/>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5" name="テキスト ボックス 514"/>
        <xdr:cNvSpPr txBox="1"/>
      </xdr:nvSpPr>
      <xdr:spPr>
        <a:xfrm>
          <a:off x="1035431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6" name="消防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517" name="直線コネクタ 516"/>
        <xdr:cNvCxnSpPr/>
      </xdr:nvCxnSpPr>
      <xdr:spPr>
        <a:xfrm flipV="1">
          <a:off x="1426654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123190</xdr:rowOff>
    </xdr:from>
    <xdr:ext cx="469900" cy="257810"/>
    <xdr:sp macro="" textlink="">
      <xdr:nvSpPr>
        <xdr:cNvPr id="518" name="消防費最小値テキスト"/>
        <xdr:cNvSpPr txBox="1"/>
      </xdr:nvSpPr>
      <xdr:spPr>
        <a:xfrm>
          <a:off x="14307820" y="6638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119380</xdr:rowOff>
    </xdr:from>
    <xdr:to>
      <xdr:col>86</xdr:col>
      <xdr:colOff>25400</xdr:colOff>
      <xdr:row>38</xdr:row>
      <xdr:rowOff>119380</xdr:rowOff>
    </xdr:to>
    <xdr:cxnSp macro="">
      <xdr:nvCxnSpPr>
        <xdr:cNvPr id="519" name="直線コネクタ 518"/>
        <xdr:cNvCxnSpPr/>
      </xdr:nvCxnSpPr>
      <xdr:spPr>
        <a:xfrm>
          <a:off x="14179550" y="66344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28</xdr:row>
      <xdr:rowOff>137795</xdr:rowOff>
    </xdr:from>
    <xdr:ext cx="534670" cy="259080"/>
    <xdr:sp macro="" textlink="">
      <xdr:nvSpPr>
        <xdr:cNvPr id="520" name="消防費最大値テキスト"/>
        <xdr:cNvSpPr txBox="1"/>
      </xdr:nvSpPr>
      <xdr:spPr>
        <a:xfrm>
          <a:off x="1430782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dr:col>85</xdr:col>
      <xdr:colOff>38100</xdr:colOff>
      <xdr:row>30</xdr:row>
      <xdr:rowOff>19685</xdr:rowOff>
    </xdr:from>
    <xdr:to>
      <xdr:col>86</xdr:col>
      <xdr:colOff>25400</xdr:colOff>
      <xdr:row>30</xdr:row>
      <xdr:rowOff>19685</xdr:rowOff>
    </xdr:to>
    <xdr:cxnSp macro="">
      <xdr:nvCxnSpPr>
        <xdr:cNvPr id="521" name="直線コネクタ 520"/>
        <xdr:cNvCxnSpPr/>
      </xdr:nvCxnSpPr>
      <xdr:spPr>
        <a:xfrm>
          <a:off x="14179550" y="51631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3810</xdr:rowOff>
    </xdr:from>
    <xdr:to>
      <xdr:col>85</xdr:col>
      <xdr:colOff>127000</xdr:colOff>
      <xdr:row>38</xdr:row>
      <xdr:rowOff>13335</xdr:rowOff>
    </xdr:to>
    <xdr:cxnSp macro="">
      <xdr:nvCxnSpPr>
        <xdr:cNvPr id="522" name="直線コネクタ 521"/>
        <xdr:cNvCxnSpPr/>
      </xdr:nvCxnSpPr>
      <xdr:spPr>
        <a:xfrm flipV="1">
          <a:off x="13526770" y="6518910"/>
          <a:ext cx="741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36</xdr:row>
      <xdr:rowOff>24130</xdr:rowOff>
    </xdr:from>
    <xdr:ext cx="534670" cy="259080"/>
    <xdr:sp macro="" textlink="">
      <xdr:nvSpPr>
        <xdr:cNvPr id="523" name="消防費平均値テキスト"/>
        <xdr:cNvSpPr txBox="1"/>
      </xdr:nvSpPr>
      <xdr:spPr>
        <a:xfrm>
          <a:off x="1430782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xdr:rowOff>
    </xdr:from>
    <xdr:to>
      <xdr:col>85</xdr:col>
      <xdr:colOff>166370</xdr:colOff>
      <xdr:row>37</xdr:row>
      <xdr:rowOff>102870</xdr:rowOff>
    </xdr:to>
    <xdr:sp macro="" textlink="">
      <xdr:nvSpPr>
        <xdr:cNvPr id="524" name="フローチャート: 判断 523"/>
        <xdr:cNvSpPr/>
      </xdr:nvSpPr>
      <xdr:spPr>
        <a:xfrm>
          <a:off x="14217650" y="63449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26670</xdr:rowOff>
    </xdr:to>
    <xdr:cxnSp macro="">
      <xdr:nvCxnSpPr>
        <xdr:cNvPr id="525" name="直線コネクタ 524"/>
        <xdr:cNvCxnSpPr/>
      </xdr:nvCxnSpPr>
      <xdr:spPr>
        <a:xfrm flipV="1">
          <a:off x="12758420" y="6528435"/>
          <a:ext cx="768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526" name="フローチャート: 判断 525"/>
        <xdr:cNvSpPr/>
      </xdr:nvSpPr>
      <xdr:spPr>
        <a:xfrm>
          <a:off x="1347597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33400" cy="259080"/>
    <xdr:sp macro="" textlink="">
      <xdr:nvSpPr>
        <xdr:cNvPr id="527" name="テキスト ボックス 526"/>
        <xdr:cNvSpPr txBox="1"/>
      </xdr:nvSpPr>
      <xdr:spPr>
        <a:xfrm>
          <a:off x="1330769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38</xdr:row>
      <xdr:rowOff>26670</xdr:rowOff>
    </xdr:from>
    <xdr:to>
      <xdr:col>76</xdr:col>
      <xdr:colOff>114300</xdr:colOff>
      <xdr:row>38</xdr:row>
      <xdr:rowOff>33655</xdr:rowOff>
    </xdr:to>
    <xdr:cxnSp macro="">
      <xdr:nvCxnSpPr>
        <xdr:cNvPr id="528" name="直線コネクタ 527"/>
        <xdr:cNvCxnSpPr/>
      </xdr:nvCxnSpPr>
      <xdr:spPr>
        <a:xfrm flipV="1">
          <a:off x="11978640" y="6541770"/>
          <a:ext cx="7797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529" name="フローチャート: 判断 528"/>
        <xdr:cNvSpPr/>
      </xdr:nvSpPr>
      <xdr:spPr>
        <a:xfrm>
          <a:off x="1270762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33400" cy="259080"/>
    <xdr:sp macro="" textlink="">
      <xdr:nvSpPr>
        <xdr:cNvPr id="530" name="テキスト ボックス 529"/>
        <xdr:cNvSpPr txBox="1"/>
      </xdr:nvSpPr>
      <xdr:spPr>
        <a:xfrm>
          <a:off x="1251521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33655</xdr:rowOff>
    </xdr:from>
    <xdr:to>
      <xdr:col>71</xdr:col>
      <xdr:colOff>166370</xdr:colOff>
      <xdr:row>38</xdr:row>
      <xdr:rowOff>52705</xdr:rowOff>
    </xdr:to>
    <xdr:cxnSp macro="">
      <xdr:nvCxnSpPr>
        <xdr:cNvPr id="531" name="直線コネクタ 530"/>
        <xdr:cNvCxnSpPr/>
      </xdr:nvCxnSpPr>
      <xdr:spPr>
        <a:xfrm flipV="1">
          <a:off x="11197590" y="6548755"/>
          <a:ext cx="7810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155575</xdr:rowOff>
    </xdr:from>
    <xdr:to>
      <xdr:col>72</xdr:col>
      <xdr:colOff>38100</xdr:colOff>
      <xdr:row>37</xdr:row>
      <xdr:rowOff>86360</xdr:rowOff>
    </xdr:to>
    <xdr:sp macro="" textlink="">
      <xdr:nvSpPr>
        <xdr:cNvPr id="532" name="フローチャート: 判断 531"/>
        <xdr:cNvSpPr/>
      </xdr:nvSpPr>
      <xdr:spPr>
        <a:xfrm>
          <a:off x="11939270" y="632777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102235</xdr:rowOff>
    </xdr:from>
    <xdr:ext cx="534670" cy="258445"/>
    <xdr:sp macro="" textlink="">
      <xdr:nvSpPr>
        <xdr:cNvPr id="533" name="テキスト ボックス 532"/>
        <xdr:cNvSpPr txBox="1"/>
      </xdr:nvSpPr>
      <xdr:spPr>
        <a:xfrm>
          <a:off x="11746865" y="610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4" name="フローチャート: 判断 533"/>
        <xdr:cNvSpPr/>
      </xdr:nvSpPr>
      <xdr:spPr>
        <a:xfrm>
          <a:off x="1114679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33400" cy="259080"/>
    <xdr:sp macro="" textlink="">
      <xdr:nvSpPr>
        <xdr:cNvPr id="535" name="テキスト ボックス 534"/>
        <xdr:cNvSpPr txBox="1"/>
      </xdr:nvSpPr>
      <xdr:spPr>
        <a:xfrm>
          <a:off x="1097851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7" name="テキスト ボックス 536"/>
        <xdr:cNvSpPr txBox="1"/>
      </xdr:nvSpPr>
      <xdr:spPr>
        <a:xfrm>
          <a:off x="13360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39" name="テキスト ボックス 538"/>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40" name="テキスト ボックス 539"/>
        <xdr:cNvSpPr txBox="1"/>
      </xdr:nvSpPr>
      <xdr:spPr>
        <a:xfrm>
          <a:off x="11031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124460</xdr:rowOff>
    </xdr:from>
    <xdr:to>
      <xdr:col>85</xdr:col>
      <xdr:colOff>166370</xdr:colOff>
      <xdr:row>38</xdr:row>
      <xdr:rowOff>54610</xdr:rowOff>
    </xdr:to>
    <xdr:sp macro="" textlink="">
      <xdr:nvSpPr>
        <xdr:cNvPr id="541" name="楕円 540"/>
        <xdr:cNvSpPr/>
      </xdr:nvSpPr>
      <xdr:spPr>
        <a:xfrm>
          <a:off x="14217650" y="6468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37</xdr:row>
      <xdr:rowOff>39370</xdr:rowOff>
    </xdr:from>
    <xdr:ext cx="534670" cy="259080"/>
    <xdr:sp macro="" textlink="">
      <xdr:nvSpPr>
        <xdr:cNvPr id="542" name="消防費該当値テキスト"/>
        <xdr:cNvSpPr txBox="1"/>
      </xdr:nvSpPr>
      <xdr:spPr>
        <a:xfrm>
          <a:off x="14307820"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43" name="楕円 542"/>
        <xdr:cNvSpPr/>
      </xdr:nvSpPr>
      <xdr:spPr>
        <a:xfrm>
          <a:off x="1347597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55245</xdr:rowOff>
    </xdr:from>
    <xdr:ext cx="533400" cy="257810"/>
    <xdr:sp macro="" textlink="">
      <xdr:nvSpPr>
        <xdr:cNvPr id="544" name="テキスト ボックス 543"/>
        <xdr:cNvSpPr txBox="1"/>
      </xdr:nvSpPr>
      <xdr:spPr>
        <a:xfrm>
          <a:off x="13307695" y="6570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147320</xdr:rowOff>
    </xdr:from>
    <xdr:to>
      <xdr:col>76</xdr:col>
      <xdr:colOff>165100</xdr:colOff>
      <xdr:row>38</xdr:row>
      <xdr:rowOff>77470</xdr:rowOff>
    </xdr:to>
    <xdr:sp macro="" textlink="">
      <xdr:nvSpPr>
        <xdr:cNvPr id="545" name="楕円 544"/>
        <xdr:cNvSpPr/>
      </xdr:nvSpPr>
      <xdr:spPr>
        <a:xfrm>
          <a:off x="1270762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68580</xdr:rowOff>
    </xdr:from>
    <xdr:ext cx="533400" cy="259080"/>
    <xdr:sp macro="" textlink="">
      <xdr:nvSpPr>
        <xdr:cNvPr id="546" name="テキスト ボックス 545"/>
        <xdr:cNvSpPr txBox="1"/>
      </xdr:nvSpPr>
      <xdr:spPr>
        <a:xfrm>
          <a:off x="12515215" y="658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154940</xdr:rowOff>
    </xdr:from>
    <xdr:to>
      <xdr:col>72</xdr:col>
      <xdr:colOff>38100</xdr:colOff>
      <xdr:row>38</xdr:row>
      <xdr:rowOff>84455</xdr:rowOff>
    </xdr:to>
    <xdr:sp macro="" textlink="">
      <xdr:nvSpPr>
        <xdr:cNvPr id="547" name="楕円 546"/>
        <xdr:cNvSpPr/>
      </xdr:nvSpPr>
      <xdr:spPr>
        <a:xfrm>
          <a:off x="11939270" y="649859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75565</xdr:rowOff>
    </xdr:from>
    <xdr:ext cx="534670" cy="257810"/>
    <xdr:sp macro="" textlink="">
      <xdr:nvSpPr>
        <xdr:cNvPr id="548" name="テキスト ボックス 547"/>
        <xdr:cNvSpPr txBox="1"/>
      </xdr:nvSpPr>
      <xdr:spPr>
        <a:xfrm>
          <a:off x="11746865" y="6590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1905</xdr:rowOff>
    </xdr:from>
    <xdr:to>
      <xdr:col>67</xdr:col>
      <xdr:colOff>101600</xdr:colOff>
      <xdr:row>38</xdr:row>
      <xdr:rowOff>103505</xdr:rowOff>
    </xdr:to>
    <xdr:sp macro="" textlink="">
      <xdr:nvSpPr>
        <xdr:cNvPr id="549" name="楕円 548"/>
        <xdr:cNvSpPr/>
      </xdr:nvSpPr>
      <xdr:spPr>
        <a:xfrm>
          <a:off x="1114679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94615</xdr:rowOff>
    </xdr:from>
    <xdr:ext cx="533400" cy="259080"/>
    <xdr:sp macro="" textlink="">
      <xdr:nvSpPr>
        <xdr:cNvPr id="550" name="テキスト ボックス 549"/>
        <xdr:cNvSpPr txBox="1"/>
      </xdr:nvSpPr>
      <xdr:spPr>
        <a:xfrm>
          <a:off x="10978515" y="6609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1" name="正方形/長方形 550"/>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8" name="正方形/長方形 557"/>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9" name="テキスト ボックス 558"/>
        <xdr:cNvSpPr txBox="1"/>
      </xdr:nvSpPr>
      <xdr:spPr>
        <a:xfrm>
          <a:off x="108394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60" name="直線コネクタ 559"/>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166370</xdr:colOff>
      <xdr:row>59</xdr:row>
      <xdr:rowOff>44450</xdr:rowOff>
    </xdr:to>
    <xdr:cxnSp macro="">
      <xdr:nvCxnSpPr>
        <xdr:cNvPr id="561" name="直線コネクタ 560"/>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62" name="テキスト ボックス 561"/>
        <xdr:cNvSpPr txBox="1"/>
      </xdr:nvSpPr>
      <xdr:spPr>
        <a:xfrm>
          <a:off x="1065276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63" name="直線コネクタ 562"/>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225" cy="259080"/>
    <xdr:sp macro="" textlink="">
      <xdr:nvSpPr>
        <xdr:cNvPr id="564" name="テキスト ボックス 563"/>
        <xdr:cNvSpPr txBox="1"/>
      </xdr:nvSpPr>
      <xdr:spPr>
        <a:xfrm>
          <a:off x="1041844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65" name="直線コネクタ 564"/>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6" name="テキスト ボックス 565"/>
        <xdr:cNvSpPr txBox="1"/>
      </xdr:nvSpPr>
      <xdr:spPr>
        <a:xfrm>
          <a:off x="1035431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67" name="直線コネクタ 566"/>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8" name="テキスト ボックス 567"/>
        <xdr:cNvSpPr txBox="1"/>
      </xdr:nvSpPr>
      <xdr:spPr>
        <a:xfrm>
          <a:off x="1035431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69" name="直線コネクタ 568"/>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70" name="テキスト ボックス 569"/>
        <xdr:cNvSpPr txBox="1"/>
      </xdr:nvSpPr>
      <xdr:spPr>
        <a:xfrm>
          <a:off x="1035431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71" name="直線コネクタ 570"/>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2" name="テキスト ボックス 571"/>
        <xdr:cNvSpPr txBox="1"/>
      </xdr:nvSpPr>
      <xdr:spPr>
        <a:xfrm>
          <a:off x="1035431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73" name="教育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574" name="直線コネクタ 573"/>
        <xdr:cNvCxnSpPr/>
      </xdr:nvCxnSpPr>
      <xdr:spPr>
        <a:xfrm flipV="1">
          <a:off x="1426654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71755</xdr:rowOff>
    </xdr:from>
    <xdr:ext cx="534670" cy="259080"/>
    <xdr:sp macro="" textlink="">
      <xdr:nvSpPr>
        <xdr:cNvPr id="575" name="教育費最小値テキスト"/>
        <xdr:cNvSpPr txBox="1"/>
      </xdr:nvSpPr>
      <xdr:spPr>
        <a:xfrm>
          <a:off x="1430782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67945</xdr:rowOff>
    </xdr:from>
    <xdr:to>
      <xdr:col>86</xdr:col>
      <xdr:colOff>25400</xdr:colOff>
      <xdr:row>58</xdr:row>
      <xdr:rowOff>67945</xdr:rowOff>
    </xdr:to>
    <xdr:cxnSp macro="">
      <xdr:nvCxnSpPr>
        <xdr:cNvPr id="576" name="直線コネクタ 575"/>
        <xdr:cNvCxnSpPr/>
      </xdr:nvCxnSpPr>
      <xdr:spPr>
        <a:xfrm>
          <a:off x="14179550" y="100120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49</xdr:row>
      <xdr:rowOff>141605</xdr:rowOff>
    </xdr:from>
    <xdr:ext cx="598805" cy="259080"/>
    <xdr:sp macro="" textlink="">
      <xdr:nvSpPr>
        <xdr:cNvPr id="577" name="教育費最大値テキスト"/>
        <xdr:cNvSpPr txBox="1"/>
      </xdr:nvSpPr>
      <xdr:spPr>
        <a:xfrm>
          <a:off x="1430782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dr:col>85</xdr:col>
      <xdr:colOff>38100</xdr:colOff>
      <xdr:row>51</xdr:row>
      <xdr:rowOff>23495</xdr:rowOff>
    </xdr:from>
    <xdr:to>
      <xdr:col>86</xdr:col>
      <xdr:colOff>25400</xdr:colOff>
      <xdr:row>51</xdr:row>
      <xdr:rowOff>23495</xdr:rowOff>
    </xdr:to>
    <xdr:cxnSp macro="">
      <xdr:nvCxnSpPr>
        <xdr:cNvPr id="578" name="直線コネクタ 577"/>
        <xdr:cNvCxnSpPr/>
      </xdr:nvCxnSpPr>
      <xdr:spPr>
        <a:xfrm>
          <a:off x="14179550" y="8767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18415</xdr:rowOff>
    </xdr:from>
    <xdr:to>
      <xdr:col>85</xdr:col>
      <xdr:colOff>127000</xdr:colOff>
      <xdr:row>57</xdr:row>
      <xdr:rowOff>80010</xdr:rowOff>
    </xdr:to>
    <xdr:cxnSp macro="">
      <xdr:nvCxnSpPr>
        <xdr:cNvPr id="579" name="直線コネクタ 578"/>
        <xdr:cNvCxnSpPr/>
      </xdr:nvCxnSpPr>
      <xdr:spPr>
        <a:xfrm flipV="1">
          <a:off x="13526770" y="9791065"/>
          <a:ext cx="7416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70485</xdr:rowOff>
    </xdr:from>
    <xdr:ext cx="534670" cy="259080"/>
    <xdr:sp macro="" textlink="">
      <xdr:nvSpPr>
        <xdr:cNvPr id="580" name="教育費平均値テキスト"/>
        <xdr:cNvSpPr txBox="1"/>
      </xdr:nvSpPr>
      <xdr:spPr>
        <a:xfrm>
          <a:off x="1430782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47625</xdr:rowOff>
    </xdr:from>
    <xdr:to>
      <xdr:col>85</xdr:col>
      <xdr:colOff>166370</xdr:colOff>
      <xdr:row>56</xdr:row>
      <xdr:rowOff>149225</xdr:rowOff>
    </xdr:to>
    <xdr:sp macro="" textlink="">
      <xdr:nvSpPr>
        <xdr:cNvPr id="581" name="フローチャート: 判断 580"/>
        <xdr:cNvSpPr/>
      </xdr:nvSpPr>
      <xdr:spPr>
        <a:xfrm>
          <a:off x="14217650" y="96488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81915</xdr:rowOff>
    </xdr:to>
    <xdr:cxnSp macro="">
      <xdr:nvCxnSpPr>
        <xdr:cNvPr id="582" name="直線コネクタ 581"/>
        <xdr:cNvCxnSpPr/>
      </xdr:nvCxnSpPr>
      <xdr:spPr>
        <a:xfrm flipV="1">
          <a:off x="12758420" y="9852660"/>
          <a:ext cx="768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583" name="フローチャート: 判断 582"/>
        <xdr:cNvSpPr/>
      </xdr:nvSpPr>
      <xdr:spPr>
        <a:xfrm>
          <a:off x="1347597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33400" cy="257810"/>
    <xdr:sp macro="" textlink="">
      <xdr:nvSpPr>
        <xdr:cNvPr id="584" name="テキスト ボックス 583"/>
        <xdr:cNvSpPr txBox="1"/>
      </xdr:nvSpPr>
      <xdr:spPr>
        <a:xfrm>
          <a:off x="13307695" y="942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57</xdr:row>
      <xdr:rowOff>79375</xdr:rowOff>
    </xdr:from>
    <xdr:to>
      <xdr:col>76</xdr:col>
      <xdr:colOff>114300</xdr:colOff>
      <xdr:row>57</xdr:row>
      <xdr:rowOff>81915</xdr:rowOff>
    </xdr:to>
    <xdr:cxnSp macro="">
      <xdr:nvCxnSpPr>
        <xdr:cNvPr id="585" name="直線コネクタ 584"/>
        <xdr:cNvCxnSpPr/>
      </xdr:nvCxnSpPr>
      <xdr:spPr>
        <a:xfrm>
          <a:off x="11978640" y="9852025"/>
          <a:ext cx="779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49530</xdr:rowOff>
    </xdr:from>
    <xdr:to>
      <xdr:col>76</xdr:col>
      <xdr:colOff>165100</xdr:colOff>
      <xdr:row>56</xdr:row>
      <xdr:rowOff>151130</xdr:rowOff>
    </xdr:to>
    <xdr:sp macro="" textlink="">
      <xdr:nvSpPr>
        <xdr:cNvPr id="586" name="フローチャート: 判断 585"/>
        <xdr:cNvSpPr/>
      </xdr:nvSpPr>
      <xdr:spPr>
        <a:xfrm>
          <a:off x="1270762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167640</xdr:rowOff>
    </xdr:from>
    <xdr:ext cx="533400" cy="257810"/>
    <xdr:sp macro="" textlink="">
      <xdr:nvSpPr>
        <xdr:cNvPr id="587" name="テキスト ボックス 586"/>
        <xdr:cNvSpPr txBox="1"/>
      </xdr:nvSpPr>
      <xdr:spPr>
        <a:xfrm>
          <a:off x="12515215" y="9425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1905</xdr:rowOff>
    </xdr:from>
    <xdr:to>
      <xdr:col>71</xdr:col>
      <xdr:colOff>166370</xdr:colOff>
      <xdr:row>57</xdr:row>
      <xdr:rowOff>79375</xdr:rowOff>
    </xdr:to>
    <xdr:cxnSp macro="">
      <xdr:nvCxnSpPr>
        <xdr:cNvPr id="588" name="直線コネクタ 587"/>
        <xdr:cNvCxnSpPr/>
      </xdr:nvCxnSpPr>
      <xdr:spPr>
        <a:xfrm>
          <a:off x="11197590" y="9774555"/>
          <a:ext cx="7810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45085</xdr:rowOff>
    </xdr:from>
    <xdr:to>
      <xdr:col>72</xdr:col>
      <xdr:colOff>38100</xdr:colOff>
      <xdr:row>56</xdr:row>
      <xdr:rowOff>146685</xdr:rowOff>
    </xdr:to>
    <xdr:sp macro="" textlink="">
      <xdr:nvSpPr>
        <xdr:cNvPr id="589" name="フローチャート: 判断 588"/>
        <xdr:cNvSpPr/>
      </xdr:nvSpPr>
      <xdr:spPr>
        <a:xfrm>
          <a:off x="11939270" y="9646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163195</xdr:rowOff>
    </xdr:from>
    <xdr:ext cx="534670" cy="259080"/>
    <xdr:sp macro="" textlink="">
      <xdr:nvSpPr>
        <xdr:cNvPr id="590" name="テキスト ボックス 589"/>
        <xdr:cNvSpPr txBox="1"/>
      </xdr:nvSpPr>
      <xdr:spPr>
        <a:xfrm>
          <a:off x="11746865" y="9421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86360</xdr:rowOff>
    </xdr:from>
    <xdr:to>
      <xdr:col>67</xdr:col>
      <xdr:colOff>101600</xdr:colOff>
      <xdr:row>57</xdr:row>
      <xdr:rowOff>15875</xdr:rowOff>
    </xdr:to>
    <xdr:sp macro="" textlink="">
      <xdr:nvSpPr>
        <xdr:cNvPr id="591" name="フローチャート: 判断 590"/>
        <xdr:cNvSpPr/>
      </xdr:nvSpPr>
      <xdr:spPr>
        <a:xfrm>
          <a:off x="1114679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32385</xdr:rowOff>
    </xdr:from>
    <xdr:ext cx="533400" cy="257810"/>
    <xdr:sp macro="" textlink="">
      <xdr:nvSpPr>
        <xdr:cNvPr id="592" name="テキスト ボックス 591"/>
        <xdr:cNvSpPr txBox="1"/>
      </xdr:nvSpPr>
      <xdr:spPr>
        <a:xfrm>
          <a:off x="10978515" y="9462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94" name="テキスト ボックス 593"/>
        <xdr:cNvSpPr txBox="1"/>
      </xdr:nvSpPr>
      <xdr:spPr>
        <a:xfrm>
          <a:off x="13360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596" name="テキスト ボックス 595"/>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7" name="テキスト ボックス 596"/>
        <xdr:cNvSpPr txBox="1"/>
      </xdr:nvSpPr>
      <xdr:spPr>
        <a:xfrm>
          <a:off x="11031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139065</xdr:rowOff>
    </xdr:from>
    <xdr:to>
      <xdr:col>85</xdr:col>
      <xdr:colOff>166370</xdr:colOff>
      <xdr:row>57</xdr:row>
      <xdr:rowOff>69215</xdr:rowOff>
    </xdr:to>
    <xdr:sp macro="" textlink="">
      <xdr:nvSpPr>
        <xdr:cNvPr id="598" name="楕円 597"/>
        <xdr:cNvSpPr/>
      </xdr:nvSpPr>
      <xdr:spPr>
        <a:xfrm>
          <a:off x="14217650" y="97402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56</xdr:row>
      <xdr:rowOff>117475</xdr:rowOff>
    </xdr:from>
    <xdr:ext cx="534670" cy="259080"/>
    <xdr:sp macro="" textlink="">
      <xdr:nvSpPr>
        <xdr:cNvPr id="599" name="教育費該当値テキスト"/>
        <xdr:cNvSpPr txBox="1"/>
      </xdr:nvSpPr>
      <xdr:spPr>
        <a:xfrm>
          <a:off x="14307820" y="971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600" name="楕円 599"/>
        <xdr:cNvSpPr/>
      </xdr:nvSpPr>
      <xdr:spPr>
        <a:xfrm>
          <a:off x="1347597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121920</xdr:rowOff>
    </xdr:from>
    <xdr:ext cx="533400" cy="257810"/>
    <xdr:sp macro="" textlink="">
      <xdr:nvSpPr>
        <xdr:cNvPr id="601" name="テキスト ボックス 600"/>
        <xdr:cNvSpPr txBox="1"/>
      </xdr:nvSpPr>
      <xdr:spPr>
        <a:xfrm>
          <a:off x="13307695" y="9894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31115</xdr:rowOff>
    </xdr:from>
    <xdr:to>
      <xdr:col>76</xdr:col>
      <xdr:colOff>165100</xdr:colOff>
      <xdr:row>57</xdr:row>
      <xdr:rowOff>132715</xdr:rowOff>
    </xdr:to>
    <xdr:sp macro="" textlink="">
      <xdr:nvSpPr>
        <xdr:cNvPr id="602" name="楕円 601"/>
        <xdr:cNvSpPr/>
      </xdr:nvSpPr>
      <xdr:spPr>
        <a:xfrm>
          <a:off x="1270762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124460</xdr:rowOff>
    </xdr:from>
    <xdr:ext cx="533400" cy="259080"/>
    <xdr:sp macro="" textlink="">
      <xdr:nvSpPr>
        <xdr:cNvPr id="603" name="テキスト ボックス 602"/>
        <xdr:cNvSpPr txBox="1"/>
      </xdr:nvSpPr>
      <xdr:spPr>
        <a:xfrm>
          <a:off x="1251521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29210</xdr:rowOff>
    </xdr:from>
    <xdr:to>
      <xdr:col>72</xdr:col>
      <xdr:colOff>38100</xdr:colOff>
      <xdr:row>57</xdr:row>
      <xdr:rowOff>130175</xdr:rowOff>
    </xdr:to>
    <xdr:sp macro="" textlink="">
      <xdr:nvSpPr>
        <xdr:cNvPr id="604" name="楕円 603"/>
        <xdr:cNvSpPr/>
      </xdr:nvSpPr>
      <xdr:spPr>
        <a:xfrm>
          <a:off x="11939270" y="980186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121285</xdr:rowOff>
    </xdr:from>
    <xdr:ext cx="534670" cy="257810"/>
    <xdr:sp macro="" textlink="">
      <xdr:nvSpPr>
        <xdr:cNvPr id="605" name="テキスト ボックス 604"/>
        <xdr:cNvSpPr txBox="1"/>
      </xdr:nvSpPr>
      <xdr:spPr>
        <a:xfrm>
          <a:off x="11746865" y="9893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122555</xdr:rowOff>
    </xdr:from>
    <xdr:to>
      <xdr:col>67</xdr:col>
      <xdr:colOff>101600</xdr:colOff>
      <xdr:row>57</xdr:row>
      <xdr:rowOff>52705</xdr:rowOff>
    </xdr:to>
    <xdr:sp macro="" textlink="">
      <xdr:nvSpPr>
        <xdr:cNvPr id="606" name="楕円 605"/>
        <xdr:cNvSpPr/>
      </xdr:nvSpPr>
      <xdr:spPr>
        <a:xfrm>
          <a:off x="1114679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43815</xdr:rowOff>
    </xdr:from>
    <xdr:ext cx="533400" cy="257810"/>
    <xdr:sp macro="" textlink="">
      <xdr:nvSpPr>
        <xdr:cNvPr id="607" name="テキスト ボックス 606"/>
        <xdr:cNvSpPr txBox="1"/>
      </xdr:nvSpPr>
      <xdr:spPr>
        <a:xfrm>
          <a:off x="10978515" y="9816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8" name="正方形/長方形 607"/>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5" name="正方形/長方形 614"/>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6" name="テキスト ボックス 615"/>
        <xdr:cNvSpPr txBox="1"/>
      </xdr:nvSpPr>
      <xdr:spPr>
        <a:xfrm>
          <a:off x="108394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7" name="直線コネクタ 616"/>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18" name="直線コネクタ 617"/>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9" name="テキスト ボックス 618"/>
        <xdr:cNvSpPr txBox="1"/>
      </xdr:nvSpPr>
      <xdr:spPr>
        <a:xfrm>
          <a:off x="1065276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20" name="直線コネクタ 619"/>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225" cy="259080"/>
    <xdr:sp macro="" textlink="">
      <xdr:nvSpPr>
        <xdr:cNvPr id="621" name="テキスト ボックス 620"/>
        <xdr:cNvSpPr txBox="1"/>
      </xdr:nvSpPr>
      <xdr:spPr>
        <a:xfrm>
          <a:off x="10418445"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22" name="直線コネクタ 621"/>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0225" cy="257810"/>
    <xdr:sp macro="" textlink="">
      <xdr:nvSpPr>
        <xdr:cNvPr id="623" name="テキスト ボックス 622"/>
        <xdr:cNvSpPr txBox="1"/>
      </xdr:nvSpPr>
      <xdr:spPr>
        <a:xfrm>
          <a:off x="10418445" y="1268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24" name="直線コネクタ 623"/>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225" cy="259080"/>
    <xdr:sp macro="" textlink="">
      <xdr:nvSpPr>
        <xdr:cNvPr id="625" name="テキスト ボックス 624"/>
        <xdr:cNvSpPr txBox="1"/>
      </xdr:nvSpPr>
      <xdr:spPr>
        <a:xfrm>
          <a:off x="10418445"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26" name="直線コネクタ 625"/>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7" name="テキスト ボックス 626"/>
        <xdr:cNvSpPr txBox="1"/>
      </xdr:nvSpPr>
      <xdr:spPr>
        <a:xfrm>
          <a:off x="1035431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8" name="直線コネクタ 627"/>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9" name="テキスト ボックス 628"/>
        <xdr:cNvSpPr txBox="1"/>
      </xdr:nvSpPr>
      <xdr:spPr>
        <a:xfrm>
          <a:off x="1035431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30" name="災害復旧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631" name="直線コネクタ 630"/>
        <xdr:cNvCxnSpPr/>
      </xdr:nvCxnSpPr>
      <xdr:spPr>
        <a:xfrm flipV="1">
          <a:off x="1426654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48260</xdr:rowOff>
    </xdr:from>
    <xdr:ext cx="249555" cy="259080"/>
    <xdr:sp macro="" textlink="">
      <xdr:nvSpPr>
        <xdr:cNvPr id="632" name="災害復旧費最小値テキスト"/>
        <xdr:cNvSpPr txBox="1"/>
      </xdr:nvSpPr>
      <xdr:spPr>
        <a:xfrm>
          <a:off x="1430782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417955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150495</xdr:rowOff>
    </xdr:from>
    <xdr:ext cx="598805" cy="259080"/>
    <xdr:sp macro="" textlink="">
      <xdr:nvSpPr>
        <xdr:cNvPr id="634" name="災害復旧費最大値テキスト"/>
        <xdr:cNvSpPr txBox="1"/>
      </xdr:nvSpPr>
      <xdr:spPr>
        <a:xfrm>
          <a:off x="1430782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dr:col>85</xdr:col>
      <xdr:colOff>38100</xdr:colOff>
      <xdr:row>71</xdr:row>
      <xdr:rowOff>32385</xdr:rowOff>
    </xdr:from>
    <xdr:to>
      <xdr:col>86</xdr:col>
      <xdr:colOff>25400</xdr:colOff>
      <xdr:row>71</xdr:row>
      <xdr:rowOff>32385</xdr:rowOff>
    </xdr:to>
    <xdr:cxnSp macro="">
      <xdr:nvCxnSpPr>
        <xdr:cNvPr id="635" name="直線コネクタ 634"/>
        <xdr:cNvCxnSpPr/>
      </xdr:nvCxnSpPr>
      <xdr:spPr>
        <a:xfrm>
          <a:off x="14179550" y="122053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17780</xdr:rowOff>
    </xdr:from>
    <xdr:to>
      <xdr:col>85</xdr:col>
      <xdr:colOff>127000</xdr:colOff>
      <xdr:row>79</xdr:row>
      <xdr:rowOff>20955</xdr:rowOff>
    </xdr:to>
    <xdr:cxnSp macro="">
      <xdr:nvCxnSpPr>
        <xdr:cNvPr id="636" name="直線コネクタ 635"/>
        <xdr:cNvCxnSpPr/>
      </xdr:nvCxnSpPr>
      <xdr:spPr>
        <a:xfrm>
          <a:off x="13526770" y="13562330"/>
          <a:ext cx="741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77</xdr:row>
      <xdr:rowOff>120650</xdr:rowOff>
    </xdr:from>
    <xdr:ext cx="469900" cy="257810"/>
    <xdr:sp macro="" textlink="">
      <xdr:nvSpPr>
        <xdr:cNvPr id="637" name="災害復旧費平均値テキスト"/>
        <xdr:cNvSpPr txBox="1"/>
      </xdr:nvSpPr>
      <xdr:spPr>
        <a:xfrm>
          <a:off x="14307820" y="133223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97790</xdr:rowOff>
    </xdr:from>
    <xdr:to>
      <xdr:col>85</xdr:col>
      <xdr:colOff>166370</xdr:colOff>
      <xdr:row>79</xdr:row>
      <xdr:rowOff>27305</xdr:rowOff>
    </xdr:to>
    <xdr:sp macro="" textlink="">
      <xdr:nvSpPr>
        <xdr:cNvPr id="638" name="フローチャート: 判断 637"/>
        <xdr:cNvSpPr/>
      </xdr:nvSpPr>
      <xdr:spPr>
        <a:xfrm>
          <a:off x="14217650" y="1347089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92075</xdr:rowOff>
    </xdr:from>
    <xdr:to>
      <xdr:col>81</xdr:col>
      <xdr:colOff>50800</xdr:colOff>
      <xdr:row>79</xdr:row>
      <xdr:rowOff>17780</xdr:rowOff>
    </xdr:to>
    <xdr:cxnSp macro="">
      <xdr:nvCxnSpPr>
        <xdr:cNvPr id="639" name="直線コネクタ 638"/>
        <xdr:cNvCxnSpPr/>
      </xdr:nvCxnSpPr>
      <xdr:spPr>
        <a:xfrm>
          <a:off x="12758420" y="13465175"/>
          <a:ext cx="7683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640" name="フローチャート: 判断 639"/>
        <xdr:cNvSpPr/>
      </xdr:nvSpPr>
      <xdr:spPr>
        <a:xfrm>
          <a:off x="1347597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58420</xdr:rowOff>
    </xdr:from>
    <xdr:ext cx="468630" cy="259080"/>
    <xdr:sp macro="" textlink="">
      <xdr:nvSpPr>
        <xdr:cNvPr id="641" name="テキスト ボックス 640"/>
        <xdr:cNvSpPr txBox="1"/>
      </xdr:nvSpPr>
      <xdr:spPr>
        <a:xfrm>
          <a:off x="13315950" y="1326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75</xdr:row>
      <xdr:rowOff>100965</xdr:rowOff>
    </xdr:from>
    <xdr:to>
      <xdr:col>76</xdr:col>
      <xdr:colOff>114300</xdr:colOff>
      <xdr:row>78</xdr:row>
      <xdr:rowOff>92075</xdr:rowOff>
    </xdr:to>
    <xdr:cxnSp macro="">
      <xdr:nvCxnSpPr>
        <xdr:cNvPr id="642" name="直線コネクタ 641"/>
        <xdr:cNvCxnSpPr/>
      </xdr:nvCxnSpPr>
      <xdr:spPr>
        <a:xfrm>
          <a:off x="11978640" y="12959715"/>
          <a:ext cx="77978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102235</xdr:rowOff>
    </xdr:from>
    <xdr:to>
      <xdr:col>76</xdr:col>
      <xdr:colOff>165100</xdr:colOff>
      <xdr:row>79</xdr:row>
      <xdr:rowOff>32385</xdr:rowOff>
    </xdr:to>
    <xdr:sp macro="" textlink="">
      <xdr:nvSpPr>
        <xdr:cNvPr id="643" name="フローチャート: 判断 642"/>
        <xdr:cNvSpPr/>
      </xdr:nvSpPr>
      <xdr:spPr>
        <a:xfrm>
          <a:off x="1270762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23495</xdr:rowOff>
    </xdr:from>
    <xdr:ext cx="469900" cy="259080"/>
    <xdr:sp macro="" textlink="">
      <xdr:nvSpPr>
        <xdr:cNvPr id="644" name="テキスト ボックス 643"/>
        <xdr:cNvSpPr txBox="1"/>
      </xdr:nvSpPr>
      <xdr:spPr>
        <a:xfrm>
          <a:off x="125476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62230</xdr:rowOff>
    </xdr:from>
    <xdr:to>
      <xdr:col>71</xdr:col>
      <xdr:colOff>166370</xdr:colOff>
      <xdr:row>75</xdr:row>
      <xdr:rowOff>100965</xdr:rowOff>
    </xdr:to>
    <xdr:cxnSp macro="">
      <xdr:nvCxnSpPr>
        <xdr:cNvPr id="645" name="直線コネクタ 644"/>
        <xdr:cNvCxnSpPr/>
      </xdr:nvCxnSpPr>
      <xdr:spPr>
        <a:xfrm>
          <a:off x="11197590" y="12749530"/>
          <a:ext cx="7810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62230</xdr:rowOff>
    </xdr:from>
    <xdr:to>
      <xdr:col>72</xdr:col>
      <xdr:colOff>38100</xdr:colOff>
      <xdr:row>78</xdr:row>
      <xdr:rowOff>163830</xdr:rowOff>
    </xdr:to>
    <xdr:sp macro="" textlink="">
      <xdr:nvSpPr>
        <xdr:cNvPr id="646" name="フローチャート: 判断 645"/>
        <xdr:cNvSpPr/>
      </xdr:nvSpPr>
      <xdr:spPr>
        <a:xfrm>
          <a:off x="11939270" y="134353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154940</xdr:rowOff>
    </xdr:from>
    <xdr:ext cx="469900" cy="257810"/>
    <xdr:sp macro="" textlink="">
      <xdr:nvSpPr>
        <xdr:cNvPr id="647" name="テキスト ボックス 646"/>
        <xdr:cNvSpPr txBox="1"/>
      </xdr:nvSpPr>
      <xdr:spPr>
        <a:xfrm>
          <a:off x="11779250" y="13528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64770</xdr:rowOff>
    </xdr:from>
    <xdr:to>
      <xdr:col>67</xdr:col>
      <xdr:colOff>101600</xdr:colOff>
      <xdr:row>78</xdr:row>
      <xdr:rowOff>166370</xdr:rowOff>
    </xdr:to>
    <xdr:sp macro="" textlink="">
      <xdr:nvSpPr>
        <xdr:cNvPr id="648" name="フローチャート: 判断 647"/>
        <xdr:cNvSpPr/>
      </xdr:nvSpPr>
      <xdr:spPr>
        <a:xfrm>
          <a:off x="1114679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157480</xdr:rowOff>
    </xdr:from>
    <xdr:ext cx="468630" cy="257810"/>
    <xdr:sp macro="" textlink="">
      <xdr:nvSpPr>
        <xdr:cNvPr id="649" name="テキスト ボックス 648"/>
        <xdr:cNvSpPr txBox="1"/>
      </xdr:nvSpPr>
      <xdr:spPr>
        <a:xfrm>
          <a:off x="10986770" y="13530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51" name="テキスト ボックス 650"/>
        <xdr:cNvSpPr txBox="1"/>
      </xdr:nvSpPr>
      <xdr:spPr>
        <a:xfrm>
          <a:off x="133604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53" name="テキスト ボックス 652"/>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54" name="テキスト ボックス 653"/>
        <xdr:cNvSpPr txBox="1"/>
      </xdr:nvSpPr>
      <xdr:spPr>
        <a:xfrm>
          <a:off x="110312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141605</xdr:rowOff>
    </xdr:from>
    <xdr:to>
      <xdr:col>85</xdr:col>
      <xdr:colOff>166370</xdr:colOff>
      <xdr:row>79</xdr:row>
      <xdr:rowOff>71755</xdr:rowOff>
    </xdr:to>
    <xdr:sp macro="" textlink="">
      <xdr:nvSpPr>
        <xdr:cNvPr id="655" name="楕円 654"/>
        <xdr:cNvSpPr/>
      </xdr:nvSpPr>
      <xdr:spPr>
        <a:xfrm>
          <a:off x="14217650" y="135147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78</xdr:row>
      <xdr:rowOff>75565</xdr:rowOff>
    </xdr:from>
    <xdr:ext cx="469900" cy="257810"/>
    <xdr:sp macro="" textlink="">
      <xdr:nvSpPr>
        <xdr:cNvPr id="656" name="災害復旧費該当値テキスト"/>
        <xdr:cNvSpPr txBox="1"/>
      </xdr:nvSpPr>
      <xdr:spPr>
        <a:xfrm>
          <a:off x="14307820" y="13448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137795</xdr:rowOff>
    </xdr:from>
    <xdr:to>
      <xdr:col>81</xdr:col>
      <xdr:colOff>101600</xdr:colOff>
      <xdr:row>79</xdr:row>
      <xdr:rowOff>67945</xdr:rowOff>
    </xdr:to>
    <xdr:sp macro="" textlink="">
      <xdr:nvSpPr>
        <xdr:cNvPr id="657" name="楕円 656"/>
        <xdr:cNvSpPr/>
      </xdr:nvSpPr>
      <xdr:spPr>
        <a:xfrm>
          <a:off x="1347597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59055</xdr:rowOff>
    </xdr:from>
    <xdr:ext cx="468630" cy="259080"/>
    <xdr:sp macro="" textlink="">
      <xdr:nvSpPr>
        <xdr:cNvPr id="658" name="テキスト ボックス 657"/>
        <xdr:cNvSpPr txBox="1"/>
      </xdr:nvSpPr>
      <xdr:spPr>
        <a:xfrm>
          <a:off x="13315950" y="13603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41275</xdr:rowOff>
    </xdr:from>
    <xdr:to>
      <xdr:col>76</xdr:col>
      <xdr:colOff>165100</xdr:colOff>
      <xdr:row>78</xdr:row>
      <xdr:rowOff>143510</xdr:rowOff>
    </xdr:to>
    <xdr:sp macro="" textlink="">
      <xdr:nvSpPr>
        <xdr:cNvPr id="659" name="楕円 658"/>
        <xdr:cNvSpPr/>
      </xdr:nvSpPr>
      <xdr:spPr>
        <a:xfrm>
          <a:off x="1270762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159385</xdr:rowOff>
    </xdr:from>
    <xdr:ext cx="469900" cy="258445"/>
    <xdr:sp macro="" textlink="">
      <xdr:nvSpPr>
        <xdr:cNvPr id="660" name="テキスト ボックス 659"/>
        <xdr:cNvSpPr txBox="1"/>
      </xdr:nvSpPr>
      <xdr:spPr>
        <a:xfrm>
          <a:off x="12547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50165</xdr:rowOff>
    </xdr:from>
    <xdr:to>
      <xdr:col>72</xdr:col>
      <xdr:colOff>38100</xdr:colOff>
      <xdr:row>75</xdr:row>
      <xdr:rowOff>151765</xdr:rowOff>
    </xdr:to>
    <xdr:sp macro="" textlink="">
      <xdr:nvSpPr>
        <xdr:cNvPr id="661" name="楕円 660"/>
        <xdr:cNvSpPr/>
      </xdr:nvSpPr>
      <xdr:spPr>
        <a:xfrm>
          <a:off x="11939270" y="12908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168275</xdr:rowOff>
    </xdr:from>
    <xdr:ext cx="534670" cy="257810"/>
    <xdr:sp macro="" textlink="">
      <xdr:nvSpPr>
        <xdr:cNvPr id="662" name="テキスト ボックス 661"/>
        <xdr:cNvSpPr txBox="1"/>
      </xdr:nvSpPr>
      <xdr:spPr>
        <a:xfrm>
          <a:off x="11746865" y="126841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11430</xdr:rowOff>
    </xdr:from>
    <xdr:to>
      <xdr:col>67</xdr:col>
      <xdr:colOff>101600</xdr:colOff>
      <xdr:row>74</xdr:row>
      <xdr:rowOff>113030</xdr:rowOff>
    </xdr:to>
    <xdr:sp macro="" textlink="">
      <xdr:nvSpPr>
        <xdr:cNvPr id="663" name="楕円 662"/>
        <xdr:cNvSpPr/>
      </xdr:nvSpPr>
      <xdr:spPr>
        <a:xfrm>
          <a:off x="1114679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129540</xdr:rowOff>
    </xdr:from>
    <xdr:ext cx="533400" cy="259080"/>
    <xdr:sp macro="" textlink="">
      <xdr:nvSpPr>
        <xdr:cNvPr id="664" name="テキスト ボックス 663"/>
        <xdr:cNvSpPr txBox="1"/>
      </xdr:nvSpPr>
      <xdr:spPr>
        <a:xfrm>
          <a:off x="10978515" y="1247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5" name="正方形/長方形 664"/>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72" name="正方形/長方形 671"/>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3" name="テキスト ボックス 672"/>
        <xdr:cNvSpPr txBox="1"/>
      </xdr:nvSpPr>
      <xdr:spPr>
        <a:xfrm>
          <a:off x="108394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4" name="直線コネクタ 673"/>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75" name="直線コネクタ 674"/>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xdr:cNvSpPr txBox="1"/>
      </xdr:nvSpPr>
      <xdr:spPr>
        <a:xfrm>
          <a:off x="106527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7" name="直線コネクタ 676"/>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8" name="テキスト ボックス 677"/>
        <xdr:cNvSpPr txBox="1"/>
      </xdr:nvSpPr>
      <xdr:spPr>
        <a:xfrm>
          <a:off x="1035431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9" name="直線コネクタ 678"/>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80" name="テキスト ボックス 679"/>
        <xdr:cNvSpPr txBox="1"/>
      </xdr:nvSpPr>
      <xdr:spPr>
        <a:xfrm>
          <a:off x="1035431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81" name="直線コネクタ 680"/>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82" name="テキスト ボックス 681"/>
        <xdr:cNvSpPr txBox="1"/>
      </xdr:nvSpPr>
      <xdr:spPr>
        <a:xfrm>
          <a:off x="1035431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83" name="直線コネクタ 682"/>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4" name="テキスト ボックス 683"/>
        <xdr:cNvSpPr txBox="1"/>
      </xdr:nvSpPr>
      <xdr:spPr>
        <a:xfrm>
          <a:off x="1035431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5" name="直線コネクタ 684"/>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6" name="テキスト ボックス 685"/>
        <xdr:cNvSpPr txBox="1"/>
      </xdr:nvSpPr>
      <xdr:spPr>
        <a:xfrm>
          <a:off x="1035431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7" name="公債費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688" name="直線コネクタ 687"/>
        <xdr:cNvCxnSpPr/>
      </xdr:nvCxnSpPr>
      <xdr:spPr>
        <a:xfrm flipV="1">
          <a:off x="1426654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129540</xdr:rowOff>
    </xdr:from>
    <xdr:ext cx="534670" cy="259080"/>
    <xdr:sp macro="" textlink="">
      <xdr:nvSpPr>
        <xdr:cNvPr id="689" name="公債費最小値テキスト"/>
        <xdr:cNvSpPr txBox="1"/>
      </xdr:nvSpPr>
      <xdr:spPr>
        <a:xfrm>
          <a:off x="1430782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125730</xdr:rowOff>
    </xdr:from>
    <xdr:to>
      <xdr:col>86</xdr:col>
      <xdr:colOff>25400</xdr:colOff>
      <xdr:row>98</xdr:row>
      <xdr:rowOff>125730</xdr:rowOff>
    </xdr:to>
    <xdr:cxnSp macro="">
      <xdr:nvCxnSpPr>
        <xdr:cNvPr id="690" name="直線コネクタ 689"/>
        <xdr:cNvCxnSpPr/>
      </xdr:nvCxnSpPr>
      <xdr:spPr>
        <a:xfrm>
          <a:off x="14179550" y="16927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89</xdr:row>
      <xdr:rowOff>29210</xdr:rowOff>
    </xdr:from>
    <xdr:ext cx="598805" cy="257810"/>
    <xdr:sp macro="" textlink="">
      <xdr:nvSpPr>
        <xdr:cNvPr id="691" name="公債費最大値テキスト"/>
        <xdr:cNvSpPr txBox="1"/>
      </xdr:nvSpPr>
      <xdr:spPr>
        <a:xfrm>
          <a:off x="14307820" y="15288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dr:col>85</xdr:col>
      <xdr:colOff>38100</xdr:colOff>
      <xdr:row>90</xdr:row>
      <xdr:rowOff>81915</xdr:rowOff>
    </xdr:from>
    <xdr:to>
      <xdr:col>86</xdr:col>
      <xdr:colOff>25400</xdr:colOff>
      <xdr:row>90</xdr:row>
      <xdr:rowOff>81915</xdr:rowOff>
    </xdr:to>
    <xdr:cxnSp macro="">
      <xdr:nvCxnSpPr>
        <xdr:cNvPr id="692" name="直線コネクタ 691"/>
        <xdr:cNvCxnSpPr/>
      </xdr:nvCxnSpPr>
      <xdr:spPr>
        <a:xfrm>
          <a:off x="14179550" y="155124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4445</xdr:rowOff>
    </xdr:from>
    <xdr:to>
      <xdr:col>85</xdr:col>
      <xdr:colOff>127000</xdr:colOff>
      <xdr:row>98</xdr:row>
      <xdr:rowOff>12700</xdr:rowOff>
    </xdr:to>
    <xdr:cxnSp macro="">
      <xdr:nvCxnSpPr>
        <xdr:cNvPr id="693" name="直線コネクタ 692"/>
        <xdr:cNvCxnSpPr/>
      </xdr:nvCxnSpPr>
      <xdr:spPr>
        <a:xfrm flipV="1">
          <a:off x="13526770" y="16806545"/>
          <a:ext cx="741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92710</xdr:rowOff>
    </xdr:from>
    <xdr:ext cx="534670" cy="259080"/>
    <xdr:sp macro="" textlink="">
      <xdr:nvSpPr>
        <xdr:cNvPr id="694" name="公債費平均値テキスト"/>
        <xdr:cNvSpPr txBox="1"/>
      </xdr:nvSpPr>
      <xdr:spPr>
        <a:xfrm>
          <a:off x="1430782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69850</xdr:rowOff>
    </xdr:from>
    <xdr:to>
      <xdr:col>85</xdr:col>
      <xdr:colOff>166370</xdr:colOff>
      <xdr:row>97</xdr:row>
      <xdr:rowOff>171450</xdr:rowOff>
    </xdr:to>
    <xdr:sp macro="" textlink="">
      <xdr:nvSpPr>
        <xdr:cNvPr id="695" name="フローチャート: 判断 694"/>
        <xdr:cNvSpPr/>
      </xdr:nvSpPr>
      <xdr:spPr>
        <a:xfrm>
          <a:off x="14217650" y="16700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3810</xdr:rowOff>
    </xdr:from>
    <xdr:to>
      <xdr:col>81</xdr:col>
      <xdr:colOff>50800</xdr:colOff>
      <xdr:row>98</xdr:row>
      <xdr:rowOff>12700</xdr:rowOff>
    </xdr:to>
    <xdr:cxnSp macro="">
      <xdr:nvCxnSpPr>
        <xdr:cNvPr id="696" name="直線コネクタ 695"/>
        <xdr:cNvCxnSpPr/>
      </xdr:nvCxnSpPr>
      <xdr:spPr>
        <a:xfrm>
          <a:off x="12758420" y="16805910"/>
          <a:ext cx="7683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7" name="フローチャート: 判断 696"/>
        <xdr:cNvSpPr/>
      </xdr:nvSpPr>
      <xdr:spPr>
        <a:xfrm>
          <a:off x="1347597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3400" cy="259080"/>
    <xdr:sp macro="" textlink="">
      <xdr:nvSpPr>
        <xdr:cNvPr id="698" name="テキスト ボックス 697"/>
        <xdr:cNvSpPr txBox="1"/>
      </xdr:nvSpPr>
      <xdr:spPr>
        <a:xfrm>
          <a:off x="13307695"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98</xdr:row>
      <xdr:rowOff>3810</xdr:rowOff>
    </xdr:from>
    <xdr:to>
      <xdr:col>76</xdr:col>
      <xdr:colOff>114300</xdr:colOff>
      <xdr:row>98</xdr:row>
      <xdr:rowOff>6350</xdr:rowOff>
    </xdr:to>
    <xdr:cxnSp macro="">
      <xdr:nvCxnSpPr>
        <xdr:cNvPr id="699" name="直線コネクタ 698"/>
        <xdr:cNvCxnSpPr/>
      </xdr:nvCxnSpPr>
      <xdr:spPr>
        <a:xfrm flipV="1">
          <a:off x="11978640" y="16805910"/>
          <a:ext cx="779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67310</xdr:rowOff>
    </xdr:from>
    <xdr:to>
      <xdr:col>76</xdr:col>
      <xdr:colOff>165100</xdr:colOff>
      <xdr:row>97</xdr:row>
      <xdr:rowOff>168910</xdr:rowOff>
    </xdr:to>
    <xdr:sp macro="" textlink="">
      <xdr:nvSpPr>
        <xdr:cNvPr id="700" name="フローチャート: 判断 699"/>
        <xdr:cNvSpPr/>
      </xdr:nvSpPr>
      <xdr:spPr>
        <a:xfrm>
          <a:off x="1270762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13970</xdr:rowOff>
    </xdr:from>
    <xdr:ext cx="533400" cy="259080"/>
    <xdr:sp macro="" textlink="">
      <xdr:nvSpPr>
        <xdr:cNvPr id="701" name="テキスト ボックス 700"/>
        <xdr:cNvSpPr txBox="1"/>
      </xdr:nvSpPr>
      <xdr:spPr>
        <a:xfrm>
          <a:off x="12515215" y="16473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6350</xdr:rowOff>
    </xdr:from>
    <xdr:to>
      <xdr:col>71</xdr:col>
      <xdr:colOff>166370</xdr:colOff>
      <xdr:row>98</xdr:row>
      <xdr:rowOff>17780</xdr:rowOff>
    </xdr:to>
    <xdr:cxnSp macro="">
      <xdr:nvCxnSpPr>
        <xdr:cNvPr id="702" name="直線コネクタ 701"/>
        <xdr:cNvCxnSpPr/>
      </xdr:nvCxnSpPr>
      <xdr:spPr>
        <a:xfrm flipV="1">
          <a:off x="11197590" y="1680845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78105</xdr:rowOff>
    </xdr:from>
    <xdr:to>
      <xdr:col>72</xdr:col>
      <xdr:colOff>38100</xdr:colOff>
      <xdr:row>98</xdr:row>
      <xdr:rowOff>8255</xdr:rowOff>
    </xdr:to>
    <xdr:sp macro="" textlink="">
      <xdr:nvSpPr>
        <xdr:cNvPr id="703" name="フローチャート: 判断 702"/>
        <xdr:cNvSpPr/>
      </xdr:nvSpPr>
      <xdr:spPr>
        <a:xfrm>
          <a:off x="11939270" y="167087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24765</xdr:rowOff>
    </xdr:from>
    <xdr:ext cx="534670" cy="259080"/>
    <xdr:sp macro="" textlink="">
      <xdr:nvSpPr>
        <xdr:cNvPr id="704" name="テキスト ボックス 703"/>
        <xdr:cNvSpPr txBox="1"/>
      </xdr:nvSpPr>
      <xdr:spPr>
        <a:xfrm>
          <a:off x="1174686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76200</xdr:rowOff>
    </xdr:from>
    <xdr:to>
      <xdr:col>67</xdr:col>
      <xdr:colOff>101600</xdr:colOff>
      <xdr:row>98</xdr:row>
      <xdr:rowOff>6350</xdr:rowOff>
    </xdr:to>
    <xdr:sp macro="" textlink="">
      <xdr:nvSpPr>
        <xdr:cNvPr id="705" name="フローチャート: 判断 704"/>
        <xdr:cNvSpPr/>
      </xdr:nvSpPr>
      <xdr:spPr>
        <a:xfrm>
          <a:off x="1114679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22860</xdr:rowOff>
    </xdr:from>
    <xdr:ext cx="533400" cy="259080"/>
    <xdr:sp macro="" textlink="">
      <xdr:nvSpPr>
        <xdr:cNvPr id="706" name="テキスト ボックス 705"/>
        <xdr:cNvSpPr txBox="1"/>
      </xdr:nvSpPr>
      <xdr:spPr>
        <a:xfrm>
          <a:off x="10978515" y="1648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8" name="テキスト ボックス 707"/>
        <xdr:cNvSpPr txBox="1"/>
      </xdr:nvSpPr>
      <xdr:spPr>
        <a:xfrm>
          <a:off x="13360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710" name="テキスト ボックス 709"/>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1" name="テキスト ボックス 710"/>
        <xdr:cNvSpPr txBox="1"/>
      </xdr:nvSpPr>
      <xdr:spPr>
        <a:xfrm>
          <a:off x="11031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125095</xdr:rowOff>
    </xdr:from>
    <xdr:to>
      <xdr:col>85</xdr:col>
      <xdr:colOff>166370</xdr:colOff>
      <xdr:row>98</xdr:row>
      <xdr:rowOff>55245</xdr:rowOff>
    </xdr:to>
    <xdr:sp macro="" textlink="">
      <xdr:nvSpPr>
        <xdr:cNvPr id="712" name="楕円 711"/>
        <xdr:cNvSpPr/>
      </xdr:nvSpPr>
      <xdr:spPr>
        <a:xfrm>
          <a:off x="14217650" y="167557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97</xdr:row>
      <xdr:rowOff>48260</xdr:rowOff>
    </xdr:from>
    <xdr:ext cx="534670" cy="259080"/>
    <xdr:sp macro="" textlink="">
      <xdr:nvSpPr>
        <xdr:cNvPr id="713" name="公債費該当値テキスト"/>
        <xdr:cNvSpPr txBox="1"/>
      </xdr:nvSpPr>
      <xdr:spPr>
        <a:xfrm>
          <a:off x="14307820"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133350</xdr:rowOff>
    </xdr:from>
    <xdr:to>
      <xdr:col>81</xdr:col>
      <xdr:colOff>101600</xdr:colOff>
      <xdr:row>98</xdr:row>
      <xdr:rowOff>63500</xdr:rowOff>
    </xdr:to>
    <xdr:sp macro="" textlink="">
      <xdr:nvSpPr>
        <xdr:cNvPr id="714" name="楕円 713"/>
        <xdr:cNvSpPr/>
      </xdr:nvSpPr>
      <xdr:spPr>
        <a:xfrm>
          <a:off x="1347597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54610</xdr:rowOff>
    </xdr:from>
    <xdr:ext cx="533400" cy="257810"/>
    <xdr:sp macro="" textlink="">
      <xdr:nvSpPr>
        <xdr:cNvPr id="715" name="テキスト ボックス 714"/>
        <xdr:cNvSpPr txBox="1"/>
      </xdr:nvSpPr>
      <xdr:spPr>
        <a:xfrm>
          <a:off x="13307695" y="16856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124460</xdr:rowOff>
    </xdr:from>
    <xdr:to>
      <xdr:col>76</xdr:col>
      <xdr:colOff>165100</xdr:colOff>
      <xdr:row>98</xdr:row>
      <xdr:rowOff>54610</xdr:rowOff>
    </xdr:to>
    <xdr:sp macro="" textlink="">
      <xdr:nvSpPr>
        <xdr:cNvPr id="716" name="楕円 715"/>
        <xdr:cNvSpPr/>
      </xdr:nvSpPr>
      <xdr:spPr>
        <a:xfrm>
          <a:off x="1270762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46355</xdr:rowOff>
    </xdr:from>
    <xdr:ext cx="533400" cy="259080"/>
    <xdr:sp macro="" textlink="">
      <xdr:nvSpPr>
        <xdr:cNvPr id="717" name="テキスト ボックス 716"/>
        <xdr:cNvSpPr txBox="1"/>
      </xdr:nvSpPr>
      <xdr:spPr>
        <a:xfrm>
          <a:off x="12515215" y="16848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126365</xdr:rowOff>
    </xdr:from>
    <xdr:to>
      <xdr:col>72</xdr:col>
      <xdr:colOff>38100</xdr:colOff>
      <xdr:row>98</xdr:row>
      <xdr:rowOff>56515</xdr:rowOff>
    </xdr:to>
    <xdr:sp macro="" textlink="">
      <xdr:nvSpPr>
        <xdr:cNvPr id="718" name="楕円 717"/>
        <xdr:cNvSpPr/>
      </xdr:nvSpPr>
      <xdr:spPr>
        <a:xfrm>
          <a:off x="11939270" y="167570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47625</xdr:rowOff>
    </xdr:from>
    <xdr:ext cx="534670" cy="259080"/>
    <xdr:sp macro="" textlink="">
      <xdr:nvSpPr>
        <xdr:cNvPr id="719" name="テキスト ボックス 718"/>
        <xdr:cNvSpPr txBox="1"/>
      </xdr:nvSpPr>
      <xdr:spPr>
        <a:xfrm>
          <a:off x="11746865"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138430</xdr:rowOff>
    </xdr:from>
    <xdr:to>
      <xdr:col>67</xdr:col>
      <xdr:colOff>101600</xdr:colOff>
      <xdr:row>98</xdr:row>
      <xdr:rowOff>68580</xdr:rowOff>
    </xdr:to>
    <xdr:sp macro="" textlink="">
      <xdr:nvSpPr>
        <xdr:cNvPr id="720" name="楕円 719"/>
        <xdr:cNvSpPr/>
      </xdr:nvSpPr>
      <xdr:spPr>
        <a:xfrm>
          <a:off x="1114679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59690</xdr:rowOff>
    </xdr:from>
    <xdr:ext cx="533400" cy="259080"/>
    <xdr:sp macro="" textlink="">
      <xdr:nvSpPr>
        <xdr:cNvPr id="721" name="テキスト ボックス 720"/>
        <xdr:cNvSpPr txBox="1"/>
      </xdr:nvSpPr>
      <xdr:spPr>
        <a:xfrm>
          <a:off x="10978515" y="16861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0" name="テキスト ボックス 729"/>
        <xdr:cNvSpPr txBox="1"/>
      </xdr:nvSpPr>
      <xdr:spPr>
        <a:xfrm>
          <a:off x="159575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5971520" y="6540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33" name="テキスト ボックス 732"/>
        <xdr:cNvSpPr txBox="1"/>
      </xdr:nvSpPr>
      <xdr:spPr>
        <a:xfrm>
          <a:off x="1577086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35" name="テキスト ボックス 734"/>
        <xdr:cNvSpPr txBox="1"/>
      </xdr:nvSpPr>
      <xdr:spPr>
        <a:xfrm>
          <a:off x="1551241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5971520" y="5397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7810"/>
    <xdr:sp macro="" textlink="">
      <xdr:nvSpPr>
        <xdr:cNvPr id="737" name="テキスト ボックス 736"/>
        <xdr:cNvSpPr txBox="1"/>
      </xdr:nvSpPr>
      <xdr:spPr>
        <a:xfrm>
          <a:off x="1551241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9" name="テキスト ボックス 738"/>
        <xdr:cNvSpPr txBox="1"/>
      </xdr:nvSpPr>
      <xdr:spPr>
        <a:xfrm>
          <a:off x="1551241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741" name="直線コネクタ 740"/>
        <xdr:cNvCxnSpPr/>
      </xdr:nvCxnSpPr>
      <xdr:spPr>
        <a:xfrm flipV="1">
          <a:off x="1936051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249555" cy="259080"/>
    <xdr:sp macro="" textlink="">
      <xdr:nvSpPr>
        <xdr:cNvPr id="742" name="諸支出金最小値テキスト"/>
        <xdr:cNvSpPr txBox="1"/>
      </xdr:nvSpPr>
      <xdr:spPr>
        <a:xfrm>
          <a:off x="1941322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19297650" y="6540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34670" cy="257810"/>
    <xdr:sp macro="" textlink="">
      <xdr:nvSpPr>
        <xdr:cNvPr id="744" name="諸支出金最大値テキスト"/>
        <xdr:cNvSpPr txBox="1"/>
      </xdr:nvSpPr>
      <xdr:spPr>
        <a:xfrm>
          <a:off x="19413220" y="5104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45" name="直線コネクタ 744"/>
        <xdr:cNvCxnSpPr/>
      </xdr:nvCxnSpPr>
      <xdr:spPr>
        <a:xfrm>
          <a:off x="19297650" y="53282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38</xdr:row>
      <xdr:rowOff>25400</xdr:rowOff>
    </xdr:from>
    <xdr:to>
      <xdr:col>116</xdr:col>
      <xdr:colOff>63500</xdr:colOff>
      <xdr:row>38</xdr:row>
      <xdr:rowOff>25400</xdr:rowOff>
    </xdr:to>
    <xdr:cxnSp macro="">
      <xdr:nvCxnSpPr>
        <xdr:cNvPr id="746" name="直線コネクタ 745"/>
        <xdr:cNvCxnSpPr/>
      </xdr:nvCxnSpPr>
      <xdr:spPr>
        <a:xfrm>
          <a:off x="18633440" y="65405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146050</xdr:rowOff>
    </xdr:from>
    <xdr:ext cx="378460" cy="257810"/>
    <xdr:sp macro="" textlink="">
      <xdr:nvSpPr>
        <xdr:cNvPr id="747" name="諸支出金平均値テキスト"/>
        <xdr:cNvSpPr txBox="1"/>
      </xdr:nvSpPr>
      <xdr:spPr>
        <a:xfrm>
          <a:off x="19413220" y="631825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123190</xdr:rowOff>
    </xdr:from>
    <xdr:to>
      <xdr:col>116</xdr:col>
      <xdr:colOff>114300</xdr:colOff>
      <xdr:row>38</xdr:row>
      <xdr:rowOff>53340</xdr:rowOff>
    </xdr:to>
    <xdr:sp macro="" textlink="">
      <xdr:nvSpPr>
        <xdr:cNvPr id="748" name="フローチャート: 判断 747"/>
        <xdr:cNvSpPr/>
      </xdr:nvSpPr>
      <xdr:spPr>
        <a:xfrm>
          <a:off x="1931162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166370</xdr:colOff>
      <xdr:row>38</xdr:row>
      <xdr:rowOff>25400</xdr:rowOff>
    </xdr:to>
    <xdr:cxnSp macro="">
      <xdr:nvCxnSpPr>
        <xdr:cNvPr id="749" name="直線コネクタ 748"/>
        <xdr:cNvCxnSpPr/>
      </xdr:nvCxnSpPr>
      <xdr:spPr>
        <a:xfrm>
          <a:off x="17852390" y="65405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50" name="フローチャート: 判断 749"/>
        <xdr:cNvSpPr/>
      </xdr:nvSpPr>
      <xdr:spPr>
        <a:xfrm>
          <a:off x="18594070" y="64827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36</xdr:row>
      <xdr:rowOff>86360</xdr:rowOff>
    </xdr:from>
    <xdr:ext cx="378460" cy="257810"/>
    <xdr:sp macro="" textlink="">
      <xdr:nvSpPr>
        <xdr:cNvPr id="751" name="テキスト ボックス 750"/>
        <xdr:cNvSpPr txBox="1"/>
      </xdr:nvSpPr>
      <xdr:spPr>
        <a:xfrm>
          <a:off x="18467070" y="62585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7084040" y="65405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137795</xdr:rowOff>
    </xdr:from>
    <xdr:to>
      <xdr:col>107</xdr:col>
      <xdr:colOff>101600</xdr:colOff>
      <xdr:row>38</xdr:row>
      <xdr:rowOff>67945</xdr:rowOff>
    </xdr:to>
    <xdr:sp macro="" textlink="">
      <xdr:nvSpPr>
        <xdr:cNvPr id="753" name="フローチャート: 判断 752"/>
        <xdr:cNvSpPr/>
      </xdr:nvSpPr>
      <xdr:spPr>
        <a:xfrm>
          <a:off x="1780159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84455</xdr:rowOff>
    </xdr:from>
    <xdr:ext cx="377190" cy="259080"/>
    <xdr:sp macro="" textlink="">
      <xdr:nvSpPr>
        <xdr:cNvPr id="754" name="テキスト ボックス 753"/>
        <xdr:cNvSpPr txBox="1"/>
      </xdr:nvSpPr>
      <xdr:spPr>
        <a:xfrm>
          <a:off x="17687290" y="625665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38</xdr:row>
      <xdr:rowOff>25400</xdr:rowOff>
    </xdr:from>
    <xdr:to>
      <xdr:col>102</xdr:col>
      <xdr:colOff>114300</xdr:colOff>
      <xdr:row>38</xdr:row>
      <xdr:rowOff>25400</xdr:rowOff>
    </xdr:to>
    <xdr:cxnSp macro="">
      <xdr:nvCxnSpPr>
        <xdr:cNvPr id="755" name="直線コネクタ 754"/>
        <xdr:cNvCxnSpPr/>
      </xdr:nvCxnSpPr>
      <xdr:spPr>
        <a:xfrm>
          <a:off x="16304260" y="65405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756" name="フローチャート: 判断 755"/>
        <xdr:cNvSpPr/>
      </xdr:nvSpPr>
      <xdr:spPr>
        <a:xfrm>
          <a:off x="1703324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78740</xdr:rowOff>
    </xdr:from>
    <xdr:ext cx="378460" cy="259080"/>
    <xdr:sp macro="" textlink="">
      <xdr:nvSpPr>
        <xdr:cNvPr id="757" name="テキスト ボックス 756"/>
        <xdr:cNvSpPr txBox="1"/>
      </xdr:nvSpPr>
      <xdr:spPr>
        <a:xfrm>
          <a:off x="1691894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38735</xdr:rowOff>
    </xdr:to>
    <xdr:sp macro="" textlink="">
      <xdr:nvSpPr>
        <xdr:cNvPr id="758" name="フローチャート: 判断 757"/>
        <xdr:cNvSpPr/>
      </xdr:nvSpPr>
      <xdr:spPr>
        <a:xfrm>
          <a:off x="16264890" y="645287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36</xdr:row>
      <xdr:rowOff>55245</xdr:rowOff>
    </xdr:from>
    <xdr:ext cx="378460" cy="257810"/>
    <xdr:sp macro="" textlink="">
      <xdr:nvSpPr>
        <xdr:cNvPr id="759" name="テキスト ボックス 758"/>
        <xdr:cNvSpPr txBox="1"/>
      </xdr:nvSpPr>
      <xdr:spPr>
        <a:xfrm>
          <a:off x="16137890" y="62274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60" name="テキスト ボックス 759"/>
        <xdr:cNvSpPr txBox="1"/>
      </xdr:nvSpPr>
      <xdr:spPr>
        <a:xfrm>
          <a:off x="1919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61" name="テキスト ボックス 760"/>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2" name="テキスト ボックス 761"/>
        <xdr:cNvSpPr txBox="1"/>
      </xdr:nvSpPr>
      <xdr:spPr>
        <a:xfrm>
          <a:off x="176860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64" name="テキスト ボックス 763"/>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1931162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249555" cy="259080"/>
    <xdr:sp macro="" textlink="">
      <xdr:nvSpPr>
        <xdr:cNvPr id="766" name="諸支出金該当値テキスト"/>
        <xdr:cNvSpPr txBox="1"/>
      </xdr:nvSpPr>
      <xdr:spPr>
        <a:xfrm>
          <a:off x="1941322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18594070" y="64897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9555" cy="259080"/>
    <xdr:sp macro="" textlink="">
      <xdr:nvSpPr>
        <xdr:cNvPr id="768" name="テキスト ボックス 767"/>
        <xdr:cNvSpPr txBox="1"/>
      </xdr:nvSpPr>
      <xdr:spPr>
        <a:xfrm>
          <a:off x="1852041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1780159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285" cy="259080"/>
    <xdr:sp macro="" textlink="">
      <xdr:nvSpPr>
        <xdr:cNvPr id="770" name="テキスト ボックス 769"/>
        <xdr:cNvSpPr txBox="1"/>
      </xdr:nvSpPr>
      <xdr:spPr>
        <a:xfrm>
          <a:off x="1775206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703324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38</xdr:row>
      <xdr:rowOff>67310</xdr:rowOff>
    </xdr:from>
    <xdr:ext cx="249555" cy="259080"/>
    <xdr:sp macro="" textlink="">
      <xdr:nvSpPr>
        <xdr:cNvPr id="772" name="テキスト ボックス 771"/>
        <xdr:cNvSpPr txBox="1"/>
      </xdr:nvSpPr>
      <xdr:spPr>
        <a:xfrm>
          <a:off x="1696974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6264890" y="64897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9555" cy="259080"/>
    <xdr:sp macro="" textlink="">
      <xdr:nvSpPr>
        <xdr:cNvPr id="774" name="テキスト ボックス 773"/>
        <xdr:cNvSpPr txBox="1"/>
      </xdr:nvSpPr>
      <xdr:spPr>
        <a:xfrm>
          <a:off x="1619123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3" name="テキスト ボックス 782"/>
        <xdr:cNvSpPr txBox="1"/>
      </xdr:nvSpPr>
      <xdr:spPr>
        <a:xfrm>
          <a:off x="159575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86" name="テキスト ボックス 785"/>
        <xdr:cNvSpPr txBox="1"/>
      </xdr:nvSpPr>
      <xdr:spPr>
        <a:xfrm>
          <a:off x="1577086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88" name="テキスト ボックス 787"/>
        <xdr:cNvSpPr txBox="1"/>
      </xdr:nvSpPr>
      <xdr:spPr>
        <a:xfrm>
          <a:off x="1557655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090" cy="257810"/>
    <xdr:sp macro="" textlink="">
      <xdr:nvSpPr>
        <xdr:cNvPr id="790" name="テキスト ボックス 789"/>
        <xdr:cNvSpPr txBox="1"/>
      </xdr:nvSpPr>
      <xdr:spPr>
        <a:xfrm>
          <a:off x="1557655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090" cy="259080"/>
    <xdr:sp macro="" textlink="">
      <xdr:nvSpPr>
        <xdr:cNvPr id="792" name="テキスト ボックス 791"/>
        <xdr:cNvSpPr txBox="1"/>
      </xdr:nvSpPr>
      <xdr:spPr>
        <a:xfrm>
          <a:off x="1557655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6" name="テキスト ボックス 795"/>
        <xdr:cNvSpPr txBox="1"/>
      </xdr:nvSpPr>
      <xdr:spPr>
        <a:xfrm>
          <a:off x="1551241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98" name="直線コネクタ 797"/>
        <xdr:cNvCxnSpPr/>
      </xdr:nvCxnSpPr>
      <xdr:spPr>
        <a:xfrm flipV="1">
          <a:off x="1936051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91440</xdr:rowOff>
    </xdr:from>
    <xdr:ext cx="249555" cy="259080"/>
    <xdr:sp macro="" textlink="">
      <xdr:nvSpPr>
        <xdr:cNvPr id="799" name="前年度繰上充用金最小値テキスト"/>
        <xdr:cNvSpPr txBox="1"/>
      </xdr:nvSpPr>
      <xdr:spPr>
        <a:xfrm>
          <a:off x="1941322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801" name="前年度繰上充用金最大値テキスト"/>
        <xdr:cNvSpPr txBox="1"/>
      </xdr:nvSpPr>
      <xdr:spPr>
        <a:xfrm>
          <a:off x="1941322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802" name="直線コネクタ 801"/>
        <xdr:cNvCxnSpPr/>
      </xdr:nvCxnSpPr>
      <xdr:spPr>
        <a:xfrm>
          <a:off x="19297650" y="87160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59</xdr:row>
      <xdr:rowOff>44450</xdr:rowOff>
    </xdr:from>
    <xdr:to>
      <xdr:col>116</xdr:col>
      <xdr:colOff>63500</xdr:colOff>
      <xdr:row>59</xdr:row>
      <xdr:rowOff>44450</xdr:rowOff>
    </xdr:to>
    <xdr:cxnSp macro="">
      <xdr:nvCxnSpPr>
        <xdr:cNvPr id="803" name="直線コネクタ 802"/>
        <xdr:cNvCxnSpPr/>
      </xdr:nvCxnSpPr>
      <xdr:spPr>
        <a:xfrm>
          <a:off x="18633440" y="10160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7810"/>
    <xdr:sp macro="" textlink="">
      <xdr:nvSpPr>
        <xdr:cNvPr id="804" name="前年度繰上充用金平均値テキスト"/>
        <xdr:cNvSpPr txBox="1"/>
      </xdr:nvSpPr>
      <xdr:spPr>
        <a:xfrm>
          <a:off x="19413220" y="995299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05" name="フローチャート: 判断 804"/>
        <xdr:cNvSpPr/>
      </xdr:nvSpPr>
      <xdr:spPr>
        <a:xfrm>
          <a:off x="1931162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166370</xdr:colOff>
      <xdr:row>59</xdr:row>
      <xdr:rowOff>44450</xdr:rowOff>
    </xdr:to>
    <xdr:cxnSp macro="">
      <xdr:nvCxnSpPr>
        <xdr:cNvPr id="806" name="直線コネクタ 805"/>
        <xdr:cNvCxnSpPr/>
      </xdr:nvCxnSpPr>
      <xdr:spPr>
        <a:xfrm>
          <a:off x="17852390" y="10160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18594070" y="101022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8" name="テキスト ボックス 807"/>
        <xdr:cNvSpPr txBox="1"/>
      </xdr:nvSpPr>
      <xdr:spPr>
        <a:xfrm>
          <a:off x="1848802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7084040" y="10160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0" name="フローチャート: 判断 809"/>
        <xdr:cNvSpPr/>
      </xdr:nvSpPr>
      <xdr:spPr>
        <a:xfrm>
          <a:off x="1780159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2420" cy="259080"/>
    <xdr:sp macro="" textlink="">
      <xdr:nvSpPr>
        <xdr:cNvPr id="811" name="テキスト ボックス 810"/>
        <xdr:cNvSpPr txBox="1"/>
      </xdr:nvSpPr>
      <xdr:spPr>
        <a:xfrm>
          <a:off x="17719675" y="987742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44450</xdr:rowOff>
    </xdr:from>
    <xdr:to>
      <xdr:col>102</xdr:col>
      <xdr:colOff>114300</xdr:colOff>
      <xdr:row>59</xdr:row>
      <xdr:rowOff>44450</xdr:rowOff>
    </xdr:to>
    <xdr:cxnSp macro="">
      <xdr:nvCxnSpPr>
        <xdr:cNvPr id="812" name="直線コネクタ 811"/>
        <xdr:cNvCxnSpPr/>
      </xdr:nvCxnSpPr>
      <xdr:spPr>
        <a:xfrm>
          <a:off x="16304260" y="10160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813" name="フローチャート: 判断 812"/>
        <xdr:cNvSpPr/>
      </xdr:nvSpPr>
      <xdr:spPr>
        <a:xfrm>
          <a:off x="1703324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107315</xdr:rowOff>
    </xdr:from>
    <xdr:ext cx="313690" cy="259080"/>
    <xdr:sp macro="" textlink="">
      <xdr:nvSpPr>
        <xdr:cNvPr id="814" name="テキスト ボックス 813"/>
        <xdr:cNvSpPr txBox="1"/>
      </xdr:nvSpPr>
      <xdr:spPr>
        <a:xfrm>
          <a:off x="1695132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92075</xdr:rowOff>
    </xdr:to>
    <xdr:sp macro="" textlink="">
      <xdr:nvSpPr>
        <xdr:cNvPr id="815" name="フローチャート: 判断 814"/>
        <xdr:cNvSpPr/>
      </xdr:nvSpPr>
      <xdr:spPr>
        <a:xfrm>
          <a:off x="16264890" y="101060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109220</xdr:rowOff>
    </xdr:from>
    <xdr:ext cx="313690" cy="257810"/>
    <xdr:sp macro="" textlink="">
      <xdr:nvSpPr>
        <xdr:cNvPr id="816" name="テキスト ボックス 815"/>
        <xdr:cNvSpPr txBox="1"/>
      </xdr:nvSpPr>
      <xdr:spPr>
        <a:xfrm>
          <a:off x="16158845" y="98818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17" name="テキスト ボックス 816"/>
        <xdr:cNvSpPr txBox="1"/>
      </xdr:nvSpPr>
      <xdr:spPr>
        <a:xfrm>
          <a:off x="1919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18" name="テキスト ボックス 817"/>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9" name="テキスト ボックス 818"/>
        <xdr:cNvSpPr txBox="1"/>
      </xdr:nvSpPr>
      <xdr:spPr>
        <a:xfrm>
          <a:off x="176860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21" name="テキスト ボックス 820"/>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1931162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135890</xdr:rowOff>
    </xdr:from>
    <xdr:ext cx="249555" cy="259080"/>
    <xdr:sp macro="" textlink="">
      <xdr:nvSpPr>
        <xdr:cNvPr id="823" name="前年度繰上充用金該当値テキスト"/>
        <xdr:cNvSpPr txBox="1"/>
      </xdr:nvSpPr>
      <xdr:spPr>
        <a:xfrm>
          <a:off x="1941322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1859407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9555" cy="257810"/>
    <xdr:sp macro="" textlink="">
      <xdr:nvSpPr>
        <xdr:cNvPr id="825" name="テキスト ボックス 824"/>
        <xdr:cNvSpPr txBox="1"/>
      </xdr:nvSpPr>
      <xdr:spPr>
        <a:xfrm>
          <a:off x="1852041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1780159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285" cy="257810"/>
    <xdr:sp macro="" textlink="">
      <xdr:nvSpPr>
        <xdr:cNvPr id="827" name="テキスト ボックス 826"/>
        <xdr:cNvSpPr txBox="1"/>
      </xdr:nvSpPr>
      <xdr:spPr>
        <a:xfrm>
          <a:off x="1775206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703324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59</xdr:row>
      <xdr:rowOff>86360</xdr:rowOff>
    </xdr:from>
    <xdr:ext cx="249555" cy="257810"/>
    <xdr:sp macro="" textlink="">
      <xdr:nvSpPr>
        <xdr:cNvPr id="829" name="テキスト ボックス 828"/>
        <xdr:cNvSpPr txBox="1"/>
      </xdr:nvSpPr>
      <xdr:spPr>
        <a:xfrm>
          <a:off x="1696974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626489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9555" cy="257810"/>
    <xdr:sp macro="" textlink="">
      <xdr:nvSpPr>
        <xdr:cNvPr id="831" name="テキスト ボックス 830"/>
        <xdr:cNvSpPr txBox="1"/>
      </xdr:nvSpPr>
      <xdr:spPr>
        <a:xfrm>
          <a:off x="1619123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類似団体と比べると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ほぼ平均あるいは低い水準となっている。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議会</a:t>
          </a:r>
          <a:r>
            <a:rPr kumimoji="1" lang="ja-JP" altLang="ja-JP" sz="1300">
              <a:solidFill>
                <a:schemeClr val="dk1"/>
              </a:solidFill>
              <a:effectLst/>
              <a:latin typeface="+mn-lt"/>
              <a:ea typeface="+mn-ea"/>
              <a:cs typeface="+mn-cs"/>
            </a:rPr>
            <a:t>費については</a:t>
          </a:r>
          <a:r>
            <a:rPr kumimoji="1" lang="ja-JP" altLang="en-US" sz="1300">
              <a:solidFill>
                <a:schemeClr val="dk1"/>
              </a:solidFill>
              <a:effectLst/>
              <a:latin typeface="+mn-lt"/>
              <a:ea typeface="+mn-ea"/>
              <a:cs typeface="+mn-cs"/>
            </a:rPr>
            <a:t>、議場マイクシステムユニット更新工事により増となった。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商工費については、ふるさと納税事業（</a:t>
          </a:r>
          <a:r>
            <a:rPr kumimoji="1" lang="en-US" altLang="ja-JP" sz="1300">
              <a:solidFill>
                <a:schemeClr val="dk1"/>
              </a:solidFill>
              <a:effectLst/>
              <a:latin typeface="ＭＳ Ｐゴシック"/>
              <a:ea typeface="ＭＳ Ｐゴシック"/>
              <a:cs typeface="+mn-cs"/>
            </a:rPr>
            <a:t>+30,802</a:t>
          </a:r>
          <a:r>
            <a:rPr kumimoji="1" lang="ja-JP" altLang="en-US" sz="1300">
              <a:solidFill>
                <a:schemeClr val="dk1"/>
              </a:solidFill>
              <a:effectLst/>
              <a:latin typeface="ＭＳ Ｐゴシック"/>
              <a:ea typeface="ＭＳ Ｐゴシック"/>
              <a:cs typeface="+mn-cs"/>
            </a:rPr>
            <a:t>千</a:t>
          </a:r>
          <a:r>
            <a:rPr kumimoji="1" lang="ja-JP" altLang="en-US" sz="1300">
              <a:solidFill>
                <a:schemeClr val="dk1"/>
              </a:solidFill>
              <a:effectLst/>
              <a:latin typeface="+mn-lt"/>
              <a:ea typeface="+mn-ea"/>
              <a:cs typeface="+mn-cs"/>
            </a:rPr>
            <a:t>円）、久留米・うきは工業用地公共施設整備費負担金（</a:t>
          </a:r>
          <a:r>
            <a:rPr kumimoji="1" lang="en-US" altLang="ja-JP" sz="1300">
              <a:solidFill>
                <a:schemeClr val="dk1"/>
              </a:solidFill>
              <a:effectLst/>
              <a:latin typeface="ＭＳ Ｐゴシック"/>
              <a:ea typeface="ＭＳ Ｐゴシック"/>
              <a:cs typeface="+mn-cs"/>
            </a:rPr>
            <a:t>+372,329</a:t>
          </a:r>
          <a:r>
            <a:rPr kumimoji="1" lang="ja-JP" altLang="en-US" sz="1300">
              <a:solidFill>
                <a:schemeClr val="dk1"/>
              </a:solidFill>
              <a:effectLst/>
              <a:latin typeface="+mn-lt"/>
              <a:ea typeface="+mn-ea"/>
              <a:cs typeface="+mn-cs"/>
            </a:rPr>
            <a:t>千円）等により増となった。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教育費については、総合体育館遮熱材塗装工事</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+76,980</a:t>
          </a:r>
          <a:r>
            <a:rPr kumimoji="1" lang="ja-JP" altLang="en-US" sz="1300">
              <a:solidFill>
                <a:schemeClr val="dk1"/>
              </a:solidFill>
              <a:effectLst/>
              <a:latin typeface="ＭＳ Ｐゴシック"/>
              <a:ea typeface="ＭＳ Ｐゴシック"/>
              <a:cs typeface="+mn-cs"/>
            </a:rPr>
            <a:t>千円</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Ｐゴシック"/>
              <a:ea typeface="ＭＳ Ｐゴシック"/>
              <a:cs typeface="+mn-cs"/>
            </a:rPr>
            <a:t>等により増となった。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うきは市公共施設等総合管理計画に基づき、施設の建替え等は十分な検討を行った上で、財政健全化に努める。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499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499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499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9808210" y="9933940"/>
          <a:ext cx="49307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財政の健全化に努めているため、実質収支額は継続的に黒字を確保している。また、財政調整基金については、中長期的な見通しのもと決算剰余金の一部を積み立てる</a:t>
          </a:r>
          <a:r>
            <a:rPr kumimoji="1" lang="en-US" altLang="ja-JP" sz="1400">
              <a:latin typeface="ＭＳ ゴシック"/>
              <a:ea typeface="ＭＳ ゴシック"/>
            </a:rPr>
            <a:t>(</a:t>
          </a:r>
          <a:r>
            <a:rPr kumimoji="1" lang="ja-JP" altLang="en-US" sz="1400">
              <a:latin typeface="ＭＳ ゴシック"/>
              <a:ea typeface="ＭＳ ゴシック"/>
            </a:rPr>
            <a:t>基金残高を</a:t>
          </a:r>
          <a:r>
            <a:rPr kumimoji="1" lang="en-US" altLang="ja-JP" sz="1400">
              <a:latin typeface="ＭＳ ゴシック"/>
              <a:ea typeface="ＭＳ ゴシック"/>
            </a:rPr>
            <a:t>2.94</a:t>
          </a:r>
          <a:r>
            <a:rPr kumimoji="1" lang="ja-JP" altLang="en-US" sz="1400">
              <a:latin typeface="ＭＳ ゴシック"/>
              <a:ea typeface="ＭＳ ゴシック"/>
            </a:rPr>
            <a:t>ポイント増加</a:t>
          </a:r>
          <a:r>
            <a:rPr kumimoji="1" lang="en-US" altLang="ja-JP" sz="1400">
              <a:latin typeface="ＭＳ ゴシック"/>
              <a:ea typeface="ＭＳ ゴシック"/>
            </a:rPr>
            <a:t>)</a:t>
          </a:r>
          <a:r>
            <a:rPr kumimoji="1" lang="ja-JP" altLang="en-US" sz="1400">
              <a:latin typeface="ＭＳ ゴシック"/>
              <a:ea typeface="ＭＳ ゴシック"/>
            </a:rPr>
            <a:t>とともに、安易な取崩しは行わず最低水準の取り崩しに努めている。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723265</xdr:colOff>
      <xdr:row>3</xdr:row>
      <xdr:rowOff>151765</xdr:rowOff>
    </xdr:to>
    <xdr:sp macro="" textlink="">
      <xdr:nvSpPr>
        <xdr:cNvPr id="6" name="表題ボックス"/>
        <xdr:cNvSpPr>
          <a:spLocks noChangeArrowheads="1"/>
        </xdr:cNvSpPr>
      </xdr:nvSpPr>
      <xdr:spPr>
        <a:xfrm>
          <a:off x="142875" y="142875"/>
          <a:ext cx="91052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924560</xdr:colOff>
      <xdr:row>42</xdr:row>
      <xdr:rowOff>275590</xdr:rowOff>
    </xdr:to>
    <xdr:sp macro="" textlink="" fLocksText="0">
      <xdr:nvSpPr>
        <xdr:cNvPr id="10" name="テキスト ボックス 9"/>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29</a:t>
          </a:r>
          <a:r>
            <a:rPr kumimoji="1" lang="ja-JP" altLang="en-US" sz="1400">
              <a:latin typeface="ＭＳ ゴシック"/>
              <a:ea typeface="ＭＳ ゴシック"/>
            </a:rPr>
            <a:t>年度は、一般会計の実質収支で約</a:t>
          </a:r>
          <a:r>
            <a:rPr kumimoji="1" lang="en-US" altLang="ja-JP" sz="1400">
              <a:latin typeface="ＭＳ ゴシック"/>
              <a:ea typeface="ＭＳ ゴシック"/>
            </a:rPr>
            <a:t>709</a:t>
          </a:r>
          <a:r>
            <a:rPr kumimoji="1" lang="ja-JP" altLang="en-US" sz="1400">
              <a:latin typeface="ＭＳ ゴシック"/>
              <a:ea typeface="ＭＳ ゴシック"/>
            </a:rPr>
            <a:t>百万円の黒字であり、他の特別会計でもすべて黒字を確保でき、全会計連結で約</a:t>
          </a:r>
          <a:r>
            <a:rPr kumimoji="1" lang="en-US" altLang="ja-JP" sz="1400">
              <a:latin typeface="ＭＳ ゴシック"/>
              <a:ea typeface="ＭＳ ゴシック"/>
            </a:rPr>
            <a:t>846</a:t>
          </a:r>
          <a:r>
            <a:rPr kumimoji="1" lang="ja-JP" altLang="en-US" sz="1400">
              <a:latin typeface="ＭＳ ゴシック"/>
              <a:ea typeface="ＭＳ ゴシック"/>
            </a:rPr>
            <a:t>百万円の黒字となった。今後とも健全な財政運営に努める。</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715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545955" y="190500"/>
          <a:ext cx="21583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094845" y="190500"/>
          <a:ext cx="32607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1485245" y="7600315"/>
          <a:ext cx="38798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609070" y="7934325"/>
          <a:ext cx="36131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17</a:t>
          </a:r>
          <a:r>
            <a:rPr kumimoji="1" lang="ja-JP" altLang="en-US" sz="1400">
              <a:latin typeface="ＭＳ ゴシック"/>
              <a:ea typeface="ＭＳ ゴシック"/>
            </a:rPr>
            <a:t>年</a:t>
          </a:r>
          <a:r>
            <a:rPr kumimoji="1" lang="en-US" altLang="ja-JP" sz="1400">
              <a:latin typeface="ＭＳ ゴシック"/>
              <a:ea typeface="ＭＳ ゴシック"/>
            </a:rPr>
            <a:t>3</a:t>
          </a:r>
          <a:r>
            <a:rPr kumimoji="1" lang="ja-JP" altLang="en-US" sz="1400">
              <a:latin typeface="ＭＳ ゴシック"/>
              <a:ea typeface="ＭＳ ゴシック"/>
            </a:rPr>
            <a:t>月の市町村合併以降、新市建設計画に沿って合併特例事業債を活用し大規模建設事業を実施してきた。その元利償還が平成</a:t>
          </a:r>
          <a:r>
            <a:rPr kumimoji="1" lang="en-US" altLang="ja-JP" sz="1400">
              <a:latin typeface="ＭＳ ゴシック"/>
              <a:ea typeface="ＭＳ ゴシック"/>
            </a:rPr>
            <a:t>26</a:t>
          </a:r>
          <a:r>
            <a:rPr kumimoji="1" lang="ja-JP" altLang="en-US" sz="1400">
              <a:latin typeface="ＭＳ ゴシック"/>
              <a:ea typeface="ＭＳ ゴシック"/>
            </a:rPr>
            <a:t>年度をピークに逓次完了している。しかしながら、施設の老朽化に伴う修繕工事等が発生してくる。うきは市公共施設等総合管理計画に基づき、計画的に老朽化対策を進めていく。</a:t>
          </a:r>
          <a:endParaRPr kumimoji="1" lang="en-US" altLang="ja-JP" sz="1400">
            <a:latin typeface="ＭＳ ゴシック"/>
            <a:ea typeface="ＭＳ ゴシック"/>
          </a:endParaRPr>
        </a:p>
        <a:p>
          <a:r>
            <a:rPr kumimoji="1" lang="ja-JP" altLang="en-US" sz="1400">
              <a:latin typeface="ＭＳ ゴシック"/>
              <a:ea typeface="ＭＳ ゴシック"/>
            </a:rPr>
            <a:t>公営企業債の元利償還金に対する繰入金は、ほとんどが下水道事業債の償還に対するものである。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170815</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841375</xdr:colOff>
      <xdr:row>5</xdr:row>
      <xdr:rowOff>133985</xdr:rowOff>
    </xdr:to>
    <xdr:sp macro="" textlink="">
      <xdr:nvSpPr>
        <xdr:cNvPr id="22" name="テキスト ボックス 6"/>
        <xdr:cNvSpPr txBox="1">
          <a:spLocks noChangeArrowheads="1"/>
        </xdr:cNvSpPr>
      </xdr:nvSpPr>
      <xdr:spPr>
        <a:xfrm>
          <a:off x="555625" y="705485"/>
          <a:ext cx="15684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地方債の残高は</a:t>
          </a:r>
          <a:r>
            <a:rPr kumimoji="1" lang="ja-JP" altLang="en-US"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110</a:t>
          </a:r>
          <a:r>
            <a:rPr kumimoji="1" lang="ja-JP" altLang="en-US" sz="1400">
              <a:solidFill>
                <a:schemeClr val="dk1"/>
              </a:solidFill>
              <a:effectLst/>
              <a:latin typeface="ＭＳ Ｐゴシック"/>
              <a:ea typeface="ＭＳ Ｐゴシック"/>
              <a:cs typeface="+mn-cs"/>
            </a:rPr>
            <a:t>百万円の</a:t>
          </a:r>
          <a:r>
            <a:rPr kumimoji="1" lang="ja-JP" altLang="en-US" sz="1400">
              <a:latin typeface="ＭＳ ゴシック"/>
              <a:ea typeface="ＭＳ ゴシック"/>
            </a:rPr>
            <a:t>減、充当可能基金は</a:t>
          </a:r>
          <a:r>
            <a:rPr kumimoji="1" lang="en-US" altLang="ja-JP" sz="1400">
              <a:latin typeface="ＭＳ ゴシック"/>
              <a:ea typeface="ＭＳ ゴシック"/>
            </a:rPr>
            <a:t>+429</a:t>
          </a:r>
          <a:r>
            <a:rPr kumimoji="1" lang="ja-JP" altLang="en-US" sz="1400">
              <a:latin typeface="ＭＳ ゴシック"/>
              <a:ea typeface="ＭＳ ゴシック"/>
            </a:rPr>
            <a:t>百万円の増となっており、充当可能財源等が将来負担額を上回り、将来負担比率はなしの状況となっている。しかしながら、度重なる災害や老朽化した施設の維持管理等、将来の負担に備え健全な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4930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49300" y="13754100"/>
          <a:ext cx="69596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139065</xdr:colOff>
      <xdr:row>3</xdr:row>
      <xdr:rowOff>133350</xdr:rowOff>
    </xdr:to>
    <xdr:sp macro="" textlink="">
      <xdr:nvSpPr>
        <xdr:cNvPr id="5" name="表題ボックス"/>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dr:col>8</xdr:col>
      <xdr:colOff>340360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福岡県うきは市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4930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340360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dr:col>8</xdr:col>
      <xdr:colOff>340360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全体的に増加傾向にあるが、各基金の使途目的に基づいて積み立て、取崩しを行っている。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収支のバランスを見ながら積み立て、取崩しを行ってく。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340360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dr:col>8</xdr:col>
      <xdr:colOff>340360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各基金の目的に基づいて使途を定めている。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昨年度より</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百万円の増額となった。主な要因としては、ふるさと納税の増額により、ふるさと・まごころ基金への積み立てが増額となったため。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それぞれの基金使途目的に基づき計画的に積み立て、取崩しを行う。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952500</xdr:colOff>
      <xdr:row>54</xdr:row>
      <xdr:rowOff>585470</xdr:rowOff>
    </xdr:to>
    <xdr:sp macro="" textlink="">
      <xdr:nvSpPr>
        <xdr:cNvPr id="16" name="Rectangle 7"/>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340360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dr:col>8</xdr:col>
      <xdr:colOff>340360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財政調整基金については、</a:t>
          </a:r>
          <a:r>
            <a:rPr kumimoji="1" lang="en-US" altLang="ja-JP" sz="1300">
              <a:solidFill>
                <a:schemeClr val="dk1"/>
              </a:solidFill>
              <a:effectLst/>
              <a:latin typeface="ＭＳ Ｐゴシック"/>
              <a:ea typeface="ＭＳ Ｐゴシック"/>
              <a:cs typeface="+mn-cs"/>
            </a:rPr>
            <a:t>+298</a:t>
          </a:r>
          <a:r>
            <a:rPr kumimoji="1" lang="ja-JP" altLang="en-US" sz="1300">
              <a:solidFill>
                <a:schemeClr val="dk1"/>
              </a:solidFill>
              <a:effectLst/>
              <a:latin typeface="ＭＳ Ｐゴシック"/>
              <a:ea typeface="ＭＳ Ｐゴシック"/>
              <a:cs typeface="+mn-cs"/>
            </a:rPr>
            <a:t>百万円の増額となった。</a:t>
          </a:r>
          <a:r>
            <a:rPr kumimoji="1" lang="ja-JP" altLang="ja-JP" sz="1300">
              <a:solidFill>
                <a:schemeClr val="dk1"/>
              </a:solidFill>
              <a:effectLst/>
              <a:latin typeface="+mn-lt"/>
              <a:ea typeface="+mn-ea"/>
              <a:cs typeface="+mn-cs"/>
            </a:rPr>
            <a:t>決算剰余金の一部を積み立てる一方で安易な取崩しは行わないように努めたため、年々増加</a:t>
          </a:r>
          <a:r>
            <a:rPr kumimoji="1" lang="ja-JP" altLang="en-US" sz="1300">
              <a:solidFill>
                <a:schemeClr val="dk1"/>
              </a:solidFill>
              <a:effectLst/>
              <a:latin typeface="+mn-lt"/>
              <a:ea typeface="+mn-ea"/>
              <a:cs typeface="+mn-cs"/>
            </a:rPr>
            <a:t>傾向にある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近年相次ぐ災害への備え等のため、今後も収支のバランスを見ながら積み立てることとしている。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340360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dr:col>8</xdr:col>
      <xdr:colOff>340360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a:t>
          </a:r>
          <a:r>
            <a:rPr kumimoji="1" lang="en-US" altLang="ja-JP" sz="1300">
              <a:solidFill>
                <a:schemeClr val="dk1"/>
              </a:solidFill>
              <a:effectLst/>
              <a:latin typeface="ＭＳ ゴシック"/>
              <a:ea typeface="ＭＳ ゴシック"/>
              <a:cs typeface="+mn-cs"/>
            </a:rPr>
            <a:t>187</a:t>
          </a:r>
          <a:r>
            <a:rPr kumimoji="1" lang="ja-JP" altLang="en-US" sz="1300">
              <a:solidFill>
                <a:schemeClr val="dk1"/>
              </a:solidFill>
              <a:effectLst/>
              <a:latin typeface="ＭＳ ゴシック"/>
              <a:ea typeface="ＭＳ ゴシック"/>
              <a:cs typeface="+mn-cs"/>
            </a:rPr>
            <a:t>百万円の減額となった。地方債償還の財源として取崩しを行っている。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地方債の償還計画に基づき、収支のバランスを見ながら積み立て、取崩しを行ってく。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06715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39811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72907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06715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39811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72907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166370</xdr:colOff>
      <xdr:row>1</xdr:row>
      <xdr:rowOff>156210</xdr:rowOff>
    </xdr:to>
    <xdr:sp macro="" textlink="">
      <xdr:nvSpPr>
        <xdr:cNvPr id="10" name="正方形/長方形 9"/>
        <xdr:cNvSpPr/>
      </xdr:nvSpPr>
      <xdr:spPr>
        <a:xfrm>
          <a:off x="355600" y="64135"/>
          <a:ext cx="110496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4894560" y="189230"/>
          <a:ext cx="3448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166370</xdr:colOff>
      <xdr:row>0</xdr:row>
      <xdr:rowOff>215265</xdr:rowOff>
    </xdr:from>
    <xdr:to>
      <xdr:col>107</xdr:col>
      <xdr:colOff>263525</xdr:colOff>
      <xdr:row>1</xdr:row>
      <xdr:rowOff>181610</xdr:rowOff>
    </xdr:to>
    <xdr:sp macro="" textlink="">
      <xdr:nvSpPr>
        <xdr:cNvPr id="12" name="正方形/長方形 11"/>
        <xdr:cNvSpPr/>
      </xdr:nvSpPr>
      <xdr:spPr>
        <a:xfrm>
          <a:off x="14899005" y="215265"/>
          <a:ext cx="34245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4921230" y="240665"/>
          <a:ext cx="33705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2438380" y="189230"/>
          <a:ext cx="23228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2463780" y="215265"/>
          <a:ext cx="22783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166370</xdr:colOff>
      <xdr:row>1</xdr:row>
      <xdr:rowOff>156210</xdr:rowOff>
    </xdr:to>
    <xdr:sp macro="" textlink="">
      <xdr:nvSpPr>
        <xdr:cNvPr id="16" name="正方形/長方形 15"/>
        <xdr:cNvSpPr/>
      </xdr:nvSpPr>
      <xdr:spPr>
        <a:xfrm>
          <a:off x="12489180" y="240665"/>
          <a:ext cx="22434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424815</xdr:colOff>
      <xdr:row>2</xdr:row>
      <xdr:rowOff>22860</xdr:rowOff>
    </xdr:from>
    <xdr:to>
      <xdr:col>53</xdr:col>
      <xdr:colOff>166370</xdr:colOff>
      <xdr:row>11</xdr:row>
      <xdr:rowOff>104775</xdr:rowOff>
    </xdr:to>
    <xdr:sp macro="" textlink="">
      <xdr:nvSpPr>
        <xdr:cNvPr id="17" name="正方形/長方形 16"/>
        <xdr:cNvSpPr/>
      </xdr:nvSpPr>
      <xdr:spPr>
        <a:xfrm>
          <a:off x="424815" y="889635"/>
          <a:ext cx="881761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166370</xdr:colOff>
      <xdr:row>11</xdr:row>
      <xdr:rowOff>73025</xdr:rowOff>
    </xdr:to>
    <xdr:sp macro="" textlink="">
      <xdr:nvSpPr>
        <xdr:cNvPr id="18" name="正方形/長方形 17"/>
        <xdr:cNvSpPr/>
      </xdr:nvSpPr>
      <xdr:spPr>
        <a:xfrm>
          <a:off x="548640" y="921385"/>
          <a:ext cx="12071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xdr:cNvSpPr/>
      </xdr:nvSpPr>
      <xdr:spPr>
        <a:xfrm>
          <a:off x="1713230" y="921385"/>
          <a:ext cx="116459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xdr:cNvSpPr/>
      </xdr:nvSpPr>
      <xdr:spPr>
        <a:xfrm>
          <a:off x="2877820" y="921385"/>
          <a:ext cx="133096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208780" y="940435"/>
          <a:ext cx="1766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166370</xdr:colOff>
      <xdr:row>7</xdr:row>
      <xdr:rowOff>3175</xdr:rowOff>
    </xdr:to>
    <xdr:sp macro="" textlink="">
      <xdr:nvSpPr>
        <xdr:cNvPr id="22" name="正方形/長方形 21"/>
        <xdr:cNvSpPr/>
      </xdr:nvSpPr>
      <xdr:spPr>
        <a:xfrm>
          <a:off x="5975350" y="940435"/>
          <a:ext cx="110426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xdr:cNvSpPr/>
      </xdr:nvSpPr>
      <xdr:spPr>
        <a:xfrm>
          <a:off x="7139940" y="953135"/>
          <a:ext cx="56261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0878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166370</xdr:colOff>
      <xdr:row>9</xdr:row>
      <xdr:rowOff>130175</xdr:rowOff>
    </xdr:to>
    <xdr:sp macro="" textlink="">
      <xdr:nvSpPr>
        <xdr:cNvPr id="25" name="正方形/長方形 24"/>
        <xdr:cNvSpPr/>
      </xdr:nvSpPr>
      <xdr:spPr>
        <a:xfrm>
          <a:off x="6038850" y="1714500"/>
          <a:ext cx="3203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xdr:cNvSpPr/>
      </xdr:nvSpPr>
      <xdr:spPr>
        <a:xfrm>
          <a:off x="9686290" y="889635"/>
          <a:ext cx="13309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166370</xdr:colOff>
      <xdr:row>2</xdr:row>
      <xdr:rowOff>86360</xdr:rowOff>
    </xdr:from>
    <xdr:to>
      <xdr:col>64</xdr:col>
      <xdr:colOff>166370</xdr:colOff>
      <xdr:row>3</xdr:row>
      <xdr:rowOff>15875</xdr:rowOff>
    </xdr:to>
    <xdr:sp macro="" textlink="">
      <xdr:nvSpPr>
        <xdr:cNvPr id="27" name="正方形/長方形 26"/>
        <xdr:cNvSpPr/>
      </xdr:nvSpPr>
      <xdr:spPr>
        <a:xfrm>
          <a:off x="9907905" y="953135"/>
          <a:ext cx="11645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166370</xdr:colOff>
      <xdr:row>3</xdr:row>
      <xdr:rowOff>29210</xdr:rowOff>
    </xdr:from>
    <xdr:to>
      <xdr:col>64</xdr:col>
      <xdr:colOff>166370</xdr:colOff>
      <xdr:row>6</xdr:row>
      <xdr:rowOff>34925</xdr:rowOff>
    </xdr:to>
    <xdr:sp macro="" textlink="">
      <xdr:nvSpPr>
        <xdr:cNvPr id="28" name="正方形/長方形 27"/>
        <xdr:cNvSpPr/>
      </xdr:nvSpPr>
      <xdr:spPr>
        <a:xfrm>
          <a:off x="9907905" y="1219835"/>
          <a:ext cx="116459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166370</xdr:colOff>
      <xdr:row>5</xdr:row>
      <xdr:rowOff>29210</xdr:rowOff>
    </xdr:from>
    <xdr:to>
      <xdr:col>65</xdr:col>
      <xdr:colOff>117475</xdr:colOff>
      <xdr:row>8</xdr:row>
      <xdr:rowOff>161925</xdr:rowOff>
    </xdr:to>
    <xdr:sp macro="" textlink="">
      <xdr:nvSpPr>
        <xdr:cNvPr id="29" name="正方形/長方形 28"/>
        <xdr:cNvSpPr/>
      </xdr:nvSpPr>
      <xdr:spPr>
        <a:xfrm>
          <a:off x="9907905" y="1562735"/>
          <a:ext cx="128206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9744710" y="1042035"/>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97986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79868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xdr:cNvCxnSpPr/>
      </xdr:nvCxnSpPr>
      <xdr:spPr>
        <a:xfrm>
          <a:off x="984313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9763760" y="1562735"/>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84313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763760" y="19431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5080" cy="259080"/>
    <xdr:sp macro="" textlink="">
      <xdr:nvSpPr>
        <xdr:cNvPr id="37" name="テキスト ボックス 36"/>
        <xdr:cNvSpPr txBox="1"/>
      </xdr:nvSpPr>
      <xdr:spPr>
        <a:xfrm>
          <a:off x="419100" y="27813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1530" cy="257810"/>
    <xdr:sp macro="" textlink="">
      <xdr:nvSpPr>
        <xdr:cNvPr id="38" name="テキスト ボックス 37"/>
        <xdr:cNvSpPr txBox="1"/>
      </xdr:nvSpPr>
      <xdr:spPr>
        <a:xfrm>
          <a:off x="419100" y="30734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4370" cy="259080"/>
    <xdr:sp macro="" textlink="">
      <xdr:nvSpPr>
        <xdr:cNvPr id="39" name="テキスト ボックス 38"/>
        <xdr:cNvSpPr txBox="1"/>
      </xdr:nvSpPr>
      <xdr:spPr>
        <a:xfrm>
          <a:off x="419100" y="3365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2990" cy="257810"/>
    <xdr:sp macro="" textlink="">
      <xdr:nvSpPr>
        <xdr:cNvPr id="40" name="テキスト ボックス 39"/>
        <xdr:cNvSpPr txBox="1"/>
      </xdr:nvSpPr>
      <xdr:spPr>
        <a:xfrm>
          <a:off x="419100" y="3657600"/>
          <a:ext cx="112229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1" name="正方形/長方形 40"/>
        <xdr:cNvSpPr/>
      </xdr:nvSpPr>
      <xdr:spPr>
        <a:xfrm>
          <a:off x="1112520" y="4254500"/>
          <a:ext cx="37109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166370</xdr:colOff>
      <xdr:row>22</xdr:row>
      <xdr:rowOff>81280</xdr:rowOff>
    </xdr:from>
    <xdr:to>
      <xdr:col>18</xdr:col>
      <xdr:colOff>4445</xdr:colOff>
      <xdr:row>24</xdr:row>
      <xdr:rowOff>13970</xdr:rowOff>
    </xdr:to>
    <xdr:sp macro="" textlink="">
      <xdr:nvSpPr>
        <xdr:cNvPr id="42" name="正方形/長方形 41"/>
        <xdr:cNvSpPr/>
      </xdr:nvSpPr>
      <xdr:spPr>
        <a:xfrm>
          <a:off x="1755775" y="4624705"/>
          <a:ext cx="150177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3" name="正方形/長方形 42"/>
        <xdr:cNvSpPr/>
      </xdr:nvSpPr>
      <xdr:spPr>
        <a:xfrm>
          <a:off x="3355975" y="4608195"/>
          <a:ext cx="7340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4" name="正方形/長方形 43"/>
        <xdr:cNvSpPr/>
      </xdr:nvSpPr>
      <xdr:spPr>
        <a:xfrm>
          <a:off x="47726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5" name="正方形/長方形 44"/>
        <xdr:cNvSpPr/>
      </xdr:nvSpPr>
      <xdr:spPr>
        <a:xfrm>
          <a:off x="47726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6" name="正方形/長方形 45"/>
        <xdr:cNvSpPr/>
      </xdr:nvSpPr>
      <xdr:spPr>
        <a:xfrm>
          <a:off x="610362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7" name="正方形/長方形 46"/>
        <xdr:cNvSpPr/>
      </xdr:nvSpPr>
      <xdr:spPr>
        <a:xfrm>
          <a:off x="610362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8" name="正方形/長方形 47"/>
        <xdr:cNvSpPr/>
      </xdr:nvSpPr>
      <xdr:spPr>
        <a:xfrm>
          <a:off x="756158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9" name="正方形/長方形 48"/>
        <xdr:cNvSpPr/>
      </xdr:nvSpPr>
      <xdr:spPr>
        <a:xfrm>
          <a:off x="756158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12520" y="4953000"/>
          <a:ext cx="37109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06603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06603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1810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公共施設の老朽化が進んでいる。「公共施設等総合管理計画」に基づき、また令和２年度までに個別計画を策定し施設の適正な更新を進めていく。</a:t>
          </a:r>
        </a:p>
      </xdr:txBody>
    </xdr:sp>
    <xdr:clientData/>
  </xdr:twoCellAnchor>
  <xdr:oneCellAnchor>
    <xdr:from>
      <xdr:col>4</xdr:col>
      <xdr:colOff>166370</xdr:colOff>
      <xdr:row>23</xdr:row>
      <xdr:rowOff>47625</xdr:rowOff>
    </xdr:from>
    <xdr:ext cx="349885" cy="225425"/>
    <xdr:sp macro="" textlink="">
      <xdr:nvSpPr>
        <xdr:cNvPr id="54" name="テキスト ボックス 53"/>
        <xdr:cNvSpPr txBox="1"/>
      </xdr:nvSpPr>
      <xdr:spPr>
        <a:xfrm>
          <a:off x="109029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12520" y="7112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36</xdr:row>
      <xdr:rowOff>74930</xdr:rowOff>
    </xdr:from>
    <xdr:ext cx="359410" cy="224155"/>
    <xdr:sp macro="" textlink="">
      <xdr:nvSpPr>
        <xdr:cNvPr id="56" name="テキスト ボックス 55"/>
        <xdr:cNvSpPr txBox="1"/>
      </xdr:nvSpPr>
      <xdr:spPr>
        <a:xfrm>
          <a:off x="757555" y="701865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112520" y="68421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34</xdr:row>
      <xdr:rowOff>147320</xdr:rowOff>
    </xdr:from>
    <xdr:ext cx="359410" cy="224790"/>
    <xdr:sp macro="" textlink="">
      <xdr:nvSpPr>
        <xdr:cNvPr id="58" name="テキスト ボックス 57"/>
        <xdr:cNvSpPr txBox="1"/>
      </xdr:nvSpPr>
      <xdr:spPr>
        <a:xfrm>
          <a:off x="757555" y="67481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9" name="直線コネクタ 58"/>
        <xdr:cNvCxnSpPr/>
      </xdr:nvCxnSpPr>
      <xdr:spPr>
        <a:xfrm>
          <a:off x="1112520" y="657288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33</xdr:row>
      <xdr:rowOff>48895</xdr:rowOff>
    </xdr:from>
    <xdr:ext cx="359410" cy="225425"/>
    <xdr:sp macro="" textlink="">
      <xdr:nvSpPr>
        <xdr:cNvPr id="60" name="テキスト ボックス 59"/>
        <xdr:cNvSpPr txBox="1"/>
      </xdr:nvSpPr>
      <xdr:spPr>
        <a:xfrm>
          <a:off x="757555" y="64782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112520" y="63023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31</xdr:row>
      <xdr:rowOff>121920</xdr:rowOff>
    </xdr:from>
    <xdr:ext cx="359410" cy="224155"/>
    <xdr:sp macro="" textlink="">
      <xdr:nvSpPr>
        <xdr:cNvPr id="62" name="テキスト ボックス 61"/>
        <xdr:cNvSpPr txBox="1"/>
      </xdr:nvSpPr>
      <xdr:spPr>
        <a:xfrm>
          <a:off x="757555" y="620839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12520" y="60325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30</xdr:row>
      <xdr:rowOff>23495</xdr:rowOff>
    </xdr:from>
    <xdr:ext cx="359410" cy="225425"/>
    <xdr:sp macro="" textlink="">
      <xdr:nvSpPr>
        <xdr:cNvPr id="64" name="テキスト ボックス 63"/>
        <xdr:cNvSpPr txBox="1"/>
      </xdr:nvSpPr>
      <xdr:spPr>
        <a:xfrm>
          <a:off x="757555" y="59385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112520" y="57626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28</xdr:row>
      <xdr:rowOff>96520</xdr:rowOff>
    </xdr:from>
    <xdr:ext cx="359410" cy="225425"/>
    <xdr:sp macro="" textlink="">
      <xdr:nvSpPr>
        <xdr:cNvPr id="66" name="テキスト ボックス 65"/>
        <xdr:cNvSpPr txBox="1"/>
      </xdr:nvSpPr>
      <xdr:spPr>
        <a:xfrm>
          <a:off x="757555" y="566864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112520" y="549275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26</xdr:row>
      <xdr:rowOff>169545</xdr:rowOff>
    </xdr:from>
    <xdr:ext cx="359410" cy="225425"/>
    <xdr:sp macro="" textlink="">
      <xdr:nvSpPr>
        <xdr:cNvPr id="68" name="テキスト ボックス 67"/>
        <xdr:cNvSpPr txBox="1"/>
      </xdr:nvSpPr>
      <xdr:spPr>
        <a:xfrm>
          <a:off x="757555" y="53987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112520" y="52228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25</xdr:row>
      <xdr:rowOff>71120</xdr:rowOff>
    </xdr:from>
    <xdr:ext cx="359410" cy="225425"/>
    <xdr:sp macro="" textlink="">
      <xdr:nvSpPr>
        <xdr:cNvPr id="70" name="テキスト ボックス 69"/>
        <xdr:cNvSpPr txBox="1"/>
      </xdr:nvSpPr>
      <xdr:spPr>
        <a:xfrm>
          <a:off x="757555" y="512889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12520" y="4953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72" name="テキスト ボックス 71"/>
        <xdr:cNvSpPr txBox="1"/>
      </xdr:nvSpPr>
      <xdr:spPr>
        <a:xfrm>
          <a:off x="71056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12520" y="4953000"/>
          <a:ext cx="37109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104140</xdr:rowOff>
    </xdr:from>
    <xdr:to>
      <xdr:col>23</xdr:col>
      <xdr:colOff>85090</xdr:colOff>
      <xdr:row>34</xdr:row>
      <xdr:rowOff>44450</xdr:rowOff>
    </xdr:to>
    <xdr:cxnSp macro="">
      <xdr:nvCxnSpPr>
        <xdr:cNvPr id="74" name="直線コネクタ 73"/>
        <xdr:cNvCxnSpPr/>
      </xdr:nvCxnSpPr>
      <xdr:spPr>
        <a:xfrm flipV="1">
          <a:off x="416877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48260</xdr:rowOff>
    </xdr:from>
    <xdr:ext cx="403860" cy="259080"/>
    <xdr:sp macro="" textlink="">
      <xdr:nvSpPr>
        <xdr:cNvPr id="75" name="有形固定資産減価償却率最小値テキスト"/>
        <xdr:cNvSpPr txBox="1"/>
      </xdr:nvSpPr>
      <xdr:spPr>
        <a:xfrm>
          <a:off x="4221480" y="6649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22</xdr:col>
      <xdr:colOff>166370</xdr:colOff>
      <xdr:row>34</xdr:row>
      <xdr:rowOff>44450</xdr:rowOff>
    </xdr:from>
    <xdr:to>
      <xdr:col>23</xdr:col>
      <xdr:colOff>166370</xdr:colOff>
      <xdr:row>34</xdr:row>
      <xdr:rowOff>44450</xdr:rowOff>
    </xdr:to>
    <xdr:cxnSp macro="">
      <xdr:nvCxnSpPr>
        <xdr:cNvPr id="76" name="直線コネクタ 75"/>
        <xdr:cNvCxnSpPr/>
      </xdr:nvCxnSpPr>
      <xdr:spPr>
        <a:xfrm>
          <a:off x="4084955" y="66452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50800</xdr:rowOff>
    </xdr:from>
    <xdr:ext cx="403860" cy="259080"/>
    <xdr:sp macro="" textlink="">
      <xdr:nvSpPr>
        <xdr:cNvPr id="77" name="有形固定資産減価償却率最大値テキスト"/>
        <xdr:cNvSpPr txBox="1"/>
      </xdr:nvSpPr>
      <xdr:spPr>
        <a:xfrm>
          <a:off x="4221480" y="51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22</xdr:col>
      <xdr:colOff>166370</xdr:colOff>
      <xdr:row>26</xdr:row>
      <xdr:rowOff>104140</xdr:rowOff>
    </xdr:from>
    <xdr:to>
      <xdr:col>23</xdr:col>
      <xdr:colOff>166370</xdr:colOff>
      <xdr:row>26</xdr:row>
      <xdr:rowOff>104140</xdr:rowOff>
    </xdr:to>
    <xdr:cxnSp macro="">
      <xdr:nvCxnSpPr>
        <xdr:cNvPr id="78" name="直線コネクタ 77"/>
        <xdr:cNvCxnSpPr/>
      </xdr:nvCxnSpPr>
      <xdr:spPr>
        <a:xfrm>
          <a:off x="4084955" y="53333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77470</xdr:rowOff>
    </xdr:from>
    <xdr:ext cx="403860" cy="257810"/>
    <xdr:sp macro="" textlink="">
      <xdr:nvSpPr>
        <xdr:cNvPr id="79" name="有形固定資産減価償却率平均値テキスト"/>
        <xdr:cNvSpPr txBox="1"/>
      </xdr:nvSpPr>
      <xdr:spPr>
        <a:xfrm>
          <a:off x="4221480" y="599249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11988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112395</xdr:rowOff>
    </xdr:from>
    <xdr:to>
      <xdr:col>19</xdr:col>
      <xdr:colOff>166370</xdr:colOff>
      <xdr:row>31</xdr:row>
      <xdr:rowOff>42545</xdr:rowOff>
    </xdr:to>
    <xdr:sp macro="" textlink="">
      <xdr:nvSpPr>
        <xdr:cNvPr id="81" name="フローチャート: 判断 80"/>
        <xdr:cNvSpPr/>
      </xdr:nvSpPr>
      <xdr:spPr>
        <a:xfrm>
          <a:off x="3505200" y="60274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86995</xdr:rowOff>
    </xdr:from>
    <xdr:to>
      <xdr:col>15</xdr:col>
      <xdr:colOff>166370</xdr:colOff>
      <xdr:row>32</xdr:row>
      <xdr:rowOff>17780</xdr:rowOff>
    </xdr:to>
    <xdr:sp macro="" textlink="">
      <xdr:nvSpPr>
        <xdr:cNvPr id="82" name="フローチャート: 判断 81"/>
        <xdr:cNvSpPr/>
      </xdr:nvSpPr>
      <xdr:spPr>
        <a:xfrm>
          <a:off x="2839720" y="6173470"/>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0730" cy="224155"/>
    <xdr:sp macro="" textlink="">
      <xdr:nvSpPr>
        <xdr:cNvPr id="83" name="テキスト ボックス 82"/>
        <xdr:cNvSpPr txBox="1"/>
      </xdr:nvSpPr>
      <xdr:spPr>
        <a:xfrm>
          <a:off x="401701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4155"/>
    <xdr:sp macro="" textlink="">
      <xdr:nvSpPr>
        <xdr:cNvPr id="84" name="テキスト ボックス 83"/>
        <xdr:cNvSpPr txBox="1"/>
      </xdr:nvSpPr>
      <xdr:spPr>
        <a:xfrm>
          <a:off x="340233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4155"/>
    <xdr:sp macro="" textlink="">
      <xdr:nvSpPr>
        <xdr:cNvPr id="85" name="テキスト ボックス 84"/>
        <xdr:cNvSpPr txBox="1"/>
      </xdr:nvSpPr>
      <xdr:spPr>
        <a:xfrm>
          <a:off x="273685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4155"/>
    <xdr:sp macro="" textlink="">
      <xdr:nvSpPr>
        <xdr:cNvPr id="86" name="テキスト ボックス 85"/>
        <xdr:cNvSpPr txBox="1"/>
      </xdr:nvSpPr>
      <xdr:spPr>
        <a:xfrm>
          <a:off x="207137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4155"/>
    <xdr:sp macro="" textlink="">
      <xdr:nvSpPr>
        <xdr:cNvPr id="87" name="テキスト ボックス 86"/>
        <xdr:cNvSpPr txBox="1"/>
      </xdr:nvSpPr>
      <xdr:spPr>
        <a:xfrm>
          <a:off x="140589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27</xdr:row>
      <xdr:rowOff>116840</xdr:rowOff>
    </xdr:from>
    <xdr:to>
      <xdr:col>23</xdr:col>
      <xdr:colOff>136525</xdr:colOff>
      <xdr:row>28</xdr:row>
      <xdr:rowOff>46990</xdr:rowOff>
    </xdr:to>
    <xdr:sp macro="" textlink="">
      <xdr:nvSpPr>
        <xdr:cNvPr id="88" name="楕円 87"/>
        <xdr:cNvSpPr/>
      </xdr:nvSpPr>
      <xdr:spPr>
        <a:xfrm>
          <a:off x="411988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139700</xdr:rowOff>
    </xdr:from>
    <xdr:ext cx="403860" cy="259080"/>
    <xdr:sp macro="" textlink="">
      <xdr:nvSpPr>
        <xdr:cNvPr id="89" name="有形固定資産減価償却率該当値テキスト"/>
        <xdr:cNvSpPr txBox="1"/>
      </xdr:nvSpPr>
      <xdr:spPr>
        <a:xfrm>
          <a:off x="4221480" y="5368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119380</xdr:rowOff>
    </xdr:from>
    <xdr:to>
      <xdr:col>19</xdr:col>
      <xdr:colOff>166370</xdr:colOff>
      <xdr:row>28</xdr:row>
      <xdr:rowOff>49530</xdr:rowOff>
    </xdr:to>
    <xdr:sp macro="" textlink="">
      <xdr:nvSpPr>
        <xdr:cNvPr id="90" name="楕円 89"/>
        <xdr:cNvSpPr/>
      </xdr:nvSpPr>
      <xdr:spPr>
        <a:xfrm>
          <a:off x="3505200" y="552005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27</xdr:row>
      <xdr:rowOff>170180</xdr:rowOff>
    </xdr:to>
    <xdr:cxnSp macro="">
      <xdr:nvCxnSpPr>
        <xdr:cNvPr id="91" name="直線コネクタ 90"/>
        <xdr:cNvCxnSpPr/>
      </xdr:nvCxnSpPr>
      <xdr:spPr>
        <a:xfrm flipV="1">
          <a:off x="3556000" y="5568315"/>
          <a:ext cx="614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135255</xdr:rowOff>
    </xdr:from>
    <xdr:to>
      <xdr:col>15</xdr:col>
      <xdr:colOff>166370</xdr:colOff>
      <xdr:row>30</xdr:row>
      <xdr:rowOff>65405</xdr:rowOff>
    </xdr:to>
    <xdr:sp macro="" textlink="">
      <xdr:nvSpPr>
        <xdr:cNvPr id="92" name="楕円 91"/>
        <xdr:cNvSpPr/>
      </xdr:nvSpPr>
      <xdr:spPr>
        <a:xfrm>
          <a:off x="2839720" y="587883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170180</xdr:rowOff>
    </xdr:from>
    <xdr:to>
      <xdr:col>19</xdr:col>
      <xdr:colOff>136525</xdr:colOff>
      <xdr:row>30</xdr:row>
      <xdr:rowOff>14605</xdr:rowOff>
    </xdr:to>
    <xdr:cxnSp macro="">
      <xdr:nvCxnSpPr>
        <xdr:cNvPr id="93" name="直線コネクタ 92"/>
        <xdr:cNvCxnSpPr/>
      </xdr:nvCxnSpPr>
      <xdr:spPr>
        <a:xfrm flipV="1">
          <a:off x="2890520" y="5570855"/>
          <a:ext cx="66548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33655</xdr:rowOff>
    </xdr:from>
    <xdr:ext cx="403860" cy="258445"/>
    <xdr:sp macro="" textlink="">
      <xdr:nvSpPr>
        <xdr:cNvPr id="94" name="n_1aveValue有形固定資産減価償却率"/>
        <xdr:cNvSpPr txBox="1"/>
      </xdr:nvSpPr>
      <xdr:spPr>
        <a:xfrm>
          <a:off x="3364865" y="61201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8255</xdr:rowOff>
    </xdr:from>
    <xdr:ext cx="403860" cy="257810"/>
    <xdr:sp macro="" textlink="">
      <xdr:nvSpPr>
        <xdr:cNvPr id="95" name="n_2aveValue有形固定資産減価償却率"/>
        <xdr:cNvSpPr txBox="1"/>
      </xdr:nvSpPr>
      <xdr:spPr>
        <a:xfrm>
          <a:off x="2712085" y="6266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66040</xdr:rowOff>
    </xdr:from>
    <xdr:ext cx="403860" cy="257810"/>
    <xdr:sp macro="" textlink="">
      <xdr:nvSpPr>
        <xdr:cNvPr id="96" name="n_1mainValue有形固定資産減価償却率"/>
        <xdr:cNvSpPr txBox="1"/>
      </xdr:nvSpPr>
      <xdr:spPr>
        <a:xfrm>
          <a:off x="3364865" y="5295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82550</xdr:rowOff>
    </xdr:from>
    <xdr:ext cx="403860" cy="259080"/>
    <xdr:sp macro="" textlink="">
      <xdr:nvSpPr>
        <xdr:cNvPr id="97" name="n_2mainValue有形固定資産減価償却率"/>
        <xdr:cNvSpPr txBox="1"/>
      </xdr:nvSpPr>
      <xdr:spPr>
        <a:xfrm>
          <a:off x="2712085" y="5654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xdr:cNvSpPr/>
      </xdr:nvSpPr>
      <xdr:spPr>
        <a:xfrm>
          <a:off x="9890760" y="4254500"/>
          <a:ext cx="368681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9" name="正方形/長方形 98"/>
        <xdr:cNvSpPr/>
      </xdr:nvSpPr>
      <xdr:spPr>
        <a:xfrm>
          <a:off x="10698480" y="4624705"/>
          <a:ext cx="11493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100" name="正方形/長方形 99"/>
        <xdr:cNvSpPr/>
      </xdr:nvSpPr>
      <xdr:spPr>
        <a:xfrm>
          <a:off x="12151995" y="4608195"/>
          <a:ext cx="6743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xdr:cNvSpPr/>
      </xdr:nvSpPr>
      <xdr:spPr>
        <a:xfrm>
          <a:off x="1355090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xdr:cNvSpPr/>
      </xdr:nvSpPr>
      <xdr:spPr>
        <a:xfrm>
          <a:off x="1355090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xdr:cNvSpPr/>
      </xdr:nvSpPr>
      <xdr:spPr>
        <a:xfrm>
          <a:off x="148818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xdr:cNvSpPr/>
      </xdr:nvSpPr>
      <xdr:spPr>
        <a:xfrm>
          <a:off x="148818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xdr:cNvSpPr/>
      </xdr:nvSpPr>
      <xdr:spPr>
        <a:xfrm>
          <a:off x="1631569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xdr:cNvSpPr/>
      </xdr:nvSpPr>
      <xdr:spPr>
        <a:xfrm>
          <a:off x="1631569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890760" y="4953000"/>
          <a:ext cx="368681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82014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82014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389634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合併時に建設した施設の償還が終了してきているため、類似団体と比較して低い結果となっている。しかしながら、新生涯学習センターの建設や各施設の老朽化等将来の負担増も懸念される。全国平均６．５年を上回らないよう取り組んでいく。</a:t>
          </a:r>
        </a:p>
      </xdr:txBody>
    </xdr:sp>
    <xdr:clientData/>
  </xdr:twoCellAnchor>
  <xdr:oneCellAnchor>
    <xdr:from>
      <xdr:col>57</xdr:col>
      <xdr:colOff>111125</xdr:colOff>
      <xdr:row>23</xdr:row>
      <xdr:rowOff>47625</xdr:rowOff>
    </xdr:from>
    <xdr:ext cx="348615" cy="225425"/>
    <xdr:sp macro="" textlink="">
      <xdr:nvSpPr>
        <xdr:cNvPr id="111" name="テキスト ボックス 110"/>
        <xdr:cNvSpPr txBox="1"/>
      </xdr:nvSpPr>
      <xdr:spPr>
        <a:xfrm>
          <a:off x="9852660" y="4762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890760" y="7112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9890760" y="680339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6705" cy="224155"/>
    <xdr:sp macro="" textlink="">
      <xdr:nvSpPr>
        <xdr:cNvPr id="114" name="テキスト ボックス 113"/>
        <xdr:cNvSpPr txBox="1"/>
      </xdr:nvSpPr>
      <xdr:spPr>
        <a:xfrm>
          <a:off x="9567545" y="671004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9890760" y="649541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6705" cy="224155"/>
    <xdr:sp macro="" textlink="">
      <xdr:nvSpPr>
        <xdr:cNvPr id="116" name="テキスト ボックス 115"/>
        <xdr:cNvSpPr txBox="1"/>
      </xdr:nvSpPr>
      <xdr:spPr>
        <a:xfrm>
          <a:off x="9567545" y="640143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9890760" y="618680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6705" cy="224155"/>
    <xdr:sp macro="" textlink="">
      <xdr:nvSpPr>
        <xdr:cNvPr id="118" name="テキスト ボックス 117"/>
        <xdr:cNvSpPr txBox="1"/>
      </xdr:nvSpPr>
      <xdr:spPr>
        <a:xfrm>
          <a:off x="9567545" y="609282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9890760" y="587819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6705" cy="224155"/>
    <xdr:sp macro="" textlink="">
      <xdr:nvSpPr>
        <xdr:cNvPr id="120" name="テキスト ボックス 119"/>
        <xdr:cNvSpPr txBox="1"/>
      </xdr:nvSpPr>
      <xdr:spPr>
        <a:xfrm>
          <a:off x="9567545" y="578421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9890760" y="556958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27</xdr:row>
      <xdr:rowOff>75565</xdr:rowOff>
    </xdr:from>
    <xdr:ext cx="359410" cy="224155"/>
    <xdr:sp macro="" textlink="">
      <xdr:nvSpPr>
        <xdr:cNvPr id="122" name="テキスト ボックス 121"/>
        <xdr:cNvSpPr txBox="1"/>
      </xdr:nvSpPr>
      <xdr:spPr>
        <a:xfrm>
          <a:off x="9516110" y="547624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9890760" y="526161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9410" cy="224155"/>
    <xdr:sp macro="" textlink="">
      <xdr:nvSpPr>
        <xdr:cNvPr id="124" name="テキスト ボックス 123"/>
        <xdr:cNvSpPr txBox="1"/>
      </xdr:nvSpPr>
      <xdr:spPr>
        <a:xfrm>
          <a:off x="9516110" y="516763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890760" y="4953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9410" cy="224155"/>
    <xdr:sp macro="" textlink="">
      <xdr:nvSpPr>
        <xdr:cNvPr id="126" name="テキスト ボックス 125"/>
        <xdr:cNvSpPr txBox="1"/>
      </xdr:nvSpPr>
      <xdr:spPr>
        <a:xfrm>
          <a:off x="9516110" y="485902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9890760" y="4953000"/>
          <a:ext cx="368681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73025</xdr:rowOff>
    </xdr:from>
    <xdr:to>
      <xdr:col>76</xdr:col>
      <xdr:colOff>21590</xdr:colOff>
      <xdr:row>34</xdr:row>
      <xdr:rowOff>27940</xdr:rowOff>
    </xdr:to>
    <xdr:cxnSp macro="">
      <xdr:nvCxnSpPr>
        <xdr:cNvPr id="128" name="直線コネクタ 127"/>
        <xdr:cNvCxnSpPr/>
      </xdr:nvCxnSpPr>
      <xdr:spPr>
        <a:xfrm flipV="1">
          <a:off x="1292288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31750</xdr:rowOff>
    </xdr:from>
    <xdr:ext cx="339090" cy="257810"/>
    <xdr:sp macro="" textlink="">
      <xdr:nvSpPr>
        <xdr:cNvPr id="129" name="債務償還可能年数最小値テキスト"/>
        <xdr:cNvSpPr txBox="1"/>
      </xdr:nvSpPr>
      <xdr:spPr>
        <a:xfrm>
          <a:off x="12975590" y="66325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27940</xdr:rowOff>
    </xdr:from>
    <xdr:to>
      <xdr:col>76</xdr:col>
      <xdr:colOff>111125</xdr:colOff>
      <xdr:row>34</xdr:row>
      <xdr:rowOff>27940</xdr:rowOff>
    </xdr:to>
    <xdr:cxnSp macro="">
      <xdr:nvCxnSpPr>
        <xdr:cNvPr id="130" name="直線コネクタ 129"/>
        <xdr:cNvCxnSpPr/>
      </xdr:nvCxnSpPr>
      <xdr:spPr>
        <a:xfrm>
          <a:off x="12860020" y="66287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20320</xdr:rowOff>
    </xdr:from>
    <xdr:ext cx="403860" cy="257810"/>
    <xdr:sp macro="" textlink="">
      <xdr:nvSpPr>
        <xdr:cNvPr id="131" name="債務償還可能年数最大値テキスト"/>
        <xdr:cNvSpPr txBox="1"/>
      </xdr:nvSpPr>
      <xdr:spPr>
        <a:xfrm>
          <a:off x="12975590" y="5078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73025</xdr:rowOff>
    </xdr:from>
    <xdr:to>
      <xdr:col>76</xdr:col>
      <xdr:colOff>111125</xdr:colOff>
      <xdr:row>26</xdr:row>
      <xdr:rowOff>73025</xdr:rowOff>
    </xdr:to>
    <xdr:cxnSp macro="">
      <xdr:nvCxnSpPr>
        <xdr:cNvPr id="132" name="直線コネクタ 131"/>
        <xdr:cNvCxnSpPr/>
      </xdr:nvCxnSpPr>
      <xdr:spPr>
        <a:xfrm>
          <a:off x="12860020" y="53022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161290</xdr:rowOff>
    </xdr:from>
    <xdr:ext cx="339090" cy="259080"/>
    <xdr:sp macro="" textlink="">
      <xdr:nvSpPr>
        <xdr:cNvPr id="133" name="債務償還可能年数平均値テキスト"/>
        <xdr:cNvSpPr txBox="1"/>
      </xdr:nvSpPr>
      <xdr:spPr>
        <a:xfrm>
          <a:off x="12975590" y="590486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138430</xdr:rowOff>
    </xdr:from>
    <xdr:to>
      <xdr:col>76</xdr:col>
      <xdr:colOff>73025</xdr:colOff>
      <xdr:row>31</xdr:row>
      <xdr:rowOff>68580</xdr:rowOff>
    </xdr:to>
    <xdr:sp macro="" textlink="">
      <xdr:nvSpPr>
        <xdr:cNvPr id="134" name="フローチャート: 判断 133"/>
        <xdr:cNvSpPr/>
      </xdr:nvSpPr>
      <xdr:spPr>
        <a:xfrm>
          <a:off x="12898120" y="60534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5" name="テキスト ボックス 134"/>
        <xdr:cNvSpPr txBox="1"/>
      </xdr:nvSpPr>
      <xdr:spPr>
        <a:xfrm>
          <a:off x="1277112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6" name="テキスト ボックス 135"/>
        <xdr:cNvSpPr txBox="1"/>
      </xdr:nvSpPr>
      <xdr:spPr>
        <a:xfrm>
          <a:off x="1215644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7" name="テキスト ボックス 136"/>
        <xdr:cNvSpPr txBox="1"/>
      </xdr:nvSpPr>
      <xdr:spPr>
        <a:xfrm>
          <a:off x="1149096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8" name="テキスト ボックス 137"/>
        <xdr:cNvSpPr txBox="1"/>
      </xdr:nvSpPr>
      <xdr:spPr>
        <a:xfrm>
          <a:off x="1082548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9" name="テキスト ボックス 138"/>
        <xdr:cNvSpPr txBox="1"/>
      </xdr:nvSpPr>
      <xdr:spPr>
        <a:xfrm>
          <a:off x="101600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32</xdr:row>
      <xdr:rowOff>22225</xdr:rowOff>
    </xdr:from>
    <xdr:to>
      <xdr:col>76</xdr:col>
      <xdr:colOff>73025</xdr:colOff>
      <xdr:row>32</xdr:row>
      <xdr:rowOff>123825</xdr:rowOff>
    </xdr:to>
    <xdr:sp macro="" textlink="">
      <xdr:nvSpPr>
        <xdr:cNvPr id="140" name="楕円 139"/>
        <xdr:cNvSpPr/>
      </xdr:nvSpPr>
      <xdr:spPr>
        <a:xfrm>
          <a:off x="12898120" y="62801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635</xdr:rowOff>
    </xdr:from>
    <xdr:ext cx="339090" cy="259080"/>
    <xdr:sp macro="" textlink="">
      <xdr:nvSpPr>
        <xdr:cNvPr id="141" name="債務償還可能年数該当値テキスト"/>
        <xdr:cNvSpPr txBox="1"/>
      </xdr:nvSpPr>
      <xdr:spPr>
        <a:xfrm>
          <a:off x="12975590" y="62585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12520" y="8001000"/>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xdr:cNvSpPr/>
      </xdr:nvSpPr>
      <xdr:spPr>
        <a:xfrm>
          <a:off x="1112520" y="11811635"/>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4" name="テキスト ボックス 143"/>
        <xdr:cNvSpPr txBox="1"/>
      </xdr:nvSpPr>
      <xdr:spPr>
        <a:xfrm>
          <a:off x="80518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41300"/>
    <xdr:sp macro="" textlink="">
      <xdr:nvSpPr>
        <xdr:cNvPr id="145" name="テキスト ボックス 144"/>
        <xdr:cNvSpPr txBox="1"/>
      </xdr:nvSpPr>
      <xdr:spPr>
        <a:xfrm>
          <a:off x="6103620" y="10922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6" name="テキスト ボックス 145"/>
        <xdr:cNvSpPr txBox="1"/>
      </xdr:nvSpPr>
      <xdr:spPr>
        <a:xfrm>
          <a:off x="80518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300"/>
    <xdr:sp macro="" textlink="">
      <xdr:nvSpPr>
        <xdr:cNvPr id="147" name="テキスト ボックス 146"/>
        <xdr:cNvSpPr txBox="1"/>
      </xdr:nvSpPr>
      <xdr:spPr>
        <a:xfrm>
          <a:off x="6103620" y="14795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282690" y="1714500"/>
          <a:ext cx="3200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2611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2611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9090" cy="259080"/>
    <xdr:sp macro="" textlink="">
      <xdr:nvSpPr>
        <xdr:cNvPr id="42" name="テキスト ボックス 41"/>
        <xdr:cNvSpPr txBox="1"/>
      </xdr:nvSpPr>
      <xdr:spPr>
        <a:xfrm>
          <a:off x="37465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6548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41</xdr:row>
      <xdr:rowOff>67310</xdr:rowOff>
    </xdr:from>
    <xdr:ext cx="403225" cy="259080"/>
    <xdr:sp macro="" textlink="">
      <xdr:nvSpPr>
        <xdr:cNvPr id="44" name="テキスト ボックス 43"/>
        <xdr:cNvSpPr txBox="1"/>
      </xdr:nvSpPr>
      <xdr:spPr>
        <a:xfrm>
          <a:off x="332740"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6548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29210</xdr:rowOff>
    </xdr:from>
    <xdr:ext cx="403225" cy="257810"/>
    <xdr:sp macro="" textlink="">
      <xdr:nvSpPr>
        <xdr:cNvPr id="46" name="テキスト ボックス 45"/>
        <xdr:cNvSpPr txBox="1"/>
      </xdr:nvSpPr>
      <xdr:spPr>
        <a:xfrm>
          <a:off x="33274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6548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36</xdr:row>
      <xdr:rowOff>162560</xdr:rowOff>
    </xdr:from>
    <xdr:ext cx="403225" cy="259080"/>
    <xdr:sp macro="" textlink="">
      <xdr:nvSpPr>
        <xdr:cNvPr id="48" name="テキスト ボックス 47"/>
        <xdr:cNvSpPr txBox="1"/>
      </xdr:nvSpPr>
      <xdr:spPr>
        <a:xfrm>
          <a:off x="33274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6548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124460</xdr:rowOff>
    </xdr:from>
    <xdr:ext cx="403225" cy="259080"/>
    <xdr:sp macro="" textlink="">
      <xdr:nvSpPr>
        <xdr:cNvPr id="50" name="テキスト ボックス 49"/>
        <xdr:cNvSpPr txBox="1"/>
      </xdr:nvSpPr>
      <xdr:spPr>
        <a:xfrm>
          <a:off x="33274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6548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2" name="テキスト ボックス 51"/>
        <xdr:cNvSpPr txBox="1"/>
      </xdr:nvSpPr>
      <xdr:spPr>
        <a:xfrm>
          <a:off x="27051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4" name="テキスト ボックス 53"/>
        <xdr:cNvSpPr txBox="1"/>
      </xdr:nvSpPr>
      <xdr:spPr>
        <a:xfrm>
          <a:off x="27051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42</xdr:row>
      <xdr:rowOff>95250</xdr:rowOff>
    </xdr:to>
    <xdr:cxnSp macro="">
      <xdr:nvCxnSpPr>
        <xdr:cNvPr id="56" name="直線コネクタ 55"/>
        <xdr:cNvCxnSpPr/>
      </xdr:nvCxnSpPr>
      <xdr:spPr>
        <a:xfrm flipV="1">
          <a:off x="405574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99060</xdr:rowOff>
    </xdr:from>
    <xdr:ext cx="405130" cy="257810"/>
    <xdr:sp macro="" textlink="">
      <xdr:nvSpPr>
        <xdr:cNvPr id="57" name="【道路】&#10;有形固定資産減価償却率最小値テキスト"/>
        <xdr:cNvSpPr txBox="1"/>
      </xdr:nvSpPr>
      <xdr:spPr>
        <a:xfrm>
          <a:off x="4094480" y="7299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3991610" y="7296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405130" cy="257810"/>
    <xdr:sp macro="" textlink="">
      <xdr:nvSpPr>
        <xdr:cNvPr id="59" name="【道路】&#10;有形固定資産減価償却率最大値テキスト"/>
        <xdr:cNvSpPr txBox="1"/>
      </xdr:nvSpPr>
      <xdr:spPr>
        <a:xfrm>
          <a:off x="4094480" y="5564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0" name="直線コネクタ 59"/>
        <xdr:cNvCxnSpPr/>
      </xdr:nvCxnSpPr>
      <xdr:spPr>
        <a:xfrm>
          <a:off x="3991610" y="57899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70485</xdr:rowOff>
    </xdr:from>
    <xdr:ext cx="405130" cy="259080"/>
    <xdr:sp macro="" textlink="">
      <xdr:nvSpPr>
        <xdr:cNvPr id="61" name="【道路】&#10;有形固定資産減価償却率平均値テキスト"/>
        <xdr:cNvSpPr txBox="1"/>
      </xdr:nvSpPr>
      <xdr:spPr>
        <a:xfrm>
          <a:off x="409448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00558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288030" y="6443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9555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730" cy="259080"/>
    <xdr:sp macro="" textlink="">
      <xdr:nvSpPr>
        <xdr:cNvPr id="65" name="テキスト ボックス 64"/>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66" name="テキスト ボックス 65"/>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9080"/>
    <xdr:sp macro="" textlink="">
      <xdr:nvSpPr>
        <xdr:cNvPr id="67" name="テキスト ボックス 66"/>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69" name="テキスト ボックス 68"/>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0" name="楕円 69"/>
        <xdr:cNvSpPr/>
      </xdr:nvSpPr>
      <xdr:spPr>
        <a:xfrm>
          <a:off x="400558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73660</xdr:rowOff>
    </xdr:from>
    <xdr:ext cx="405130" cy="259080"/>
    <xdr:sp macro="" textlink="">
      <xdr:nvSpPr>
        <xdr:cNvPr id="71" name="【道路】&#10;有形固定資産減価償却率該当値テキスト"/>
        <xdr:cNvSpPr txBox="1"/>
      </xdr:nvSpPr>
      <xdr:spPr>
        <a:xfrm>
          <a:off x="4094480" y="5731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2" name="楕円 71"/>
        <xdr:cNvSpPr/>
      </xdr:nvSpPr>
      <xdr:spPr>
        <a:xfrm>
          <a:off x="3288030" y="58089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34</xdr:row>
      <xdr:rowOff>30480</xdr:rowOff>
    </xdr:from>
    <xdr:to>
      <xdr:col>24</xdr:col>
      <xdr:colOff>63500</xdr:colOff>
      <xdr:row>34</xdr:row>
      <xdr:rowOff>38100</xdr:rowOff>
    </xdr:to>
    <xdr:cxnSp macro="">
      <xdr:nvCxnSpPr>
        <xdr:cNvPr id="73" name="直線コネクタ 72"/>
        <xdr:cNvCxnSpPr/>
      </xdr:nvCxnSpPr>
      <xdr:spPr>
        <a:xfrm>
          <a:off x="3327400" y="5859780"/>
          <a:ext cx="7289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147320</xdr:rowOff>
    </xdr:from>
    <xdr:to>
      <xdr:col>15</xdr:col>
      <xdr:colOff>101600</xdr:colOff>
      <xdr:row>34</xdr:row>
      <xdr:rowOff>77470</xdr:rowOff>
    </xdr:to>
    <xdr:sp macro="" textlink="">
      <xdr:nvSpPr>
        <xdr:cNvPr id="74" name="楕円 73"/>
        <xdr:cNvSpPr/>
      </xdr:nvSpPr>
      <xdr:spPr>
        <a:xfrm>
          <a:off x="249555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26670</xdr:rowOff>
    </xdr:from>
    <xdr:to>
      <xdr:col>19</xdr:col>
      <xdr:colOff>166370</xdr:colOff>
      <xdr:row>34</xdr:row>
      <xdr:rowOff>30480</xdr:rowOff>
    </xdr:to>
    <xdr:cxnSp macro="">
      <xdr:nvCxnSpPr>
        <xdr:cNvPr id="75" name="直線コネクタ 74"/>
        <xdr:cNvCxnSpPr/>
      </xdr:nvCxnSpPr>
      <xdr:spPr>
        <a:xfrm>
          <a:off x="2546350" y="5855970"/>
          <a:ext cx="7810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20955</xdr:rowOff>
    </xdr:from>
    <xdr:ext cx="403860" cy="257810"/>
    <xdr:sp macro="" textlink="">
      <xdr:nvSpPr>
        <xdr:cNvPr id="76" name="n_1aveValue【道路】&#10;有形固定資産減価償却率"/>
        <xdr:cNvSpPr txBox="1"/>
      </xdr:nvSpPr>
      <xdr:spPr>
        <a:xfrm>
          <a:off x="3147695" y="6536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29210</xdr:rowOff>
    </xdr:from>
    <xdr:ext cx="403860" cy="257810"/>
    <xdr:sp macro="" textlink="">
      <xdr:nvSpPr>
        <xdr:cNvPr id="77" name="n_2aveValue【道路】&#10;有形固定資産減価償却率"/>
        <xdr:cNvSpPr txBox="1"/>
      </xdr:nvSpPr>
      <xdr:spPr>
        <a:xfrm>
          <a:off x="2367915" y="671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97790</xdr:rowOff>
    </xdr:from>
    <xdr:ext cx="403860" cy="257810"/>
    <xdr:sp macro="" textlink="">
      <xdr:nvSpPr>
        <xdr:cNvPr id="78" name="n_1mainValue【道路】&#10;有形固定資産減価償却率"/>
        <xdr:cNvSpPr txBox="1"/>
      </xdr:nvSpPr>
      <xdr:spPr>
        <a:xfrm>
          <a:off x="3147695" y="5584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93980</xdr:rowOff>
    </xdr:from>
    <xdr:ext cx="403860" cy="259080"/>
    <xdr:sp macro="" textlink="">
      <xdr:nvSpPr>
        <xdr:cNvPr id="79" name="n_2mainValue【道路】&#10;有形固定資産減価償却率"/>
        <xdr:cNvSpPr txBox="1"/>
      </xdr:nvSpPr>
      <xdr:spPr>
        <a:xfrm>
          <a:off x="2367915" y="558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88" name="テキスト ボックス 87"/>
        <xdr:cNvSpPr txBox="1"/>
      </xdr:nvSpPr>
      <xdr:spPr>
        <a:xfrm>
          <a:off x="574548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7360" cy="259080"/>
    <xdr:sp macro="" textlink="">
      <xdr:nvSpPr>
        <xdr:cNvPr id="90" name="テキスト ボックス 89"/>
        <xdr:cNvSpPr txBox="1"/>
      </xdr:nvSpPr>
      <xdr:spPr>
        <a:xfrm>
          <a:off x="536448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1" name="直線コネクタ 90"/>
        <xdr:cNvCxnSpPr/>
      </xdr:nvCxnSpPr>
      <xdr:spPr>
        <a:xfrm>
          <a:off x="5783580" y="729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41</xdr:row>
      <xdr:rowOff>121920</xdr:rowOff>
    </xdr:from>
    <xdr:ext cx="531495" cy="257810"/>
    <xdr:sp macro="" textlink="">
      <xdr:nvSpPr>
        <xdr:cNvPr id="92" name="テキスト ボックス 91"/>
        <xdr:cNvSpPr txBox="1"/>
      </xdr:nvSpPr>
      <xdr:spPr>
        <a:xfrm>
          <a:off x="5323840" y="715137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3" name="直線コネクタ 92"/>
        <xdr:cNvCxnSpPr/>
      </xdr:nvCxnSpPr>
      <xdr:spPr>
        <a:xfrm>
          <a:off x="5783580" y="696722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39</xdr:row>
      <xdr:rowOff>137795</xdr:rowOff>
    </xdr:from>
    <xdr:ext cx="531495" cy="259080"/>
    <xdr:sp macro="" textlink="">
      <xdr:nvSpPr>
        <xdr:cNvPr id="94" name="テキスト ボックス 93"/>
        <xdr:cNvSpPr txBox="1"/>
      </xdr:nvSpPr>
      <xdr:spPr>
        <a:xfrm>
          <a:off x="5323840"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5" name="直線コネクタ 94"/>
        <xdr:cNvCxnSpPr/>
      </xdr:nvCxnSpPr>
      <xdr:spPr>
        <a:xfrm>
          <a:off x="5783580" y="664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37</xdr:row>
      <xdr:rowOff>154940</xdr:rowOff>
    </xdr:from>
    <xdr:ext cx="531495" cy="257810"/>
    <xdr:sp macro="" textlink="">
      <xdr:nvSpPr>
        <xdr:cNvPr id="96" name="テキスト ボックス 95"/>
        <xdr:cNvSpPr txBox="1"/>
      </xdr:nvSpPr>
      <xdr:spPr>
        <a:xfrm>
          <a:off x="5323840"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7" name="直線コネクタ 96"/>
        <xdr:cNvCxnSpPr/>
      </xdr:nvCxnSpPr>
      <xdr:spPr>
        <a:xfrm>
          <a:off x="5783580" y="631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35</xdr:row>
      <xdr:rowOff>170815</xdr:rowOff>
    </xdr:from>
    <xdr:ext cx="531495" cy="258445"/>
    <xdr:sp macro="" textlink="">
      <xdr:nvSpPr>
        <xdr:cNvPr id="98" name="テキスト ボックス 97"/>
        <xdr:cNvSpPr txBox="1"/>
      </xdr:nvSpPr>
      <xdr:spPr>
        <a:xfrm>
          <a:off x="5323840"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9" name="直線コネクタ 98"/>
        <xdr:cNvCxnSpPr/>
      </xdr:nvCxnSpPr>
      <xdr:spPr>
        <a:xfrm>
          <a:off x="5783580" y="5987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34</xdr:row>
      <xdr:rowOff>15875</xdr:rowOff>
    </xdr:from>
    <xdr:ext cx="531495" cy="259080"/>
    <xdr:sp macro="" textlink="">
      <xdr:nvSpPr>
        <xdr:cNvPr id="100" name="テキスト ボックス 99"/>
        <xdr:cNvSpPr txBox="1"/>
      </xdr:nvSpPr>
      <xdr:spPr>
        <a:xfrm>
          <a:off x="5323840"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1" name="直線コネクタ 100"/>
        <xdr:cNvCxnSpPr/>
      </xdr:nvCxnSpPr>
      <xdr:spPr>
        <a:xfrm>
          <a:off x="5783580" y="566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32</xdr:row>
      <xdr:rowOff>31750</xdr:rowOff>
    </xdr:from>
    <xdr:ext cx="531495" cy="257810"/>
    <xdr:sp macro="" textlink="">
      <xdr:nvSpPr>
        <xdr:cNvPr id="102" name="テキスト ボックス 101"/>
        <xdr:cNvSpPr txBox="1"/>
      </xdr:nvSpPr>
      <xdr:spPr>
        <a:xfrm>
          <a:off x="5323840" y="5518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30</xdr:row>
      <xdr:rowOff>48260</xdr:rowOff>
    </xdr:from>
    <xdr:ext cx="531495" cy="259080"/>
    <xdr:sp macro="" textlink="">
      <xdr:nvSpPr>
        <xdr:cNvPr id="104" name="テキスト ボックス 103"/>
        <xdr:cNvSpPr txBox="1"/>
      </xdr:nvSpPr>
      <xdr:spPr>
        <a:xfrm>
          <a:off x="53238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33</xdr:row>
      <xdr:rowOff>82550</xdr:rowOff>
    </xdr:from>
    <xdr:to>
      <xdr:col>54</xdr:col>
      <xdr:colOff>166370</xdr:colOff>
      <xdr:row>42</xdr:row>
      <xdr:rowOff>167005</xdr:rowOff>
    </xdr:to>
    <xdr:cxnSp macro="">
      <xdr:nvCxnSpPr>
        <xdr:cNvPr id="106" name="直線コネクタ 105"/>
        <xdr:cNvCxnSpPr/>
      </xdr:nvCxnSpPr>
      <xdr:spPr>
        <a:xfrm flipV="1">
          <a:off x="9150350"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170815</xdr:rowOff>
    </xdr:from>
    <xdr:ext cx="468630" cy="258445"/>
    <xdr:sp macro="" textlink="">
      <xdr:nvSpPr>
        <xdr:cNvPr id="107" name="【道路】&#10;一人当たり延長最小値テキスト"/>
        <xdr:cNvSpPr txBox="1"/>
      </xdr:nvSpPr>
      <xdr:spPr>
        <a:xfrm>
          <a:off x="9188450" y="73717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167005</xdr:rowOff>
    </xdr:from>
    <xdr:to>
      <xdr:col>55</xdr:col>
      <xdr:colOff>88900</xdr:colOff>
      <xdr:row>42</xdr:row>
      <xdr:rowOff>167005</xdr:rowOff>
    </xdr:to>
    <xdr:cxnSp macro="">
      <xdr:nvCxnSpPr>
        <xdr:cNvPr id="108" name="直線コネクタ 107"/>
        <xdr:cNvCxnSpPr/>
      </xdr:nvCxnSpPr>
      <xdr:spPr>
        <a:xfrm>
          <a:off x="9085580" y="73679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29210</xdr:rowOff>
    </xdr:from>
    <xdr:ext cx="533400" cy="257810"/>
    <xdr:sp macro="" textlink="">
      <xdr:nvSpPr>
        <xdr:cNvPr id="109" name="【道路】&#10;一人当たり延長最大値テキスト"/>
        <xdr:cNvSpPr txBox="1"/>
      </xdr:nvSpPr>
      <xdr:spPr>
        <a:xfrm>
          <a:off x="9188450" y="5515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82550</xdr:rowOff>
    </xdr:from>
    <xdr:to>
      <xdr:col>55</xdr:col>
      <xdr:colOff>88900</xdr:colOff>
      <xdr:row>33</xdr:row>
      <xdr:rowOff>82550</xdr:rowOff>
    </xdr:to>
    <xdr:cxnSp macro="">
      <xdr:nvCxnSpPr>
        <xdr:cNvPr id="110" name="直線コネクタ 109"/>
        <xdr:cNvCxnSpPr/>
      </xdr:nvCxnSpPr>
      <xdr:spPr>
        <a:xfrm>
          <a:off x="9085580" y="57404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74930</xdr:rowOff>
    </xdr:from>
    <xdr:ext cx="533400" cy="257810"/>
    <xdr:sp macro="" textlink="">
      <xdr:nvSpPr>
        <xdr:cNvPr id="111" name="【道路】&#10;一人当たり延長平均値テキスト"/>
        <xdr:cNvSpPr txBox="1"/>
      </xdr:nvSpPr>
      <xdr:spPr>
        <a:xfrm>
          <a:off x="9188450" y="67614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96520</xdr:rowOff>
    </xdr:from>
    <xdr:to>
      <xdr:col>55</xdr:col>
      <xdr:colOff>50800</xdr:colOff>
      <xdr:row>40</xdr:row>
      <xdr:rowOff>26670</xdr:rowOff>
    </xdr:to>
    <xdr:sp macro="" textlink="">
      <xdr:nvSpPr>
        <xdr:cNvPr id="112" name="フローチャート: 判断 111"/>
        <xdr:cNvSpPr/>
      </xdr:nvSpPr>
      <xdr:spPr>
        <a:xfrm>
          <a:off x="9123680" y="67830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111760</xdr:rowOff>
    </xdr:from>
    <xdr:to>
      <xdr:col>50</xdr:col>
      <xdr:colOff>165100</xdr:colOff>
      <xdr:row>40</xdr:row>
      <xdr:rowOff>41910</xdr:rowOff>
    </xdr:to>
    <xdr:sp macro="" textlink="">
      <xdr:nvSpPr>
        <xdr:cNvPr id="113" name="フローチャート: 判断 112"/>
        <xdr:cNvSpPr/>
      </xdr:nvSpPr>
      <xdr:spPr>
        <a:xfrm>
          <a:off x="83820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4" name="フローチャート: 判断 113"/>
        <xdr:cNvSpPr/>
      </xdr:nvSpPr>
      <xdr:spPr>
        <a:xfrm>
          <a:off x="7613650" y="68662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17" name="テキスト ボックス 116"/>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9080"/>
    <xdr:sp macro="" textlink="">
      <xdr:nvSpPr>
        <xdr:cNvPr id="118" name="テキスト ボックス 117"/>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41910</xdr:rowOff>
    </xdr:from>
    <xdr:to>
      <xdr:col>55</xdr:col>
      <xdr:colOff>50800</xdr:colOff>
      <xdr:row>39</xdr:row>
      <xdr:rowOff>143510</xdr:rowOff>
    </xdr:to>
    <xdr:sp macro="" textlink="">
      <xdr:nvSpPr>
        <xdr:cNvPr id="120" name="楕円 119"/>
        <xdr:cNvSpPr/>
      </xdr:nvSpPr>
      <xdr:spPr>
        <a:xfrm>
          <a:off x="9123680" y="67284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64770</xdr:rowOff>
    </xdr:from>
    <xdr:ext cx="533400" cy="257810"/>
    <xdr:sp macro="" textlink="">
      <xdr:nvSpPr>
        <xdr:cNvPr id="121" name="【道路】&#10;一人当たり延長該当値テキスト"/>
        <xdr:cNvSpPr txBox="1"/>
      </xdr:nvSpPr>
      <xdr:spPr>
        <a:xfrm>
          <a:off x="9188450" y="6579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50165</xdr:rowOff>
    </xdr:from>
    <xdr:to>
      <xdr:col>50</xdr:col>
      <xdr:colOff>165100</xdr:colOff>
      <xdr:row>39</xdr:row>
      <xdr:rowOff>151765</xdr:rowOff>
    </xdr:to>
    <xdr:sp macro="" textlink="">
      <xdr:nvSpPr>
        <xdr:cNvPr id="122" name="楕円 121"/>
        <xdr:cNvSpPr/>
      </xdr:nvSpPr>
      <xdr:spPr>
        <a:xfrm>
          <a:off x="83820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92710</xdr:rowOff>
    </xdr:from>
    <xdr:to>
      <xdr:col>55</xdr:col>
      <xdr:colOff>0</xdr:colOff>
      <xdr:row>39</xdr:row>
      <xdr:rowOff>100965</xdr:rowOff>
    </xdr:to>
    <xdr:cxnSp macro="">
      <xdr:nvCxnSpPr>
        <xdr:cNvPr id="123" name="直線コネクタ 122"/>
        <xdr:cNvCxnSpPr/>
      </xdr:nvCxnSpPr>
      <xdr:spPr>
        <a:xfrm flipV="1">
          <a:off x="8432800" y="6779260"/>
          <a:ext cx="7175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楕円 123"/>
        <xdr:cNvSpPr/>
      </xdr:nvSpPr>
      <xdr:spPr>
        <a:xfrm>
          <a:off x="7613650" y="67500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39</xdr:row>
      <xdr:rowOff>100965</xdr:rowOff>
    </xdr:from>
    <xdr:to>
      <xdr:col>50</xdr:col>
      <xdr:colOff>114300</xdr:colOff>
      <xdr:row>39</xdr:row>
      <xdr:rowOff>114300</xdr:rowOff>
    </xdr:to>
    <xdr:cxnSp macro="">
      <xdr:nvCxnSpPr>
        <xdr:cNvPr id="125" name="直線コネクタ 124"/>
        <xdr:cNvCxnSpPr/>
      </xdr:nvCxnSpPr>
      <xdr:spPr>
        <a:xfrm flipV="1">
          <a:off x="7653020" y="6787515"/>
          <a:ext cx="7797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33655</xdr:rowOff>
    </xdr:from>
    <xdr:ext cx="533400" cy="258445"/>
    <xdr:sp macro="" textlink="">
      <xdr:nvSpPr>
        <xdr:cNvPr id="126" name="n_1aveValue【道路】&#10;一人当たり延長"/>
        <xdr:cNvSpPr txBox="1"/>
      </xdr:nvSpPr>
      <xdr:spPr>
        <a:xfrm>
          <a:off x="8176895" y="6891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100965</xdr:rowOff>
    </xdr:from>
    <xdr:ext cx="534670" cy="257810"/>
    <xdr:sp macro="" textlink="">
      <xdr:nvSpPr>
        <xdr:cNvPr id="127" name="n_2aveValue【道路】&#10;一人当たり延長"/>
        <xdr:cNvSpPr txBox="1"/>
      </xdr:nvSpPr>
      <xdr:spPr>
        <a:xfrm>
          <a:off x="7421245" y="69589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168275</xdr:rowOff>
    </xdr:from>
    <xdr:ext cx="533400" cy="257810"/>
    <xdr:sp macro="" textlink="">
      <xdr:nvSpPr>
        <xdr:cNvPr id="128" name="n_1mainValue【道路】&#10;一人当たり延長"/>
        <xdr:cNvSpPr txBox="1"/>
      </xdr:nvSpPr>
      <xdr:spPr>
        <a:xfrm>
          <a:off x="8176895" y="6511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10160</xdr:rowOff>
    </xdr:from>
    <xdr:ext cx="534670" cy="259080"/>
    <xdr:sp macro="" textlink="">
      <xdr:nvSpPr>
        <xdr:cNvPr id="129" name="n_2mainValue【道路】&#10;一人当たり延長"/>
        <xdr:cNvSpPr txBox="1"/>
      </xdr:nvSpPr>
      <xdr:spPr>
        <a:xfrm>
          <a:off x="7421245" y="6525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8" name="テキスト ボックス 137"/>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6548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9090" cy="259080"/>
    <xdr:sp macro="" textlink="">
      <xdr:nvSpPr>
        <xdr:cNvPr id="141" name="テキスト ボックス 140"/>
        <xdr:cNvSpPr txBox="1"/>
      </xdr:nvSpPr>
      <xdr:spPr>
        <a:xfrm>
          <a:off x="374650" y="1090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6548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61</xdr:row>
      <xdr:rowOff>67310</xdr:rowOff>
    </xdr:from>
    <xdr:ext cx="403225" cy="259080"/>
    <xdr:sp macro="" textlink="">
      <xdr:nvSpPr>
        <xdr:cNvPr id="143" name="テキスト ボックス 142"/>
        <xdr:cNvSpPr txBox="1"/>
      </xdr:nvSpPr>
      <xdr:spPr>
        <a:xfrm>
          <a:off x="33274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6548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59</xdr:row>
      <xdr:rowOff>29210</xdr:rowOff>
    </xdr:from>
    <xdr:ext cx="403225" cy="257810"/>
    <xdr:sp macro="" textlink="">
      <xdr:nvSpPr>
        <xdr:cNvPr id="145" name="テキスト ボックス 144"/>
        <xdr:cNvSpPr txBox="1"/>
      </xdr:nvSpPr>
      <xdr:spPr>
        <a:xfrm>
          <a:off x="332740"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6548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162560</xdr:rowOff>
    </xdr:from>
    <xdr:ext cx="403225" cy="259080"/>
    <xdr:sp macro="" textlink="">
      <xdr:nvSpPr>
        <xdr:cNvPr id="147" name="テキスト ボックス 146"/>
        <xdr:cNvSpPr txBox="1"/>
      </xdr:nvSpPr>
      <xdr:spPr>
        <a:xfrm>
          <a:off x="33274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6548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54</xdr:row>
      <xdr:rowOff>124460</xdr:rowOff>
    </xdr:from>
    <xdr:ext cx="403225" cy="259080"/>
    <xdr:sp macro="" textlink="">
      <xdr:nvSpPr>
        <xdr:cNvPr id="149" name="テキスト ボックス 148"/>
        <xdr:cNvSpPr txBox="1"/>
      </xdr:nvSpPr>
      <xdr:spPr>
        <a:xfrm>
          <a:off x="33274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51" name="テキスト ボックス 150"/>
        <xdr:cNvSpPr txBox="1"/>
      </xdr:nvSpPr>
      <xdr:spPr>
        <a:xfrm>
          <a:off x="27051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05574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160020</xdr:rowOff>
    </xdr:from>
    <xdr:ext cx="340360" cy="259080"/>
    <xdr:sp macro="" textlink="">
      <xdr:nvSpPr>
        <xdr:cNvPr id="154" name="【橋りょう・トンネル】&#10;有形固定資産減価償却率最小値テキスト"/>
        <xdr:cNvSpPr txBox="1"/>
      </xdr:nvSpPr>
      <xdr:spPr>
        <a:xfrm>
          <a:off x="409448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3991610" y="109575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405130" cy="259080"/>
    <xdr:sp macro="" textlink="">
      <xdr:nvSpPr>
        <xdr:cNvPr id="156" name="【橋りょう・トンネル】&#10;有形固定資産減価償却率最大値テキスト"/>
        <xdr:cNvSpPr txBox="1"/>
      </xdr:nvSpPr>
      <xdr:spPr>
        <a:xfrm>
          <a:off x="409448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3991610" y="95326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110490</xdr:rowOff>
    </xdr:from>
    <xdr:ext cx="405130" cy="257810"/>
    <xdr:sp macro="" textlink="">
      <xdr:nvSpPr>
        <xdr:cNvPr id="158" name="【橋りょう・トンネル】&#10;有形固定資産減価償却率平均値テキスト"/>
        <xdr:cNvSpPr txBox="1"/>
      </xdr:nvSpPr>
      <xdr:spPr>
        <a:xfrm>
          <a:off x="4094480" y="98831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00558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288030" y="99294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49555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730" cy="257810"/>
    <xdr:sp macro="" textlink="">
      <xdr:nvSpPr>
        <xdr:cNvPr id="162" name="テキスト ボックス 161"/>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810"/>
    <xdr:sp macro="" textlink="">
      <xdr:nvSpPr>
        <xdr:cNvPr id="163" name="テキスト ボックス 162"/>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730" cy="257810"/>
    <xdr:sp macro="" textlink="">
      <xdr:nvSpPr>
        <xdr:cNvPr id="164" name="テキスト ボックス 163"/>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5" name="テキスト ボックス 164"/>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810"/>
    <xdr:sp macro="" textlink="">
      <xdr:nvSpPr>
        <xdr:cNvPr id="166" name="テキスト ボックス 165"/>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103505</xdr:rowOff>
    </xdr:from>
    <xdr:to>
      <xdr:col>24</xdr:col>
      <xdr:colOff>114300</xdr:colOff>
      <xdr:row>56</xdr:row>
      <xdr:rowOff>33655</xdr:rowOff>
    </xdr:to>
    <xdr:sp macro="" textlink="">
      <xdr:nvSpPr>
        <xdr:cNvPr id="167" name="楕円 166"/>
        <xdr:cNvSpPr/>
      </xdr:nvSpPr>
      <xdr:spPr>
        <a:xfrm>
          <a:off x="400558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18415</xdr:rowOff>
    </xdr:from>
    <xdr:ext cx="405130" cy="257810"/>
    <xdr:sp macro="" textlink="">
      <xdr:nvSpPr>
        <xdr:cNvPr id="168" name="【橋りょう・トンネル】&#10;有形固定資産減価償却率該当値テキスト"/>
        <xdr:cNvSpPr txBox="1"/>
      </xdr:nvSpPr>
      <xdr:spPr>
        <a:xfrm>
          <a:off x="4094480" y="9448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105410</xdr:rowOff>
    </xdr:from>
    <xdr:to>
      <xdr:col>20</xdr:col>
      <xdr:colOff>38100</xdr:colOff>
      <xdr:row>56</xdr:row>
      <xdr:rowOff>35560</xdr:rowOff>
    </xdr:to>
    <xdr:sp macro="" textlink="">
      <xdr:nvSpPr>
        <xdr:cNvPr id="169" name="楕円 168"/>
        <xdr:cNvSpPr/>
      </xdr:nvSpPr>
      <xdr:spPr>
        <a:xfrm>
          <a:off x="3288030" y="9535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55</xdr:row>
      <xdr:rowOff>154940</xdr:rowOff>
    </xdr:from>
    <xdr:to>
      <xdr:col>24</xdr:col>
      <xdr:colOff>63500</xdr:colOff>
      <xdr:row>55</xdr:row>
      <xdr:rowOff>156210</xdr:rowOff>
    </xdr:to>
    <xdr:cxnSp macro="">
      <xdr:nvCxnSpPr>
        <xdr:cNvPr id="170" name="直線コネクタ 169"/>
        <xdr:cNvCxnSpPr/>
      </xdr:nvCxnSpPr>
      <xdr:spPr>
        <a:xfrm flipV="1">
          <a:off x="3327400" y="9584690"/>
          <a:ext cx="7289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116840</xdr:rowOff>
    </xdr:from>
    <xdr:to>
      <xdr:col>15</xdr:col>
      <xdr:colOff>101600</xdr:colOff>
      <xdr:row>56</xdr:row>
      <xdr:rowOff>46990</xdr:rowOff>
    </xdr:to>
    <xdr:sp macro="" textlink="">
      <xdr:nvSpPr>
        <xdr:cNvPr id="171" name="楕円 170"/>
        <xdr:cNvSpPr/>
      </xdr:nvSpPr>
      <xdr:spPr>
        <a:xfrm>
          <a:off x="249555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156210</xdr:rowOff>
    </xdr:from>
    <xdr:to>
      <xdr:col>19</xdr:col>
      <xdr:colOff>166370</xdr:colOff>
      <xdr:row>55</xdr:row>
      <xdr:rowOff>167640</xdr:rowOff>
    </xdr:to>
    <xdr:cxnSp macro="">
      <xdr:nvCxnSpPr>
        <xdr:cNvPr id="172" name="直線コネクタ 171"/>
        <xdr:cNvCxnSpPr/>
      </xdr:nvCxnSpPr>
      <xdr:spPr>
        <a:xfrm flipV="1">
          <a:off x="2546350" y="958596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78105</xdr:rowOff>
    </xdr:from>
    <xdr:ext cx="403860" cy="257810"/>
    <xdr:sp macro="" textlink="">
      <xdr:nvSpPr>
        <xdr:cNvPr id="173" name="n_1aveValue【橋りょう・トンネル】&#10;有形固定資産減価償却率"/>
        <xdr:cNvSpPr txBox="1"/>
      </xdr:nvSpPr>
      <xdr:spPr>
        <a:xfrm>
          <a:off x="3147695" y="10022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118110</xdr:rowOff>
    </xdr:from>
    <xdr:ext cx="403860" cy="259080"/>
    <xdr:sp macro="" textlink="">
      <xdr:nvSpPr>
        <xdr:cNvPr id="174" name="n_2aveValue【橋りょう・トンネル】&#10;有形固定資産減価償却率"/>
        <xdr:cNvSpPr txBox="1"/>
      </xdr:nvSpPr>
      <xdr:spPr>
        <a:xfrm>
          <a:off x="2367915" y="1006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52070</xdr:rowOff>
    </xdr:from>
    <xdr:ext cx="403860" cy="257810"/>
    <xdr:sp macro="" textlink="">
      <xdr:nvSpPr>
        <xdr:cNvPr id="175" name="n_1mainValue【橋りょう・トンネル】&#10;有形固定資産減価償却率"/>
        <xdr:cNvSpPr txBox="1"/>
      </xdr:nvSpPr>
      <xdr:spPr>
        <a:xfrm>
          <a:off x="3147695" y="9310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63500</xdr:rowOff>
    </xdr:from>
    <xdr:ext cx="403860" cy="257810"/>
    <xdr:sp macro="" textlink="">
      <xdr:nvSpPr>
        <xdr:cNvPr id="176" name="n_2mainValue【橋りょう・トンネル】&#10;有形固定資産減価償却率"/>
        <xdr:cNvSpPr txBox="1"/>
      </xdr:nvSpPr>
      <xdr:spPr>
        <a:xfrm>
          <a:off x="2367915" y="9321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185" name="テキスト ボックス 184"/>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5783580" y="1097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920" cy="257810"/>
    <xdr:sp macro="" textlink="">
      <xdr:nvSpPr>
        <xdr:cNvPr id="188" name="テキスト ボックス 187"/>
        <xdr:cNvSpPr txBox="1"/>
      </xdr:nvSpPr>
      <xdr:spPr>
        <a:xfrm>
          <a:off x="5558790" y="1083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5783580" y="1051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5630" cy="257810"/>
    <xdr:sp macro="" textlink="">
      <xdr:nvSpPr>
        <xdr:cNvPr id="190" name="テキスト ボックス 189"/>
        <xdr:cNvSpPr txBox="1"/>
      </xdr:nvSpPr>
      <xdr:spPr>
        <a:xfrm>
          <a:off x="5260340" y="1037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5783580" y="1005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192" name="テキスト ボックス 191"/>
        <xdr:cNvSpPr txBox="1"/>
      </xdr:nvSpPr>
      <xdr:spPr>
        <a:xfrm>
          <a:off x="517017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5783580" y="960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194" name="テキスト ボックス 193"/>
        <xdr:cNvSpPr txBox="1"/>
      </xdr:nvSpPr>
      <xdr:spPr>
        <a:xfrm>
          <a:off x="517017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196" name="テキスト ボックス 195"/>
        <xdr:cNvSpPr txBox="1"/>
      </xdr:nvSpPr>
      <xdr:spPr>
        <a:xfrm>
          <a:off x="517017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55</xdr:row>
      <xdr:rowOff>112395</xdr:rowOff>
    </xdr:from>
    <xdr:to>
      <xdr:col>54</xdr:col>
      <xdr:colOff>166370</xdr:colOff>
      <xdr:row>63</xdr:row>
      <xdr:rowOff>162560</xdr:rowOff>
    </xdr:to>
    <xdr:cxnSp macro="">
      <xdr:nvCxnSpPr>
        <xdr:cNvPr id="198" name="直線コネクタ 197"/>
        <xdr:cNvCxnSpPr/>
      </xdr:nvCxnSpPr>
      <xdr:spPr>
        <a:xfrm flipV="1">
          <a:off x="9150350"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8630" cy="257810"/>
    <xdr:sp macro="" textlink="">
      <xdr:nvSpPr>
        <xdr:cNvPr id="199" name="【橋りょう・トンネル】&#10;一人当たり有形固定資産（償却資産）額最小値テキスト"/>
        <xdr:cNvSpPr txBox="1"/>
      </xdr:nvSpPr>
      <xdr:spPr>
        <a:xfrm>
          <a:off x="91884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0" name="直線コネクタ 199"/>
        <xdr:cNvCxnSpPr/>
      </xdr:nvCxnSpPr>
      <xdr:spPr>
        <a:xfrm>
          <a:off x="9085580" y="109639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59055</xdr:rowOff>
    </xdr:from>
    <xdr:ext cx="688975" cy="259080"/>
    <xdr:sp macro="" textlink="">
      <xdr:nvSpPr>
        <xdr:cNvPr id="201" name="【橋りょう・トンネル】&#10;一人当たり有形固定資産（償却資産）額最大値テキスト"/>
        <xdr:cNvSpPr txBox="1"/>
      </xdr:nvSpPr>
      <xdr:spPr>
        <a:xfrm>
          <a:off x="9188450" y="931735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112395</xdr:rowOff>
    </xdr:from>
    <xdr:to>
      <xdr:col>55</xdr:col>
      <xdr:colOff>88900</xdr:colOff>
      <xdr:row>55</xdr:row>
      <xdr:rowOff>112395</xdr:rowOff>
    </xdr:to>
    <xdr:cxnSp macro="">
      <xdr:nvCxnSpPr>
        <xdr:cNvPr id="202" name="直線コネクタ 201"/>
        <xdr:cNvCxnSpPr/>
      </xdr:nvCxnSpPr>
      <xdr:spPr>
        <a:xfrm>
          <a:off x="9085580" y="95421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153035</xdr:rowOff>
    </xdr:from>
    <xdr:ext cx="597535" cy="259080"/>
    <xdr:sp macro="" textlink="">
      <xdr:nvSpPr>
        <xdr:cNvPr id="203" name="【橋りょう・トンネル】&#10;一人当たり有形固定資産（償却資産）額平均値テキスト"/>
        <xdr:cNvSpPr txBox="1"/>
      </xdr:nvSpPr>
      <xdr:spPr>
        <a:xfrm>
          <a:off x="9188450" y="1044003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130175</xdr:rowOff>
    </xdr:from>
    <xdr:to>
      <xdr:col>55</xdr:col>
      <xdr:colOff>50800</xdr:colOff>
      <xdr:row>62</xdr:row>
      <xdr:rowOff>60325</xdr:rowOff>
    </xdr:to>
    <xdr:sp macro="" textlink="">
      <xdr:nvSpPr>
        <xdr:cNvPr id="204" name="フローチャート: 判断 203"/>
        <xdr:cNvSpPr/>
      </xdr:nvSpPr>
      <xdr:spPr>
        <a:xfrm>
          <a:off x="9123680" y="105886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147320</xdr:rowOff>
    </xdr:from>
    <xdr:to>
      <xdr:col>50</xdr:col>
      <xdr:colOff>165100</xdr:colOff>
      <xdr:row>62</xdr:row>
      <xdr:rowOff>77470</xdr:rowOff>
    </xdr:to>
    <xdr:sp macro="" textlink="">
      <xdr:nvSpPr>
        <xdr:cNvPr id="205" name="フローチャート: 判断 204"/>
        <xdr:cNvSpPr/>
      </xdr:nvSpPr>
      <xdr:spPr>
        <a:xfrm>
          <a:off x="8382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45720</xdr:rowOff>
    </xdr:from>
    <xdr:to>
      <xdr:col>46</xdr:col>
      <xdr:colOff>38100</xdr:colOff>
      <xdr:row>62</xdr:row>
      <xdr:rowOff>147320</xdr:rowOff>
    </xdr:to>
    <xdr:sp macro="" textlink="">
      <xdr:nvSpPr>
        <xdr:cNvPr id="206" name="フローチャート: 判断 205"/>
        <xdr:cNvSpPr/>
      </xdr:nvSpPr>
      <xdr:spPr>
        <a:xfrm>
          <a:off x="7613650" y="106756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810"/>
    <xdr:sp macro="" textlink="">
      <xdr:nvSpPr>
        <xdr:cNvPr id="209" name="テキスト ボックス 208"/>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730" cy="257810"/>
    <xdr:sp macro="" textlink="">
      <xdr:nvSpPr>
        <xdr:cNvPr id="210" name="テキスト ボックス 209"/>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12" name="楕円 211"/>
        <xdr:cNvSpPr/>
      </xdr:nvSpPr>
      <xdr:spPr>
        <a:xfrm>
          <a:off x="9123680" y="106311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151130</xdr:rowOff>
    </xdr:from>
    <xdr:ext cx="597535" cy="259080"/>
    <xdr:sp macro="" textlink="">
      <xdr:nvSpPr>
        <xdr:cNvPr id="213" name="【橋りょう・トンネル】&#10;一人当たり有形固定資産（償却資産）額該当値テキスト"/>
        <xdr:cNvSpPr txBox="1"/>
      </xdr:nvSpPr>
      <xdr:spPr>
        <a:xfrm>
          <a:off x="9188450" y="10609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6985</xdr:rowOff>
    </xdr:from>
    <xdr:to>
      <xdr:col>50</xdr:col>
      <xdr:colOff>165100</xdr:colOff>
      <xdr:row>62</xdr:row>
      <xdr:rowOff>109220</xdr:rowOff>
    </xdr:to>
    <xdr:sp macro="" textlink="">
      <xdr:nvSpPr>
        <xdr:cNvPr id="214" name="楕円 213"/>
        <xdr:cNvSpPr/>
      </xdr:nvSpPr>
      <xdr:spPr>
        <a:xfrm>
          <a:off x="8382000" y="10636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52070</xdr:rowOff>
    </xdr:from>
    <xdr:to>
      <xdr:col>55</xdr:col>
      <xdr:colOff>0</xdr:colOff>
      <xdr:row>62</xdr:row>
      <xdr:rowOff>57785</xdr:rowOff>
    </xdr:to>
    <xdr:cxnSp macro="">
      <xdr:nvCxnSpPr>
        <xdr:cNvPr id="215" name="直線コネクタ 214"/>
        <xdr:cNvCxnSpPr/>
      </xdr:nvCxnSpPr>
      <xdr:spPr>
        <a:xfrm flipV="1">
          <a:off x="8432800" y="10681970"/>
          <a:ext cx="7175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xdr:rowOff>
    </xdr:from>
    <xdr:to>
      <xdr:col>46</xdr:col>
      <xdr:colOff>38100</xdr:colOff>
      <xdr:row>62</xdr:row>
      <xdr:rowOff>113030</xdr:rowOff>
    </xdr:to>
    <xdr:sp macro="" textlink="">
      <xdr:nvSpPr>
        <xdr:cNvPr id="216" name="楕円 215"/>
        <xdr:cNvSpPr/>
      </xdr:nvSpPr>
      <xdr:spPr>
        <a:xfrm>
          <a:off x="7613650" y="106413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62</xdr:row>
      <xdr:rowOff>57785</xdr:rowOff>
    </xdr:from>
    <xdr:to>
      <xdr:col>50</xdr:col>
      <xdr:colOff>114300</xdr:colOff>
      <xdr:row>62</xdr:row>
      <xdr:rowOff>62230</xdr:rowOff>
    </xdr:to>
    <xdr:cxnSp macro="">
      <xdr:nvCxnSpPr>
        <xdr:cNvPr id="217" name="直線コネクタ 216"/>
        <xdr:cNvCxnSpPr/>
      </xdr:nvCxnSpPr>
      <xdr:spPr>
        <a:xfrm flipV="1">
          <a:off x="7653020" y="10687685"/>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166370</xdr:colOff>
      <xdr:row>60</xdr:row>
      <xdr:rowOff>93980</xdr:rowOff>
    </xdr:from>
    <xdr:ext cx="598805" cy="259080"/>
    <xdr:sp macro="" textlink="">
      <xdr:nvSpPr>
        <xdr:cNvPr id="218" name="n_1aveValue【橋りょう・トンネル】&#10;一人当たり有形固定資産（償却資産）額"/>
        <xdr:cNvSpPr txBox="1"/>
      </xdr:nvSpPr>
      <xdr:spPr>
        <a:xfrm>
          <a:off x="8152130" y="10380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138430</xdr:rowOff>
    </xdr:from>
    <xdr:ext cx="598805" cy="259080"/>
    <xdr:sp macro="" textlink="">
      <xdr:nvSpPr>
        <xdr:cNvPr id="219" name="n_2aveValue【橋りょう・トンネル】&#10;一人当たり有形固定資産（償却資産）額"/>
        <xdr:cNvSpPr txBox="1"/>
      </xdr:nvSpPr>
      <xdr:spPr>
        <a:xfrm>
          <a:off x="7388860" y="10768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166370</xdr:colOff>
      <xdr:row>62</xdr:row>
      <xdr:rowOff>99695</xdr:rowOff>
    </xdr:from>
    <xdr:ext cx="598805" cy="257810"/>
    <xdr:sp macro="" textlink="">
      <xdr:nvSpPr>
        <xdr:cNvPr id="220" name="n_1mainValue【橋りょう・トンネル】&#10;一人当たり有形固定資産（償却資産）額"/>
        <xdr:cNvSpPr txBox="1"/>
      </xdr:nvSpPr>
      <xdr:spPr>
        <a:xfrm>
          <a:off x="8152130" y="10729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129540</xdr:rowOff>
    </xdr:from>
    <xdr:ext cx="598805" cy="259080"/>
    <xdr:sp macro="" textlink="">
      <xdr:nvSpPr>
        <xdr:cNvPr id="221" name="n_2mainValue【橋りょう・トンネル】&#10;一人当たり有形固定資産（償却資産）額"/>
        <xdr:cNvSpPr txBox="1"/>
      </xdr:nvSpPr>
      <xdr:spPr>
        <a:xfrm>
          <a:off x="7388860" y="10416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0" name="テキスト ボックス 229"/>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9090" cy="259080"/>
    <xdr:sp macro="" textlink="">
      <xdr:nvSpPr>
        <xdr:cNvPr id="232" name="テキスト ボックス 231"/>
        <xdr:cNvSpPr txBox="1"/>
      </xdr:nvSpPr>
      <xdr:spPr>
        <a:xfrm>
          <a:off x="37465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6548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85</xdr:row>
      <xdr:rowOff>143510</xdr:rowOff>
    </xdr:from>
    <xdr:ext cx="403225" cy="257810"/>
    <xdr:sp macro="" textlink="">
      <xdr:nvSpPr>
        <xdr:cNvPr id="234" name="テキスト ボックス 233"/>
        <xdr:cNvSpPr txBox="1"/>
      </xdr:nvSpPr>
      <xdr:spPr>
        <a:xfrm>
          <a:off x="332740"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6548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83</xdr:row>
      <xdr:rowOff>105410</xdr:rowOff>
    </xdr:from>
    <xdr:ext cx="403225" cy="259080"/>
    <xdr:sp macro="" textlink="">
      <xdr:nvSpPr>
        <xdr:cNvPr id="236" name="テキスト ボックス 235"/>
        <xdr:cNvSpPr txBox="1"/>
      </xdr:nvSpPr>
      <xdr:spPr>
        <a:xfrm>
          <a:off x="33274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6548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81</xdr:row>
      <xdr:rowOff>67310</xdr:rowOff>
    </xdr:from>
    <xdr:ext cx="403225" cy="259080"/>
    <xdr:sp macro="" textlink="">
      <xdr:nvSpPr>
        <xdr:cNvPr id="238" name="テキスト ボックス 237"/>
        <xdr:cNvSpPr txBox="1"/>
      </xdr:nvSpPr>
      <xdr:spPr>
        <a:xfrm>
          <a:off x="33274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6548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79</xdr:row>
      <xdr:rowOff>29210</xdr:rowOff>
    </xdr:from>
    <xdr:ext cx="403225" cy="257810"/>
    <xdr:sp macro="" textlink="">
      <xdr:nvSpPr>
        <xdr:cNvPr id="240" name="テキスト ボックス 239"/>
        <xdr:cNvSpPr txBox="1"/>
      </xdr:nvSpPr>
      <xdr:spPr>
        <a:xfrm>
          <a:off x="332740"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6548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42" name="テキスト ボックス 241"/>
        <xdr:cNvSpPr txBox="1"/>
      </xdr:nvSpPr>
      <xdr:spPr>
        <a:xfrm>
          <a:off x="27051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4" name="テキスト ボックス 243"/>
        <xdr:cNvSpPr txBox="1"/>
      </xdr:nvSpPr>
      <xdr:spPr>
        <a:xfrm>
          <a:off x="27051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137160</xdr:rowOff>
    </xdr:from>
    <xdr:to>
      <xdr:col>24</xdr:col>
      <xdr:colOff>62865</xdr:colOff>
      <xdr:row>85</xdr:row>
      <xdr:rowOff>13335</xdr:rowOff>
    </xdr:to>
    <xdr:cxnSp macro="">
      <xdr:nvCxnSpPr>
        <xdr:cNvPr id="246" name="直線コネクタ 245"/>
        <xdr:cNvCxnSpPr/>
      </xdr:nvCxnSpPr>
      <xdr:spPr>
        <a:xfrm flipV="1">
          <a:off x="405574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17780</xdr:rowOff>
    </xdr:from>
    <xdr:ext cx="405130" cy="257810"/>
    <xdr:sp macro="" textlink="">
      <xdr:nvSpPr>
        <xdr:cNvPr id="247" name="【公営住宅】&#10;有形固定資産減価償却率最小値テキスト"/>
        <xdr:cNvSpPr txBox="1"/>
      </xdr:nvSpPr>
      <xdr:spPr>
        <a:xfrm>
          <a:off x="4094480" y="14591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13335</xdr:rowOff>
    </xdr:from>
    <xdr:to>
      <xdr:col>24</xdr:col>
      <xdr:colOff>152400</xdr:colOff>
      <xdr:row>85</xdr:row>
      <xdr:rowOff>13335</xdr:rowOff>
    </xdr:to>
    <xdr:cxnSp macro="">
      <xdr:nvCxnSpPr>
        <xdr:cNvPr id="248" name="直線コネクタ 247"/>
        <xdr:cNvCxnSpPr/>
      </xdr:nvCxnSpPr>
      <xdr:spPr>
        <a:xfrm>
          <a:off x="3991610" y="145865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83820</xdr:rowOff>
    </xdr:from>
    <xdr:ext cx="405130" cy="259080"/>
    <xdr:sp macro="" textlink="">
      <xdr:nvSpPr>
        <xdr:cNvPr id="249" name="【公営住宅】&#10;有形固定資産減価償却率最大値テキスト"/>
        <xdr:cNvSpPr txBox="1"/>
      </xdr:nvSpPr>
      <xdr:spPr>
        <a:xfrm>
          <a:off x="409448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137160</xdr:rowOff>
    </xdr:from>
    <xdr:to>
      <xdr:col>24</xdr:col>
      <xdr:colOff>152400</xdr:colOff>
      <xdr:row>77</xdr:row>
      <xdr:rowOff>137160</xdr:rowOff>
    </xdr:to>
    <xdr:cxnSp macro="">
      <xdr:nvCxnSpPr>
        <xdr:cNvPr id="250" name="直線コネクタ 249"/>
        <xdr:cNvCxnSpPr/>
      </xdr:nvCxnSpPr>
      <xdr:spPr>
        <a:xfrm>
          <a:off x="3991610" y="133388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103505</xdr:rowOff>
    </xdr:from>
    <xdr:ext cx="405130" cy="259080"/>
    <xdr:sp macro="" textlink="">
      <xdr:nvSpPr>
        <xdr:cNvPr id="251" name="【公営住宅】&#10;有形固定資産減価償却率平均値テキスト"/>
        <xdr:cNvSpPr txBox="1"/>
      </xdr:nvSpPr>
      <xdr:spPr>
        <a:xfrm>
          <a:off x="4094480" y="1381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00558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288030" y="139776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116840</xdr:rowOff>
    </xdr:from>
    <xdr:to>
      <xdr:col>15</xdr:col>
      <xdr:colOff>101600</xdr:colOff>
      <xdr:row>82</xdr:row>
      <xdr:rowOff>46990</xdr:rowOff>
    </xdr:to>
    <xdr:sp macro="" textlink="">
      <xdr:nvSpPr>
        <xdr:cNvPr id="254" name="フローチャート: 判断 253"/>
        <xdr:cNvSpPr/>
      </xdr:nvSpPr>
      <xdr:spPr>
        <a:xfrm>
          <a:off x="249555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730" cy="259080"/>
    <xdr:sp macro="" textlink="">
      <xdr:nvSpPr>
        <xdr:cNvPr id="255" name="テキスト ボックス 254"/>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256" name="テキスト ボックス 255"/>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9080"/>
    <xdr:sp macro="" textlink="">
      <xdr:nvSpPr>
        <xdr:cNvPr id="257" name="テキスト ボックス 256"/>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8" name="テキスト ボックス 257"/>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259" name="テキスト ボックス 258"/>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60" name="楕円 259"/>
        <xdr:cNvSpPr/>
      </xdr:nvSpPr>
      <xdr:spPr>
        <a:xfrm>
          <a:off x="400558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52070</xdr:rowOff>
    </xdr:from>
    <xdr:ext cx="405130" cy="257810"/>
    <xdr:sp macro="" textlink="">
      <xdr:nvSpPr>
        <xdr:cNvPr id="261" name="【公営住宅】&#10;有形固定資産減価償却率該当値テキスト"/>
        <xdr:cNvSpPr txBox="1"/>
      </xdr:nvSpPr>
      <xdr:spPr>
        <a:xfrm>
          <a:off x="4094480" y="14110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116840</xdr:rowOff>
    </xdr:from>
    <xdr:to>
      <xdr:col>20</xdr:col>
      <xdr:colOff>38100</xdr:colOff>
      <xdr:row>83</xdr:row>
      <xdr:rowOff>46990</xdr:rowOff>
    </xdr:to>
    <xdr:sp macro="" textlink="">
      <xdr:nvSpPr>
        <xdr:cNvPr id="262" name="楕円 261"/>
        <xdr:cNvSpPr/>
      </xdr:nvSpPr>
      <xdr:spPr>
        <a:xfrm>
          <a:off x="3288030" y="141757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82</xdr:row>
      <xdr:rowOff>123825</xdr:rowOff>
    </xdr:from>
    <xdr:to>
      <xdr:col>24</xdr:col>
      <xdr:colOff>63500</xdr:colOff>
      <xdr:row>82</xdr:row>
      <xdr:rowOff>167640</xdr:rowOff>
    </xdr:to>
    <xdr:cxnSp macro="">
      <xdr:nvCxnSpPr>
        <xdr:cNvPr id="263" name="直線コネクタ 262"/>
        <xdr:cNvCxnSpPr/>
      </xdr:nvCxnSpPr>
      <xdr:spPr>
        <a:xfrm flipV="1">
          <a:off x="3327400" y="14182725"/>
          <a:ext cx="7289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40640</xdr:rowOff>
    </xdr:from>
    <xdr:to>
      <xdr:col>15</xdr:col>
      <xdr:colOff>101600</xdr:colOff>
      <xdr:row>82</xdr:row>
      <xdr:rowOff>142240</xdr:rowOff>
    </xdr:to>
    <xdr:sp macro="" textlink="">
      <xdr:nvSpPr>
        <xdr:cNvPr id="264" name="楕円 263"/>
        <xdr:cNvSpPr/>
      </xdr:nvSpPr>
      <xdr:spPr>
        <a:xfrm>
          <a:off x="249555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91440</xdr:rowOff>
    </xdr:from>
    <xdr:to>
      <xdr:col>19</xdr:col>
      <xdr:colOff>166370</xdr:colOff>
      <xdr:row>82</xdr:row>
      <xdr:rowOff>167640</xdr:rowOff>
    </xdr:to>
    <xdr:cxnSp macro="">
      <xdr:nvCxnSpPr>
        <xdr:cNvPr id="265" name="直線コネクタ 264"/>
        <xdr:cNvCxnSpPr/>
      </xdr:nvCxnSpPr>
      <xdr:spPr>
        <a:xfrm>
          <a:off x="2546350" y="14150340"/>
          <a:ext cx="7810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36830</xdr:rowOff>
    </xdr:from>
    <xdr:ext cx="403860" cy="259080"/>
    <xdr:sp macro="" textlink="">
      <xdr:nvSpPr>
        <xdr:cNvPr id="266" name="n_1aveValue【公営住宅】&#10;有形固定資産減価償却率"/>
        <xdr:cNvSpPr txBox="1"/>
      </xdr:nvSpPr>
      <xdr:spPr>
        <a:xfrm>
          <a:off x="3147695" y="1375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63500</xdr:rowOff>
    </xdr:from>
    <xdr:ext cx="403860" cy="257810"/>
    <xdr:sp macro="" textlink="">
      <xdr:nvSpPr>
        <xdr:cNvPr id="267" name="n_2aveValue【公営住宅】&#10;有形固定資産減価償却率"/>
        <xdr:cNvSpPr txBox="1"/>
      </xdr:nvSpPr>
      <xdr:spPr>
        <a:xfrm>
          <a:off x="236791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38100</xdr:rowOff>
    </xdr:from>
    <xdr:ext cx="403860" cy="259080"/>
    <xdr:sp macro="" textlink="">
      <xdr:nvSpPr>
        <xdr:cNvPr id="268" name="n_1mainValue【公営住宅】&#10;有形固定資産減価償却率"/>
        <xdr:cNvSpPr txBox="1"/>
      </xdr:nvSpPr>
      <xdr:spPr>
        <a:xfrm>
          <a:off x="3147695" y="14268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133350</xdr:rowOff>
    </xdr:from>
    <xdr:ext cx="403860" cy="257810"/>
    <xdr:sp macro="" textlink="">
      <xdr:nvSpPr>
        <xdr:cNvPr id="269" name="n_2mainValue【公営住宅】&#10;有形固定資産減価償却率"/>
        <xdr:cNvSpPr txBox="1"/>
      </xdr:nvSpPr>
      <xdr:spPr>
        <a:xfrm>
          <a:off x="2367915" y="14192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155"/>
    <xdr:sp macro="" textlink="">
      <xdr:nvSpPr>
        <xdr:cNvPr id="278" name="テキスト ボックス 277"/>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5783580" y="1485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7360" cy="257810"/>
    <xdr:sp macro="" textlink="">
      <xdr:nvSpPr>
        <xdr:cNvPr id="281" name="テキスト ボックス 280"/>
        <xdr:cNvSpPr txBox="1"/>
      </xdr:nvSpPr>
      <xdr:spPr>
        <a:xfrm>
          <a:off x="536448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5783580" y="1447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7360" cy="259080"/>
    <xdr:sp macro="" textlink="">
      <xdr:nvSpPr>
        <xdr:cNvPr id="283" name="テキスト ボックス 282"/>
        <xdr:cNvSpPr txBox="1"/>
      </xdr:nvSpPr>
      <xdr:spPr>
        <a:xfrm>
          <a:off x="536448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285" name="テキスト ボックス 284"/>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5783580" y="1371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7360" cy="257810"/>
    <xdr:sp macro="" textlink="">
      <xdr:nvSpPr>
        <xdr:cNvPr id="287" name="テキスト ボックス 286"/>
        <xdr:cNvSpPr txBox="1"/>
      </xdr:nvSpPr>
      <xdr:spPr>
        <a:xfrm>
          <a:off x="536448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5783580" y="1333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7360" cy="259080"/>
    <xdr:sp macro="" textlink="">
      <xdr:nvSpPr>
        <xdr:cNvPr id="289" name="テキスト ボックス 288"/>
        <xdr:cNvSpPr txBox="1"/>
      </xdr:nvSpPr>
      <xdr:spPr>
        <a:xfrm>
          <a:off x="536448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291" name="テキスト ボックス 290"/>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77</xdr:row>
      <xdr:rowOff>32385</xdr:rowOff>
    </xdr:from>
    <xdr:to>
      <xdr:col>54</xdr:col>
      <xdr:colOff>166370</xdr:colOff>
      <xdr:row>86</xdr:row>
      <xdr:rowOff>52070</xdr:rowOff>
    </xdr:to>
    <xdr:cxnSp macro="">
      <xdr:nvCxnSpPr>
        <xdr:cNvPr id="293" name="直線コネクタ 292"/>
        <xdr:cNvCxnSpPr/>
      </xdr:nvCxnSpPr>
      <xdr:spPr>
        <a:xfrm flipV="1">
          <a:off x="9150350"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55880</xdr:rowOff>
    </xdr:from>
    <xdr:ext cx="468630" cy="259080"/>
    <xdr:sp macro="" textlink="">
      <xdr:nvSpPr>
        <xdr:cNvPr id="294" name="【公営住宅】&#10;一人当たり面積最小値テキスト"/>
        <xdr:cNvSpPr txBox="1"/>
      </xdr:nvSpPr>
      <xdr:spPr>
        <a:xfrm>
          <a:off x="9188450" y="14800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52070</xdr:rowOff>
    </xdr:from>
    <xdr:to>
      <xdr:col>55</xdr:col>
      <xdr:colOff>88900</xdr:colOff>
      <xdr:row>86</xdr:row>
      <xdr:rowOff>52070</xdr:rowOff>
    </xdr:to>
    <xdr:cxnSp macro="">
      <xdr:nvCxnSpPr>
        <xdr:cNvPr id="295" name="直線コネクタ 294"/>
        <xdr:cNvCxnSpPr/>
      </xdr:nvCxnSpPr>
      <xdr:spPr>
        <a:xfrm>
          <a:off x="9085580" y="147967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150495</xdr:rowOff>
    </xdr:from>
    <xdr:ext cx="468630" cy="259080"/>
    <xdr:sp macro="" textlink="">
      <xdr:nvSpPr>
        <xdr:cNvPr id="296" name="【公営住宅】&#10;一人当たり面積最大値テキスト"/>
        <xdr:cNvSpPr txBox="1"/>
      </xdr:nvSpPr>
      <xdr:spPr>
        <a:xfrm>
          <a:off x="9188450" y="13009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32385</xdr:rowOff>
    </xdr:from>
    <xdr:to>
      <xdr:col>55</xdr:col>
      <xdr:colOff>88900</xdr:colOff>
      <xdr:row>77</xdr:row>
      <xdr:rowOff>32385</xdr:rowOff>
    </xdr:to>
    <xdr:cxnSp macro="">
      <xdr:nvCxnSpPr>
        <xdr:cNvPr id="297" name="直線コネクタ 296"/>
        <xdr:cNvCxnSpPr/>
      </xdr:nvCxnSpPr>
      <xdr:spPr>
        <a:xfrm>
          <a:off x="9085580" y="132340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165100</xdr:rowOff>
    </xdr:from>
    <xdr:ext cx="468630" cy="259080"/>
    <xdr:sp macro="" textlink="">
      <xdr:nvSpPr>
        <xdr:cNvPr id="298" name="【公営住宅】&#10;一人当たり面積平均値テキスト"/>
        <xdr:cNvSpPr txBox="1"/>
      </xdr:nvSpPr>
      <xdr:spPr>
        <a:xfrm>
          <a:off x="9188450" y="142240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142240</xdr:rowOff>
    </xdr:from>
    <xdr:to>
      <xdr:col>55</xdr:col>
      <xdr:colOff>50800</xdr:colOff>
      <xdr:row>84</xdr:row>
      <xdr:rowOff>72390</xdr:rowOff>
    </xdr:to>
    <xdr:sp macro="" textlink="">
      <xdr:nvSpPr>
        <xdr:cNvPr id="299" name="フローチャート: 判断 298"/>
        <xdr:cNvSpPr/>
      </xdr:nvSpPr>
      <xdr:spPr>
        <a:xfrm>
          <a:off x="9123680" y="143725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127635</xdr:rowOff>
    </xdr:from>
    <xdr:to>
      <xdr:col>50</xdr:col>
      <xdr:colOff>165100</xdr:colOff>
      <xdr:row>84</xdr:row>
      <xdr:rowOff>57785</xdr:rowOff>
    </xdr:to>
    <xdr:sp macro="" textlink="">
      <xdr:nvSpPr>
        <xdr:cNvPr id="300" name="フローチャート: 判断 299"/>
        <xdr:cNvSpPr/>
      </xdr:nvSpPr>
      <xdr:spPr>
        <a:xfrm>
          <a:off x="83820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301" name="フローチャート: 判断 300"/>
        <xdr:cNvSpPr/>
      </xdr:nvSpPr>
      <xdr:spPr>
        <a:xfrm>
          <a:off x="7613650" y="143821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2" name="テキスト ボックス 301"/>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3" name="テキスト ボックス 302"/>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04" name="テキスト ボックス 303"/>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9080"/>
    <xdr:sp macro="" textlink="">
      <xdr:nvSpPr>
        <xdr:cNvPr id="305" name="テキスト ボックス 304"/>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6" name="テキスト ボックス 305"/>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53340</xdr:rowOff>
    </xdr:from>
    <xdr:to>
      <xdr:col>55</xdr:col>
      <xdr:colOff>50800</xdr:colOff>
      <xdr:row>84</xdr:row>
      <xdr:rowOff>154940</xdr:rowOff>
    </xdr:to>
    <xdr:sp macro="" textlink="">
      <xdr:nvSpPr>
        <xdr:cNvPr id="307" name="楕円 306"/>
        <xdr:cNvSpPr/>
      </xdr:nvSpPr>
      <xdr:spPr>
        <a:xfrm>
          <a:off x="9123680" y="144551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31750</xdr:rowOff>
    </xdr:from>
    <xdr:ext cx="468630" cy="257810"/>
    <xdr:sp macro="" textlink="">
      <xdr:nvSpPr>
        <xdr:cNvPr id="308" name="【公営住宅】&#10;一人当たり面積該当値テキスト"/>
        <xdr:cNvSpPr txBox="1"/>
      </xdr:nvSpPr>
      <xdr:spPr>
        <a:xfrm>
          <a:off x="9188450" y="14433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57150</xdr:rowOff>
    </xdr:from>
    <xdr:to>
      <xdr:col>50</xdr:col>
      <xdr:colOff>165100</xdr:colOff>
      <xdr:row>84</xdr:row>
      <xdr:rowOff>158750</xdr:rowOff>
    </xdr:to>
    <xdr:sp macro="" textlink="">
      <xdr:nvSpPr>
        <xdr:cNvPr id="309" name="楕円 308"/>
        <xdr:cNvSpPr/>
      </xdr:nvSpPr>
      <xdr:spPr>
        <a:xfrm>
          <a:off x="8382000" y="144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104140</xdr:rowOff>
    </xdr:from>
    <xdr:to>
      <xdr:col>55</xdr:col>
      <xdr:colOff>0</xdr:colOff>
      <xdr:row>84</xdr:row>
      <xdr:rowOff>107950</xdr:rowOff>
    </xdr:to>
    <xdr:cxnSp macro="">
      <xdr:nvCxnSpPr>
        <xdr:cNvPr id="310" name="直線コネクタ 309"/>
        <xdr:cNvCxnSpPr/>
      </xdr:nvCxnSpPr>
      <xdr:spPr>
        <a:xfrm flipV="1">
          <a:off x="8432800" y="14505940"/>
          <a:ext cx="7175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111760</xdr:rowOff>
    </xdr:from>
    <xdr:to>
      <xdr:col>46</xdr:col>
      <xdr:colOff>38100</xdr:colOff>
      <xdr:row>85</xdr:row>
      <xdr:rowOff>41910</xdr:rowOff>
    </xdr:to>
    <xdr:sp macro="" textlink="">
      <xdr:nvSpPr>
        <xdr:cNvPr id="311" name="楕円 310"/>
        <xdr:cNvSpPr/>
      </xdr:nvSpPr>
      <xdr:spPr>
        <a:xfrm>
          <a:off x="7613650" y="145135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84</xdr:row>
      <xdr:rowOff>107950</xdr:rowOff>
    </xdr:from>
    <xdr:to>
      <xdr:col>50</xdr:col>
      <xdr:colOff>114300</xdr:colOff>
      <xdr:row>84</xdr:row>
      <xdr:rowOff>162560</xdr:rowOff>
    </xdr:to>
    <xdr:cxnSp macro="">
      <xdr:nvCxnSpPr>
        <xdr:cNvPr id="312" name="直線コネクタ 311"/>
        <xdr:cNvCxnSpPr/>
      </xdr:nvCxnSpPr>
      <xdr:spPr>
        <a:xfrm flipV="1">
          <a:off x="7653020" y="14509750"/>
          <a:ext cx="7797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74930</xdr:rowOff>
    </xdr:from>
    <xdr:ext cx="468630" cy="257810"/>
    <xdr:sp macro="" textlink="">
      <xdr:nvSpPr>
        <xdr:cNvPr id="313" name="n_1aveValue【公営住宅】&#10;一人当たり面積"/>
        <xdr:cNvSpPr txBox="1"/>
      </xdr:nvSpPr>
      <xdr:spPr>
        <a:xfrm>
          <a:off x="8209280" y="14133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9900" cy="257810"/>
    <xdr:sp macro="" textlink="">
      <xdr:nvSpPr>
        <xdr:cNvPr id="314" name="n_2aveValue【公営住宅】&#10;一人当たり面積"/>
        <xdr:cNvSpPr txBox="1"/>
      </xdr:nvSpPr>
      <xdr:spPr>
        <a:xfrm>
          <a:off x="7453630" y="14157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149860</xdr:rowOff>
    </xdr:from>
    <xdr:ext cx="468630" cy="259080"/>
    <xdr:sp macro="" textlink="">
      <xdr:nvSpPr>
        <xdr:cNvPr id="315" name="n_1mainValue【公営住宅】&#10;一人当たり面積"/>
        <xdr:cNvSpPr txBox="1"/>
      </xdr:nvSpPr>
      <xdr:spPr>
        <a:xfrm>
          <a:off x="8209280" y="14551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33020</xdr:rowOff>
    </xdr:from>
    <xdr:ext cx="469900" cy="259080"/>
    <xdr:sp macro="" textlink="">
      <xdr:nvSpPr>
        <xdr:cNvPr id="316" name="n_2mainValue【公営住宅】&#10;一人当たり面積"/>
        <xdr:cNvSpPr txBox="1"/>
      </xdr:nvSpPr>
      <xdr:spPr>
        <a:xfrm>
          <a:off x="7453630" y="1460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65480" y="1676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783580" y="1676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41" name="テキスト ボックス 340"/>
        <xdr:cNvSpPr txBox="1"/>
      </xdr:nvSpPr>
      <xdr:spPr>
        <a:xfrm>
          <a:off x="108394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166370</xdr:colOff>
      <xdr:row>44</xdr:row>
      <xdr:rowOff>76200</xdr:rowOff>
    </xdr:to>
    <xdr:cxnSp macro="">
      <xdr:nvCxnSpPr>
        <xdr:cNvPr id="342" name="直線コネクタ 341"/>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343" name="テキスト ボックス 342"/>
        <xdr:cNvSpPr txBox="1"/>
      </xdr:nvSpPr>
      <xdr:spPr>
        <a:xfrm>
          <a:off x="1058672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166370</xdr:colOff>
      <xdr:row>42</xdr:row>
      <xdr:rowOff>38100</xdr:rowOff>
    </xdr:to>
    <xdr:cxnSp macro="">
      <xdr:nvCxnSpPr>
        <xdr:cNvPr id="344" name="直線コネクタ 343"/>
        <xdr:cNvCxnSpPr/>
      </xdr:nvCxnSpPr>
      <xdr:spPr>
        <a:xfrm>
          <a:off x="10877550" y="723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45" name="テキスト ボックス 344"/>
        <xdr:cNvSpPr txBox="1"/>
      </xdr:nvSpPr>
      <xdr:spPr>
        <a:xfrm>
          <a:off x="1052258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166370</xdr:colOff>
      <xdr:row>40</xdr:row>
      <xdr:rowOff>0</xdr:rowOff>
    </xdr:to>
    <xdr:cxnSp macro="">
      <xdr:nvCxnSpPr>
        <xdr:cNvPr id="346" name="直線コネクタ 345"/>
        <xdr:cNvCxnSpPr/>
      </xdr:nvCxnSpPr>
      <xdr:spPr>
        <a:xfrm>
          <a:off x="10877550" y="685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47" name="テキスト ボックス 346"/>
        <xdr:cNvSpPr txBox="1"/>
      </xdr:nvSpPr>
      <xdr:spPr>
        <a:xfrm>
          <a:off x="1052258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166370</xdr:colOff>
      <xdr:row>37</xdr:row>
      <xdr:rowOff>133350</xdr:rowOff>
    </xdr:to>
    <xdr:cxnSp macro="">
      <xdr:nvCxnSpPr>
        <xdr:cNvPr id="348" name="直線コネクタ 347"/>
        <xdr:cNvCxnSpPr/>
      </xdr:nvCxnSpPr>
      <xdr:spPr>
        <a:xfrm>
          <a:off x="10877550" y="647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49" name="テキスト ボックス 348"/>
        <xdr:cNvSpPr txBox="1"/>
      </xdr:nvSpPr>
      <xdr:spPr>
        <a:xfrm>
          <a:off x="1052258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166370</xdr:colOff>
      <xdr:row>35</xdr:row>
      <xdr:rowOff>95250</xdr:rowOff>
    </xdr:to>
    <xdr:cxnSp macro="">
      <xdr:nvCxnSpPr>
        <xdr:cNvPr id="350" name="直線コネクタ 349"/>
        <xdr:cNvCxnSpPr/>
      </xdr:nvCxnSpPr>
      <xdr:spPr>
        <a:xfrm>
          <a:off x="10877550" y="609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51" name="テキスト ボックス 350"/>
        <xdr:cNvSpPr txBox="1"/>
      </xdr:nvSpPr>
      <xdr:spPr>
        <a:xfrm>
          <a:off x="1052258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166370</xdr:colOff>
      <xdr:row>33</xdr:row>
      <xdr:rowOff>57150</xdr:rowOff>
    </xdr:to>
    <xdr:cxnSp macro="">
      <xdr:nvCxnSpPr>
        <xdr:cNvPr id="352" name="直線コネクタ 351"/>
        <xdr:cNvCxnSpPr/>
      </xdr:nvCxnSpPr>
      <xdr:spPr>
        <a:xfrm>
          <a:off x="10877550" y="571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32</xdr:row>
      <xdr:rowOff>86360</xdr:rowOff>
    </xdr:from>
    <xdr:ext cx="467360" cy="257810"/>
    <xdr:sp macro="" textlink="">
      <xdr:nvSpPr>
        <xdr:cNvPr id="353" name="テキスト ボックス 352"/>
        <xdr:cNvSpPr txBox="1"/>
      </xdr:nvSpPr>
      <xdr:spPr>
        <a:xfrm>
          <a:off x="1048131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166370</xdr:colOff>
      <xdr:row>31</xdr:row>
      <xdr:rowOff>19050</xdr:rowOff>
    </xdr:to>
    <xdr:cxnSp macro="">
      <xdr:nvCxnSpPr>
        <xdr:cNvPr id="354" name="直線コネクタ 353"/>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30</xdr:row>
      <xdr:rowOff>48260</xdr:rowOff>
    </xdr:from>
    <xdr:ext cx="467360" cy="259080"/>
    <xdr:sp macro="" textlink="">
      <xdr:nvSpPr>
        <xdr:cNvPr id="355" name="テキスト ボックス 354"/>
        <xdr:cNvSpPr txBox="1"/>
      </xdr:nvSpPr>
      <xdr:spPr>
        <a:xfrm>
          <a:off x="1048131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70485</xdr:rowOff>
    </xdr:to>
    <xdr:cxnSp macro="">
      <xdr:nvCxnSpPr>
        <xdr:cNvPr id="357" name="直線コネクタ 356"/>
        <xdr:cNvCxnSpPr/>
      </xdr:nvCxnSpPr>
      <xdr:spPr>
        <a:xfrm flipV="1">
          <a:off x="1426781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74930</xdr:rowOff>
    </xdr:from>
    <xdr:ext cx="403860" cy="257810"/>
    <xdr:sp macro="" textlink="">
      <xdr:nvSpPr>
        <xdr:cNvPr id="358" name="【認定こども園・幼稚園・保育所】&#10;有形固定資産減価償却率最小値テキスト"/>
        <xdr:cNvSpPr txBox="1"/>
      </xdr:nvSpPr>
      <xdr:spPr>
        <a:xfrm>
          <a:off x="14306550" y="7275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4179550" y="7271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8630" cy="259080"/>
    <xdr:sp macro="" textlink="">
      <xdr:nvSpPr>
        <xdr:cNvPr id="360" name="【認定こども園・幼稚園・保育所】&#10;有形固定資産減価償却率最大値テキスト"/>
        <xdr:cNvSpPr txBox="1"/>
      </xdr:nvSpPr>
      <xdr:spPr>
        <a:xfrm>
          <a:off x="14306550" y="5490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4179550" y="5715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112395</xdr:rowOff>
    </xdr:from>
    <xdr:ext cx="403860" cy="257810"/>
    <xdr:sp macro="" textlink="">
      <xdr:nvSpPr>
        <xdr:cNvPr id="362" name="【認定こども園・幼稚園・保育所】&#10;有形固定資産減価償却率平均値テキスト"/>
        <xdr:cNvSpPr txBox="1"/>
      </xdr:nvSpPr>
      <xdr:spPr>
        <a:xfrm>
          <a:off x="14306550" y="645604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133985</xdr:rowOff>
    </xdr:from>
    <xdr:to>
      <xdr:col>85</xdr:col>
      <xdr:colOff>166370</xdr:colOff>
      <xdr:row>38</xdr:row>
      <xdr:rowOff>64135</xdr:rowOff>
    </xdr:to>
    <xdr:sp macro="" textlink="">
      <xdr:nvSpPr>
        <xdr:cNvPr id="363" name="フローチャート: 判断 362"/>
        <xdr:cNvSpPr/>
      </xdr:nvSpPr>
      <xdr:spPr>
        <a:xfrm>
          <a:off x="14217650" y="64776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347597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270762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6" name="テキスト ボックス 365"/>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9080"/>
    <xdr:sp macro="" textlink="">
      <xdr:nvSpPr>
        <xdr:cNvPr id="367" name="テキスト ボックス 366"/>
        <xdr:cNvSpPr txBox="1"/>
      </xdr:nvSpPr>
      <xdr:spPr>
        <a:xfrm>
          <a:off x="133604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8" name="テキスト ボックス 367"/>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44</xdr:row>
      <xdr:rowOff>73660</xdr:rowOff>
    </xdr:from>
    <xdr:ext cx="762000" cy="259080"/>
    <xdr:sp macro="" textlink="">
      <xdr:nvSpPr>
        <xdr:cNvPr id="369" name="テキスト ボックス 368"/>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9080"/>
    <xdr:sp macro="" textlink="">
      <xdr:nvSpPr>
        <xdr:cNvPr id="370" name="テキスト ボックス 369"/>
        <xdr:cNvSpPr txBox="1"/>
      </xdr:nvSpPr>
      <xdr:spPr>
        <a:xfrm>
          <a:off x="110312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25400</xdr:rowOff>
    </xdr:from>
    <xdr:to>
      <xdr:col>85</xdr:col>
      <xdr:colOff>166370</xdr:colOff>
      <xdr:row>37</xdr:row>
      <xdr:rowOff>127000</xdr:rowOff>
    </xdr:to>
    <xdr:sp macro="" textlink="">
      <xdr:nvSpPr>
        <xdr:cNvPr id="371" name="楕円 370"/>
        <xdr:cNvSpPr/>
      </xdr:nvSpPr>
      <xdr:spPr>
        <a:xfrm>
          <a:off x="14217650" y="63690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48260</xdr:rowOff>
    </xdr:from>
    <xdr:ext cx="403860" cy="259080"/>
    <xdr:sp macro="" textlink="">
      <xdr:nvSpPr>
        <xdr:cNvPr id="372" name="【認定こども園・幼稚園・保育所】&#10;有形固定資産減価償却率該当値テキスト"/>
        <xdr:cNvSpPr txBox="1"/>
      </xdr:nvSpPr>
      <xdr:spPr>
        <a:xfrm>
          <a:off x="14306550" y="6220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373" name="楕円 372"/>
        <xdr:cNvSpPr/>
      </xdr:nvSpPr>
      <xdr:spPr>
        <a:xfrm>
          <a:off x="1347597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112395</xdr:rowOff>
    </xdr:to>
    <xdr:cxnSp macro="">
      <xdr:nvCxnSpPr>
        <xdr:cNvPr id="374" name="直線コネクタ 373"/>
        <xdr:cNvCxnSpPr/>
      </xdr:nvCxnSpPr>
      <xdr:spPr>
        <a:xfrm flipV="1">
          <a:off x="13526770" y="6419850"/>
          <a:ext cx="741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375" name="楕円 374"/>
        <xdr:cNvSpPr/>
      </xdr:nvSpPr>
      <xdr:spPr>
        <a:xfrm>
          <a:off x="1270762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112395</xdr:rowOff>
    </xdr:to>
    <xdr:cxnSp macro="">
      <xdr:nvCxnSpPr>
        <xdr:cNvPr id="376" name="直線コネクタ 375"/>
        <xdr:cNvCxnSpPr/>
      </xdr:nvCxnSpPr>
      <xdr:spPr>
        <a:xfrm>
          <a:off x="12758420" y="6313170"/>
          <a:ext cx="7683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6350</xdr:rowOff>
    </xdr:from>
    <xdr:ext cx="403860" cy="257810"/>
    <xdr:sp macro="" textlink="">
      <xdr:nvSpPr>
        <xdr:cNvPr id="377" name="n_1aveValue【認定こども園・幼稚園・保育所】&#10;有形固定資産減価償却率"/>
        <xdr:cNvSpPr txBox="1"/>
      </xdr:nvSpPr>
      <xdr:spPr>
        <a:xfrm>
          <a:off x="13335635" y="652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156210</xdr:rowOff>
    </xdr:from>
    <xdr:ext cx="405130" cy="257810"/>
    <xdr:sp macro="" textlink="">
      <xdr:nvSpPr>
        <xdr:cNvPr id="378" name="n_2aveValue【認定こども園・幼稚園・保育所】&#10;有形固定資産減価償却率"/>
        <xdr:cNvSpPr txBox="1"/>
      </xdr:nvSpPr>
      <xdr:spPr>
        <a:xfrm>
          <a:off x="12579985" y="6499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8255</xdr:rowOff>
    </xdr:from>
    <xdr:ext cx="403860" cy="257810"/>
    <xdr:sp macro="" textlink="">
      <xdr:nvSpPr>
        <xdr:cNvPr id="379" name="n_1mainValue【認定こども園・幼稚園・保育所】&#10;有形固定資産減価償却率"/>
        <xdr:cNvSpPr txBox="1"/>
      </xdr:nvSpPr>
      <xdr:spPr>
        <a:xfrm>
          <a:off x="13335635" y="6180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36830</xdr:rowOff>
    </xdr:from>
    <xdr:ext cx="405130" cy="259080"/>
    <xdr:sp macro="" textlink="">
      <xdr:nvSpPr>
        <xdr:cNvPr id="380" name="n_2mainValue【認定こども園・幼稚園・保育所】&#10;有形固定資産減価償却率"/>
        <xdr:cNvSpPr txBox="1"/>
      </xdr:nvSpPr>
      <xdr:spPr>
        <a:xfrm>
          <a:off x="12579985" y="60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89" name="テキスト ボックス 388"/>
        <xdr:cNvSpPr txBox="1"/>
      </xdr:nvSpPr>
      <xdr:spPr>
        <a:xfrm>
          <a:off x="159575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5971520" y="716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392" name="テキスト ボックス 391"/>
        <xdr:cNvSpPr txBox="1"/>
      </xdr:nvSpPr>
      <xdr:spPr>
        <a:xfrm>
          <a:off x="1557655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5971520" y="670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394" name="テキスト ボックス 393"/>
        <xdr:cNvSpPr txBox="1"/>
      </xdr:nvSpPr>
      <xdr:spPr>
        <a:xfrm>
          <a:off x="1557655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5971520" y="624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396" name="テキスト ボックス 395"/>
        <xdr:cNvSpPr txBox="1"/>
      </xdr:nvSpPr>
      <xdr:spPr>
        <a:xfrm>
          <a:off x="1557655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5971520" y="579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398" name="テキスト ボックス 397"/>
        <xdr:cNvSpPr txBox="1"/>
      </xdr:nvSpPr>
      <xdr:spPr>
        <a:xfrm>
          <a:off x="1557655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00" name="テキスト ボックス 399"/>
        <xdr:cNvSpPr txBox="1"/>
      </xdr:nvSpPr>
      <xdr:spPr>
        <a:xfrm>
          <a:off x="1557655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135890</xdr:rowOff>
    </xdr:from>
    <xdr:to>
      <xdr:col>116</xdr:col>
      <xdr:colOff>62865</xdr:colOff>
      <xdr:row>41</xdr:row>
      <xdr:rowOff>117475</xdr:rowOff>
    </xdr:to>
    <xdr:cxnSp macro="">
      <xdr:nvCxnSpPr>
        <xdr:cNvPr id="402" name="直線コネクタ 401"/>
        <xdr:cNvCxnSpPr/>
      </xdr:nvCxnSpPr>
      <xdr:spPr>
        <a:xfrm flipV="1">
          <a:off x="1936178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7810"/>
    <xdr:sp macro="" textlink="">
      <xdr:nvSpPr>
        <xdr:cNvPr id="403" name="【認定こども園・幼稚園・保育所】&#10;一人当たり面積最小値テキスト"/>
        <xdr:cNvSpPr txBox="1"/>
      </xdr:nvSpPr>
      <xdr:spPr>
        <a:xfrm>
          <a:off x="1940052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04" name="直線コネクタ 403"/>
        <xdr:cNvCxnSpPr/>
      </xdr:nvCxnSpPr>
      <xdr:spPr>
        <a:xfrm>
          <a:off x="19297650" y="71469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82550</xdr:rowOff>
    </xdr:from>
    <xdr:ext cx="469900" cy="259080"/>
    <xdr:sp macro="" textlink="">
      <xdr:nvSpPr>
        <xdr:cNvPr id="405" name="【認定こども園・幼稚園・保育所】&#10;一人当たり面積最大値テキスト"/>
        <xdr:cNvSpPr txBox="1"/>
      </xdr:nvSpPr>
      <xdr:spPr>
        <a:xfrm>
          <a:off x="1940052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135890</xdr:rowOff>
    </xdr:from>
    <xdr:to>
      <xdr:col>116</xdr:col>
      <xdr:colOff>152400</xdr:colOff>
      <xdr:row>34</xdr:row>
      <xdr:rowOff>135890</xdr:rowOff>
    </xdr:to>
    <xdr:cxnSp macro="">
      <xdr:nvCxnSpPr>
        <xdr:cNvPr id="406" name="直線コネクタ 405"/>
        <xdr:cNvCxnSpPr/>
      </xdr:nvCxnSpPr>
      <xdr:spPr>
        <a:xfrm>
          <a:off x="19297650" y="5965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25400</xdr:rowOff>
    </xdr:from>
    <xdr:ext cx="469900" cy="259080"/>
    <xdr:sp macro="" textlink="">
      <xdr:nvSpPr>
        <xdr:cNvPr id="407" name="【認定こども園・幼稚園・保育所】&#10;一人当たり面積平均値テキスト"/>
        <xdr:cNvSpPr txBox="1"/>
      </xdr:nvSpPr>
      <xdr:spPr>
        <a:xfrm>
          <a:off x="19400520" y="654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1931162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409" name="フローチャート: 判断 408"/>
        <xdr:cNvSpPr/>
      </xdr:nvSpPr>
      <xdr:spPr>
        <a:xfrm>
          <a:off x="18594070" y="67094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1780159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0730" cy="259080"/>
    <xdr:sp macro="" textlink="">
      <xdr:nvSpPr>
        <xdr:cNvPr id="411" name="テキスト ボックス 410"/>
        <xdr:cNvSpPr txBox="1"/>
      </xdr:nvSpPr>
      <xdr:spPr>
        <a:xfrm>
          <a:off x="1919605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44</xdr:row>
      <xdr:rowOff>73660</xdr:rowOff>
    </xdr:from>
    <xdr:ext cx="762000" cy="259080"/>
    <xdr:sp macro="" textlink="">
      <xdr:nvSpPr>
        <xdr:cNvPr id="412" name="テキスト ボックス 411"/>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9080"/>
    <xdr:sp macro="" textlink="">
      <xdr:nvSpPr>
        <xdr:cNvPr id="413" name="テキスト ボックス 412"/>
        <xdr:cNvSpPr txBox="1"/>
      </xdr:nvSpPr>
      <xdr:spPr>
        <a:xfrm>
          <a:off x="176860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4" name="テキスト ボックス 413"/>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44</xdr:row>
      <xdr:rowOff>73660</xdr:rowOff>
    </xdr:from>
    <xdr:ext cx="762000" cy="259080"/>
    <xdr:sp macro="" textlink="">
      <xdr:nvSpPr>
        <xdr:cNvPr id="415" name="テキスト ボックス 414"/>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16" name="楕円 415"/>
        <xdr:cNvSpPr/>
      </xdr:nvSpPr>
      <xdr:spPr>
        <a:xfrm>
          <a:off x="1931162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63500</xdr:rowOff>
    </xdr:from>
    <xdr:ext cx="469900" cy="257810"/>
    <xdr:sp macro="" textlink="">
      <xdr:nvSpPr>
        <xdr:cNvPr id="417" name="【認定こども園・幼稚園・保育所】&#10;一人当たり面積該当値テキスト"/>
        <xdr:cNvSpPr txBox="1"/>
      </xdr:nvSpPr>
      <xdr:spPr>
        <a:xfrm>
          <a:off x="19400520" y="6750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86995</xdr:rowOff>
    </xdr:from>
    <xdr:to>
      <xdr:col>112</xdr:col>
      <xdr:colOff>38100</xdr:colOff>
      <xdr:row>40</xdr:row>
      <xdr:rowOff>17780</xdr:rowOff>
    </xdr:to>
    <xdr:sp macro="" textlink="">
      <xdr:nvSpPr>
        <xdr:cNvPr id="418" name="楕円 417"/>
        <xdr:cNvSpPr/>
      </xdr:nvSpPr>
      <xdr:spPr>
        <a:xfrm>
          <a:off x="18594070" y="677354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39</xdr:row>
      <xdr:rowOff>135890</xdr:rowOff>
    </xdr:from>
    <xdr:to>
      <xdr:col>116</xdr:col>
      <xdr:colOff>63500</xdr:colOff>
      <xdr:row>39</xdr:row>
      <xdr:rowOff>137795</xdr:rowOff>
    </xdr:to>
    <xdr:cxnSp macro="">
      <xdr:nvCxnSpPr>
        <xdr:cNvPr id="419" name="直線コネクタ 418"/>
        <xdr:cNvCxnSpPr/>
      </xdr:nvCxnSpPr>
      <xdr:spPr>
        <a:xfrm flipV="1">
          <a:off x="18633440" y="6822440"/>
          <a:ext cx="7289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420" name="楕円 419"/>
        <xdr:cNvSpPr/>
      </xdr:nvSpPr>
      <xdr:spPr>
        <a:xfrm>
          <a:off x="1780159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94615</xdr:rowOff>
    </xdr:from>
    <xdr:to>
      <xdr:col>111</xdr:col>
      <xdr:colOff>166370</xdr:colOff>
      <xdr:row>39</xdr:row>
      <xdr:rowOff>137795</xdr:rowOff>
    </xdr:to>
    <xdr:cxnSp macro="">
      <xdr:nvCxnSpPr>
        <xdr:cNvPr id="421" name="直線コネクタ 420"/>
        <xdr:cNvCxnSpPr/>
      </xdr:nvCxnSpPr>
      <xdr:spPr>
        <a:xfrm>
          <a:off x="17852390" y="6609715"/>
          <a:ext cx="78105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140970</xdr:rowOff>
    </xdr:from>
    <xdr:ext cx="469900" cy="259080"/>
    <xdr:sp macro="" textlink="">
      <xdr:nvSpPr>
        <xdr:cNvPr id="422" name="n_1aveValue【認定こども園・幼稚園・保育所】&#10;一人当たり面積"/>
        <xdr:cNvSpPr txBox="1"/>
      </xdr:nvSpPr>
      <xdr:spPr>
        <a:xfrm>
          <a:off x="184213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106680</xdr:rowOff>
    </xdr:from>
    <xdr:ext cx="468630" cy="259080"/>
    <xdr:sp macro="" textlink="">
      <xdr:nvSpPr>
        <xdr:cNvPr id="423" name="n_2aveValue【認定こども園・幼稚園・保育所】&#10;一人当たり面積"/>
        <xdr:cNvSpPr txBox="1"/>
      </xdr:nvSpPr>
      <xdr:spPr>
        <a:xfrm>
          <a:off x="17641570" y="679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8255</xdr:rowOff>
    </xdr:from>
    <xdr:ext cx="469900" cy="257810"/>
    <xdr:sp macro="" textlink="">
      <xdr:nvSpPr>
        <xdr:cNvPr id="424" name="n_1mainValue【認定こども園・幼稚園・保育所】&#10;一人当たり面積"/>
        <xdr:cNvSpPr txBox="1"/>
      </xdr:nvSpPr>
      <xdr:spPr>
        <a:xfrm>
          <a:off x="18421350" y="6866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161925</xdr:rowOff>
    </xdr:from>
    <xdr:ext cx="468630" cy="259080"/>
    <xdr:sp macro="" textlink="">
      <xdr:nvSpPr>
        <xdr:cNvPr id="425" name="n_2mainValue【認定こども園・幼稚園・保育所】&#10;一人当たり面積"/>
        <xdr:cNvSpPr txBox="1"/>
      </xdr:nvSpPr>
      <xdr:spPr>
        <a:xfrm>
          <a:off x="17641570" y="6334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34" name="テキスト ボックス 433"/>
        <xdr:cNvSpPr txBox="1"/>
      </xdr:nvSpPr>
      <xdr:spPr>
        <a:xfrm>
          <a:off x="108394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166370</xdr:colOff>
      <xdr:row>66</xdr:row>
      <xdr:rowOff>114300</xdr:rowOff>
    </xdr:to>
    <xdr:cxnSp macro="">
      <xdr:nvCxnSpPr>
        <xdr:cNvPr id="435" name="直線コネクタ 434"/>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820" cy="257810"/>
    <xdr:sp macro="" textlink="">
      <xdr:nvSpPr>
        <xdr:cNvPr id="436" name="テキスト ボックス 435"/>
        <xdr:cNvSpPr txBox="1"/>
      </xdr:nvSpPr>
      <xdr:spPr>
        <a:xfrm>
          <a:off x="1058672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166370</xdr:colOff>
      <xdr:row>64</xdr:row>
      <xdr:rowOff>76200</xdr:rowOff>
    </xdr:to>
    <xdr:cxnSp macro="">
      <xdr:nvCxnSpPr>
        <xdr:cNvPr id="437" name="直線コネクタ 436"/>
        <xdr:cNvCxnSpPr/>
      </xdr:nvCxnSpPr>
      <xdr:spPr>
        <a:xfrm>
          <a:off x="10877550" y="1104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38" name="テキスト ボックス 437"/>
        <xdr:cNvSpPr txBox="1"/>
      </xdr:nvSpPr>
      <xdr:spPr>
        <a:xfrm>
          <a:off x="1052258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166370</xdr:colOff>
      <xdr:row>62</xdr:row>
      <xdr:rowOff>38100</xdr:rowOff>
    </xdr:to>
    <xdr:cxnSp macro="">
      <xdr:nvCxnSpPr>
        <xdr:cNvPr id="439" name="直線コネクタ 438"/>
        <xdr:cNvCxnSpPr/>
      </xdr:nvCxnSpPr>
      <xdr:spPr>
        <a:xfrm>
          <a:off x="10877550" y="1066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40" name="テキスト ボックス 439"/>
        <xdr:cNvSpPr txBox="1"/>
      </xdr:nvSpPr>
      <xdr:spPr>
        <a:xfrm>
          <a:off x="1052258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166370</xdr:colOff>
      <xdr:row>60</xdr:row>
      <xdr:rowOff>0</xdr:rowOff>
    </xdr:to>
    <xdr:cxnSp macro="">
      <xdr:nvCxnSpPr>
        <xdr:cNvPr id="441" name="直線コネクタ 440"/>
        <xdr:cNvCxnSpPr/>
      </xdr:nvCxnSpPr>
      <xdr:spPr>
        <a:xfrm>
          <a:off x="10877550" y="1028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42" name="テキスト ボックス 441"/>
        <xdr:cNvSpPr txBox="1"/>
      </xdr:nvSpPr>
      <xdr:spPr>
        <a:xfrm>
          <a:off x="1052258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166370</xdr:colOff>
      <xdr:row>57</xdr:row>
      <xdr:rowOff>133350</xdr:rowOff>
    </xdr:to>
    <xdr:cxnSp macro="">
      <xdr:nvCxnSpPr>
        <xdr:cNvPr id="443" name="直線コネクタ 442"/>
        <xdr:cNvCxnSpPr/>
      </xdr:nvCxnSpPr>
      <xdr:spPr>
        <a:xfrm>
          <a:off x="10877550" y="990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44" name="テキスト ボックス 443"/>
        <xdr:cNvSpPr txBox="1"/>
      </xdr:nvSpPr>
      <xdr:spPr>
        <a:xfrm>
          <a:off x="1052258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166370</xdr:colOff>
      <xdr:row>55</xdr:row>
      <xdr:rowOff>95250</xdr:rowOff>
    </xdr:to>
    <xdr:cxnSp macro="">
      <xdr:nvCxnSpPr>
        <xdr:cNvPr id="445" name="直線コネクタ 444"/>
        <xdr:cNvCxnSpPr/>
      </xdr:nvCxnSpPr>
      <xdr:spPr>
        <a:xfrm>
          <a:off x="10877550" y="952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54</xdr:row>
      <xdr:rowOff>124460</xdr:rowOff>
    </xdr:from>
    <xdr:ext cx="467360" cy="259080"/>
    <xdr:sp macro="" textlink="">
      <xdr:nvSpPr>
        <xdr:cNvPr id="446" name="テキスト ボックス 445"/>
        <xdr:cNvSpPr txBox="1"/>
      </xdr:nvSpPr>
      <xdr:spPr>
        <a:xfrm>
          <a:off x="1048131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166370</xdr:colOff>
      <xdr:row>53</xdr:row>
      <xdr:rowOff>57150</xdr:rowOff>
    </xdr:to>
    <xdr:cxnSp macro="">
      <xdr:nvCxnSpPr>
        <xdr:cNvPr id="447" name="直線コネクタ 446"/>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52</xdr:row>
      <xdr:rowOff>86360</xdr:rowOff>
    </xdr:from>
    <xdr:ext cx="467360" cy="257810"/>
    <xdr:sp macro="" textlink="">
      <xdr:nvSpPr>
        <xdr:cNvPr id="448" name="テキスト ボックス 447"/>
        <xdr:cNvSpPr txBox="1"/>
      </xdr:nvSpPr>
      <xdr:spPr>
        <a:xfrm>
          <a:off x="10481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93345</xdr:rowOff>
    </xdr:from>
    <xdr:to>
      <xdr:col>85</xdr:col>
      <xdr:colOff>126365</xdr:colOff>
      <xdr:row>62</xdr:row>
      <xdr:rowOff>156210</xdr:rowOff>
    </xdr:to>
    <xdr:cxnSp macro="">
      <xdr:nvCxnSpPr>
        <xdr:cNvPr id="450" name="直線コネクタ 449"/>
        <xdr:cNvCxnSpPr/>
      </xdr:nvCxnSpPr>
      <xdr:spPr>
        <a:xfrm flipV="1">
          <a:off x="1426781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160020</xdr:rowOff>
    </xdr:from>
    <xdr:ext cx="403860" cy="259080"/>
    <xdr:sp macro="" textlink="">
      <xdr:nvSpPr>
        <xdr:cNvPr id="451" name="【学校施設】&#10;有形固定資産減価償却率最小値テキスト"/>
        <xdr:cNvSpPr txBox="1"/>
      </xdr:nvSpPr>
      <xdr:spPr>
        <a:xfrm>
          <a:off x="14306550" y="10789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4179550" y="107861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40640</xdr:rowOff>
    </xdr:from>
    <xdr:ext cx="403860" cy="257810"/>
    <xdr:sp macro="" textlink="">
      <xdr:nvSpPr>
        <xdr:cNvPr id="453" name="【学校施設】&#10;有形固定資産減価償却率最大値テキスト"/>
        <xdr:cNvSpPr txBox="1"/>
      </xdr:nvSpPr>
      <xdr:spPr>
        <a:xfrm>
          <a:off x="14306550" y="9470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4179550" y="96945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106680</xdr:rowOff>
    </xdr:from>
    <xdr:ext cx="403860" cy="259080"/>
    <xdr:sp macro="" textlink="">
      <xdr:nvSpPr>
        <xdr:cNvPr id="455" name="【学校施設】&#10;有形固定資産減価償却率平均値テキスト"/>
        <xdr:cNvSpPr txBox="1"/>
      </xdr:nvSpPr>
      <xdr:spPr>
        <a:xfrm>
          <a:off x="14306550" y="102222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128270</xdr:rowOff>
    </xdr:from>
    <xdr:to>
      <xdr:col>85</xdr:col>
      <xdr:colOff>166370</xdr:colOff>
      <xdr:row>60</xdr:row>
      <xdr:rowOff>58420</xdr:rowOff>
    </xdr:to>
    <xdr:sp macro="" textlink="">
      <xdr:nvSpPr>
        <xdr:cNvPr id="456" name="フローチャート: 判断 455"/>
        <xdr:cNvSpPr/>
      </xdr:nvSpPr>
      <xdr:spPr>
        <a:xfrm>
          <a:off x="14217650" y="102438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347597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270762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59" name="テキスト ボックス 458"/>
        <xdr:cNvSpPr txBox="1"/>
      </xdr:nvSpPr>
      <xdr:spPr>
        <a:xfrm>
          <a:off x="14102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0730" cy="257810"/>
    <xdr:sp macro="" textlink="">
      <xdr:nvSpPr>
        <xdr:cNvPr id="460" name="テキスト ボックス 459"/>
        <xdr:cNvSpPr txBox="1"/>
      </xdr:nvSpPr>
      <xdr:spPr>
        <a:xfrm>
          <a:off x="13360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61" name="テキスト ボックス 460"/>
        <xdr:cNvSpPr txBox="1"/>
      </xdr:nvSpPr>
      <xdr:spPr>
        <a:xfrm>
          <a:off x="12592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66</xdr:row>
      <xdr:rowOff>111760</xdr:rowOff>
    </xdr:from>
    <xdr:ext cx="762000" cy="257810"/>
    <xdr:sp macro="" textlink="">
      <xdr:nvSpPr>
        <xdr:cNvPr id="462" name="テキスト ボックス 461"/>
        <xdr:cNvSpPr txBox="1"/>
      </xdr:nvSpPr>
      <xdr:spPr>
        <a:xfrm>
          <a:off x="118122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0730" cy="257810"/>
    <xdr:sp macro="" textlink="">
      <xdr:nvSpPr>
        <xdr:cNvPr id="463" name="テキスト ボックス 462"/>
        <xdr:cNvSpPr txBox="1"/>
      </xdr:nvSpPr>
      <xdr:spPr>
        <a:xfrm>
          <a:off x="11031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73025</xdr:rowOff>
    </xdr:from>
    <xdr:to>
      <xdr:col>85</xdr:col>
      <xdr:colOff>166370</xdr:colOff>
      <xdr:row>60</xdr:row>
      <xdr:rowOff>3175</xdr:rowOff>
    </xdr:to>
    <xdr:sp macro="" textlink="">
      <xdr:nvSpPr>
        <xdr:cNvPr id="464" name="楕円 463"/>
        <xdr:cNvSpPr/>
      </xdr:nvSpPr>
      <xdr:spPr>
        <a:xfrm>
          <a:off x="14217650" y="101885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95885</xdr:rowOff>
    </xdr:from>
    <xdr:ext cx="403860" cy="259080"/>
    <xdr:sp macro="" textlink="">
      <xdr:nvSpPr>
        <xdr:cNvPr id="465" name="【学校施設】&#10;有形固定資産減価償却率該当値テキスト"/>
        <xdr:cNvSpPr txBox="1"/>
      </xdr:nvSpPr>
      <xdr:spPr>
        <a:xfrm>
          <a:off x="14306550" y="10039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466" name="楕円 465"/>
        <xdr:cNvSpPr/>
      </xdr:nvSpPr>
      <xdr:spPr>
        <a:xfrm>
          <a:off x="1347597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154940</xdr:rowOff>
    </xdr:to>
    <xdr:cxnSp macro="">
      <xdr:nvCxnSpPr>
        <xdr:cNvPr id="467" name="直線コネクタ 466"/>
        <xdr:cNvCxnSpPr/>
      </xdr:nvCxnSpPr>
      <xdr:spPr>
        <a:xfrm flipV="1">
          <a:off x="13526770" y="10239375"/>
          <a:ext cx="741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8" name="楕円 467"/>
        <xdr:cNvSpPr/>
      </xdr:nvSpPr>
      <xdr:spPr>
        <a:xfrm>
          <a:off x="1270762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154940</xdr:rowOff>
    </xdr:from>
    <xdr:to>
      <xdr:col>81</xdr:col>
      <xdr:colOff>50800</xdr:colOff>
      <xdr:row>60</xdr:row>
      <xdr:rowOff>11430</xdr:rowOff>
    </xdr:to>
    <xdr:cxnSp macro="">
      <xdr:nvCxnSpPr>
        <xdr:cNvPr id="469" name="直線コネクタ 468"/>
        <xdr:cNvCxnSpPr/>
      </xdr:nvCxnSpPr>
      <xdr:spPr>
        <a:xfrm flipV="1">
          <a:off x="12758420" y="10270490"/>
          <a:ext cx="7683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52070</xdr:rowOff>
    </xdr:from>
    <xdr:ext cx="403860" cy="257810"/>
    <xdr:sp macro="" textlink="">
      <xdr:nvSpPr>
        <xdr:cNvPr id="470" name="n_1aveValue【学校施設】&#10;有形固定資産減価償却率"/>
        <xdr:cNvSpPr txBox="1"/>
      </xdr:nvSpPr>
      <xdr:spPr>
        <a:xfrm>
          <a:off x="13335635" y="10339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74930</xdr:rowOff>
    </xdr:from>
    <xdr:ext cx="405130" cy="257810"/>
    <xdr:sp macro="" textlink="">
      <xdr:nvSpPr>
        <xdr:cNvPr id="471" name="n_2aveValue【学校施設】&#10;有形固定資産減価償却率"/>
        <xdr:cNvSpPr txBox="1"/>
      </xdr:nvSpPr>
      <xdr:spPr>
        <a:xfrm>
          <a:off x="12579985" y="10361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50165</xdr:rowOff>
    </xdr:from>
    <xdr:ext cx="403860" cy="259080"/>
    <xdr:sp macro="" textlink="">
      <xdr:nvSpPr>
        <xdr:cNvPr id="472" name="n_1mainValue【学校施設】&#10;有形固定資産減価償却率"/>
        <xdr:cNvSpPr txBox="1"/>
      </xdr:nvSpPr>
      <xdr:spPr>
        <a:xfrm>
          <a:off x="13335635" y="999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78740</xdr:rowOff>
    </xdr:from>
    <xdr:ext cx="405130" cy="259080"/>
    <xdr:sp macro="" textlink="">
      <xdr:nvSpPr>
        <xdr:cNvPr id="473" name="n_2mainValue【学校施設】&#10;有形固定資産減価償却率"/>
        <xdr:cNvSpPr txBox="1"/>
      </xdr:nvSpPr>
      <xdr:spPr>
        <a:xfrm>
          <a:off x="1257998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82" name="テキスト ボックス 481"/>
        <xdr:cNvSpPr txBox="1"/>
      </xdr:nvSpPr>
      <xdr:spPr>
        <a:xfrm>
          <a:off x="159575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84" name="直線コネクタ 483"/>
        <xdr:cNvCxnSpPr/>
      </xdr:nvCxnSpPr>
      <xdr:spPr>
        <a:xfrm>
          <a:off x="1597152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85" name="テキスト ボックス 484"/>
        <xdr:cNvSpPr txBox="1"/>
      </xdr:nvSpPr>
      <xdr:spPr>
        <a:xfrm>
          <a:off x="1557655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6" name="直線コネクタ 485"/>
        <xdr:cNvCxnSpPr/>
      </xdr:nvCxnSpPr>
      <xdr:spPr>
        <a:xfrm>
          <a:off x="1597152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87" name="テキスト ボックス 486"/>
        <xdr:cNvSpPr txBox="1"/>
      </xdr:nvSpPr>
      <xdr:spPr>
        <a:xfrm>
          <a:off x="1557655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8" name="直線コネクタ 487"/>
        <xdr:cNvCxnSpPr/>
      </xdr:nvCxnSpPr>
      <xdr:spPr>
        <a:xfrm>
          <a:off x="1597152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89" name="テキスト ボックス 488"/>
        <xdr:cNvSpPr txBox="1"/>
      </xdr:nvSpPr>
      <xdr:spPr>
        <a:xfrm>
          <a:off x="1557655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90" name="直線コネクタ 489"/>
        <xdr:cNvCxnSpPr/>
      </xdr:nvCxnSpPr>
      <xdr:spPr>
        <a:xfrm>
          <a:off x="1597152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91" name="テキスト ボックス 490"/>
        <xdr:cNvSpPr txBox="1"/>
      </xdr:nvSpPr>
      <xdr:spPr>
        <a:xfrm>
          <a:off x="1557655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92" name="直線コネクタ 491"/>
        <xdr:cNvCxnSpPr/>
      </xdr:nvCxnSpPr>
      <xdr:spPr>
        <a:xfrm>
          <a:off x="1597152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7810"/>
    <xdr:sp macro="" textlink="">
      <xdr:nvSpPr>
        <xdr:cNvPr id="493" name="テキスト ボックス 492"/>
        <xdr:cNvSpPr txBox="1"/>
      </xdr:nvSpPr>
      <xdr:spPr>
        <a:xfrm>
          <a:off x="15512415" y="9655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94" name="直線コネクタ 493"/>
        <xdr:cNvCxnSpPr/>
      </xdr:nvCxnSpPr>
      <xdr:spPr>
        <a:xfrm>
          <a:off x="1597152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95" name="テキスト ボックス 494"/>
        <xdr:cNvSpPr txBox="1"/>
      </xdr:nvSpPr>
      <xdr:spPr>
        <a:xfrm>
          <a:off x="1551241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497" name="テキスト ボックス 496"/>
        <xdr:cNvSpPr txBox="1"/>
      </xdr:nvSpPr>
      <xdr:spPr>
        <a:xfrm>
          <a:off x="1551241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140970</xdr:rowOff>
    </xdr:from>
    <xdr:to>
      <xdr:col>116</xdr:col>
      <xdr:colOff>62865</xdr:colOff>
      <xdr:row>63</xdr:row>
      <xdr:rowOff>147320</xdr:rowOff>
    </xdr:to>
    <xdr:cxnSp macro="">
      <xdr:nvCxnSpPr>
        <xdr:cNvPr id="499" name="直線コネクタ 498"/>
        <xdr:cNvCxnSpPr/>
      </xdr:nvCxnSpPr>
      <xdr:spPr>
        <a:xfrm flipV="1">
          <a:off x="1936178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151130</xdr:rowOff>
    </xdr:from>
    <xdr:ext cx="469900" cy="259080"/>
    <xdr:sp macro="" textlink="">
      <xdr:nvSpPr>
        <xdr:cNvPr id="500" name="【学校施設】&#10;一人当たり面積最小値テキスト"/>
        <xdr:cNvSpPr txBox="1"/>
      </xdr:nvSpPr>
      <xdr:spPr>
        <a:xfrm>
          <a:off x="1940052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147320</xdr:rowOff>
    </xdr:from>
    <xdr:to>
      <xdr:col>116</xdr:col>
      <xdr:colOff>152400</xdr:colOff>
      <xdr:row>63</xdr:row>
      <xdr:rowOff>147320</xdr:rowOff>
    </xdr:to>
    <xdr:cxnSp macro="">
      <xdr:nvCxnSpPr>
        <xdr:cNvPr id="501" name="直線コネクタ 500"/>
        <xdr:cNvCxnSpPr/>
      </xdr:nvCxnSpPr>
      <xdr:spPr>
        <a:xfrm>
          <a:off x="19297650" y="10948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87630</xdr:rowOff>
    </xdr:from>
    <xdr:ext cx="534670" cy="257810"/>
    <xdr:sp macro="" textlink="">
      <xdr:nvSpPr>
        <xdr:cNvPr id="502" name="【学校施設】&#10;一人当たり面積最大値テキスト"/>
        <xdr:cNvSpPr txBox="1"/>
      </xdr:nvSpPr>
      <xdr:spPr>
        <a:xfrm>
          <a:off x="19400520" y="9345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503" name="直線コネクタ 502"/>
        <xdr:cNvCxnSpPr/>
      </xdr:nvCxnSpPr>
      <xdr:spPr>
        <a:xfrm>
          <a:off x="19297650" y="95707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19050</xdr:rowOff>
    </xdr:from>
    <xdr:ext cx="469900" cy="257810"/>
    <xdr:sp macro="" textlink="">
      <xdr:nvSpPr>
        <xdr:cNvPr id="504" name="【学校施設】&#10;一人当たり面積平均値テキスト"/>
        <xdr:cNvSpPr txBox="1"/>
      </xdr:nvSpPr>
      <xdr:spPr>
        <a:xfrm>
          <a:off x="19400520" y="10648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505" name="フローチャート: 判断 504"/>
        <xdr:cNvSpPr/>
      </xdr:nvSpPr>
      <xdr:spPr>
        <a:xfrm>
          <a:off x="1931162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3810</xdr:rowOff>
    </xdr:from>
    <xdr:to>
      <xdr:col>112</xdr:col>
      <xdr:colOff>38100</xdr:colOff>
      <xdr:row>63</xdr:row>
      <xdr:rowOff>105410</xdr:rowOff>
    </xdr:to>
    <xdr:sp macro="" textlink="">
      <xdr:nvSpPr>
        <xdr:cNvPr id="506" name="フローチャート: 判断 505"/>
        <xdr:cNvSpPr/>
      </xdr:nvSpPr>
      <xdr:spPr>
        <a:xfrm>
          <a:off x="18594070" y="108051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168910</xdr:rowOff>
    </xdr:from>
    <xdr:to>
      <xdr:col>107</xdr:col>
      <xdr:colOff>101600</xdr:colOff>
      <xdr:row>63</xdr:row>
      <xdr:rowOff>99060</xdr:rowOff>
    </xdr:to>
    <xdr:sp macro="" textlink="">
      <xdr:nvSpPr>
        <xdr:cNvPr id="507" name="フローチャート: 判断 506"/>
        <xdr:cNvSpPr/>
      </xdr:nvSpPr>
      <xdr:spPr>
        <a:xfrm>
          <a:off x="1780159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0730" cy="257810"/>
    <xdr:sp macro="" textlink="">
      <xdr:nvSpPr>
        <xdr:cNvPr id="508" name="テキスト ボックス 507"/>
        <xdr:cNvSpPr txBox="1"/>
      </xdr:nvSpPr>
      <xdr:spPr>
        <a:xfrm>
          <a:off x="1919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66</xdr:row>
      <xdr:rowOff>111760</xdr:rowOff>
    </xdr:from>
    <xdr:ext cx="762000" cy="257810"/>
    <xdr:sp macro="" textlink="">
      <xdr:nvSpPr>
        <xdr:cNvPr id="509" name="テキスト ボックス 508"/>
        <xdr:cNvSpPr txBox="1"/>
      </xdr:nvSpPr>
      <xdr:spPr>
        <a:xfrm>
          <a:off x="184670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0730" cy="257810"/>
    <xdr:sp macro="" textlink="">
      <xdr:nvSpPr>
        <xdr:cNvPr id="510" name="テキスト ボックス 509"/>
        <xdr:cNvSpPr txBox="1"/>
      </xdr:nvSpPr>
      <xdr:spPr>
        <a:xfrm>
          <a:off x="176860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11" name="テキスト ボックス 510"/>
        <xdr:cNvSpPr txBox="1"/>
      </xdr:nvSpPr>
      <xdr:spPr>
        <a:xfrm>
          <a:off x="169176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66</xdr:row>
      <xdr:rowOff>111760</xdr:rowOff>
    </xdr:from>
    <xdr:ext cx="762000" cy="257810"/>
    <xdr:sp macro="" textlink="">
      <xdr:nvSpPr>
        <xdr:cNvPr id="512" name="テキスト ボックス 511"/>
        <xdr:cNvSpPr txBox="1"/>
      </xdr:nvSpPr>
      <xdr:spPr>
        <a:xfrm>
          <a:off x="161378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27305</xdr:rowOff>
    </xdr:from>
    <xdr:to>
      <xdr:col>116</xdr:col>
      <xdr:colOff>114300</xdr:colOff>
      <xdr:row>63</xdr:row>
      <xdr:rowOff>128905</xdr:rowOff>
    </xdr:to>
    <xdr:sp macro="" textlink="">
      <xdr:nvSpPr>
        <xdr:cNvPr id="513" name="楕円 512"/>
        <xdr:cNvSpPr/>
      </xdr:nvSpPr>
      <xdr:spPr>
        <a:xfrm>
          <a:off x="1931162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146050</xdr:rowOff>
    </xdr:from>
    <xdr:ext cx="469900" cy="257810"/>
    <xdr:sp macro="" textlink="">
      <xdr:nvSpPr>
        <xdr:cNvPr id="514" name="【学校施設】&#10;一人当たり面積該当値テキスト"/>
        <xdr:cNvSpPr txBox="1"/>
      </xdr:nvSpPr>
      <xdr:spPr>
        <a:xfrm>
          <a:off x="19400520" y="10775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29845</xdr:rowOff>
    </xdr:from>
    <xdr:to>
      <xdr:col>112</xdr:col>
      <xdr:colOff>38100</xdr:colOff>
      <xdr:row>63</xdr:row>
      <xdr:rowOff>132080</xdr:rowOff>
    </xdr:to>
    <xdr:sp macro="" textlink="">
      <xdr:nvSpPr>
        <xdr:cNvPr id="515" name="楕円 514"/>
        <xdr:cNvSpPr/>
      </xdr:nvSpPr>
      <xdr:spPr>
        <a:xfrm>
          <a:off x="18594070" y="1083119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63</xdr:row>
      <xdr:rowOff>78105</xdr:rowOff>
    </xdr:from>
    <xdr:to>
      <xdr:col>116</xdr:col>
      <xdr:colOff>63500</xdr:colOff>
      <xdr:row>63</xdr:row>
      <xdr:rowOff>80645</xdr:rowOff>
    </xdr:to>
    <xdr:cxnSp macro="">
      <xdr:nvCxnSpPr>
        <xdr:cNvPr id="516" name="直線コネクタ 515"/>
        <xdr:cNvCxnSpPr/>
      </xdr:nvCxnSpPr>
      <xdr:spPr>
        <a:xfrm flipV="1">
          <a:off x="18633440" y="10879455"/>
          <a:ext cx="7289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93345</xdr:rowOff>
    </xdr:from>
    <xdr:to>
      <xdr:col>107</xdr:col>
      <xdr:colOff>101600</xdr:colOff>
      <xdr:row>63</xdr:row>
      <xdr:rowOff>23495</xdr:rowOff>
    </xdr:to>
    <xdr:sp macro="" textlink="">
      <xdr:nvSpPr>
        <xdr:cNvPr id="517" name="楕円 516"/>
        <xdr:cNvSpPr/>
      </xdr:nvSpPr>
      <xdr:spPr>
        <a:xfrm>
          <a:off x="1780159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144145</xdr:rowOff>
    </xdr:from>
    <xdr:to>
      <xdr:col>111</xdr:col>
      <xdr:colOff>166370</xdr:colOff>
      <xdr:row>63</xdr:row>
      <xdr:rowOff>80645</xdr:rowOff>
    </xdr:to>
    <xdr:cxnSp macro="">
      <xdr:nvCxnSpPr>
        <xdr:cNvPr id="518" name="直線コネクタ 517"/>
        <xdr:cNvCxnSpPr/>
      </xdr:nvCxnSpPr>
      <xdr:spPr>
        <a:xfrm>
          <a:off x="17852390" y="10774045"/>
          <a:ext cx="7810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121920</xdr:rowOff>
    </xdr:from>
    <xdr:ext cx="469900" cy="257810"/>
    <xdr:sp macro="" textlink="">
      <xdr:nvSpPr>
        <xdr:cNvPr id="519" name="n_1aveValue【学校施設】&#10;一人当たり面積"/>
        <xdr:cNvSpPr txBox="1"/>
      </xdr:nvSpPr>
      <xdr:spPr>
        <a:xfrm>
          <a:off x="18421350" y="10580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90170</xdr:rowOff>
    </xdr:from>
    <xdr:ext cx="468630" cy="259080"/>
    <xdr:sp macro="" textlink="">
      <xdr:nvSpPr>
        <xdr:cNvPr id="520" name="n_2aveValue【学校施設】&#10;一人当たり面積"/>
        <xdr:cNvSpPr txBox="1"/>
      </xdr:nvSpPr>
      <xdr:spPr>
        <a:xfrm>
          <a:off x="17641570" y="10891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122555</xdr:rowOff>
    </xdr:from>
    <xdr:ext cx="469900" cy="257810"/>
    <xdr:sp macro="" textlink="">
      <xdr:nvSpPr>
        <xdr:cNvPr id="521" name="n_1mainValue【学校施設】&#10;一人当たり面積"/>
        <xdr:cNvSpPr txBox="1"/>
      </xdr:nvSpPr>
      <xdr:spPr>
        <a:xfrm>
          <a:off x="18421350" y="10923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40640</xdr:rowOff>
    </xdr:from>
    <xdr:ext cx="468630" cy="257810"/>
    <xdr:sp macro="" textlink="">
      <xdr:nvSpPr>
        <xdr:cNvPr id="522" name="n_2mainValue【学校施設】&#10;一人当たり面積"/>
        <xdr:cNvSpPr txBox="1"/>
      </xdr:nvSpPr>
      <xdr:spPr>
        <a:xfrm>
          <a:off x="1764157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877550" y="1295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5971520" y="1295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47" name="テキスト ボックス 546"/>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548" name="直線コネクタ 547"/>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166370</xdr:colOff>
      <xdr:row>109</xdr:row>
      <xdr:rowOff>35560</xdr:rowOff>
    </xdr:to>
    <xdr:cxnSp macro="">
      <xdr:nvCxnSpPr>
        <xdr:cNvPr id="549" name="直線コネクタ 548"/>
        <xdr:cNvCxnSpPr/>
      </xdr:nvCxnSpPr>
      <xdr:spPr>
        <a:xfrm>
          <a:off x="10877550" y="1872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550" name="テキスト ボックス 549"/>
        <xdr:cNvSpPr txBox="1"/>
      </xdr:nvSpPr>
      <xdr:spPr>
        <a:xfrm>
          <a:off x="1058672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166370</xdr:colOff>
      <xdr:row>107</xdr:row>
      <xdr:rowOff>52070</xdr:rowOff>
    </xdr:to>
    <xdr:cxnSp macro="">
      <xdr:nvCxnSpPr>
        <xdr:cNvPr id="551" name="直線コネクタ 550"/>
        <xdr:cNvCxnSpPr/>
      </xdr:nvCxnSpPr>
      <xdr:spPr>
        <a:xfrm>
          <a:off x="10877550" y="1839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2" name="テキスト ボックス 551"/>
        <xdr:cNvSpPr txBox="1"/>
      </xdr:nvSpPr>
      <xdr:spPr>
        <a:xfrm>
          <a:off x="1052258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166370</xdr:colOff>
      <xdr:row>105</xdr:row>
      <xdr:rowOff>67945</xdr:rowOff>
    </xdr:to>
    <xdr:cxnSp macro="">
      <xdr:nvCxnSpPr>
        <xdr:cNvPr id="553" name="直線コネクタ 552"/>
        <xdr:cNvCxnSpPr/>
      </xdr:nvCxnSpPr>
      <xdr:spPr>
        <a:xfrm>
          <a:off x="10877550" y="1807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554" name="テキスト ボックス 553"/>
        <xdr:cNvSpPr txBox="1"/>
      </xdr:nvSpPr>
      <xdr:spPr>
        <a:xfrm>
          <a:off x="1052258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166370</xdr:colOff>
      <xdr:row>103</xdr:row>
      <xdr:rowOff>84455</xdr:rowOff>
    </xdr:to>
    <xdr:cxnSp macro="">
      <xdr:nvCxnSpPr>
        <xdr:cNvPr id="555" name="直線コネクタ 554"/>
        <xdr:cNvCxnSpPr/>
      </xdr:nvCxnSpPr>
      <xdr:spPr>
        <a:xfrm>
          <a:off x="10877550" y="1774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6" name="テキスト ボックス 555"/>
        <xdr:cNvSpPr txBox="1"/>
      </xdr:nvSpPr>
      <xdr:spPr>
        <a:xfrm>
          <a:off x="1052258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166370</xdr:colOff>
      <xdr:row>101</xdr:row>
      <xdr:rowOff>100965</xdr:rowOff>
    </xdr:to>
    <xdr:cxnSp macro="">
      <xdr:nvCxnSpPr>
        <xdr:cNvPr id="557" name="直線コネクタ 556"/>
        <xdr:cNvCxnSpPr/>
      </xdr:nvCxnSpPr>
      <xdr:spPr>
        <a:xfrm>
          <a:off x="10877550" y="1741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8" name="テキスト ボックス 557"/>
        <xdr:cNvSpPr txBox="1"/>
      </xdr:nvSpPr>
      <xdr:spPr>
        <a:xfrm>
          <a:off x="1052258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166370</xdr:colOff>
      <xdr:row>99</xdr:row>
      <xdr:rowOff>116840</xdr:rowOff>
    </xdr:to>
    <xdr:cxnSp macro="">
      <xdr:nvCxnSpPr>
        <xdr:cNvPr id="559" name="直線コネクタ 558"/>
        <xdr:cNvCxnSpPr/>
      </xdr:nvCxnSpPr>
      <xdr:spPr>
        <a:xfrm>
          <a:off x="10877550" y="1709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98</xdr:row>
      <xdr:rowOff>146050</xdr:rowOff>
    </xdr:from>
    <xdr:ext cx="467360" cy="257810"/>
    <xdr:sp macro="" textlink="">
      <xdr:nvSpPr>
        <xdr:cNvPr id="560" name="テキスト ボックス 559"/>
        <xdr:cNvSpPr txBox="1"/>
      </xdr:nvSpPr>
      <xdr:spPr>
        <a:xfrm>
          <a:off x="1048131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561" name="直線コネクタ 560"/>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96</xdr:row>
      <xdr:rowOff>162560</xdr:rowOff>
    </xdr:from>
    <xdr:ext cx="467360" cy="259080"/>
    <xdr:sp macro="" textlink="">
      <xdr:nvSpPr>
        <xdr:cNvPr id="562" name="テキスト ボックス 561"/>
        <xdr:cNvSpPr txBox="1"/>
      </xdr:nvSpPr>
      <xdr:spPr>
        <a:xfrm>
          <a:off x="10481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118745</xdr:rowOff>
    </xdr:to>
    <xdr:cxnSp macro="">
      <xdr:nvCxnSpPr>
        <xdr:cNvPr id="564" name="直線コネクタ 563"/>
        <xdr:cNvCxnSpPr/>
      </xdr:nvCxnSpPr>
      <xdr:spPr>
        <a:xfrm flipV="1">
          <a:off x="1426781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339090" cy="257810"/>
    <xdr:sp macro="" textlink="">
      <xdr:nvSpPr>
        <xdr:cNvPr id="565" name="【公民館】&#10;有形固定資産減価償却率最小値テキスト"/>
        <xdr:cNvSpPr txBox="1"/>
      </xdr:nvSpPr>
      <xdr:spPr>
        <a:xfrm>
          <a:off x="14306550" y="186391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566" name="直線コネクタ 565"/>
        <xdr:cNvCxnSpPr/>
      </xdr:nvCxnSpPr>
      <xdr:spPr>
        <a:xfrm>
          <a:off x="14179550" y="186353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8630" cy="257810"/>
    <xdr:sp macro="" textlink="">
      <xdr:nvSpPr>
        <xdr:cNvPr id="567" name="【公民館】&#10;有形固定資産減価償却率最大値テキスト"/>
        <xdr:cNvSpPr txBox="1"/>
      </xdr:nvSpPr>
      <xdr:spPr>
        <a:xfrm>
          <a:off x="14306550" y="16865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8" name="直線コネクタ 567"/>
        <xdr:cNvCxnSpPr/>
      </xdr:nvCxnSpPr>
      <xdr:spPr>
        <a:xfrm>
          <a:off x="14179550" y="1709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111760</xdr:rowOff>
    </xdr:from>
    <xdr:ext cx="403860" cy="257810"/>
    <xdr:sp macro="" textlink="">
      <xdr:nvSpPr>
        <xdr:cNvPr id="569" name="【公民館】&#10;有形固定資産減価償却率平均値テキスト"/>
        <xdr:cNvSpPr txBox="1"/>
      </xdr:nvSpPr>
      <xdr:spPr>
        <a:xfrm>
          <a:off x="14306550" y="1759966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133350</xdr:rowOff>
    </xdr:from>
    <xdr:to>
      <xdr:col>85</xdr:col>
      <xdr:colOff>166370</xdr:colOff>
      <xdr:row>103</xdr:row>
      <xdr:rowOff>63500</xdr:rowOff>
    </xdr:to>
    <xdr:sp macro="" textlink="">
      <xdr:nvSpPr>
        <xdr:cNvPr id="570" name="フローチャート: 判断 569"/>
        <xdr:cNvSpPr/>
      </xdr:nvSpPr>
      <xdr:spPr>
        <a:xfrm>
          <a:off x="14217650" y="17621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149225</xdr:rowOff>
    </xdr:from>
    <xdr:to>
      <xdr:col>81</xdr:col>
      <xdr:colOff>101600</xdr:colOff>
      <xdr:row>103</xdr:row>
      <xdr:rowOff>79375</xdr:rowOff>
    </xdr:to>
    <xdr:sp macro="" textlink="">
      <xdr:nvSpPr>
        <xdr:cNvPr id="571" name="フローチャート: 判断 570"/>
        <xdr:cNvSpPr/>
      </xdr:nvSpPr>
      <xdr:spPr>
        <a:xfrm>
          <a:off x="1347597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147955</xdr:rowOff>
    </xdr:from>
    <xdr:to>
      <xdr:col>76</xdr:col>
      <xdr:colOff>165100</xdr:colOff>
      <xdr:row>103</xdr:row>
      <xdr:rowOff>78105</xdr:rowOff>
    </xdr:to>
    <xdr:sp macro="" textlink="">
      <xdr:nvSpPr>
        <xdr:cNvPr id="572" name="フローチャート: 判断 571"/>
        <xdr:cNvSpPr/>
      </xdr:nvSpPr>
      <xdr:spPr>
        <a:xfrm>
          <a:off x="1270762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3" name="テキスト ボックス 572"/>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574" name="テキスト ボックス 573"/>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576" name="テキスト ボックス 575"/>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577" name="テキスト ボックス 576"/>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100</xdr:row>
      <xdr:rowOff>84455</xdr:rowOff>
    </xdr:from>
    <xdr:to>
      <xdr:col>76</xdr:col>
      <xdr:colOff>165100</xdr:colOff>
      <xdr:row>101</xdr:row>
      <xdr:rowOff>14605</xdr:rowOff>
    </xdr:to>
    <xdr:sp macro="" textlink="">
      <xdr:nvSpPr>
        <xdr:cNvPr id="578" name="楕円 577"/>
        <xdr:cNvSpPr/>
      </xdr:nvSpPr>
      <xdr:spPr>
        <a:xfrm>
          <a:off x="1270762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95885</xdr:rowOff>
    </xdr:from>
    <xdr:ext cx="403860" cy="259080"/>
    <xdr:sp macro="" textlink="">
      <xdr:nvSpPr>
        <xdr:cNvPr id="579" name="n_1aveValue【公民館】&#10;有形固定資産減価償却率"/>
        <xdr:cNvSpPr txBox="1"/>
      </xdr:nvSpPr>
      <xdr:spPr>
        <a:xfrm>
          <a:off x="13335635" y="1741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69215</xdr:rowOff>
    </xdr:from>
    <xdr:ext cx="405130" cy="259080"/>
    <xdr:sp macro="" textlink="">
      <xdr:nvSpPr>
        <xdr:cNvPr id="580" name="n_2aveValue【公民館】&#10;有形固定資産減価償却率"/>
        <xdr:cNvSpPr txBox="1"/>
      </xdr:nvSpPr>
      <xdr:spPr>
        <a:xfrm>
          <a:off x="1257998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99</xdr:row>
      <xdr:rowOff>31115</xdr:rowOff>
    </xdr:from>
    <xdr:ext cx="405130" cy="257810"/>
    <xdr:sp macro="" textlink="">
      <xdr:nvSpPr>
        <xdr:cNvPr id="581" name="n_2mainValue【公民館】&#10;有形固定資産減価償却率"/>
        <xdr:cNvSpPr txBox="1"/>
      </xdr:nvSpPr>
      <xdr:spPr>
        <a:xfrm>
          <a:off x="12579985" y="17004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90" name="テキスト ボックス 589"/>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597152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593" name="テキスト ボックス 592"/>
        <xdr:cNvSpPr txBox="1"/>
      </xdr:nvSpPr>
      <xdr:spPr>
        <a:xfrm>
          <a:off x="1557655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597152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595" name="テキスト ボックス 594"/>
        <xdr:cNvSpPr txBox="1"/>
      </xdr:nvSpPr>
      <xdr:spPr>
        <a:xfrm>
          <a:off x="1557655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597152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597" name="テキスト ボックス 596"/>
        <xdr:cNvSpPr txBox="1"/>
      </xdr:nvSpPr>
      <xdr:spPr>
        <a:xfrm>
          <a:off x="1557655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597152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599" name="テキスト ボックス 598"/>
        <xdr:cNvSpPr txBox="1"/>
      </xdr:nvSpPr>
      <xdr:spPr>
        <a:xfrm>
          <a:off x="1557655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597152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01" name="テキスト ボックス 600"/>
        <xdr:cNvSpPr txBox="1"/>
      </xdr:nvSpPr>
      <xdr:spPr>
        <a:xfrm>
          <a:off x="1557655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03" name="テキスト ボックス 602"/>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78105</xdr:rowOff>
    </xdr:from>
    <xdr:to>
      <xdr:col>116</xdr:col>
      <xdr:colOff>62865</xdr:colOff>
      <xdr:row>108</xdr:row>
      <xdr:rowOff>112395</xdr:rowOff>
    </xdr:to>
    <xdr:cxnSp macro="">
      <xdr:nvCxnSpPr>
        <xdr:cNvPr id="605" name="直線コネクタ 604"/>
        <xdr:cNvCxnSpPr/>
      </xdr:nvCxnSpPr>
      <xdr:spPr>
        <a:xfrm flipV="1">
          <a:off x="1936178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116205</xdr:rowOff>
    </xdr:from>
    <xdr:ext cx="469900" cy="259080"/>
    <xdr:sp macro="" textlink="">
      <xdr:nvSpPr>
        <xdr:cNvPr id="606" name="【公民館】&#10;一人当たり面積最小値テキスト"/>
        <xdr:cNvSpPr txBox="1"/>
      </xdr:nvSpPr>
      <xdr:spPr>
        <a:xfrm>
          <a:off x="1940052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07" name="直線コネクタ 606"/>
        <xdr:cNvCxnSpPr/>
      </xdr:nvCxnSpPr>
      <xdr:spPr>
        <a:xfrm>
          <a:off x="19297650" y="18628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24765</xdr:rowOff>
    </xdr:from>
    <xdr:ext cx="469900" cy="259080"/>
    <xdr:sp macro="" textlink="">
      <xdr:nvSpPr>
        <xdr:cNvPr id="608" name="【公民館】&#10;一人当たり面積最大値テキスト"/>
        <xdr:cNvSpPr txBox="1"/>
      </xdr:nvSpPr>
      <xdr:spPr>
        <a:xfrm>
          <a:off x="1940052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09" name="直線コネクタ 608"/>
        <xdr:cNvCxnSpPr/>
      </xdr:nvCxnSpPr>
      <xdr:spPr>
        <a:xfrm>
          <a:off x="19297650" y="170516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152400</xdr:rowOff>
    </xdr:from>
    <xdr:ext cx="469900" cy="259080"/>
    <xdr:sp macro="" textlink="">
      <xdr:nvSpPr>
        <xdr:cNvPr id="610" name="【公民館】&#10;一人当たり面積平均値テキスト"/>
        <xdr:cNvSpPr txBox="1"/>
      </xdr:nvSpPr>
      <xdr:spPr>
        <a:xfrm>
          <a:off x="1940052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xdr:rowOff>
    </xdr:from>
    <xdr:to>
      <xdr:col>116</xdr:col>
      <xdr:colOff>114300</xdr:colOff>
      <xdr:row>106</xdr:row>
      <xdr:rowOff>104140</xdr:rowOff>
    </xdr:to>
    <xdr:sp macro="" textlink="">
      <xdr:nvSpPr>
        <xdr:cNvPr id="611" name="フローチャート: 判断 610"/>
        <xdr:cNvSpPr/>
      </xdr:nvSpPr>
      <xdr:spPr>
        <a:xfrm>
          <a:off x="1931162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2" name="フローチャート: 判断 611"/>
        <xdr:cNvSpPr/>
      </xdr:nvSpPr>
      <xdr:spPr>
        <a:xfrm>
          <a:off x="18594070" y="182257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3" name="フローチャート: 判断 612"/>
        <xdr:cNvSpPr/>
      </xdr:nvSpPr>
      <xdr:spPr>
        <a:xfrm>
          <a:off x="1780159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730" cy="259080"/>
    <xdr:sp macro="" textlink="">
      <xdr:nvSpPr>
        <xdr:cNvPr id="614" name="テキスト ボックス 613"/>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615" name="テキスト ボックス 614"/>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616" name="テキスト ボックス 615"/>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7" name="テキスト ボックス 616"/>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618" name="テキスト ボックス 617"/>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107</xdr:row>
      <xdr:rowOff>12065</xdr:rowOff>
    </xdr:from>
    <xdr:to>
      <xdr:col>107</xdr:col>
      <xdr:colOff>101600</xdr:colOff>
      <xdr:row>107</xdr:row>
      <xdr:rowOff>113665</xdr:rowOff>
    </xdr:to>
    <xdr:sp macro="" textlink="">
      <xdr:nvSpPr>
        <xdr:cNvPr id="619" name="楕円 618"/>
        <xdr:cNvSpPr/>
      </xdr:nvSpPr>
      <xdr:spPr>
        <a:xfrm>
          <a:off x="1780159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170180</xdr:rowOff>
    </xdr:from>
    <xdr:ext cx="469900" cy="259080"/>
    <xdr:sp macro="" textlink="">
      <xdr:nvSpPr>
        <xdr:cNvPr id="620" name="n_1aveValue【公民館】&#10;一人当たり面積"/>
        <xdr:cNvSpPr txBox="1"/>
      </xdr:nvSpPr>
      <xdr:spPr>
        <a:xfrm>
          <a:off x="184213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21590</xdr:rowOff>
    </xdr:from>
    <xdr:ext cx="468630" cy="259080"/>
    <xdr:sp macro="" textlink="">
      <xdr:nvSpPr>
        <xdr:cNvPr id="621" name="n_2aveValue【公民館】&#10;一人当たり面積"/>
        <xdr:cNvSpPr txBox="1"/>
      </xdr:nvSpPr>
      <xdr:spPr>
        <a:xfrm>
          <a:off x="17641570" y="18023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104775</xdr:rowOff>
    </xdr:from>
    <xdr:ext cx="468630" cy="259080"/>
    <xdr:sp macro="" textlink="">
      <xdr:nvSpPr>
        <xdr:cNvPr id="622" name="n_2mainValue【公民館】&#10;一人当たり面積"/>
        <xdr:cNvSpPr txBox="1"/>
      </xdr:nvSpPr>
      <xdr:spPr>
        <a:xfrm>
          <a:off x="17641570" y="18449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道路、橋りょうの老朽化が進んでいる。交通量が少なく実際の状況は数値ほど悪化していないが、危険個所等については早急に更新化を図るようにしている。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30,293
30,071
117.46
17,004,841
16,227,491
735,792
8,944,306
13,143,336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282690" y="1714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2611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2611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6548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9090" cy="259080"/>
    <xdr:sp macro="" textlink="">
      <xdr:nvSpPr>
        <xdr:cNvPr id="43" name="テキスト ボックス 42"/>
        <xdr:cNvSpPr txBox="1"/>
      </xdr:nvSpPr>
      <xdr:spPr>
        <a:xfrm>
          <a:off x="374650" y="709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6548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29210</xdr:rowOff>
    </xdr:from>
    <xdr:ext cx="403225" cy="257810"/>
    <xdr:sp macro="" textlink="">
      <xdr:nvSpPr>
        <xdr:cNvPr id="45" name="テキスト ボックス 44"/>
        <xdr:cNvSpPr txBox="1"/>
      </xdr:nvSpPr>
      <xdr:spPr>
        <a:xfrm>
          <a:off x="33274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6548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36</xdr:row>
      <xdr:rowOff>162560</xdr:rowOff>
    </xdr:from>
    <xdr:ext cx="403225" cy="259080"/>
    <xdr:sp macro="" textlink="">
      <xdr:nvSpPr>
        <xdr:cNvPr id="47" name="テキスト ボックス 46"/>
        <xdr:cNvSpPr txBox="1"/>
      </xdr:nvSpPr>
      <xdr:spPr>
        <a:xfrm>
          <a:off x="33274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6548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124460</xdr:rowOff>
    </xdr:from>
    <xdr:ext cx="403225" cy="259080"/>
    <xdr:sp macro="" textlink="">
      <xdr:nvSpPr>
        <xdr:cNvPr id="49" name="テキスト ボックス 48"/>
        <xdr:cNvSpPr txBox="1"/>
      </xdr:nvSpPr>
      <xdr:spPr>
        <a:xfrm>
          <a:off x="33274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6548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1" name="テキスト ボックス 50"/>
        <xdr:cNvSpPr txBox="1"/>
      </xdr:nvSpPr>
      <xdr:spPr>
        <a:xfrm>
          <a:off x="27051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3" name="テキスト ボックス 52"/>
        <xdr:cNvSpPr txBox="1"/>
      </xdr:nvSpPr>
      <xdr:spPr>
        <a:xfrm>
          <a:off x="27051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05574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810"/>
    <xdr:sp macro="" textlink="">
      <xdr:nvSpPr>
        <xdr:cNvPr id="56" name="【図書館】&#10;有形固定資産減価償却率最小値テキスト"/>
        <xdr:cNvSpPr txBox="1"/>
      </xdr:nvSpPr>
      <xdr:spPr>
        <a:xfrm>
          <a:off x="409448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991610" y="723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810"/>
    <xdr:sp macro="" textlink="">
      <xdr:nvSpPr>
        <xdr:cNvPr id="58" name="【図書館】&#10;有形固定資産減価償却率最大値テキスト"/>
        <xdr:cNvSpPr txBox="1"/>
      </xdr:nvSpPr>
      <xdr:spPr>
        <a:xfrm>
          <a:off x="409448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991610" y="59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135890</xdr:rowOff>
    </xdr:from>
    <xdr:ext cx="405130" cy="259080"/>
    <xdr:sp macro="" textlink="">
      <xdr:nvSpPr>
        <xdr:cNvPr id="60" name="【図書館】&#10;有形固定資産減価償却率平均値テキスト"/>
        <xdr:cNvSpPr txBox="1"/>
      </xdr:nvSpPr>
      <xdr:spPr>
        <a:xfrm>
          <a:off x="409448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00558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288030" y="66713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49555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730" cy="259080"/>
    <xdr:sp macro="" textlink="">
      <xdr:nvSpPr>
        <xdr:cNvPr id="64" name="テキスト ボックス 63"/>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65" name="テキスト ボックス 64"/>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9080"/>
    <xdr:sp macro="" textlink="">
      <xdr:nvSpPr>
        <xdr:cNvPr id="66" name="テキスト ボックス 65"/>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68" name="テキスト ボックス 67"/>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69" name="楕円 68"/>
        <xdr:cNvSpPr/>
      </xdr:nvSpPr>
      <xdr:spPr>
        <a:xfrm>
          <a:off x="400558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130810</xdr:rowOff>
    </xdr:from>
    <xdr:ext cx="405130" cy="259080"/>
    <xdr:sp macro="" textlink="">
      <xdr:nvSpPr>
        <xdr:cNvPr id="70" name="【図書館】&#10;有形固定資産減価償却率該当値テキスト"/>
        <xdr:cNvSpPr txBox="1"/>
      </xdr:nvSpPr>
      <xdr:spPr>
        <a:xfrm>
          <a:off x="4094480" y="630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1" name="楕円 70"/>
        <xdr:cNvSpPr/>
      </xdr:nvSpPr>
      <xdr:spPr>
        <a:xfrm>
          <a:off x="3288030" y="6477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37</xdr:row>
      <xdr:rowOff>158750</xdr:rowOff>
    </xdr:from>
    <xdr:to>
      <xdr:col>24</xdr:col>
      <xdr:colOff>63500</xdr:colOff>
      <xdr:row>38</xdr:row>
      <xdr:rowOff>12700</xdr:rowOff>
    </xdr:to>
    <xdr:cxnSp macro="">
      <xdr:nvCxnSpPr>
        <xdr:cNvPr id="72" name="直線コネクタ 71"/>
        <xdr:cNvCxnSpPr/>
      </xdr:nvCxnSpPr>
      <xdr:spPr>
        <a:xfrm flipV="1">
          <a:off x="3327400" y="6502400"/>
          <a:ext cx="7289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3" name="楕円 72"/>
        <xdr:cNvSpPr/>
      </xdr:nvSpPr>
      <xdr:spPr>
        <a:xfrm>
          <a:off x="24955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166370</xdr:colOff>
      <xdr:row>38</xdr:row>
      <xdr:rowOff>38100</xdr:rowOff>
    </xdr:to>
    <xdr:cxnSp macro="">
      <xdr:nvCxnSpPr>
        <xdr:cNvPr id="74" name="直線コネクタ 73"/>
        <xdr:cNvCxnSpPr/>
      </xdr:nvCxnSpPr>
      <xdr:spPr>
        <a:xfrm flipV="1">
          <a:off x="2546350" y="6527800"/>
          <a:ext cx="7810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77470</xdr:rowOff>
    </xdr:from>
    <xdr:ext cx="403860" cy="257810"/>
    <xdr:sp macro="" textlink="">
      <xdr:nvSpPr>
        <xdr:cNvPr id="75" name="n_1aveValue【図書館】&#10;有形固定資産減価償却率"/>
        <xdr:cNvSpPr txBox="1"/>
      </xdr:nvSpPr>
      <xdr:spPr>
        <a:xfrm>
          <a:off x="3147695" y="676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63500</xdr:rowOff>
    </xdr:from>
    <xdr:ext cx="403860" cy="257810"/>
    <xdr:sp macro="" textlink="">
      <xdr:nvSpPr>
        <xdr:cNvPr id="76" name="n_2aveValue【図書館】&#10;有形固定資産減価償却率"/>
        <xdr:cNvSpPr txBox="1"/>
      </xdr:nvSpPr>
      <xdr:spPr>
        <a:xfrm>
          <a:off x="2367915" y="6750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80010</xdr:rowOff>
    </xdr:from>
    <xdr:ext cx="403860" cy="259080"/>
    <xdr:sp macro="" textlink="">
      <xdr:nvSpPr>
        <xdr:cNvPr id="77" name="n_1mainValue【図書館】&#10;有形固定資産減価償却率"/>
        <xdr:cNvSpPr txBox="1"/>
      </xdr:nvSpPr>
      <xdr:spPr>
        <a:xfrm>
          <a:off x="3147695" y="625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105410</xdr:rowOff>
    </xdr:from>
    <xdr:ext cx="403860" cy="259080"/>
    <xdr:sp macro="" textlink="">
      <xdr:nvSpPr>
        <xdr:cNvPr id="78" name="n_2mainValue【図書館】&#10;有形固定資産減価償却率"/>
        <xdr:cNvSpPr txBox="1"/>
      </xdr:nvSpPr>
      <xdr:spPr>
        <a:xfrm>
          <a:off x="2367915" y="6277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5425"/>
    <xdr:sp macro="" textlink="">
      <xdr:nvSpPr>
        <xdr:cNvPr id="87" name="テキスト ボックス 86"/>
        <xdr:cNvSpPr txBox="1"/>
      </xdr:nvSpPr>
      <xdr:spPr>
        <a:xfrm>
          <a:off x="574548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783580" y="723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7360" cy="259080"/>
    <xdr:sp macro="" textlink="">
      <xdr:nvSpPr>
        <xdr:cNvPr id="90" name="テキスト ボックス 89"/>
        <xdr:cNvSpPr txBox="1"/>
      </xdr:nvSpPr>
      <xdr:spPr>
        <a:xfrm>
          <a:off x="536448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783580" y="685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7360" cy="257810"/>
    <xdr:sp macro="" textlink="">
      <xdr:nvSpPr>
        <xdr:cNvPr id="92" name="テキスト ボックス 91"/>
        <xdr:cNvSpPr txBox="1"/>
      </xdr:nvSpPr>
      <xdr:spPr>
        <a:xfrm>
          <a:off x="5364480" y="671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783580" y="647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7360" cy="259080"/>
    <xdr:sp macro="" textlink="">
      <xdr:nvSpPr>
        <xdr:cNvPr id="94" name="テキスト ボックス 93"/>
        <xdr:cNvSpPr txBox="1"/>
      </xdr:nvSpPr>
      <xdr:spPr>
        <a:xfrm>
          <a:off x="536448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783580" y="609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7360" cy="259080"/>
    <xdr:sp macro="" textlink="">
      <xdr:nvSpPr>
        <xdr:cNvPr id="96" name="テキスト ボックス 95"/>
        <xdr:cNvSpPr txBox="1"/>
      </xdr:nvSpPr>
      <xdr:spPr>
        <a:xfrm>
          <a:off x="536448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783580" y="571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7360" cy="257810"/>
    <xdr:sp macro="" textlink="">
      <xdr:nvSpPr>
        <xdr:cNvPr id="98" name="テキスト ボックス 97"/>
        <xdr:cNvSpPr txBox="1"/>
      </xdr:nvSpPr>
      <xdr:spPr>
        <a:xfrm>
          <a:off x="536448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9080"/>
    <xdr:sp macro="" textlink="">
      <xdr:nvSpPr>
        <xdr:cNvPr id="100" name="テキスト ボックス 99"/>
        <xdr:cNvSpPr txBox="1"/>
      </xdr:nvSpPr>
      <xdr:spPr>
        <a:xfrm>
          <a:off x="536448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32</xdr:row>
      <xdr:rowOff>152400</xdr:rowOff>
    </xdr:from>
    <xdr:to>
      <xdr:col>54</xdr:col>
      <xdr:colOff>166370</xdr:colOff>
      <xdr:row>41</xdr:row>
      <xdr:rowOff>125730</xdr:rowOff>
    </xdr:to>
    <xdr:cxnSp macro="">
      <xdr:nvCxnSpPr>
        <xdr:cNvPr id="102" name="直線コネクタ 101"/>
        <xdr:cNvCxnSpPr/>
      </xdr:nvCxnSpPr>
      <xdr:spPr>
        <a:xfrm flipV="1">
          <a:off x="9150350"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129540</xdr:rowOff>
    </xdr:from>
    <xdr:ext cx="468630" cy="259080"/>
    <xdr:sp macro="" textlink="">
      <xdr:nvSpPr>
        <xdr:cNvPr id="103" name="【図書館】&#10;一人当たり面積最小値テキスト"/>
        <xdr:cNvSpPr txBox="1"/>
      </xdr:nvSpPr>
      <xdr:spPr>
        <a:xfrm>
          <a:off x="9188450" y="715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9085580" y="71551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99060</xdr:rowOff>
    </xdr:from>
    <xdr:ext cx="468630" cy="257810"/>
    <xdr:sp macro="" textlink="">
      <xdr:nvSpPr>
        <xdr:cNvPr id="105" name="【図書館】&#10;一人当たり面積最大値テキスト"/>
        <xdr:cNvSpPr txBox="1"/>
      </xdr:nvSpPr>
      <xdr:spPr>
        <a:xfrm>
          <a:off x="9188450" y="5414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085580" y="5638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0</xdr:rowOff>
    </xdr:from>
    <xdr:ext cx="468630" cy="259080"/>
    <xdr:sp macro="" textlink="">
      <xdr:nvSpPr>
        <xdr:cNvPr id="107" name="【図書館】&#10;一人当たり面積平均値テキスト"/>
        <xdr:cNvSpPr txBox="1"/>
      </xdr:nvSpPr>
      <xdr:spPr>
        <a:xfrm>
          <a:off x="9188450" y="668655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9123680" y="67081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83820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7613650" y="67462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13" name="テキスト ボックス 112"/>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9080"/>
    <xdr:sp macro="" textlink="">
      <xdr:nvSpPr>
        <xdr:cNvPr id="114" name="テキスト ボックス 113"/>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6" name="楕円 115"/>
        <xdr:cNvSpPr/>
      </xdr:nvSpPr>
      <xdr:spPr>
        <a:xfrm>
          <a:off x="9123680" y="64185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97790</xdr:rowOff>
    </xdr:from>
    <xdr:ext cx="468630" cy="257810"/>
    <xdr:sp macro="" textlink="">
      <xdr:nvSpPr>
        <xdr:cNvPr id="117" name="【図書館】&#10;一人当たり面積該当値テキスト"/>
        <xdr:cNvSpPr txBox="1"/>
      </xdr:nvSpPr>
      <xdr:spPr>
        <a:xfrm>
          <a:off x="9188450" y="6269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8" name="楕円 117"/>
        <xdr:cNvSpPr/>
      </xdr:nvSpPr>
      <xdr:spPr>
        <a:xfrm>
          <a:off x="8382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133350</xdr:rowOff>
    </xdr:to>
    <xdr:cxnSp macro="">
      <xdr:nvCxnSpPr>
        <xdr:cNvPr id="119" name="直線コネクタ 118"/>
        <xdr:cNvCxnSpPr/>
      </xdr:nvCxnSpPr>
      <xdr:spPr>
        <a:xfrm flipV="1">
          <a:off x="8432800" y="6469380"/>
          <a:ext cx="717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20" name="楕円 119"/>
        <xdr:cNvSpPr/>
      </xdr:nvSpPr>
      <xdr:spPr>
        <a:xfrm>
          <a:off x="7613650" y="64338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37</xdr:row>
      <xdr:rowOff>133350</xdr:rowOff>
    </xdr:from>
    <xdr:to>
      <xdr:col>50</xdr:col>
      <xdr:colOff>114300</xdr:colOff>
      <xdr:row>37</xdr:row>
      <xdr:rowOff>140970</xdr:rowOff>
    </xdr:to>
    <xdr:cxnSp macro="">
      <xdr:nvCxnSpPr>
        <xdr:cNvPr id="121" name="直線コネクタ 120"/>
        <xdr:cNvCxnSpPr/>
      </xdr:nvCxnSpPr>
      <xdr:spPr>
        <a:xfrm flipV="1">
          <a:off x="7653020" y="6477000"/>
          <a:ext cx="7797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144780</xdr:rowOff>
    </xdr:from>
    <xdr:ext cx="468630" cy="257810"/>
    <xdr:sp macro="" textlink="">
      <xdr:nvSpPr>
        <xdr:cNvPr id="122" name="n_1aveValue【図書館】&#10;一人当たり面積"/>
        <xdr:cNvSpPr txBox="1"/>
      </xdr:nvSpPr>
      <xdr:spPr>
        <a:xfrm>
          <a:off x="8209280" y="6831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152400</xdr:rowOff>
    </xdr:from>
    <xdr:ext cx="469900" cy="259080"/>
    <xdr:sp macro="" textlink="">
      <xdr:nvSpPr>
        <xdr:cNvPr id="123" name="n_2aveValue【図書館】&#10;一人当たり面積"/>
        <xdr:cNvSpPr txBox="1"/>
      </xdr:nvSpPr>
      <xdr:spPr>
        <a:xfrm>
          <a:off x="745363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29210</xdr:rowOff>
    </xdr:from>
    <xdr:ext cx="468630" cy="257810"/>
    <xdr:sp macro="" textlink="">
      <xdr:nvSpPr>
        <xdr:cNvPr id="124" name="n_1mainValue【図書館】&#10;一人当たり面積"/>
        <xdr:cNvSpPr txBox="1"/>
      </xdr:nvSpPr>
      <xdr:spPr>
        <a:xfrm>
          <a:off x="8209280" y="6201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36830</xdr:rowOff>
    </xdr:from>
    <xdr:ext cx="469900" cy="259080"/>
    <xdr:sp macro="" textlink="">
      <xdr:nvSpPr>
        <xdr:cNvPr id="125" name="n_2mainValue【図書館】&#10;一人当たり面積"/>
        <xdr:cNvSpPr txBox="1"/>
      </xdr:nvSpPr>
      <xdr:spPr>
        <a:xfrm>
          <a:off x="745363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4" name="テキスト ボックス 133"/>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6" name="直線コネクタ 135"/>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9090" cy="259080"/>
    <xdr:sp macro="" textlink="">
      <xdr:nvSpPr>
        <xdr:cNvPr id="137" name="テキスト ボックス 136"/>
        <xdr:cNvSpPr txBox="1"/>
      </xdr:nvSpPr>
      <xdr:spPr>
        <a:xfrm>
          <a:off x="37465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8" name="直線コネクタ 137"/>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62</xdr:row>
      <xdr:rowOff>4445</xdr:rowOff>
    </xdr:from>
    <xdr:ext cx="403225" cy="259080"/>
    <xdr:sp macro="" textlink="">
      <xdr:nvSpPr>
        <xdr:cNvPr id="139" name="テキスト ボックス 138"/>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0" name="直線コネクタ 139"/>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60</xdr:row>
      <xdr:rowOff>20955</xdr:rowOff>
    </xdr:from>
    <xdr:ext cx="403225" cy="257810"/>
    <xdr:sp macro="" textlink="">
      <xdr:nvSpPr>
        <xdr:cNvPr id="141" name="テキスト ボックス 140"/>
        <xdr:cNvSpPr txBox="1"/>
      </xdr:nvSpPr>
      <xdr:spPr>
        <a:xfrm>
          <a:off x="332740"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2" name="直線コネクタ 141"/>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58</xdr:row>
      <xdr:rowOff>37465</xdr:rowOff>
    </xdr:from>
    <xdr:ext cx="403225" cy="259080"/>
    <xdr:sp macro="" textlink="">
      <xdr:nvSpPr>
        <xdr:cNvPr id="143" name="テキスト ボックス 142"/>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4" name="直線コネクタ 143"/>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53975</xdr:rowOff>
    </xdr:from>
    <xdr:ext cx="403225" cy="257810"/>
    <xdr:sp macro="" textlink="">
      <xdr:nvSpPr>
        <xdr:cNvPr id="145" name="テキスト ボックス 144"/>
        <xdr:cNvSpPr txBox="1"/>
      </xdr:nvSpPr>
      <xdr:spPr>
        <a:xfrm>
          <a:off x="332740"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6" name="直線コネクタ 145"/>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47" name="テキスト ボックス 146"/>
        <xdr:cNvSpPr txBox="1"/>
      </xdr:nvSpPr>
      <xdr:spPr>
        <a:xfrm>
          <a:off x="27051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9" name="テキスト ボックス 148"/>
        <xdr:cNvSpPr txBox="1"/>
      </xdr:nvSpPr>
      <xdr:spPr>
        <a:xfrm>
          <a:off x="27051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63500</xdr:rowOff>
    </xdr:from>
    <xdr:to>
      <xdr:col>24</xdr:col>
      <xdr:colOff>62865</xdr:colOff>
      <xdr:row>62</xdr:row>
      <xdr:rowOff>71755</xdr:rowOff>
    </xdr:to>
    <xdr:cxnSp macro="">
      <xdr:nvCxnSpPr>
        <xdr:cNvPr id="151" name="直線コネクタ 150"/>
        <xdr:cNvCxnSpPr/>
      </xdr:nvCxnSpPr>
      <xdr:spPr>
        <a:xfrm flipV="1">
          <a:off x="4055745" y="949325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75565</xdr:rowOff>
    </xdr:from>
    <xdr:ext cx="405130" cy="257810"/>
    <xdr:sp macro="" textlink="">
      <xdr:nvSpPr>
        <xdr:cNvPr id="152" name="【体育館・プール】&#10;有形固定資産減価償却率最小値テキスト"/>
        <xdr:cNvSpPr txBox="1"/>
      </xdr:nvSpPr>
      <xdr:spPr>
        <a:xfrm>
          <a:off x="4094480" y="10705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71755</xdr:rowOff>
    </xdr:from>
    <xdr:to>
      <xdr:col>24</xdr:col>
      <xdr:colOff>152400</xdr:colOff>
      <xdr:row>62</xdr:row>
      <xdr:rowOff>71755</xdr:rowOff>
    </xdr:to>
    <xdr:cxnSp macro="">
      <xdr:nvCxnSpPr>
        <xdr:cNvPr id="153" name="直線コネクタ 152"/>
        <xdr:cNvCxnSpPr/>
      </xdr:nvCxnSpPr>
      <xdr:spPr>
        <a:xfrm>
          <a:off x="3991610" y="107016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10160</xdr:rowOff>
    </xdr:from>
    <xdr:ext cx="405130" cy="259080"/>
    <xdr:sp macro="" textlink="">
      <xdr:nvSpPr>
        <xdr:cNvPr id="154" name="【体育館・プール】&#10;有形固定資産減価償却率最大値テキスト"/>
        <xdr:cNvSpPr txBox="1"/>
      </xdr:nvSpPr>
      <xdr:spPr>
        <a:xfrm>
          <a:off x="4094480" y="926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63500</xdr:rowOff>
    </xdr:from>
    <xdr:to>
      <xdr:col>24</xdr:col>
      <xdr:colOff>152400</xdr:colOff>
      <xdr:row>55</xdr:row>
      <xdr:rowOff>63500</xdr:rowOff>
    </xdr:to>
    <xdr:cxnSp macro="">
      <xdr:nvCxnSpPr>
        <xdr:cNvPr id="155" name="直線コネクタ 154"/>
        <xdr:cNvCxnSpPr/>
      </xdr:nvCxnSpPr>
      <xdr:spPr>
        <a:xfrm>
          <a:off x="3991610" y="94932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137160</xdr:rowOff>
    </xdr:from>
    <xdr:ext cx="405130" cy="259080"/>
    <xdr:sp macro="" textlink="">
      <xdr:nvSpPr>
        <xdr:cNvPr id="156" name="【体育館・プール】&#10;有形固定資産減価償却率平均値テキスト"/>
        <xdr:cNvSpPr txBox="1"/>
      </xdr:nvSpPr>
      <xdr:spPr>
        <a:xfrm>
          <a:off x="4094480" y="9909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114300</xdr:rowOff>
    </xdr:from>
    <xdr:to>
      <xdr:col>24</xdr:col>
      <xdr:colOff>114300</xdr:colOff>
      <xdr:row>59</xdr:row>
      <xdr:rowOff>44450</xdr:rowOff>
    </xdr:to>
    <xdr:sp macro="" textlink="">
      <xdr:nvSpPr>
        <xdr:cNvPr id="157" name="フローチャート: 判断 156"/>
        <xdr:cNvSpPr/>
      </xdr:nvSpPr>
      <xdr:spPr>
        <a:xfrm>
          <a:off x="400558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130175</xdr:rowOff>
    </xdr:from>
    <xdr:to>
      <xdr:col>20</xdr:col>
      <xdr:colOff>38100</xdr:colOff>
      <xdr:row>59</xdr:row>
      <xdr:rowOff>60325</xdr:rowOff>
    </xdr:to>
    <xdr:sp macro="" textlink="">
      <xdr:nvSpPr>
        <xdr:cNvPr id="158" name="フローチャート: 判断 157"/>
        <xdr:cNvSpPr/>
      </xdr:nvSpPr>
      <xdr:spPr>
        <a:xfrm>
          <a:off x="3288030" y="100742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19685</xdr:rowOff>
    </xdr:from>
    <xdr:to>
      <xdr:col>15</xdr:col>
      <xdr:colOff>101600</xdr:colOff>
      <xdr:row>59</xdr:row>
      <xdr:rowOff>121285</xdr:rowOff>
    </xdr:to>
    <xdr:sp macro="" textlink="">
      <xdr:nvSpPr>
        <xdr:cNvPr id="159" name="フローチャート: 判断 158"/>
        <xdr:cNvSpPr/>
      </xdr:nvSpPr>
      <xdr:spPr>
        <a:xfrm>
          <a:off x="249555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730" cy="257810"/>
    <xdr:sp macro="" textlink="">
      <xdr:nvSpPr>
        <xdr:cNvPr id="160" name="テキスト ボックス 159"/>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810"/>
    <xdr:sp macro="" textlink="">
      <xdr:nvSpPr>
        <xdr:cNvPr id="161" name="テキスト ボックス 160"/>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730" cy="257810"/>
    <xdr:sp macro="" textlink="">
      <xdr:nvSpPr>
        <xdr:cNvPr id="162" name="テキスト ボックス 161"/>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3" name="テキスト ボックス 162"/>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810"/>
    <xdr:sp macro="" textlink="">
      <xdr:nvSpPr>
        <xdr:cNvPr id="164" name="テキスト ボックス 163"/>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5" name="楕円 164"/>
        <xdr:cNvSpPr/>
      </xdr:nvSpPr>
      <xdr:spPr>
        <a:xfrm>
          <a:off x="400558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83185</xdr:rowOff>
    </xdr:from>
    <xdr:ext cx="405130" cy="259080"/>
    <xdr:sp macro="" textlink="">
      <xdr:nvSpPr>
        <xdr:cNvPr id="166" name="【体育館・プール】&#10;有形固定資産減価償却率該当値テキスト"/>
        <xdr:cNvSpPr txBox="1"/>
      </xdr:nvSpPr>
      <xdr:spPr>
        <a:xfrm>
          <a:off x="4094480" y="10541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20955</xdr:rowOff>
    </xdr:from>
    <xdr:to>
      <xdr:col>20</xdr:col>
      <xdr:colOff>38100</xdr:colOff>
      <xdr:row>62</xdr:row>
      <xdr:rowOff>122555</xdr:rowOff>
    </xdr:to>
    <xdr:sp macro="" textlink="">
      <xdr:nvSpPr>
        <xdr:cNvPr id="167" name="楕円 166"/>
        <xdr:cNvSpPr/>
      </xdr:nvSpPr>
      <xdr:spPr>
        <a:xfrm>
          <a:off x="3288030" y="106508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62</xdr:row>
      <xdr:rowOff>47625</xdr:rowOff>
    </xdr:from>
    <xdr:to>
      <xdr:col>24</xdr:col>
      <xdr:colOff>63500</xdr:colOff>
      <xdr:row>62</xdr:row>
      <xdr:rowOff>71755</xdr:rowOff>
    </xdr:to>
    <xdr:cxnSp macro="">
      <xdr:nvCxnSpPr>
        <xdr:cNvPr id="168" name="直線コネクタ 167"/>
        <xdr:cNvCxnSpPr/>
      </xdr:nvCxnSpPr>
      <xdr:spPr>
        <a:xfrm flipV="1">
          <a:off x="3327400" y="10677525"/>
          <a:ext cx="7289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32385</xdr:rowOff>
    </xdr:from>
    <xdr:to>
      <xdr:col>15</xdr:col>
      <xdr:colOff>101600</xdr:colOff>
      <xdr:row>63</xdr:row>
      <xdr:rowOff>133985</xdr:rowOff>
    </xdr:to>
    <xdr:sp macro="" textlink="">
      <xdr:nvSpPr>
        <xdr:cNvPr id="169" name="楕円 168"/>
        <xdr:cNvSpPr/>
      </xdr:nvSpPr>
      <xdr:spPr>
        <a:xfrm>
          <a:off x="249555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71755</xdr:rowOff>
    </xdr:from>
    <xdr:to>
      <xdr:col>19</xdr:col>
      <xdr:colOff>166370</xdr:colOff>
      <xdr:row>63</xdr:row>
      <xdr:rowOff>83185</xdr:rowOff>
    </xdr:to>
    <xdr:cxnSp macro="">
      <xdr:nvCxnSpPr>
        <xdr:cNvPr id="170" name="直線コネクタ 169"/>
        <xdr:cNvCxnSpPr/>
      </xdr:nvCxnSpPr>
      <xdr:spPr>
        <a:xfrm flipV="1">
          <a:off x="2546350" y="10701655"/>
          <a:ext cx="7810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76835</xdr:rowOff>
    </xdr:from>
    <xdr:ext cx="403860" cy="257810"/>
    <xdr:sp macro="" textlink="">
      <xdr:nvSpPr>
        <xdr:cNvPr id="171" name="n_1aveValue【体育館・プール】&#10;有形固定資産減価償却率"/>
        <xdr:cNvSpPr txBox="1"/>
      </xdr:nvSpPr>
      <xdr:spPr>
        <a:xfrm>
          <a:off x="3147695" y="9849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137795</xdr:rowOff>
    </xdr:from>
    <xdr:ext cx="403860" cy="259080"/>
    <xdr:sp macro="" textlink="">
      <xdr:nvSpPr>
        <xdr:cNvPr id="172" name="n_2aveValue【体育館・プール】&#10;有形固定資産減価償却率"/>
        <xdr:cNvSpPr txBox="1"/>
      </xdr:nvSpPr>
      <xdr:spPr>
        <a:xfrm>
          <a:off x="2367915" y="9910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113665</xdr:rowOff>
    </xdr:from>
    <xdr:ext cx="403860" cy="258445"/>
    <xdr:sp macro="" textlink="">
      <xdr:nvSpPr>
        <xdr:cNvPr id="173" name="n_1mainValue【体育館・プール】&#10;有形固定資産減価償却率"/>
        <xdr:cNvSpPr txBox="1"/>
      </xdr:nvSpPr>
      <xdr:spPr>
        <a:xfrm>
          <a:off x="3147695" y="10743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125095</xdr:rowOff>
    </xdr:from>
    <xdr:ext cx="403860" cy="258445"/>
    <xdr:sp macro="" textlink="">
      <xdr:nvSpPr>
        <xdr:cNvPr id="174" name="n_2mainValue【体育館・プール】&#10;有形固定資産減価償却率"/>
        <xdr:cNvSpPr txBox="1"/>
      </xdr:nvSpPr>
      <xdr:spPr>
        <a:xfrm>
          <a:off x="2367915" y="109264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183" name="テキスト ボックス 182"/>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7360" cy="259080"/>
    <xdr:sp macro="" textlink="">
      <xdr:nvSpPr>
        <xdr:cNvPr id="186" name="テキスト ボックス 185"/>
        <xdr:cNvSpPr txBox="1"/>
      </xdr:nvSpPr>
      <xdr:spPr>
        <a:xfrm>
          <a:off x="536448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7360" cy="259080"/>
    <xdr:sp macro="" textlink="">
      <xdr:nvSpPr>
        <xdr:cNvPr id="188" name="テキスト ボックス 187"/>
        <xdr:cNvSpPr txBox="1"/>
      </xdr:nvSpPr>
      <xdr:spPr>
        <a:xfrm>
          <a:off x="536448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7360" cy="257810"/>
    <xdr:sp macro="" textlink="">
      <xdr:nvSpPr>
        <xdr:cNvPr id="190" name="テキスト ボックス 189"/>
        <xdr:cNvSpPr txBox="1"/>
      </xdr:nvSpPr>
      <xdr:spPr>
        <a:xfrm>
          <a:off x="536448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7360" cy="259080"/>
    <xdr:sp macro="" textlink="">
      <xdr:nvSpPr>
        <xdr:cNvPr id="192" name="テキスト ボックス 191"/>
        <xdr:cNvSpPr txBox="1"/>
      </xdr:nvSpPr>
      <xdr:spPr>
        <a:xfrm>
          <a:off x="536448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7360" cy="259080"/>
    <xdr:sp macro="" textlink="">
      <xdr:nvSpPr>
        <xdr:cNvPr id="194" name="テキスト ボックス 193"/>
        <xdr:cNvSpPr txBox="1"/>
      </xdr:nvSpPr>
      <xdr:spPr>
        <a:xfrm>
          <a:off x="536448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52</xdr:row>
      <xdr:rowOff>86360</xdr:rowOff>
    </xdr:from>
    <xdr:ext cx="531495" cy="257810"/>
    <xdr:sp macro="" textlink="">
      <xdr:nvSpPr>
        <xdr:cNvPr id="196" name="テキスト ボックス 195"/>
        <xdr:cNvSpPr txBox="1"/>
      </xdr:nvSpPr>
      <xdr:spPr>
        <a:xfrm>
          <a:off x="5323840"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55</xdr:row>
      <xdr:rowOff>122555</xdr:rowOff>
    </xdr:from>
    <xdr:to>
      <xdr:col>54</xdr:col>
      <xdr:colOff>166370</xdr:colOff>
      <xdr:row>64</xdr:row>
      <xdr:rowOff>65405</xdr:rowOff>
    </xdr:to>
    <xdr:cxnSp macro="">
      <xdr:nvCxnSpPr>
        <xdr:cNvPr id="198" name="直線コネクタ 197"/>
        <xdr:cNvCxnSpPr/>
      </xdr:nvCxnSpPr>
      <xdr:spPr>
        <a:xfrm flipV="1">
          <a:off x="9150350"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69215</xdr:rowOff>
    </xdr:from>
    <xdr:ext cx="468630" cy="259080"/>
    <xdr:sp macro="" textlink="">
      <xdr:nvSpPr>
        <xdr:cNvPr id="199" name="【体育館・プール】&#10;一人当たり面積最小値テキスト"/>
        <xdr:cNvSpPr txBox="1"/>
      </xdr:nvSpPr>
      <xdr:spPr>
        <a:xfrm>
          <a:off x="9188450" y="11042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65405</xdr:rowOff>
    </xdr:from>
    <xdr:to>
      <xdr:col>55</xdr:col>
      <xdr:colOff>88900</xdr:colOff>
      <xdr:row>64</xdr:row>
      <xdr:rowOff>65405</xdr:rowOff>
    </xdr:to>
    <xdr:cxnSp macro="">
      <xdr:nvCxnSpPr>
        <xdr:cNvPr id="200" name="直線コネクタ 199"/>
        <xdr:cNvCxnSpPr/>
      </xdr:nvCxnSpPr>
      <xdr:spPr>
        <a:xfrm>
          <a:off x="9085580" y="110382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69215</xdr:rowOff>
    </xdr:from>
    <xdr:ext cx="468630" cy="259080"/>
    <xdr:sp macro="" textlink="">
      <xdr:nvSpPr>
        <xdr:cNvPr id="201" name="【体育館・プール】&#10;一人当たり面積最大値テキスト"/>
        <xdr:cNvSpPr txBox="1"/>
      </xdr:nvSpPr>
      <xdr:spPr>
        <a:xfrm>
          <a:off x="9188450" y="9327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122555</xdr:rowOff>
    </xdr:from>
    <xdr:to>
      <xdr:col>55</xdr:col>
      <xdr:colOff>88900</xdr:colOff>
      <xdr:row>55</xdr:row>
      <xdr:rowOff>122555</xdr:rowOff>
    </xdr:to>
    <xdr:cxnSp macro="">
      <xdr:nvCxnSpPr>
        <xdr:cNvPr id="202" name="直線コネクタ 201"/>
        <xdr:cNvCxnSpPr/>
      </xdr:nvCxnSpPr>
      <xdr:spPr>
        <a:xfrm>
          <a:off x="9085580" y="95523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128905</xdr:rowOff>
    </xdr:from>
    <xdr:ext cx="468630" cy="259080"/>
    <xdr:sp macro="" textlink="">
      <xdr:nvSpPr>
        <xdr:cNvPr id="203" name="【体育館・プール】&#10;一人当たり面積平均値テキスト"/>
        <xdr:cNvSpPr txBox="1"/>
      </xdr:nvSpPr>
      <xdr:spPr>
        <a:xfrm>
          <a:off x="9188450" y="107588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106045</xdr:rowOff>
    </xdr:from>
    <xdr:to>
      <xdr:col>55</xdr:col>
      <xdr:colOff>50800</xdr:colOff>
      <xdr:row>64</xdr:row>
      <xdr:rowOff>36195</xdr:rowOff>
    </xdr:to>
    <xdr:sp macro="" textlink="">
      <xdr:nvSpPr>
        <xdr:cNvPr id="204" name="フローチャート: 判断 203"/>
        <xdr:cNvSpPr/>
      </xdr:nvSpPr>
      <xdr:spPr>
        <a:xfrm>
          <a:off x="9123680" y="109073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134620</xdr:rowOff>
    </xdr:from>
    <xdr:to>
      <xdr:col>50</xdr:col>
      <xdr:colOff>165100</xdr:colOff>
      <xdr:row>64</xdr:row>
      <xdr:rowOff>64770</xdr:rowOff>
    </xdr:to>
    <xdr:sp macro="" textlink="">
      <xdr:nvSpPr>
        <xdr:cNvPr id="205" name="フローチャート: 判断 204"/>
        <xdr:cNvSpPr/>
      </xdr:nvSpPr>
      <xdr:spPr>
        <a:xfrm>
          <a:off x="83820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146685</xdr:rowOff>
    </xdr:from>
    <xdr:to>
      <xdr:col>46</xdr:col>
      <xdr:colOff>38100</xdr:colOff>
      <xdr:row>64</xdr:row>
      <xdr:rowOff>76835</xdr:rowOff>
    </xdr:to>
    <xdr:sp macro="" textlink="">
      <xdr:nvSpPr>
        <xdr:cNvPr id="206" name="フローチャート: 判断 205"/>
        <xdr:cNvSpPr/>
      </xdr:nvSpPr>
      <xdr:spPr>
        <a:xfrm>
          <a:off x="7613650" y="109480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810"/>
    <xdr:sp macro="" textlink="">
      <xdr:nvSpPr>
        <xdr:cNvPr id="209" name="テキスト ボックス 208"/>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730" cy="257810"/>
    <xdr:sp macro="" textlink="">
      <xdr:nvSpPr>
        <xdr:cNvPr id="210" name="テキスト ボックス 209"/>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142240</xdr:rowOff>
    </xdr:from>
    <xdr:to>
      <xdr:col>55</xdr:col>
      <xdr:colOff>50800</xdr:colOff>
      <xdr:row>64</xdr:row>
      <xdr:rowOff>72390</xdr:rowOff>
    </xdr:to>
    <xdr:sp macro="" textlink="">
      <xdr:nvSpPr>
        <xdr:cNvPr id="212" name="楕円 211"/>
        <xdr:cNvSpPr/>
      </xdr:nvSpPr>
      <xdr:spPr>
        <a:xfrm>
          <a:off x="9123680" y="109435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84455</xdr:rowOff>
    </xdr:from>
    <xdr:ext cx="468630" cy="259080"/>
    <xdr:sp macro="" textlink="">
      <xdr:nvSpPr>
        <xdr:cNvPr id="213" name="【体育館・プール】&#10;一人当たり面積該当値テキスト"/>
        <xdr:cNvSpPr txBox="1"/>
      </xdr:nvSpPr>
      <xdr:spPr>
        <a:xfrm>
          <a:off x="9188450" y="10885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142240</xdr:rowOff>
    </xdr:from>
    <xdr:to>
      <xdr:col>50</xdr:col>
      <xdr:colOff>165100</xdr:colOff>
      <xdr:row>64</xdr:row>
      <xdr:rowOff>72390</xdr:rowOff>
    </xdr:to>
    <xdr:sp macro="" textlink="">
      <xdr:nvSpPr>
        <xdr:cNvPr id="214" name="楕円 213"/>
        <xdr:cNvSpPr/>
      </xdr:nvSpPr>
      <xdr:spPr>
        <a:xfrm>
          <a:off x="83820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21590</xdr:rowOff>
    </xdr:from>
    <xdr:to>
      <xdr:col>55</xdr:col>
      <xdr:colOff>0</xdr:colOff>
      <xdr:row>64</xdr:row>
      <xdr:rowOff>21590</xdr:rowOff>
    </xdr:to>
    <xdr:cxnSp macro="">
      <xdr:nvCxnSpPr>
        <xdr:cNvPr id="215" name="直線コネクタ 214"/>
        <xdr:cNvCxnSpPr/>
      </xdr:nvCxnSpPr>
      <xdr:spPr>
        <a:xfrm flipV="1">
          <a:off x="8432800" y="1099439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151765</xdr:rowOff>
    </xdr:from>
    <xdr:to>
      <xdr:col>46</xdr:col>
      <xdr:colOff>38100</xdr:colOff>
      <xdr:row>64</xdr:row>
      <xdr:rowOff>81915</xdr:rowOff>
    </xdr:to>
    <xdr:sp macro="" textlink="">
      <xdr:nvSpPr>
        <xdr:cNvPr id="216" name="楕円 215"/>
        <xdr:cNvSpPr/>
      </xdr:nvSpPr>
      <xdr:spPr>
        <a:xfrm>
          <a:off x="7613650" y="109531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64</xdr:row>
      <xdr:rowOff>21590</xdr:rowOff>
    </xdr:from>
    <xdr:to>
      <xdr:col>50</xdr:col>
      <xdr:colOff>114300</xdr:colOff>
      <xdr:row>64</xdr:row>
      <xdr:rowOff>31115</xdr:rowOff>
    </xdr:to>
    <xdr:cxnSp macro="">
      <xdr:nvCxnSpPr>
        <xdr:cNvPr id="217" name="直線コネクタ 216"/>
        <xdr:cNvCxnSpPr/>
      </xdr:nvCxnSpPr>
      <xdr:spPr>
        <a:xfrm flipV="1">
          <a:off x="7653020" y="1099439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81280</xdr:rowOff>
    </xdr:from>
    <xdr:ext cx="468630" cy="259080"/>
    <xdr:sp macro="" textlink="">
      <xdr:nvSpPr>
        <xdr:cNvPr id="218" name="n_1aveValue【体育館・プール】&#10;一人当たり面積"/>
        <xdr:cNvSpPr txBox="1"/>
      </xdr:nvSpPr>
      <xdr:spPr>
        <a:xfrm>
          <a:off x="8209280" y="10711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93345</xdr:rowOff>
    </xdr:from>
    <xdr:ext cx="469900" cy="259080"/>
    <xdr:sp macro="" textlink="">
      <xdr:nvSpPr>
        <xdr:cNvPr id="219" name="n_2aveValue【体育館・プール】&#10;一人当たり面積"/>
        <xdr:cNvSpPr txBox="1"/>
      </xdr:nvSpPr>
      <xdr:spPr>
        <a:xfrm>
          <a:off x="7453630" y="10723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64135</xdr:rowOff>
    </xdr:from>
    <xdr:ext cx="468630" cy="257810"/>
    <xdr:sp macro="" textlink="">
      <xdr:nvSpPr>
        <xdr:cNvPr id="220" name="n_1mainValue【体育館・プール】&#10;一人当たり面積"/>
        <xdr:cNvSpPr txBox="1"/>
      </xdr:nvSpPr>
      <xdr:spPr>
        <a:xfrm>
          <a:off x="8209280" y="11036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73660</xdr:rowOff>
    </xdr:from>
    <xdr:ext cx="469900" cy="259080"/>
    <xdr:sp macro="" textlink="">
      <xdr:nvSpPr>
        <xdr:cNvPr id="221" name="n_2mainValue【体育館・プール】&#10;一人当たり面積"/>
        <xdr:cNvSpPr txBox="1"/>
      </xdr:nvSpPr>
      <xdr:spPr>
        <a:xfrm>
          <a:off x="745363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0" name="テキスト ボックス 229"/>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9090" cy="259080"/>
    <xdr:sp macro="" textlink="">
      <xdr:nvSpPr>
        <xdr:cNvPr id="232" name="テキスト ボックス 231"/>
        <xdr:cNvSpPr txBox="1"/>
      </xdr:nvSpPr>
      <xdr:spPr>
        <a:xfrm>
          <a:off x="37465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6548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85</xdr:row>
      <xdr:rowOff>143510</xdr:rowOff>
    </xdr:from>
    <xdr:ext cx="403225" cy="257810"/>
    <xdr:sp macro="" textlink="">
      <xdr:nvSpPr>
        <xdr:cNvPr id="234" name="テキスト ボックス 233"/>
        <xdr:cNvSpPr txBox="1"/>
      </xdr:nvSpPr>
      <xdr:spPr>
        <a:xfrm>
          <a:off x="332740"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6548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83</xdr:row>
      <xdr:rowOff>105410</xdr:rowOff>
    </xdr:from>
    <xdr:ext cx="403225" cy="259080"/>
    <xdr:sp macro="" textlink="">
      <xdr:nvSpPr>
        <xdr:cNvPr id="236" name="テキスト ボックス 235"/>
        <xdr:cNvSpPr txBox="1"/>
      </xdr:nvSpPr>
      <xdr:spPr>
        <a:xfrm>
          <a:off x="33274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6548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81</xdr:row>
      <xdr:rowOff>67310</xdr:rowOff>
    </xdr:from>
    <xdr:ext cx="403225" cy="259080"/>
    <xdr:sp macro="" textlink="">
      <xdr:nvSpPr>
        <xdr:cNvPr id="238" name="テキスト ボックス 237"/>
        <xdr:cNvSpPr txBox="1"/>
      </xdr:nvSpPr>
      <xdr:spPr>
        <a:xfrm>
          <a:off x="33274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6548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79</xdr:row>
      <xdr:rowOff>29210</xdr:rowOff>
    </xdr:from>
    <xdr:ext cx="403225" cy="257810"/>
    <xdr:sp macro="" textlink="">
      <xdr:nvSpPr>
        <xdr:cNvPr id="240" name="テキスト ボックス 239"/>
        <xdr:cNvSpPr txBox="1"/>
      </xdr:nvSpPr>
      <xdr:spPr>
        <a:xfrm>
          <a:off x="332740"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6548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42" name="テキスト ボックス 241"/>
        <xdr:cNvSpPr txBox="1"/>
      </xdr:nvSpPr>
      <xdr:spPr>
        <a:xfrm>
          <a:off x="27051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4" name="テキスト ボックス 243"/>
        <xdr:cNvSpPr txBox="1"/>
      </xdr:nvSpPr>
      <xdr:spPr>
        <a:xfrm>
          <a:off x="27051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148590</xdr:rowOff>
    </xdr:to>
    <xdr:cxnSp macro="">
      <xdr:nvCxnSpPr>
        <xdr:cNvPr id="246" name="直線コネクタ 245"/>
        <xdr:cNvCxnSpPr/>
      </xdr:nvCxnSpPr>
      <xdr:spPr>
        <a:xfrm flipV="1">
          <a:off x="405574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152400</xdr:rowOff>
    </xdr:from>
    <xdr:ext cx="405130" cy="259080"/>
    <xdr:sp macro="" textlink="">
      <xdr:nvSpPr>
        <xdr:cNvPr id="247" name="【福祉施設】&#10;有形固定資産減価償却率最小値テキスト"/>
        <xdr:cNvSpPr txBox="1"/>
      </xdr:nvSpPr>
      <xdr:spPr>
        <a:xfrm>
          <a:off x="409448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148590</xdr:rowOff>
    </xdr:from>
    <xdr:to>
      <xdr:col>24</xdr:col>
      <xdr:colOff>152400</xdr:colOff>
      <xdr:row>86</xdr:row>
      <xdr:rowOff>148590</xdr:rowOff>
    </xdr:to>
    <xdr:cxnSp macro="">
      <xdr:nvCxnSpPr>
        <xdr:cNvPr id="248" name="直線コネクタ 247"/>
        <xdr:cNvCxnSpPr/>
      </xdr:nvCxnSpPr>
      <xdr:spPr>
        <a:xfrm>
          <a:off x="3991610" y="148932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7810"/>
    <xdr:sp macro="" textlink="">
      <xdr:nvSpPr>
        <xdr:cNvPr id="249" name="【福祉施設】&#10;有形固定資産減価償却率最大値テキスト"/>
        <xdr:cNvSpPr txBox="1"/>
      </xdr:nvSpPr>
      <xdr:spPr>
        <a:xfrm>
          <a:off x="4094480" y="13154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250" name="直線コネクタ 249"/>
        <xdr:cNvCxnSpPr/>
      </xdr:nvCxnSpPr>
      <xdr:spPr>
        <a:xfrm>
          <a:off x="3991610" y="13379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95250</xdr:rowOff>
    </xdr:from>
    <xdr:ext cx="405130" cy="259080"/>
    <xdr:sp macro="" textlink="">
      <xdr:nvSpPr>
        <xdr:cNvPr id="251" name="【福祉施設】&#10;有形固定資産減価償却率平均値テキスト"/>
        <xdr:cNvSpPr txBox="1"/>
      </xdr:nvSpPr>
      <xdr:spPr>
        <a:xfrm>
          <a:off x="409448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116840</xdr:rowOff>
    </xdr:from>
    <xdr:to>
      <xdr:col>24</xdr:col>
      <xdr:colOff>114300</xdr:colOff>
      <xdr:row>83</xdr:row>
      <xdr:rowOff>46990</xdr:rowOff>
    </xdr:to>
    <xdr:sp macro="" textlink="">
      <xdr:nvSpPr>
        <xdr:cNvPr id="252" name="フローチャート: 判断 251"/>
        <xdr:cNvSpPr/>
      </xdr:nvSpPr>
      <xdr:spPr>
        <a:xfrm>
          <a:off x="400558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3" name="フローチャート: 判断 252"/>
        <xdr:cNvSpPr/>
      </xdr:nvSpPr>
      <xdr:spPr>
        <a:xfrm>
          <a:off x="3288030" y="14152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4" name="フローチャート: 判断 253"/>
        <xdr:cNvSpPr/>
      </xdr:nvSpPr>
      <xdr:spPr>
        <a:xfrm>
          <a:off x="249555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730" cy="259080"/>
    <xdr:sp macro="" textlink="">
      <xdr:nvSpPr>
        <xdr:cNvPr id="255" name="テキスト ボックス 254"/>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256" name="テキスト ボックス 255"/>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9080"/>
    <xdr:sp macro="" textlink="">
      <xdr:nvSpPr>
        <xdr:cNvPr id="257" name="テキスト ボックス 256"/>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8" name="テキスト ボックス 257"/>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259" name="テキスト ボックス 258"/>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0" name="楕円 259"/>
        <xdr:cNvSpPr/>
      </xdr:nvSpPr>
      <xdr:spPr>
        <a:xfrm>
          <a:off x="400558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79375</xdr:rowOff>
    </xdr:from>
    <xdr:ext cx="405130" cy="258445"/>
    <xdr:sp macro="" textlink="">
      <xdr:nvSpPr>
        <xdr:cNvPr id="261" name="【福祉施設】&#10;有形固定資産減価償却率該当値テキスト"/>
        <xdr:cNvSpPr txBox="1"/>
      </xdr:nvSpPr>
      <xdr:spPr>
        <a:xfrm>
          <a:off x="4094480" y="13281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262" name="楕円 261"/>
        <xdr:cNvSpPr/>
      </xdr:nvSpPr>
      <xdr:spPr>
        <a:xfrm>
          <a:off x="3288030" y="13398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78</xdr:row>
      <xdr:rowOff>38100</xdr:rowOff>
    </xdr:from>
    <xdr:to>
      <xdr:col>24</xdr:col>
      <xdr:colOff>63500</xdr:colOff>
      <xdr:row>78</xdr:row>
      <xdr:rowOff>76200</xdr:rowOff>
    </xdr:to>
    <xdr:cxnSp macro="">
      <xdr:nvCxnSpPr>
        <xdr:cNvPr id="263" name="直線コネクタ 262"/>
        <xdr:cNvCxnSpPr/>
      </xdr:nvCxnSpPr>
      <xdr:spPr>
        <a:xfrm flipV="1">
          <a:off x="3327400" y="13411200"/>
          <a:ext cx="7289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38735</xdr:rowOff>
    </xdr:from>
    <xdr:to>
      <xdr:col>15</xdr:col>
      <xdr:colOff>101600</xdr:colOff>
      <xdr:row>78</xdr:row>
      <xdr:rowOff>140335</xdr:rowOff>
    </xdr:to>
    <xdr:sp macro="" textlink="">
      <xdr:nvSpPr>
        <xdr:cNvPr id="264" name="楕円 263"/>
        <xdr:cNvSpPr/>
      </xdr:nvSpPr>
      <xdr:spPr>
        <a:xfrm>
          <a:off x="249555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166370</xdr:colOff>
      <xdr:row>78</xdr:row>
      <xdr:rowOff>89535</xdr:rowOff>
    </xdr:to>
    <xdr:cxnSp macro="">
      <xdr:nvCxnSpPr>
        <xdr:cNvPr id="265" name="直線コネクタ 264"/>
        <xdr:cNvCxnSpPr/>
      </xdr:nvCxnSpPr>
      <xdr:spPr>
        <a:xfrm flipV="1">
          <a:off x="2546350" y="13449300"/>
          <a:ext cx="7810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15240</xdr:rowOff>
    </xdr:from>
    <xdr:ext cx="403860" cy="259080"/>
    <xdr:sp macro="" textlink="">
      <xdr:nvSpPr>
        <xdr:cNvPr id="266" name="n_1aveValue【福祉施設】&#10;有形固定資産減価償却率"/>
        <xdr:cNvSpPr txBox="1"/>
      </xdr:nvSpPr>
      <xdr:spPr>
        <a:xfrm>
          <a:off x="314769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15240</xdr:rowOff>
    </xdr:from>
    <xdr:ext cx="403860" cy="259080"/>
    <xdr:sp macro="" textlink="">
      <xdr:nvSpPr>
        <xdr:cNvPr id="267" name="n_2aveValue【福祉施設】&#10;有形固定資産減価償却率"/>
        <xdr:cNvSpPr txBox="1"/>
      </xdr:nvSpPr>
      <xdr:spPr>
        <a:xfrm>
          <a:off x="236791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143510</xdr:rowOff>
    </xdr:from>
    <xdr:ext cx="403860" cy="257810"/>
    <xdr:sp macro="" textlink="">
      <xdr:nvSpPr>
        <xdr:cNvPr id="268" name="n_1mainValue【福祉施設】&#10;有形固定資産減価償却率"/>
        <xdr:cNvSpPr txBox="1"/>
      </xdr:nvSpPr>
      <xdr:spPr>
        <a:xfrm>
          <a:off x="3147695" y="13173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156845</xdr:rowOff>
    </xdr:from>
    <xdr:ext cx="403860" cy="257810"/>
    <xdr:sp macro="" textlink="">
      <xdr:nvSpPr>
        <xdr:cNvPr id="269" name="n_2mainValue【福祉施設】&#10;有形固定資産減価償却率"/>
        <xdr:cNvSpPr txBox="1"/>
      </xdr:nvSpPr>
      <xdr:spPr>
        <a:xfrm>
          <a:off x="2367915" y="13187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155"/>
    <xdr:sp macro="" textlink="">
      <xdr:nvSpPr>
        <xdr:cNvPr id="278" name="テキスト ボックス 277"/>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783580" y="1478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7360" cy="259080"/>
    <xdr:sp macro="" textlink="">
      <xdr:nvSpPr>
        <xdr:cNvPr id="281" name="テキスト ボックス 280"/>
        <xdr:cNvSpPr txBox="1"/>
      </xdr:nvSpPr>
      <xdr:spPr>
        <a:xfrm>
          <a:off x="536448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783580" y="1432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7360" cy="259080"/>
    <xdr:sp macro="" textlink="">
      <xdr:nvSpPr>
        <xdr:cNvPr id="283" name="テキスト ボックス 282"/>
        <xdr:cNvSpPr txBox="1"/>
      </xdr:nvSpPr>
      <xdr:spPr>
        <a:xfrm>
          <a:off x="536448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783580" y="1386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7360" cy="259080"/>
    <xdr:sp macro="" textlink="">
      <xdr:nvSpPr>
        <xdr:cNvPr id="285" name="テキスト ボックス 284"/>
        <xdr:cNvSpPr txBox="1"/>
      </xdr:nvSpPr>
      <xdr:spPr>
        <a:xfrm>
          <a:off x="536448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783580" y="1341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7360" cy="259080"/>
    <xdr:sp macro="" textlink="">
      <xdr:nvSpPr>
        <xdr:cNvPr id="287" name="テキスト ボックス 286"/>
        <xdr:cNvSpPr txBox="1"/>
      </xdr:nvSpPr>
      <xdr:spPr>
        <a:xfrm>
          <a:off x="536448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289" name="テキスト ボックス 288"/>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78</xdr:row>
      <xdr:rowOff>46990</xdr:rowOff>
    </xdr:from>
    <xdr:to>
      <xdr:col>54</xdr:col>
      <xdr:colOff>166370</xdr:colOff>
      <xdr:row>86</xdr:row>
      <xdr:rowOff>26670</xdr:rowOff>
    </xdr:to>
    <xdr:cxnSp macro="">
      <xdr:nvCxnSpPr>
        <xdr:cNvPr id="291" name="直線コネクタ 290"/>
        <xdr:cNvCxnSpPr/>
      </xdr:nvCxnSpPr>
      <xdr:spPr>
        <a:xfrm flipV="1">
          <a:off x="9150350"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8630" cy="257810"/>
    <xdr:sp macro="" textlink="">
      <xdr:nvSpPr>
        <xdr:cNvPr id="292" name="【福祉施設】&#10;一人当たり面積最小値テキスト"/>
        <xdr:cNvSpPr txBox="1"/>
      </xdr:nvSpPr>
      <xdr:spPr>
        <a:xfrm>
          <a:off x="9188450" y="14775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3" name="直線コネクタ 292"/>
        <xdr:cNvCxnSpPr/>
      </xdr:nvCxnSpPr>
      <xdr:spPr>
        <a:xfrm>
          <a:off x="9085580" y="147713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165100</xdr:rowOff>
    </xdr:from>
    <xdr:ext cx="468630" cy="259080"/>
    <xdr:sp macro="" textlink="">
      <xdr:nvSpPr>
        <xdr:cNvPr id="294" name="【福祉施設】&#10;一人当たり面積最大値テキスト"/>
        <xdr:cNvSpPr txBox="1"/>
      </xdr:nvSpPr>
      <xdr:spPr>
        <a:xfrm>
          <a:off x="9188450" y="13195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46990</xdr:rowOff>
    </xdr:from>
    <xdr:to>
      <xdr:col>55</xdr:col>
      <xdr:colOff>88900</xdr:colOff>
      <xdr:row>78</xdr:row>
      <xdr:rowOff>46990</xdr:rowOff>
    </xdr:to>
    <xdr:cxnSp macro="">
      <xdr:nvCxnSpPr>
        <xdr:cNvPr id="295" name="直線コネクタ 294"/>
        <xdr:cNvCxnSpPr/>
      </xdr:nvCxnSpPr>
      <xdr:spPr>
        <a:xfrm>
          <a:off x="9085580" y="134200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63500</xdr:rowOff>
    </xdr:from>
    <xdr:ext cx="468630" cy="257810"/>
    <xdr:sp macro="" textlink="">
      <xdr:nvSpPr>
        <xdr:cNvPr id="296" name="【福祉施設】&#10;一人当たり面積平均値テキスト"/>
        <xdr:cNvSpPr txBox="1"/>
      </xdr:nvSpPr>
      <xdr:spPr>
        <a:xfrm>
          <a:off x="9188450" y="1429385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40640</xdr:rowOff>
    </xdr:from>
    <xdr:to>
      <xdr:col>55</xdr:col>
      <xdr:colOff>50800</xdr:colOff>
      <xdr:row>84</xdr:row>
      <xdr:rowOff>141605</xdr:rowOff>
    </xdr:to>
    <xdr:sp macro="" textlink="">
      <xdr:nvSpPr>
        <xdr:cNvPr id="297" name="フローチャート: 判断 296"/>
        <xdr:cNvSpPr/>
      </xdr:nvSpPr>
      <xdr:spPr>
        <a:xfrm>
          <a:off x="9123680" y="1444244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149860</xdr:rowOff>
    </xdr:from>
    <xdr:to>
      <xdr:col>50</xdr:col>
      <xdr:colOff>165100</xdr:colOff>
      <xdr:row>84</xdr:row>
      <xdr:rowOff>80010</xdr:rowOff>
    </xdr:to>
    <xdr:sp macro="" textlink="">
      <xdr:nvSpPr>
        <xdr:cNvPr id="298" name="フローチャート: 判断 297"/>
        <xdr:cNvSpPr/>
      </xdr:nvSpPr>
      <xdr:spPr>
        <a:xfrm>
          <a:off x="8382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53340</xdr:rowOff>
    </xdr:from>
    <xdr:to>
      <xdr:col>46</xdr:col>
      <xdr:colOff>38100</xdr:colOff>
      <xdr:row>84</xdr:row>
      <xdr:rowOff>154940</xdr:rowOff>
    </xdr:to>
    <xdr:sp macro="" textlink="">
      <xdr:nvSpPr>
        <xdr:cNvPr id="299" name="フローチャート: 判断 298"/>
        <xdr:cNvSpPr/>
      </xdr:nvSpPr>
      <xdr:spPr>
        <a:xfrm>
          <a:off x="7613650" y="144551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0" name="テキスト ボックス 299"/>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1" name="テキスト ボックス 300"/>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02" name="テキスト ボックス 301"/>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9080"/>
    <xdr:sp macro="" textlink="">
      <xdr:nvSpPr>
        <xdr:cNvPr id="303" name="テキスト ボックス 302"/>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4" name="テキスト ボックス 303"/>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05" name="楕円 304"/>
        <xdr:cNvSpPr/>
      </xdr:nvSpPr>
      <xdr:spPr>
        <a:xfrm>
          <a:off x="9123680" y="147205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62230</xdr:rowOff>
    </xdr:from>
    <xdr:ext cx="468630" cy="259080"/>
    <xdr:sp macro="" textlink="">
      <xdr:nvSpPr>
        <xdr:cNvPr id="306" name="【福祉施設】&#10;一人当たり面積該当値テキスト"/>
        <xdr:cNvSpPr txBox="1"/>
      </xdr:nvSpPr>
      <xdr:spPr>
        <a:xfrm>
          <a:off x="9188450" y="14635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07" name="楕円 306"/>
        <xdr:cNvSpPr/>
      </xdr:nvSpPr>
      <xdr:spPr>
        <a:xfrm>
          <a:off x="83820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08" name="直線コネクタ 307"/>
        <xdr:cNvCxnSpPr/>
      </xdr:nvCxnSpPr>
      <xdr:spPr>
        <a:xfrm>
          <a:off x="8432800" y="1477137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21590</xdr:rowOff>
    </xdr:from>
    <xdr:to>
      <xdr:col>46</xdr:col>
      <xdr:colOff>38100</xdr:colOff>
      <xdr:row>83</xdr:row>
      <xdr:rowOff>123190</xdr:rowOff>
    </xdr:to>
    <xdr:sp macro="" textlink="">
      <xdr:nvSpPr>
        <xdr:cNvPr id="309" name="楕円 308"/>
        <xdr:cNvSpPr/>
      </xdr:nvSpPr>
      <xdr:spPr>
        <a:xfrm>
          <a:off x="7613650" y="142519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83</xdr:row>
      <xdr:rowOff>72390</xdr:rowOff>
    </xdr:from>
    <xdr:to>
      <xdr:col>50</xdr:col>
      <xdr:colOff>114300</xdr:colOff>
      <xdr:row>86</xdr:row>
      <xdr:rowOff>26670</xdr:rowOff>
    </xdr:to>
    <xdr:cxnSp macro="">
      <xdr:nvCxnSpPr>
        <xdr:cNvPr id="310" name="直線コネクタ 309"/>
        <xdr:cNvCxnSpPr/>
      </xdr:nvCxnSpPr>
      <xdr:spPr>
        <a:xfrm>
          <a:off x="7653020" y="14302740"/>
          <a:ext cx="77978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96520</xdr:rowOff>
    </xdr:from>
    <xdr:ext cx="468630" cy="259080"/>
    <xdr:sp macro="" textlink="">
      <xdr:nvSpPr>
        <xdr:cNvPr id="311" name="n_1aveValue【福祉施設】&#10;一人当たり面積"/>
        <xdr:cNvSpPr txBox="1"/>
      </xdr:nvSpPr>
      <xdr:spPr>
        <a:xfrm>
          <a:off x="8209280" y="14155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146050</xdr:rowOff>
    </xdr:from>
    <xdr:ext cx="469900" cy="257810"/>
    <xdr:sp macro="" textlink="">
      <xdr:nvSpPr>
        <xdr:cNvPr id="312" name="n_2aveValue【福祉施設】&#10;一人当たり面積"/>
        <xdr:cNvSpPr txBox="1"/>
      </xdr:nvSpPr>
      <xdr:spPr>
        <a:xfrm>
          <a:off x="7453630" y="14547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68580</xdr:rowOff>
    </xdr:from>
    <xdr:ext cx="468630" cy="259080"/>
    <xdr:sp macro="" textlink="">
      <xdr:nvSpPr>
        <xdr:cNvPr id="313" name="n_1mainValue【福祉施設】&#10;一人当たり面積"/>
        <xdr:cNvSpPr txBox="1"/>
      </xdr:nvSpPr>
      <xdr:spPr>
        <a:xfrm>
          <a:off x="8209280" y="1481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139700</xdr:rowOff>
    </xdr:from>
    <xdr:ext cx="469900" cy="259080"/>
    <xdr:sp macro="" textlink="">
      <xdr:nvSpPr>
        <xdr:cNvPr id="314" name="n_2mainValue【福祉施設】&#10;一人当たり面積"/>
        <xdr:cNvSpPr txBox="1"/>
      </xdr:nvSpPr>
      <xdr:spPr>
        <a:xfrm>
          <a:off x="7453630" y="1402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23" name="テキスト ボックス 322"/>
        <xdr:cNvSpPr txBox="1"/>
      </xdr:nvSpPr>
      <xdr:spPr>
        <a:xfrm>
          <a:off x="65151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6548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9090" cy="259080"/>
    <xdr:sp macro="" textlink="">
      <xdr:nvSpPr>
        <xdr:cNvPr id="326" name="テキスト ボックス 325"/>
        <xdr:cNvSpPr txBox="1"/>
      </xdr:nvSpPr>
      <xdr:spPr>
        <a:xfrm>
          <a:off x="37465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6548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105</xdr:row>
      <xdr:rowOff>143510</xdr:rowOff>
    </xdr:from>
    <xdr:ext cx="403225" cy="257810"/>
    <xdr:sp macro="" textlink="">
      <xdr:nvSpPr>
        <xdr:cNvPr id="328" name="テキスト ボックス 327"/>
        <xdr:cNvSpPr txBox="1"/>
      </xdr:nvSpPr>
      <xdr:spPr>
        <a:xfrm>
          <a:off x="332740"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6548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103</xdr:row>
      <xdr:rowOff>105410</xdr:rowOff>
    </xdr:from>
    <xdr:ext cx="403225" cy="259080"/>
    <xdr:sp macro="" textlink="">
      <xdr:nvSpPr>
        <xdr:cNvPr id="330" name="テキスト ボックス 329"/>
        <xdr:cNvSpPr txBox="1"/>
      </xdr:nvSpPr>
      <xdr:spPr>
        <a:xfrm>
          <a:off x="33274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6548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101</xdr:row>
      <xdr:rowOff>67310</xdr:rowOff>
    </xdr:from>
    <xdr:ext cx="403225" cy="259080"/>
    <xdr:sp macro="" textlink="">
      <xdr:nvSpPr>
        <xdr:cNvPr id="332" name="テキスト ボックス 331"/>
        <xdr:cNvSpPr txBox="1"/>
      </xdr:nvSpPr>
      <xdr:spPr>
        <a:xfrm>
          <a:off x="33274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6548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090" cy="257810"/>
    <xdr:sp macro="" textlink="">
      <xdr:nvSpPr>
        <xdr:cNvPr id="334" name="テキスト ボックス 333"/>
        <xdr:cNvSpPr txBox="1"/>
      </xdr:nvSpPr>
      <xdr:spPr>
        <a:xfrm>
          <a:off x="27051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36" name="テキスト ボックス 335"/>
        <xdr:cNvSpPr txBox="1"/>
      </xdr:nvSpPr>
      <xdr:spPr>
        <a:xfrm>
          <a:off x="27051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8" name="直線コネクタ 337"/>
        <xdr:cNvCxnSpPr/>
      </xdr:nvCxnSpPr>
      <xdr:spPr>
        <a:xfrm flipV="1">
          <a:off x="405574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810"/>
    <xdr:sp macro="" textlink="">
      <xdr:nvSpPr>
        <xdr:cNvPr id="339" name="【市民会館】&#10;有形固定資産減価償却率最小値テキスト"/>
        <xdr:cNvSpPr txBox="1"/>
      </xdr:nvSpPr>
      <xdr:spPr>
        <a:xfrm>
          <a:off x="409448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0" name="直線コネクタ 339"/>
        <xdr:cNvCxnSpPr/>
      </xdr:nvCxnSpPr>
      <xdr:spPr>
        <a:xfrm>
          <a:off x="399161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810"/>
    <xdr:sp macro="" textlink="">
      <xdr:nvSpPr>
        <xdr:cNvPr id="341" name="【市民会館】&#10;有形固定資産減価償却率最大値テキスト"/>
        <xdr:cNvSpPr txBox="1"/>
      </xdr:nvSpPr>
      <xdr:spPr>
        <a:xfrm>
          <a:off x="409448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2" name="直線コネクタ 341"/>
        <xdr:cNvCxnSpPr/>
      </xdr:nvCxnSpPr>
      <xdr:spPr>
        <a:xfrm>
          <a:off x="3991610" y="1739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0</xdr:rowOff>
    </xdr:from>
    <xdr:ext cx="405130" cy="259080"/>
    <xdr:sp macro="" textlink="">
      <xdr:nvSpPr>
        <xdr:cNvPr id="343" name="【市民会館】&#10;有形固定資産減価償却率平均値テキスト"/>
        <xdr:cNvSpPr txBox="1"/>
      </xdr:nvSpPr>
      <xdr:spPr>
        <a:xfrm>
          <a:off x="4094480" y="1800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21590</xdr:rowOff>
    </xdr:from>
    <xdr:to>
      <xdr:col>24</xdr:col>
      <xdr:colOff>114300</xdr:colOff>
      <xdr:row>105</xdr:row>
      <xdr:rowOff>123190</xdr:rowOff>
    </xdr:to>
    <xdr:sp macro="" textlink="">
      <xdr:nvSpPr>
        <xdr:cNvPr id="344" name="フローチャート: 判断 343"/>
        <xdr:cNvSpPr/>
      </xdr:nvSpPr>
      <xdr:spPr>
        <a:xfrm>
          <a:off x="400558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5" name="フローチャート: 判断 344"/>
        <xdr:cNvSpPr/>
      </xdr:nvSpPr>
      <xdr:spPr>
        <a:xfrm>
          <a:off x="3288030" y="180009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6" name="フローチャート: 判断 345"/>
        <xdr:cNvSpPr/>
      </xdr:nvSpPr>
      <xdr:spPr>
        <a:xfrm>
          <a:off x="249555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0730" cy="259080"/>
    <xdr:sp macro="" textlink="">
      <xdr:nvSpPr>
        <xdr:cNvPr id="347" name="テキスト ボックス 346"/>
        <xdr:cNvSpPr txBox="1"/>
      </xdr:nvSpPr>
      <xdr:spPr>
        <a:xfrm>
          <a:off x="3890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166370</xdr:colOff>
      <xdr:row>111</xdr:row>
      <xdr:rowOff>16510</xdr:rowOff>
    </xdr:from>
    <xdr:ext cx="762000" cy="259080"/>
    <xdr:sp macro="" textlink="">
      <xdr:nvSpPr>
        <xdr:cNvPr id="348" name="テキスト ボックス 347"/>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349" name="テキスト ボックス 348"/>
        <xdr:cNvSpPr txBox="1"/>
      </xdr:nvSpPr>
      <xdr:spPr>
        <a:xfrm>
          <a:off x="237998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0" name="テキスト ボックス 349"/>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166370</xdr:colOff>
      <xdr:row>111</xdr:row>
      <xdr:rowOff>16510</xdr:rowOff>
    </xdr:from>
    <xdr:ext cx="762000" cy="259080"/>
    <xdr:sp macro="" textlink="">
      <xdr:nvSpPr>
        <xdr:cNvPr id="351" name="テキスト ボックス 350"/>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72390</xdr:rowOff>
    </xdr:from>
    <xdr:to>
      <xdr:col>24</xdr:col>
      <xdr:colOff>114300</xdr:colOff>
      <xdr:row>103</xdr:row>
      <xdr:rowOff>2540</xdr:rowOff>
    </xdr:to>
    <xdr:sp macro="" textlink="">
      <xdr:nvSpPr>
        <xdr:cNvPr id="352" name="楕円 351"/>
        <xdr:cNvSpPr/>
      </xdr:nvSpPr>
      <xdr:spPr>
        <a:xfrm>
          <a:off x="4005580" y="175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95250</xdr:rowOff>
    </xdr:from>
    <xdr:ext cx="405130" cy="259080"/>
    <xdr:sp macro="" textlink="">
      <xdr:nvSpPr>
        <xdr:cNvPr id="353" name="【市民会館】&#10;有形固定資産減価償却率該当値テキスト"/>
        <xdr:cNvSpPr txBox="1"/>
      </xdr:nvSpPr>
      <xdr:spPr>
        <a:xfrm>
          <a:off x="4094480" y="1741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99060</xdr:rowOff>
    </xdr:from>
    <xdr:to>
      <xdr:col>20</xdr:col>
      <xdr:colOff>38100</xdr:colOff>
      <xdr:row>103</xdr:row>
      <xdr:rowOff>29210</xdr:rowOff>
    </xdr:to>
    <xdr:sp macro="" textlink="">
      <xdr:nvSpPr>
        <xdr:cNvPr id="354" name="楕円 353"/>
        <xdr:cNvSpPr/>
      </xdr:nvSpPr>
      <xdr:spPr>
        <a:xfrm>
          <a:off x="3288030" y="175869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102</xdr:row>
      <xdr:rowOff>123190</xdr:rowOff>
    </xdr:from>
    <xdr:to>
      <xdr:col>24</xdr:col>
      <xdr:colOff>63500</xdr:colOff>
      <xdr:row>102</xdr:row>
      <xdr:rowOff>149860</xdr:rowOff>
    </xdr:to>
    <xdr:cxnSp macro="">
      <xdr:nvCxnSpPr>
        <xdr:cNvPr id="355" name="直線コネクタ 354"/>
        <xdr:cNvCxnSpPr/>
      </xdr:nvCxnSpPr>
      <xdr:spPr>
        <a:xfrm flipV="1">
          <a:off x="3327400" y="17611090"/>
          <a:ext cx="7289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167640</xdr:rowOff>
    </xdr:from>
    <xdr:to>
      <xdr:col>15</xdr:col>
      <xdr:colOff>101600</xdr:colOff>
      <xdr:row>103</xdr:row>
      <xdr:rowOff>97790</xdr:rowOff>
    </xdr:to>
    <xdr:sp macro="" textlink="">
      <xdr:nvSpPr>
        <xdr:cNvPr id="356" name="楕円 355"/>
        <xdr:cNvSpPr/>
      </xdr:nvSpPr>
      <xdr:spPr>
        <a:xfrm>
          <a:off x="2495550" y="176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149860</xdr:rowOff>
    </xdr:from>
    <xdr:to>
      <xdr:col>19</xdr:col>
      <xdr:colOff>166370</xdr:colOff>
      <xdr:row>103</xdr:row>
      <xdr:rowOff>46990</xdr:rowOff>
    </xdr:to>
    <xdr:cxnSp macro="">
      <xdr:nvCxnSpPr>
        <xdr:cNvPr id="357" name="直線コネクタ 356"/>
        <xdr:cNvCxnSpPr/>
      </xdr:nvCxnSpPr>
      <xdr:spPr>
        <a:xfrm flipV="1">
          <a:off x="2546350" y="17637760"/>
          <a:ext cx="7810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91440</xdr:rowOff>
    </xdr:from>
    <xdr:ext cx="403860" cy="259080"/>
    <xdr:sp macro="" textlink="">
      <xdr:nvSpPr>
        <xdr:cNvPr id="358" name="n_1aveValue【市民会館】&#10;有形固定資産減価償却率"/>
        <xdr:cNvSpPr txBox="1"/>
      </xdr:nvSpPr>
      <xdr:spPr>
        <a:xfrm>
          <a:off x="3147695" y="1809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86360</xdr:rowOff>
    </xdr:from>
    <xdr:ext cx="403860" cy="257810"/>
    <xdr:sp macro="" textlink="">
      <xdr:nvSpPr>
        <xdr:cNvPr id="359" name="n_2aveValue【市民会館】&#10;有形固定資産減価償却率"/>
        <xdr:cNvSpPr txBox="1"/>
      </xdr:nvSpPr>
      <xdr:spPr>
        <a:xfrm>
          <a:off x="2367915" y="1808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45720</xdr:rowOff>
    </xdr:from>
    <xdr:ext cx="403860" cy="259080"/>
    <xdr:sp macro="" textlink="">
      <xdr:nvSpPr>
        <xdr:cNvPr id="360" name="n_1mainValue【市民会館】&#10;有形固定資産減価償却率"/>
        <xdr:cNvSpPr txBox="1"/>
      </xdr:nvSpPr>
      <xdr:spPr>
        <a:xfrm>
          <a:off x="3147695" y="17362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114300</xdr:rowOff>
    </xdr:from>
    <xdr:ext cx="403860" cy="259080"/>
    <xdr:sp macro="" textlink="">
      <xdr:nvSpPr>
        <xdr:cNvPr id="361" name="n_2mainValue【市民会館】&#10;有形固定資産減価償却率"/>
        <xdr:cNvSpPr txBox="1"/>
      </xdr:nvSpPr>
      <xdr:spPr>
        <a:xfrm>
          <a:off x="2367915" y="17430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370" name="テキスト ボックス 369"/>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72" name="直線コネクタ 371"/>
        <xdr:cNvCxnSpPr/>
      </xdr:nvCxnSpPr>
      <xdr:spPr>
        <a:xfrm>
          <a:off x="5783580" y="1872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7360" cy="257810"/>
    <xdr:sp macro="" textlink="">
      <xdr:nvSpPr>
        <xdr:cNvPr id="373" name="テキスト ボックス 372"/>
        <xdr:cNvSpPr txBox="1"/>
      </xdr:nvSpPr>
      <xdr:spPr>
        <a:xfrm>
          <a:off x="536448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74" name="直線コネクタ 373"/>
        <xdr:cNvCxnSpPr/>
      </xdr:nvCxnSpPr>
      <xdr:spPr>
        <a:xfrm>
          <a:off x="5783580" y="1839722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7360" cy="259080"/>
    <xdr:sp macro="" textlink="">
      <xdr:nvSpPr>
        <xdr:cNvPr id="375" name="テキスト ボックス 374"/>
        <xdr:cNvSpPr txBox="1"/>
      </xdr:nvSpPr>
      <xdr:spPr>
        <a:xfrm>
          <a:off x="536448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76" name="直線コネクタ 375"/>
        <xdr:cNvCxnSpPr/>
      </xdr:nvCxnSpPr>
      <xdr:spPr>
        <a:xfrm>
          <a:off x="5783580" y="1807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7360" cy="257810"/>
    <xdr:sp macro="" textlink="">
      <xdr:nvSpPr>
        <xdr:cNvPr id="377" name="テキスト ボックス 376"/>
        <xdr:cNvSpPr txBox="1"/>
      </xdr:nvSpPr>
      <xdr:spPr>
        <a:xfrm>
          <a:off x="536448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78" name="直線コネクタ 377"/>
        <xdr:cNvCxnSpPr/>
      </xdr:nvCxnSpPr>
      <xdr:spPr>
        <a:xfrm>
          <a:off x="5783580" y="1774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7360" cy="258445"/>
    <xdr:sp macro="" textlink="">
      <xdr:nvSpPr>
        <xdr:cNvPr id="379" name="テキスト ボックス 378"/>
        <xdr:cNvSpPr txBox="1"/>
      </xdr:nvSpPr>
      <xdr:spPr>
        <a:xfrm>
          <a:off x="536448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80" name="直線コネクタ 379"/>
        <xdr:cNvCxnSpPr/>
      </xdr:nvCxnSpPr>
      <xdr:spPr>
        <a:xfrm>
          <a:off x="5783580" y="17417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7360" cy="259080"/>
    <xdr:sp macro="" textlink="">
      <xdr:nvSpPr>
        <xdr:cNvPr id="381" name="テキスト ボックス 380"/>
        <xdr:cNvSpPr txBox="1"/>
      </xdr:nvSpPr>
      <xdr:spPr>
        <a:xfrm>
          <a:off x="536448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82" name="直線コネクタ 381"/>
        <xdr:cNvCxnSpPr/>
      </xdr:nvCxnSpPr>
      <xdr:spPr>
        <a:xfrm>
          <a:off x="5783580" y="1709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7360" cy="257810"/>
    <xdr:sp macro="" textlink="">
      <xdr:nvSpPr>
        <xdr:cNvPr id="383" name="テキスト ボックス 382"/>
        <xdr:cNvSpPr txBox="1"/>
      </xdr:nvSpPr>
      <xdr:spPr>
        <a:xfrm>
          <a:off x="536448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385" name="テキスト ボックス 384"/>
        <xdr:cNvSpPr txBox="1"/>
      </xdr:nvSpPr>
      <xdr:spPr>
        <a:xfrm>
          <a:off x="536448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市民会館】&#10;一人当たり面積グラフ枠"/>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100</xdr:row>
      <xdr:rowOff>118745</xdr:rowOff>
    </xdr:from>
    <xdr:to>
      <xdr:col>54</xdr:col>
      <xdr:colOff>166370</xdr:colOff>
      <xdr:row>109</xdr:row>
      <xdr:rowOff>4445</xdr:rowOff>
    </xdr:to>
    <xdr:cxnSp macro="">
      <xdr:nvCxnSpPr>
        <xdr:cNvPr id="387" name="直線コネクタ 386"/>
        <xdr:cNvCxnSpPr/>
      </xdr:nvCxnSpPr>
      <xdr:spPr>
        <a:xfrm flipV="1">
          <a:off x="9150350"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8255</xdr:rowOff>
    </xdr:from>
    <xdr:ext cx="468630" cy="257810"/>
    <xdr:sp macro="" textlink="">
      <xdr:nvSpPr>
        <xdr:cNvPr id="388" name="【市民会館】&#10;一人当たり面積最小値テキスト"/>
        <xdr:cNvSpPr txBox="1"/>
      </xdr:nvSpPr>
      <xdr:spPr>
        <a:xfrm>
          <a:off x="9188450" y="18696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4445</xdr:rowOff>
    </xdr:from>
    <xdr:to>
      <xdr:col>55</xdr:col>
      <xdr:colOff>88900</xdr:colOff>
      <xdr:row>109</xdr:row>
      <xdr:rowOff>4445</xdr:rowOff>
    </xdr:to>
    <xdr:cxnSp macro="">
      <xdr:nvCxnSpPr>
        <xdr:cNvPr id="389" name="直線コネクタ 388"/>
        <xdr:cNvCxnSpPr/>
      </xdr:nvCxnSpPr>
      <xdr:spPr>
        <a:xfrm>
          <a:off x="9085580" y="186924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65405</xdr:rowOff>
    </xdr:from>
    <xdr:ext cx="468630" cy="257810"/>
    <xdr:sp macro="" textlink="">
      <xdr:nvSpPr>
        <xdr:cNvPr id="390" name="【市民会館】&#10;一人当たり面積最大値テキスト"/>
        <xdr:cNvSpPr txBox="1"/>
      </xdr:nvSpPr>
      <xdr:spPr>
        <a:xfrm>
          <a:off x="9188450" y="17038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118745</xdr:rowOff>
    </xdr:from>
    <xdr:to>
      <xdr:col>55</xdr:col>
      <xdr:colOff>88900</xdr:colOff>
      <xdr:row>100</xdr:row>
      <xdr:rowOff>118745</xdr:rowOff>
    </xdr:to>
    <xdr:cxnSp macro="">
      <xdr:nvCxnSpPr>
        <xdr:cNvPr id="391" name="直線コネクタ 390"/>
        <xdr:cNvCxnSpPr/>
      </xdr:nvCxnSpPr>
      <xdr:spPr>
        <a:xfrm>
          <a:off x="9085580" y="17263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45085</xdr:rowOff>
    </xdr:from>
    <xdr:ext cx="468630" cy="258445"/>
    <xdr:sp macro="" textlink="">
      <xdr:nvSpPr>
        <xdr:cNvPr id="392" name="【市民会館】&#10;一人当たり面積平均値テキスト"/>
        <xdr:cNvSpPr txBox="1"/>
      </xdr:nvSpPr>
      <xdr:spPr>
        <a:xfrm>
          <a:off x="9188450" y="1821878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22225</xdr:rowOff>
    </xdr:from>
    <xdr:to>
      <xdr:col>55</xdr:col>
      <xdr:colOff>50800</xdr:colOff>
      <xdr:row>107</xdr:row>
      <xdr:rowOff>123825</xdr:rowOff>
    </xdr:to>
    <xdr:sp macro="" textlink="">
      <xdr:nvSpPr>
        <xdr:cNvPr id="393" name="フローチャート: 判断 392"/>
        <xdr:cNvSpPr/>
      </xdr:nvSpPr>
      <xdr:spPr>
        <a:xfrm>
          <a:off x="9123680" y="183673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31750</xdr:rowOff>
    </xdr:from>
    <xdr:to>
      <xdr:col>50</xdr:col>
      <xdr:colOff>165100</xdr:colOff>
      <xdr:row>107</xdr:row>
      <xdr:rowOff>133350</xdr:rowOff>
    </xdr:to>
    <xdr:sp macro="" textlink="">
      <xdr:nvSpPr>
        <xdr:cNvPr id="394" name="フローチャート: 判断 393"/>
        <xdr:cNvSpPr/>
      </xdr:nvSpPr>
      <xdr:spPr>
        <a:xfrm>
          <a:off x="83820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46355</xdr:rowOff>
    </xdr:from>
    <xdr:to>
      <xdr:col>46</xdr:col>
      <xdr:colOff>38100</xdr:colOff>
      <xdr:row>107</xdr:row>
      <xdr:rowOff>147955</xdr:rowOff>
    </xdr:to>
    <xdr:sp macro="" textlink="">
      <xdr:nvSpPr>
        <xdr:cNvPr id="395" name="フローチャート: 判断 394"/>
        <xdr:cNvSpPr/>
      </xdr:nvSpPr>
      <xdr:spPr>
        <a:xfrm>
          <a:off x="7613650" y="183915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6" name="テキスト ボックス 395"/>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7" name="テキスト ボックス 396"/>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166370</xdr:colOff>
      <xdr:row>111</xdr:row>
      <xdr:rowOff>16510</xdr:rowOff>
    </xdr:from>
    <xdr:ext cx="762000" cy="259080"/>
    <xdr:sp macro="" textlink="">
      <xdr:nvSpPr>
        <xdr:cNvPr id="398" name="テキスト ボックス 397"/>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399" name="テキスト ボックス 398"/>
        <xdr:cNvSpPr txBox="1"/>
      </xdr:nvSpPr>
      <xdr:spPr>
        <a:xfrm>
          <a:off x="6705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0" name="テキスト ボックス 399"/>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33655</xdr:rowOff>
    </xdr:from>
    <xdr:to>
      <xdr:col>55</xdr:col>
      <xdr:colOff>50800</xdr:colOff>
      <xdr:row>107</xdr:row>
      <xdr:rowOff>135255</xdr:rowOff>
    </xdr:to>
    <xdr:sp macro="" textlink="">
      <xdr:nvSpPr>
        <xdr:cNvPr id="401" name="楕円 400"/>
        <xdr:cNvSpPr/>
      </xdr:nvSpPr>
      <xdr:spPr>
        <a:xfrm>
          <a:off x="9123680" y="183788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12065</xdr:rowOff>
    </xdr:from>
    <xdr:ext cx="468630" cy="259080"/>
    <xdr:sp macro="" textlink="">
      <xdr:nvSpPr>
        <xdr:cNvPr id="402" name="【市民会館】&#10;一人当たり面積該当値テキスト"/>
        <xdr:cNvSpPr txBox="1"/>
      </xdr:nvSpPr>
      <xdr:spPr>
        <a:xfrm>
          <a:off x="9188450" y="1835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34925</xdr:rowOff>
    </xdr:from>
    <xdr:to>
      <xdr:col>50</xdr:col>
      <xdr:colOff>165100</xdr:colOff>
      <xdr:row>107</xdr:row>
      <xdr:rowOff>136525</xdr:rowOff>
    </xdr:to>
    <xdr:sp macro="" textlink="">
      <xdr:nvSpPr>
        <xdr:cNvPr id="403" name="楕円 402"/>
        <xdr:cNvSpPr/>
      </xdr:nvSpPr>
      <xdr:spPr>
        <a:xfrm>
          <a:off x="83820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84455</xdr:rowOff>
    </xdr:from>
    <xdr:to>
      <xdr:col>55</xdr:col>
      <xdr:colOff>0</xdr:colOff>
      <xdr:row>107</xdr:row>
      <xdr:rowOff>86360</xdr:rowOff>
    </xdr:to>
    <xdr:cxnSp macro="">
      <xdr:nvCxnSpPr>
        <xdr:cNvPr id="404" name="直線コネクタ 403"/>
        <xdr:cNvCxnSpPr/>
      </xdr:nvCxnSpPr>
      <xdr:spPr>
        <a:xfrm flipV="1">
          <a:off x="8432800" y="18429605"/>
          <a:ext cx="717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05" name="楕円 404"/>
        <xdr:cNvSpPr/>
      </xdr:nvSpPr>
      <xdr:spPr>
        <a:xfrm>
          <a:off x="7613650" y="183591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107</xdr:row>
      <xdr:rowOff>64770</xdr:rowOff>
    </xdr:from>
    <xdr:to>
      <xdr:col>50</xdr:col>
      <xdr:colOff>114300</xdr:colOff>
      <xdr:row>107</xdr:row>
      <xdr:rowOff>86360</xdr:rowOff>
    </xdr:to>
    <xdr:cxnSp macro="">
      <xdr:nvCxnSpPr>
        <xdr:cNvPr id="406" name="直線コネクタ 405"/>
        <xdr:cNvCxnSpPr/>
      </xdr:nvCxnSpPr>
      <xdr:spPr>
        <a:xfrm>
          <a:off x="7653020" y="18409920"/>
          <a:ext cx="7797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149860</xdr:rowOff>
    </xdr:from>
    <xdr:ext cx="468630" cy="259080"/>
    <xdr:sp macro="" textlink="">
      <xdr:nvSpPr>
        <xdr:cNvPr id="407" name="n_1aveValue【市民会館】&#10;一人当たり面積"/>
        <xdr:cNvSpPr txBox="1"/>
      </xdr:nvSpPr>
      <xdr:spPr>
        <a:xfrm>
          <a:off x="8209280" y="1815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139065</xdr:rowOff>
    </xdr:from>
    <xdr:ext cx="469900" cy="259080"/>
    <xdr:sp macro="" textlink="">
      <xdr:nvSpPr>
        <xdr:cNvPr id="408" name="n_2aveValue【市民会館】&#10;一人当たり面積"/>
        <xdr:cNvSpPr txBox="1"/>
      </xdr:nvSpPr>
      <xdr:spPr>
        <a:xfrm>
          <a:off x="7453630" y="1848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127635</xdr:rowOff>
    </xdr:from>
    <xdr:ext cx="468630" cy="259080"/>
    <xdr:sp macro="" textlink="">
      <xdr:nvSpPr>
        <xdr:cNvPr id="409" name="n_1mainValue【市民会館】&#10;一人当たり面積"/>
        <xdr:cNvSpPr txBox="1"/>
      </xdr:nvSpPr>
      <xdr:spPr>
        <a:xfrm>
          <a:off x="8209280" y="18472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132080</xdr:rowOff>
    </xdr:from>
    <xdr:ext cx="469900" cy="257810"/>
    <xdr:sp macro="" textlink="">
      <xdr:nvSpPr>
        <xdr:cNvPr id="410" name="n_2mainValue【市民会館】&#10;一人当たり面積"/>
        <xdr:cNvSpPr txBox="1"/>
      </xdr:nvSpPr>
      <xdr:spPr>
        <a:xfrm>
          <a:off x="7453630" y="1813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0877550" y="533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5971520" y="533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0877550" y="914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5971520" y="914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51" name="テキスト ボックス 450"/>
        <xdr:cNvSpPr txBox="1"/>
      </xdr:nvSpPr>
      <xdr:spPr>
        <a:xfrm>
          <a:off x="108394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166370</xdr:colOff>
      <xdr:row>88</xdr:row>
      <xdr:rowOff>152400</xdr:rowOff>
    </xdr:to>
    <xdr:cxnSp macro="">
      <xdr:nvCxnSpPr>
        <xdr:cNvPr id="452" name="直線コネクタ 451"/>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166370</xdr:colOff>
      <xdr:row>86</xdr:row>
      <xdr:rowOff>168910</xdr:rowOff>
    </xdr:to>
    <xdr:cxnSp macro="">
      <xdr:nvCxnSpPr>
        <xdr:cNvPr id="453" name="直線コネクタ 452"/>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454" name="テキスト ボックス 453"/>
        <xdr:cNvSpPr txBox="1"/>
      </xdr:nvSpPr>
      <xdr:spPr>
        <a:xfrm>
          <a:off x="1058672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166370</xdr:colOff>
      <xdr:row>85</xdr:row>
      <xdr:rowOff>13335</xdr:rowOff>
    </xdr:to>
    <xdr:cxnSp macro="">
      <xdr:nvCxnSpPr>
        <xdr:cNvPr id="455" name="直線コネクタ 454"/>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456" name="テキスト ボックス 455"/>
        <xdr:cNvSpPr txBox="1"/>
      </xdr:nvSpPr>
      <xdr:spPr>
        <a:xfrm>
          <a:off x="1052258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166370</xdr:colOff>
      <xdr:row>83</xdr:row>
      <xdr:rowOff>29845</xdr:rowOff>
    </xdr:to>
    <xdr:cxnSp macro="">
      <xdr:nvCxnSpPr>
        <xdr:cNvPr id="457" name="直線コネクタ 456"/>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58" name="テキスト ボックス 457"/>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166370</xdr:colOff>
      <xdr:row>81</xdr:row>
      <xdr:rowOff>46355</xdr:rowOff>
    </xdr:to>
    <xdr:cxnSp macro="">
      <xdr:nvCxnSpPr>
        <xdr:cNvPr id="459" name="直線コネクタ 458"/>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460" name="テキスト ボックス 459"/>
        <xdr:cNvSpPr txBox="1"/>
      </xdr:nvSpPr>
      <xdr:spPr>
        <a:xfrm>
          <a:off x="1052258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166370</xdr:colOff>
      <xdr:row>79</xdr:row>
      <xdr:rowOff>63500</xdr:rowOff>
    </xdr:to>
    <xdr:cxnSp macro="">
      <xdr:nvCxnSpPr>
        <xdr:cNvPr id="461" name="直線コネクタ 460"/>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62" name="テキスト ボックス 461"/>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166370</xdr:colOff>
      <xdr:row>77</xdr:row>
      <xdr:rowOff>78740</xdr:rowOff>
    </xdr:to>
    <xdr:cxnSp macro="">
      <xdr:nvCxnSpPr>
        <xdr:cNvPr id="463" name="直線コネクタ 462"/>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76</xdr:row>
      <xdr:rowOff>107950</xdr:rowOff>
    </xdr:from>
    <xdr:ext cx="467360" cy="259080"/>
    <xdr:sp macro="" textlink="">
      <xdr:nvSpPr>
        <xdr:cNvPr id="464" name="テキスト ボックス 463"/>
        <xdr:cNvSpPr txBox="1"/>
      </xdr:nvSpPr>
      <xdr:spPr>
        <a:xfrm>
          <a:off x="1048131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166370</xdr:colOff>
      <xdr:row>75</xdr:row>
      <xdr:rowOff>95250</xdr:rowOff>
    </xdr:to>
    <xdr:cxnSp macro="">
      <xdr:nvCxnSpPr>
        <xdr:cNvPr id="465" name="直線コネクタ 464"/>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74</xdr:row>
      <xdr:rowOff>124460</xdr:rowOff>
    </xdr:from>
    <xdr:ext cx="467360" cy="259080"/>
    <xdr:sp macro="" textlink="">
      <xdr:nvSpPr>
        <xdr:cNvPr id="466" name="テキスト ボックス 465"/>
        <xdr:cNvSpPr txBox="1"/>
      </xdr:nvSpPr>
      <xdr:spPr>
        <a:xfrm>
          <a:off x="1048131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59055</xdr:rowOff>
    </xdr:from>
    <xdr:to>
      <xdr:col>85</xdr:col>
      <xdr:colOff>126365</xdr:colOff>
      <xdr:row>86</xdr:row>
      <xdr:rowOff>93345</xdr:rowOff>
    </xdr:to>
    <xdr:cxnSp macro="">
      <xdr:nvCxnSpPr>
        <xdr:cNvPr id="468" name="直線コネクタ 467"/>
        <xdr:cNvCxnSpPr/>
      </xdr:nvCxnSpPr>
      <xdr:spPr>
        <a:xfrm flipV="1">
          <a:off x="1426781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97790</xdr:rowOff>
    </xdr:from>
    <xdr:ext cx="339090" cy="257810"/>
    <xdr:sp macro="" textlink="">
      <xdr:nvSpPr>
        <xdr:cNvPr id="469" name="【消防施設】&#10;有形固定資産減価償却率最小値テキスト"/>
        <xdr:cNvSpPr txBox="1"/>
      </xdr:nvSpPr>
      <xdr:spPr>
        <a:xfrm>
          <a:off x="14306550" y="1484249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93345</xdr:rowOff>
    </xdr:from>
    <xdr:to>
      <xdr:col>86</xdr:col>
      <xdr:colOff>25400</xdr:colOff>
      <xdr:row>86</xdr:row>
      <xdr:rowOff>93345</xdr:rowOff>
    </xdr:to>
    <xdr:cxnSp macro="">
      <xdr:nvCxnSpPr>
        <xdr:cNvPr id="470" name="直線コネクタ 469"/>
        <xdr:cNvCxnSpPr/>
      </xdr:nvCxnSpPr>
      <xdr:spPr>
        <a:xfrm>
          <a:off x="14179550" y="148380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6350</xdr:rowOff>
    </xdr:from>
    <xdr:ext cx="403860" cy="257810"/>
    <xdr:sp macro="" textlink="">
      <xdr:nvSpPr>
        <xdr:cNvPr id="471" name="【消防施設】&#10;有形固定資産減価償却率最大値テキスト"/>
        <xdr:cNvSpPr txBox="1"/>
      </xdr:nvSpPr>
      <xdr:spPr>
        <a:xfrm>
          <a:off x="14306550" y="13208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472" name="直線コネクタ 471"/>
        <xdr:cNvCxnSpPr/>
      </xdr:nvCxnSpPr>
      <xdr:spPr>
        <a:xfrm>
          <a:off x="14179550" y="134321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19685</xdr:rowOff>
    </xdr:from>
    <xdr:ext cx="403860" cy="257810"/>
    <xdr:sp macro="" textlink="">
      <xdr:nvSpPr>
        <xdr:cNvPr id="473" name="【消防施設】&#10;有形固定資産減価償却率平均値テキスト"/>
        <xdr:cNvSpPr txBox="1"/>
      </xdr:nvSpPr>
      <xdr:spPr>
        <a:xfrm>
          <a:off x="14306550" y="1373568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166370</xdr:colOff>
      <xdr:row>81</xdr:row>
      <xdr:rowOff>98425</xdr:rowOff>
    </xdr:to>
    <xdr:sp macro="" textlink="">
      <xdr:nvSpPr>
        <xdr:cNvPr id="474" name="フローチャート: 判断 473"/>
        <xdr:cNvSpPr/>
      </xdr:nvSpPr>
      <xdr:spPr>
        <a:xfrm>
          <a:off x="14217650" y="138842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xdr:rowOff>
    </xdr:from>
    <xdr:to>
      <xdr:col>81</xdr:col>
      <xdr:colOff>101600</xdr:colOff>
      <xdr:row>81</xdr:row>
      <xdr:rowOff>111760</xdr:rowOff>
    </xdr:to>
    <xdr:sp macro="" textlink="">
      <xdr:nvSpPr>
        <xdr:cNvPr id="475" name="フローチャート: 判断 474"/>
        <xdr:cNvSpPr/>
      </xdr:nvSpPr>
      <xdr:spPr>
        <a:xfrm>
          <a:off x="1347597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476" name="フローチャート: 判断 475"/>
        <xdr:cNvSpPr/>
      </xdr:nvSpPr>
      <xdr:spPr>
        <a:xfrm>
          <a:off x="1270762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77" name="テキスト ボックス 476"/>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730" cy="259080"/>
    <xdr:sp macro="" textlink="">
      <xdr:nvSpPr>
        <xdr:cNvPr id="478" name="テキスト ボックス 477"/>
        <xdr:cNvSpPr txBox="1"/>
      </xdr:nvSpPr>
      <xdr:spPr>
        <a:xfrm>
          <a:off x="133604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79" name="テキスト ボックス 478"/>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88</xdr:row>
      <xdr:rowOff>149860</xdr:rowOff>
    </xdr:from>
    <xdr:ext cx="762000" cy="259080"/>
    <xdr:sp macro="" textlink="">
      <xdr:nvSpPr>
        <xdr:cNvPr id="480" name="テキスト ボックス 479"/>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730" cy="259080"/>
    <xdr:sp macro="" textlink="">
      <xdr:nvSpPr>
        <xdr:cNvPr id="481" name="テキスト ボックス 480"/>
        <xdr:cNvSpPr txBox="1"/>
      </xdr:nvSpPr>
      <xdr:spPr>
        <a:xfrm>
          <a:off x="110312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83</xdr:row>
      <xdr:rowOff>88265</xdr:rowOff>
    </xdr:from>
    <xdr:to>
      <xdr:col>85</xdr:col>
      <xdr:colOff>166370</xdr:colOff>
      <xdr:row>84</xdr:row>
      <xdr:rowOff>18415</xdr:rowOff>
    </xdr:to>
    <xdr:sp macro="" textlink="">
      <xdr:nvSpPr>
        <xdr:cNvPr id="482" name="楕円 481"/>
        <xdr:cNvSpPr/>
      </xdr:nvSpPr>
      <xdr:spPr>
        <a:xfrm>
          <a:off x="14217650" y="143186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66675</xdr:rowOff>
    </xdr:from>
    <xdr:ext cx="403860" cy="257810"/>
    <xdr:sp macro="" textlink="">
      <xdr:nvSpPr>
        <xdr:cNvPr id="483" name="【消防施設】&#10;有形固定資産減価償却率該当値テキスト"/>
        <xdr:cNvSpPr txBox="1"/>
      </xdr:nvSpPr>
      <xdr:spPr>
        <a:xfrm>
          <a:off x="14306550" y="14297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88265</xdr:rowOff>
    </xdr:from>
    <xdr:to>
      <xdr:col>81</xdr:col>
      <xdr:colOff>101600</xdr:colOff>
      <xdr:row>84</xdr:row>
      <xdr:rowOff>18415</xdr:rowOff>
    </xdr:to>
    <xdr:sp macro="" textlink="">
      <xdr:nvSpPr>
        <xdr:cNvPr id="484" name="楕円 483"/>
        <xdr:cNvSpPr/>
      </xdr:nvSpPr>
      <xdr:spPr>
        <a:xfrm>
          <a:off x="1347597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139065</xdr:rowOff>
    </xdr:from>
    <xdr:to>
      <xdr:col>85</xdr:col>
      <xdr:colOff>127000</xdr:colOff>
      <xdr:row>83</xdr:row>
      <xdr:rowOff>139065</xdr:rowOff>
    </xdr:to>
    <xdr:cxnSp macro="">
      <xdr:nvCxnSpPr>
        <xdr:cNvPr id="485" name="直線コネクタ 484"/>
        <xdr:cNvCxnSpPr/>
      </xdr:nvCxnSpPr>
      <xdr:spPr>
        <a:xfrm>
          <a:off x="13526770" y="14369415"/>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109855</xdr:rowOff>
    </xdr:from>
    <xdr:to>
      <xdr:col>76</xdr:col>
      <xdr:colOff>165100</xdr:colOff>
      <xdr:row>81</xdr:row>
      <xdr:rowOff>40640</xdr:rowOff>
    </xdr:to>
    <xdr:sp macro="" textlink="">
      <xdr:nvSpPr>
        <xdr:cNvPr id="486" name="楕円 485"/>
        <xdr:cNvSpPr/>
      </xdr:nvSpPr>
      <xdr:spPr>
        <a:xfrm>
          <a:off x="1270762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160655</xdr:rowOff>
    </xdr:from>
    <xdr:to>
      <xdr:col>81</xdr:col>
      <xdr:colOff>50800</xdr:colOff>
      <xdr:row>83</xdr:row>
      <xdr:rowOff>139065</xdr:rowOff>
    </xdr:to>
    <xdr:cxnSp macro="">
      <xdr:nvCxnSpPr>
        <xdr:cNvPr id="487" name="直線コネクタ 486"/>
        <xdr:cNvCxnSpPr/>
      </xdr:nvCxnSpPr>
      <xdr:spPr>
        <a:xfrm>
          <a:off x="12758420" y="13876655"/>
          <a:ext cx="768350"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128270</xdr:rowOff>
    </xdr:from>
    <xdr:ext cx="403860" cy="259080"/>
    <xdr:sp macro="" textlink="">
      <xdr:nvSpPr>
        <xdr:cNvPr id="488" name="n_1aveValue【消防施設】&#10;有形固定資産減価償却率"/>
        <xdr:cNvSpPr txBox="1"/>
      </xdr:nvSpPr>
      <xdr:spPr>
        <a:xfrm>
          <a:off x="13335635" y="1367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57150</xdr:rowOff>
    </xdr:from>
    <xdr:ext cx="405130" cy="259080"/>
    <xdr:sp macro="" textlink="">
      <xdr:nvSpPr>
        <xdr:cNvPr id="489" name="n_2aveValue【消防施設】&#10;有形固定資産減価償却率"/>
        <xdr:cNvSpPr txBox="1"/>
      </xdr:nvSpPr>
      <xdr:spPr>
        <a:xfrm>
          <a:off x="1257998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9525</xdr:rowOff>
    </xdr:from>
    <xdr:ext cx="403860" cy="257810"/>
    <xdr:sp macro="" textlink="">
      <xdr:nvSpPr>
        <xdr:cNvPr id="490" name="n_1mainValue【消防施設】&#10;有形固定資産減価償却率"/>
        <xdr:cNvSpPr txBox="1"/>
      </xdr:nvSpPr>
      <xdr:spPr>
        <a:xfrm>
          <a:off x="13335635" y="14411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56515</xdr:rowOff>
    </xdr:from>
    <xdr:ext cx="405130" cy="258445"/>
    <xdr:sp macro="" textlink="">
      <xdr:nvSpPr>
        <xdr:cNvPr id="491" name="n_2mainValue【消防施設】&#10;有形固定資産減価償却率"/>
        <xdr:cNvSpPr txBox="1"/>
      </xdr:nvSpPr>
      <xdr:spPr>
        <a:xfrm>
          <a:off x="12579985" y="13601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00" name="テキスト ボックス 499"/>
        <xdr:cNvSpPr txBox="1"/>
      </xdr:nvSpPr>
      <xdr:spPr>
        <a:xfrm>
          <a:off x="159575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597152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03" name="テキスト ボックス 502"/>
        <xdr:cNvSpPr txBox="1"/>
      </xdr:nvSpPr>
      <xdr:spPr>
        <a:xfrm>
          <a:off x="1557655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597152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05" name="テキスト ボックス 504"/>
        <xdr:cNvSpPr txBox="1"/>
      </xdr:nvSpPr>
      <xdr:spPr>
        <a:xfrm>
          <a:off x="1557655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597152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07" name="テキスト ボックス 506"/>
        <xdr:cNvSpPr txBox="1"/>
      </xdr:nvSpPr>
      <xdr:spPr>
        <a:xfrm>
          <a:off x="1557655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597152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09" name="テキスト ボックス 508"/>
        <xdr:cNvSpPr txBox="1"/>
      </xdr:nvSpPr>
      <xdr:spPr>
        <a:xfrm>
          <a:off x="1557655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597152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11" name="テキスト ボックス 510"/>
        <xdr:cNvSpPr txBox="1"/>
      </xdr:nvSpPr>
      <xdr:spPr>
        <a:xfrm>
          <a:off x="1557655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13" name="テキスト ボックス 512"/>
        <xdr:cNvSpPr txBox="1"/>
      </xdr:nvSpPr>
      <xdr:spPr>
        <a:xfrm>
          <a:off x="1557655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137160</xdr:rowOff>
    </xdr:from>
    <xdr:to>
      <xdr:col>116</xdr:col>
      <xdr:colOff>62865</xdr:colOff>
      <xdr:row>85</xdr:row>
      <xdr:rowOff>148590</xdr:rowOff>
    </xdr:to>
    <xdr:cxnSp macro="">
      <xdr:nvCxnSpPr>
        <xdr:cNvPr id="515" name="直線コネクタ 514"/>
        <xdr:cNvCxnSpPr/>
      </xdr:nvCxnSpPr>
      <xdr:spPr>
        <a:xfrm flipV="1">
          <a:off x="1936178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152400</xdr:rowOff>
    </xdr:from>
    <xdr:ext cx="469900" cy="259080"/>
    <xdr:sp macro="" textlink="">
      <xdr:nvSpPr>
        <xdr:cNvPr id="516" name="【消防施設】&#10;一人当たり面積最小値テキスト"/>
        <xdr:cNvSpPr txBox="1"/>
      </xdr:nvSpPr>
      <xdr:spPr>
        <a:xfrm>
          <a:off x="1940052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148590</xdr:rowOff>
    </xdr:from>
    <xdr:to>
      <xdr:col>116</xdr:col>
      <xdr:colOff>152400</xdr:colOff>
      <xdr:row>85</xdr:row>
      <xdr:rowOff>148590</xdr:rowOff>
    </xdr:to>
    <xdr:cxnSp macro="">
      <xdr:nvCxnSpPr>
        <xdr:cNvPr id="517" name="直線コネクタ 516"/>
        <xdr:cNvCxnSpPr/>
      </xdr:nvCxnSpPr>
      <xdr:spPr>
        <a:xfrm>
          <a:off x="19297650" y="14721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83820</xdr:rowOff>
    </xdr:from>
    <xdr:ext cx="469900" cy="259080"/>
    <xdr:sp macro="" textlink="">
      <xdr:nvSpPr>
        <xdr:cNvPr id="518" name="【消防施設】&#10;一人当たり面積最大値テキスト"/>
        <xdr:cNvSpPr txBox="1"/>
      </xdr:nvSpPr>
      <xdr:spPr>
        <a:xfrm>
          <a:off x="1940052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137160</xdr:rowOff>
    </xdr:from>
    <xdr:to>
      <xdr:col>116</xdr:col>
      <xdr:colOff>152400</xdr:colOff>
      <xdr:row>78</xdr:row>
      <xdr:rowOff>137160</xdr:rowOff>
    </xdr:to>
    <xdr:cxnSp macro="">
      <xdr:nvCxnSpPr>
        <xdr:cNvPr id="519" name="直線コネクタ 518"/>
        <xdr:cNvCxnSpPr/>
      </xdr:nvCxnSpPr>
      <xdr:spPr>
        <a:xfrm>
          <a:off x="19297650" y="13510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97790</xdr:rowOff>
    </xdr:from>
    <xdr:ext cx="469900" cy="257810"/>
    <xdr:sp macro="" textlink="">
      <xdr:nvSpPr>
        <xdr:cNvPr id="520" name="【消防施設】&#10;一人当たり面積平均値テキスト"/>
        <xdr:cNvSpPr txBox="1"/>
      </xdr:nvSpPr>
      <xdr:spPr>
        <a:xfrm>
          <a:off x="19400520" y="14156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21" name="フローチャート: 判断 520"/>
        <xdr:cNvSpPr/>
      </xdr:nvSpPr>
      <xdr:spPr>
        <a:xfrm>
          <a:off x="1931162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522" name="フローチャート: 判断 521"/>
        <xdr:cNvSpPr/>
      </xdr:nvSpPr>
      <xdr:spPr>
        <a:xfrm>
          <a:off x="18594070" y="142976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xdr:rowOff>
    </xdr:from>
    <xdr:to>
      <xdr:col>107</xdr:col>
      <xdr:colOff>101600</xdr:colOff>
      <xdr:row>83</xdr:row>
      <xdr:rowOff>111760</xdr:rowOff>
    </xdr:to>
    <xdr:sp macro="" textlink="">
      <xdr:nvSpPr>
        <xdr:cNvPr id="523" name="フローチャート: 判断 522"/>
        <xdr:cNvSpPr/>
      </xdr:nvSpPr>
      <xdr:spPr>
        <a:xfrm>
          <a:off x="1780159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0730" cy="259080"/>
    <xdr:sp macro="" textlink="">
      <xdr:nvSpPr>
        <xdr:cNvPr id="524" name="テキスト ボックス 523"/>
        <xdr:cNvSpPr txBox="1"/>
      </xdr:nvSpPr>
      <xdr:spPr>
        <a:xfrm>
          <a:off x="191960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88</xdr:row>
      <xdr:rowOff>149860</xdr:rowOff>
    </xdr:from>
    <xdr:ext cx="762000" cy="259080"/>
    <xdr:sp macro="" textlink="">
      <xdr:nvSpPr>
        <xdr:cNvPr id="525" name="テキスト ボックス 524"/>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730" cy="259080"/>
    <xdr:sp macro="" textlink="">
      <xdr:nvSpPr>
        <xdr:cNvPr id="526" name="テキスト ボックス 525"/>
        <xdr:cNvSpPr txBox="1"/>
      </xdr:nvSpPr>
      <xdr:spPr>
        <a:xfrm>
          <a:off x="176860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7" name="テキスト ボックス 526"/>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88</xdr:row>
      <xdr:rowOff>149860</xdr:rowOff>
    </xdr:from>
    <xdr:ext cx="762000" cy="259080"/>
    <xdr:sp macro="" textlink="">
      <xdr:nvSpPr>
        <xdr:cNvPr id="528" name="テキスト ボックス 527"/>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29" name="楕円 528"/>
        <xdr:cNvSpPr/>
      </xdr:nvSpPr>
      <xdr:spPr>
        <a:xfrm>
          <a:off x="1931162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11430</xdr:rowOff>
    </xdr:from>
    <xdr:ext cx="469900" cy="259080"/>
    <xdr:sp macro="" textlink="">
      <xdr:nvSpPr>
        <xdr:cNvPr id="530" name="【消防施設】&#10;一人当たり面積該当値テキスト"/>
        <xdr:cNvSpPr txBox="1"/>
      </xdr:nvSpPr>
      <xdr:spPr>
        <a:xfrm>
          <a:off x="1940052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531" name="楕円 530"/>
        <xdr:cNvSpPr/>
      </xdr:nvSpPr>
      <xdr:spPr>
        <a:xfrm>
          <a:off x="18594070" y="144462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84</xdr:row>
      <xdr:rowOff>83820</xdr:rowOff>
    </xdr:from>
    <xdr:to>
      <xdr:col>116</xdr:col>
      <xdr:colOff>63500</xdr:colOff>
      <xdr:row>84</xdr:row>
      <xdr:rowOff>95250</xdr:rowOff>
    </xdr:to>
    <xdr:cxnSp macro="">
      <xdr:nvCxnSpPr>
        <xdr:cNvPr id="532" name="直線コネクタ 531"/>
        <xdr:cNvCxnSpPr/>
      </xdr:nvCxnSpPr>
      <xdr:spPr>
        <a:xfrm flipV="1">
          <a:off x="18633440" y="14485620"/>
          <a:ext cx="7289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29210</xdr:rowOff>
    </xdr:from>
    <xdr:to>
      <xdr:col>107</xdr:col>
      <xdr:colOff>101600</xdr:colOff>
      <xdr:row>85</xdr:row>
      <xdr:rowOff>130810</xdr:rowOff>
    </xdr:to>
    <xdr:sp macro="" textlink="">
      <xdr:nvSpPr>
        <xdr:cNvPr id="533" name="楕円 532"/>
        <xdr:cNvSpPr/>
      </xdr:nvSpPr>
      <xdr:spPr>
        <a:xfrm>
          <a:off x="1780159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166370</xdr:colOff>
      <xdr:row>85</xdr:row>
      <xdr:rowOff>80010</xdr:rowOff>
    </xdr:to>
    <xdr:cxnSp macro="">
      <xdr:nvCxnSpPr>
        <xdr:cNvPr id="534" name="直線コネクタ 533"/>
        <xdr:cNvCxnSpPr/>
      </xdr:nvCxnSpPr>
      <xdr:spPr>
        <a:xfrm flipV="1">
          <a:off x="17852390" y="14497050"/>
          <a:ext cx="7810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13970</xdr:rowOff>
    </xdr:from>
    <xdr:ext cx="469900" cy="259080"/>
    <xdr:sp macro="" textlink="">
      <xdr:nvSpPr>
        <xdr:cNvPr id="535" name="n_1aveValue【消防施設】&#10;一人当たり面積"/>
        <xdr:cNvSpPr txBox="1"/>
      </xdr:nvSpPr>
      <xdr:spPr>
        <a:xfrm>
          <a:off x="184213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128270</xdr:rowOff>
    </xdr:from>
    <xdr:ext cx="468630" cy="259080"/>
    <xdr:sp macro="" textlink="">
      <xdr:nvSpPr>
        <xdr:cNvPr id="536" name="n_2aveValue【消防施設】&#10;一人当たり面積"/>
        <xdr:cNvSpPr txBox="1"/>
      </xdr:nvSpPr>
      <xdr:spPr>
        <a:xfrm>
          <a:off x="17641570" y="14015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137160</xdr:rowOff>
    </xdr:from>
    <xdr:ext cx="469900" cy="259080"/>
    <xdr:sp macro="" textlink="">
      <xdr:nvSpPr>
        <xdr:cNvPr id="537" name="n_1mainValue【消防施設】&#10;一人当たり面積"/>
        <xdr:cNvSpPr txBox="1"/>
      </xdr:nvSpPr>
      <xdr:spPr>
        <a:xfrm>
          <a:off x="184213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121920</xdr:rowOff>
    </xdr:from>
    <xdr:ext cx="468630" cy="257810"/>
    <xdr:sp macro="" textlink="">
      <xdr:nvSpPr>
        <xdr:cNvPr id="538" name="n_2mainValue【消防施設】&#10;一人当たり面積"/>
        <xdr:cNvSpPr txBox="1"/>
      </xdr:nvSpPr>
      <xdr:spPr>
        <a:xfrm>
          <a:off x="17641570" y="14695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47" name="テキスト ボックス 546"/>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548" name="直線コネクタ 547"/>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166370</xdr:colOff>
      <xdr:row>109</xdr:row>
      <xdr:rowOff>35560</xdr:rowOff>
    </xdr:to>
    <xdr:cxnSp macro="">
      <xdr:nvCxnSpPr>
        <xdr:cNvPr id="549" name="直線コネクタ 548"/>
        <xdr:cNvCxnSpPr/>
      </xdr:nvCxnSpPr>
      <xdr:spPr>
        <a:xfrm>
          <a:off x="10877550" y="1872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550" name="テキスト ボックス 549"/>
        <xdr:cNvSpPr txBox="1"/>
      </xdr:nvSpPr>
      <xdr:spPr>
        <a:xfrm>
          <a:off x="1058672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166370</xdr:colOff>
      <xdr:row>107</xdr:row>
      <xdr:rowOff>52070</xdr:rowOff>
    </xdr:to>
    <xdr:cxnSp macro="">
      <xdr:nvCxnSpPr>
        <xdr:cNvPr id="551" name="直線コネクタ 550"/>
        <xdr:cNvCxnSpPr/>
      </xdr:nvCxnSpPr>
      <xdr:spPr>
        <a:xfrm>
          <a:off x="10877550" y="1839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2" name="テキスト ボックス 551"/>
        <xdr:cNvSpPr txBox="1"/>
      </xdr:nvSpPr>
      <xdr:spPr>
        <a:xfrm>
          <a:off x="1052258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166370</xdr:colOff>
      <xdr:row>105</xdr:row>
      <xdr:rowOff>67945</xdr:rowOff>
    </xdr:to>
    <xdr:cxnSp macro="">
      <xdr:nvCxnSpPr>
        <xdr:cNvPr id="553" name="直線コネクタ 552"/>
        <xdr:cNvCxnSpPr/>
      </xdr:nvCxnSpPr>
      <xdr:spPr>
        <a:xfrm>
          <a:off x="10877550" y="1807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554" name="テキスト ボックス 553"/>
        <xdr:cNvSpPr txBox="1"/>
      </xdr:nvSpPr>
      <xdr:spPr>
        <a:xfrm>
          <a:off x="1052258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166370</xdr:colOff>
      <xdr:row>103</xdr:row>
      <xdr:rowOff>84455</xdr:rowOff>
    </xdr:to>
    <xdr:cxnSp macro="">
      <xdr:nvCxnSpPr>
        <xdr:cNvPr id="555" name="直線コネクタ 554"/>
        <xdr:cNvCxnSpPr/>
      </xdr:nvCxnSpPr>
      <xdr:spPr>
        <a:xfrm>
          <a:off x="10877550" y="1774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6" name="テキスト ボックス 555"/>
        <xdr:cNvSpPr txBox="1"/>
      </xdr:nvSpPr>
      <xdr:spPr>
        <a:xfrm>
          <a:off x="1052258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166370</xdr:colOff>
      <xdr:row>101</xdr:row>
      <xdr:rowOff>100965</xdr:rowOff>
    </xdr:to>
    <xdr:cxnSp macro="">
      <xdr:nvCxnSpPr>
        <xdr:cNvPr id="557" name="直線コネクタ 556"/>
        <xdr:cNvCxnSpPr/>
      </xdr:nvCxnSpPr>
      <xdr:spPr>
        <a:xfrm>
          <a:off x="10877550" y="1741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8" name="テキスト ボックス 557"/>
        <xdr:cNvSpPr txBox="1"/>
      </xdr:nvSpPr>
      <xdr:spPr>
        <a:xfrm>
          <a:off x="1052258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166370</xdr:colOff>
      <xdr:row>99</xdr:row>
      <xdr:rowOff>116840</xdr:rowOff>
    </xdr:to>
    <xdr:cxnSp macro="">
      <xdr:nvCxnSpPr>
        <xdr:cNvPr id="559" name="直線コネクタ 558"/>
        <xdr:cNvCxnSpPr/>
      </xdr:nvCxnSpPr>
      <xdr:spPr>
        <a:xfrm>
          <a:off x="10877550" y="1709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98</xdr:row>
      <xdr:rowOff>146050</xdr:rowOff>
    </xdr:from>
    <xdr:ext cx="467360" cy="257810"/>
    <xdr:sp macro="" textlink="">
      <xdr:nvSpPr>
        <xdr:cNvPr id="560" name="テキスト ボックス 559"/>
        <xdr:cNvSpPr txBox="1"/>
      </xdr:nvSpPr>
      <xdr:spPr>
        <a:xfrm>
          <a:off x="1048131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561" name="直線コネクタ 560"/>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96</xdr:row>
      <xdr:rowOff>162560</xdr:rowOff>
    </xdr:from>
    <xdr:ext cx="467360" cy="259080"/>
    <xdr:sp macro="" textlink="">
      <xdr:nvSpPr>
        <xdr:cNvPr id="562" name="テキスト ボックス 561"/>
        <xdr:cNvSpPr txBox="1"/>
      </xdr:nvSpPr>
      <xdr:spPr>
        <a:xfrm>
          <a:off x="10481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81280</xdr:rowOff>
    </xdr:to>
    <xdr:cxnSp macro="">
      <xdr:nvCxnSpPr>
        <xdr:cNvPr id="564" name="直線コネクタ 563"/>
        <xdr:cNvCxnSpPr/>
      </xdr:nvCxnSpPr>
      <xdr:spPr>
        <a:xfrm flipV="1">
          <a:off x="1426781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85090</xdr:rowOff>
    </xdr:from>
    <xdr:ext cx="339090" cy="259080"/>
    <xdr:sp macro="" textlink="">
      <xdr:nvSpPr>
        <xdr:cNvPr id="565" name="【庁舎】&#10;有形固定資産減価償却率最小値テキスト"/>
        <xdr:cNvSpPr txBox="1"/>
      </xdr:nvSpPr>
      <xdr:spPr>
        <a:xfrm>
          <a:off x="14306550" y="1860169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81280</xdr:rowOff>
    </xdr:from>
    <xdr:to>
      <xdr:col>86</xdr:col>
      <xdr:colOff>25400</xdr:colOff>
      <xdr:row>108</xdr:row>
      <xdr:rowOff>81280</xdr:rowOff>
    </xdr:to>
    <xdr:cxnSp macro="">
      <xdr:nvCxnSpPr>
        <xdr:cNvPr id="566" name="直線コネクタ 565"/>
        <xdr:cNvCxnSpPr/>
      </xdr:nvCxnSpPr>
      <xdr:spPr>
        <a:xfrm>
          <a:off x="14179550" y="185978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8630" cy="257810"/>
    <xdr:sp macro="" textlink="">
      <xdr:nvSpPr>
        <xdr:cNvPr id="567" name="【庁舎】&#10;有形固定資産減価償却率最大値テキスト"/>
        <xdr:cNvSpPr txBox="1"/>
      </xdr:nvSpPr>
      <xdr:spPr>
        <a:xfrm>
          <a:off x="14306550" y="16865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8" name="直線コネクタ 567"/>
        <xdr:cNvCxnSpPr/>
      </xdr:nvCxnSpPr>
      <xdr:spPr>
        <a:xfrm>
          <a:off x="14179550" y="1709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144780</xdr:rowOff>
    </xdr:from>
    <xdr:ext cx="403860" cy="257810"/>
    <xdr:sp macro="" textlink="">
      <xdr:nvSpPr>
        <xdr:cNvPr id="569" name="【庁舎】&#10;有形固定資産減価償却率平均値テキスト"/>
        <xdr:cNvSpPr txBox="1"/>
      </xdr:nvSpPr>
      <xdr:spPr>
        <a:xfrm>
          <a:off x="14306550" y="176326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166370</xdr:colOff>
      <xdr:row>104</xdr:row>
      <xdr:rowOff>52070</xdr:rowOff>
    </xdr:to>
    <xdr:sp macro="" textlink="">
      <xdr:nvSpPr>
        <xdr:cNvPr id="570" name="フローチャート: 判断 569"/>
        <xdr:cNvSpPr/>
      </xdr:nvSpPr>
      <xdr:spPr>
        <a:xfrm>
          <a:off x="14217650" y="177812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571" name="フローチャート: 判断 570"/>
        <xdr:cNvSpPr/>
      </xdr:nvSpPr>
      <xdr:spPr>
        <a:xfrm>
          <a:off x="1347597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56515</xdr:rowOff>
    </xdr:from>
    <xdr:to>
      <xdr:col>76</xdr:col>
      <xdr:colOff>165100</xdr:colOff>
      <xdr:row>103</xdr:row>
      <xdr:rowOff>158115</xdr:rowOff>
    </xdr:to>
    <xdr:sp macro="" textlink="">
      <xdr:nvSpPr>
        <xdr:cNvPr id="572" name="フローチャート: 判断 571"/>
        <xdr:cNvSpPr/>
      </xdr:nvSpPr>
      <xdr:spPr>
        <a:xfrm>
          <a:off x="1270762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3" name="テキスト ボックス 572"/>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574" name="テキスト ボックス 573"/>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576" name="テキスト ボックス 575"/>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577" name="テキスト ボックス 576"/>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166370</xdr:colOff>
      <xdr:row>104</xdr:row>
      <xdr:rowOff>58420</xdr:rowOff>
    </xdr:to>
    <xdr:sp macro="" textlink="">
      <xdr:nvSpPr>
        <xdr:cNvPr id="578" name="楕円 577"/>
        <xdr:cNvSpPr/>
      </xdr:nvSpPr>
      <xdr:spPr>
        <a:xfrm>
          <a:off x="14217650" y="177876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106680</xdr:rowOff>
    </xdr:from>
    <xdr:ext cx="403860" cy="259080"/>
    <xdr:sp macro="" textlink="">
      <xdr:nvSpPr>
        <xdr:cNvPr id="579" name="【庁舎】&#10;有形固定資産減価償却率該当値テキスト"/>
        <xdr:cNvSpPr txBox="1"/>
      </xdr:nvSpPr>
      <xdr:spPr>
        <a:xfrm>
          <a:off x="14306550" y="17766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159385</xdr:rowOff>
    </xdr:from>
    <xdr:to>
      <xdr:col>81</xdr:col>
      <xdr:colOff>101600</xdr:colOff>
      <xdr:row>104</xdr:row>
      <xdr:rowOff>89535</xdr:rowOff>
    </xdr:to>
    <xdr:sp macro="" textlink="">
      <xdr:nvSpPr>
        <xdr:cNvPr id="580" name="楕円 579"/>
        <xdr:cNvSpPr/>
      </xdr:nvSpPr>
      <xdr:spPr>
        <a:xfrm>
          <a:off x="1347597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38735</xdr:rowOff>
    </xdr:to>
    <xdr:cxnSp macro="">
      <xdr:nvCxnSpPr>
        <xdr:cNvPr id="581" name="直線コネクタ 580"/>
        <xdr:cNvCxnSpPr/>
      </xdr:nvCxnSpPr>
      <xdr:spPr>
        <a:xfrm flipV="1">
          <a:off x="13526770" y="17838420"/>
          <a:ext cx="741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10795</xdr:rowOff>
    </xdr:from>
    <xdr:to>
      <xdr:col>76</xdr:col>
      <xdr:colOff>165100</xdr:colOff>
      <xdr:row>104</xdr:row>
      <xdr:rowOff>112395</xdr:rowOff>
    </xdr:to>
    <xdr:sp macro="" textlink="">
      <xdr:nvSpPr>
        <xdr:cNvPr id="582" name="楕円 581"/>
        <xdr:cNvSpPr/>
      </xdr:nvSpPr>
      <xdr:spPr>
        <a:xfrm>
          <a:off x="1270762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38735</xdr:rowOff>
    </xdr:from>
    <xdr:to>
      <xdr:col>81</xdr:col>
      <xdr:colOff>50800</xdr:colOff>
      <xdr:row>104</xdr:row>
      <xdr:rowOff>61595</xdr:rowOff>
    </xdr:to>
    <xdr:cxnSp macro="">
      <xdr:nvCxnSpPr>
        <xdr:cNvPr id="583" name="直線コネクタ 582"/>
        <xdr:cNvCxnSpPr/>
      </xdr:nvCxnSpPr>
      <xdr:spPr>
        <a:xfrm flipV="1">
          <a:off x="12758420" y="17869535"/>
          <a:ext cx="7683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34290</xdr:rowOff>
    </xdr:from>
    <xdr:ext cx="403860" cy="259080"/>
    <xdr:sp macro="" textlink="">
      <xdr:nvSpPr>
        <xdr:cNvPr id="584" name="n_1aveValue【庁舎】&#10;有形固定資産減価償却率"/>
        <xdr:cNvSpPr txBox="1"/>
      </xdr:nvSpPr>
      <xdr:spPr>
        <a:xfrm>
          <a:off x="13335635" y="1752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3175</xdr:rowOff>
    </xdr:from>
    <xdr:ext cx="405130" cy="259080"/>
    <xdr:sp macro="" textlink="">
      <xdr:nvSpPr>
        <xdr:cNvPr id="585" name="n_2aveValue【庁舎】&#10;有形固定資産減価償却率"/>
        <xdr:cNvSpPr txBox="1"/>
      </xdr:nvSpPr>
      <xdr:spPr>
        <a:xfrm>
          <a:off x="12579985" y="17491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80645</xdr:rowOff>
    </xdr:from>
    <xdr:ext cx="403860" cy="259080"/>
    <xdr:sp macro="" textlink="">
      <xdr:nvSpPr>
        <xdr:cNvPr id="586" name="n_1mainValue【庁舎】&#10;有形固定資産減価償却率"/>
        <xdr:cNvSpPr txBox="1"/>
      </xdr:nvSpPr>
      <xdr:spPr>
        <a:xfrm>
          <a:off x="13335635" y="17911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103505</xdr:rowOff>
    </xdr:from>
    <xdr:ext cx="405130" cy="259080"/>
    <xdr:sp macro="" textlink="">
      <xdr:nvSpPr>
        <xdr:cNvPr id="587" name="n_2mainValue【庁舎】&#10;有形固定資産減価償却率"/>
        <xdr:cNvSpPr txBox="1"/>
      </xdr:nvSpPr>
      <xdr:spPr>
        <a:xfrm>
          <a:off x="1257998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96" name="テキスト ボックス 595"/>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597152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599" name="テキスト ボックス 598"/>
        <xdr:cNvSpPr txBox="1"/>
      </xdr:nvSpPr>
      <xdr:spPr>
        <a:xfrm>
          <a:off x="1557655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597152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601" name="テキスト ボックス 600"/>
        <xdr:cNvSpPr txBox="1"/>
      </xdr:nvSpPr>
      <xdr:spPr>
        <a:xfrm>
          <a:off x="1557655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597152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03" name="テキスト ボックス 602"/>
        <xdr:cNvSpPr txBox="1"/>
      </xdr:nvSpPr>
      <xdr:spPr>
        <a:xfrm>
          <a:off x="1557655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597152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05" name="テキスト ボックス 604"/>
        <xdr:cNvSpPr txBox="1"/>
      </xdr:nvSpPr>
      <xdr:spPr>
        <a:xfrm>
          <a:off x="1557655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597152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07" name="テキスト ボックス 606"/>
        <xdr:cNvSpPr txBox="1"/>
      </xdr:nvSpPr>
      <xdr:spPr>
        <a:xfrm>
          <a:off x="1557655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09" name="テキスト ボックス 608"/>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107</xdr:row>
      <xdr:rowOff>68580</xdr:rowOff>
    </xdr:to>
    <xdr:cxnSp macro="">
      <xdr:nvCxnSpPr>
        <xdr:cNvPr id="611" name="直線コネクタ 610"/>
        <xdr:cNvCxnSpPr/>
      </xdr:nvCxnSpPr>
      <xdr:spPr>
        <a:xfrm flipV="1">
          <a:off x="1936178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72390</xdr:rowOff>
    </xdr:from>
    <xdr:ext cx="469900" cy="259080"/>
    <xdr:sp macro="" textlink="">
      <xdr:nvSpPr>
        <xdr:cNvPr id="612" name="【庁舎】&#10;一人当たり面積最小値テキスト"/>
        <xdr:cNvSpPr txBox="1"/>
      </xdr:nvSpPr>
      <xdr:spPr>
        <a:xfrm>
          <a:off x="1940052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3" name="直線コネクタ 612"/>
        <xdr:cNvCxnSpPr/>
      </xdr:nvCxnSpPr>
      <xdr:spPr>
        <a:xfrm>
          <a:off x="19297650" y="184137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614" name="【庁舎】&#10;一人当たり面積最大値テキスト"/>
        <xdr:cNvSpPr txBox="1"/>
      </xdr:nvSpPr>
      <xdr:spPr>
        <a:xfrm>
          <a:off x="1940052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5" name="直線コネクタ 614"/>
        <xdr:cNvCxnSpPr/>
      </xdr:nvCxnSpPr>
      <xdr:spPr>
        <a:xfrm>
          <a:off x="19297650" y="172573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153035</xdr:rowOff>
    </xdr:from>
    <xdr:ext cx="469900" cy="259080"/>
    <xdr:sp macro="" textlink="">
      <xdr:nvSpPr>
        <xdr:cNvPr id="616" name="【庁舎】&#10;一人当たり面積平均値テキスト"/>
        <xdr:cNvSpPr txBox="1"/>
      </xdr:nvSpPr>
      <xdr:spPr>
        <a:xfrm>
          <a:off x="1940052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7" name="フローチャート: 判断 616"/>
        <xdr:cNvSpPr/>
      </xdr:nvSpPr>
      <xdr:spPr>
        <a:xfrm>
          <a:off x="1931162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154940</xdr:rowOff>
    </xdr:from>
    <xdr:to>
      <xdr:col>112</xdr:col>
      <xdr:colOff>38100</xdr:colOff>
      <xdr:row>105</xdr:row>
      <xdr:rowOff>85090</xdr:rowOff>
    </xdr:to>
    <xdr:sp macro="" textlink="">
      <xdr:nvSpPr>
        <xdr:cNvPr id="618" name="フローチャート: 判断 617"/>
        <xdr:cNvSpPr/>
      </xdr:nvSpPr>
      <xdr:spPr>
        <a:xfrm>
          <a:off x="18594070" y="179857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19" name="フローチャート: 判断 618"/>
        <xdr:cNvSpPr/>
      </xdr:nvSpPr>
      <xdr:spPr>
        <a:xfrm>
          <a:off x="1780159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730" cy="259080"/>
    <xdr:sp macro="" textlink="">
      <xdr:nvSpPr>
        <xdr:cNvPr id="620" name="テキスト ボックス 619"/>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621" name="テキスト ボックス 620"/>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622" name="テキスト ボックス 621"/>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23" name="テキスト ボックス 622"/>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624" name="テキスト ボックス 623"/>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625" name="楕円 624"/>
        <xdr:cNvSpPr/>
      </xdr:nvSpPr>
      <xdr:spPr>
        <a:xfrm>
          <a:off x="1931162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49530</xdr:rowOff>
    </xdr:from>
    <xdr:ext cx="469900" cy="259080"/>
    <xdr:sp macro="" textlink="">
      <xdr:nvSpPr>
        <xdr:cNvPr id="626" name="【庁舎】&#10;一人当たり面積該当値テキスト"/>
        <xdr:cNvSpPr txBox="1"/>
      </xdr:nvSpPr>
      <xdr:spPr>
        <a:xfrm>
          <a:off x="19400520" y="1805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76835</xdr:rowOff>
    </xdr:from>
    <xdr:to>
      <xdr:col>112</xdr:col>
      <xdr:colOff>38100</xdr:colOff>
      <xdr:row>106</xdr:row>
      <xdr:rowOff>6985</xdr:rowOff>
    </xdr:to>
    <xdr:sp macro="" textlink="">
      <xdr:nvSpPr>
        <xdr:cNvPr id="627" name="楕円 626"/>
        <xdr:cNvSpPr/>
      </xdr:nvSpPr>
      <xdr:spPr>
        <a:xfrm>
          <a:off x="18594070" y="180790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105</xdr:row>
      <xdr:rowOff>121920</xdr:rowOff>
    </xdr:from>
    <xdr:to>
      <xdr:col>116</xdr:col>
      <xdr:colOff>63500</xdr:colOff>
      <xdr:row>105</xdr:row>
      <xdr:rowOff>127635</xdr:rowOff>
    </xdr:to>
    <xdr:cxnSp macro="">
      <xdr:nvCxnSpPr>
        <xdr:cNvPr id="628" name="直線コネクタ 627"/>
        <xdr:cNvCxnSpPr/>
      </xdr:nvCxnSpPr>
      <xdr:spPr>
        <a:xfrm flipV="1">
          <a:off x="18633440" y="18124170"/>
          <a:ext cx="7289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629" name="楕円 628"/>
        <xdr:cNvSpPr/>
      </xdr:nvSpPr>
      <xdr:spPr>
        <a:xfrm>
          <a:off x="1780159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127635</xdr:rowOff>
    </xdr:from>
    <xdr:to>
      <xdr:col>111</xdr:col>
      <xdr:colOff>166370</xdr:colOff>
      <xdr:row>106</xdr:row>
      <xdr:rowOff>55245</xdr:rowOff>
    </xdr:to>
    <xdr:cxnSp macro="">
      <xdr:nvCxnSpPr>
        <xdr:cNvPr id="630" name="直線コネクタ 629"/>
        <xdr:cNvCxnSpPr/>
      </xdr:nvCxnSpPr>
      <xdr:spPr>
        <a:xfrm flipV="1">
          <a:off x="17852390" y="18129885"/>
          <a:ext cx="7810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101600</xdr:rowOff>
    </xdr:from>
    <xdr:ext cx="469900" cy="259080"/>
    <xdr:sp macro="" textlink="">
      <xdr:nvSpPr>
        <xdr:cNvPr id="631" name="n_1aveValue【庁舎】&#10;一人当たり面積"/>
        <xdr:cNvSpPr txBox="1"/>
      </xdr:nvSpPr>
      <xdr:spPr>
        <a:xfrm>
          <a:off x="184213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164465</xdr:rowOff>
    </xdr:from>
    <xdr:ext cx="468630" cy="259080"/>
    <xdr:sp macro="" textlink="">
      <xdr:nvSpPr>
        <xdr:cNvPr id="632" name="n_2aveValue【庁舎】&#10;一人当たり面積"/>
        <xdr:cNvSpPr txBox="1"/>
      </xdr:nvSpPr>
      <xdr:spPr>
        <a:xfrm>
          <a:off x="17641570" y="1782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169545</xdr:rowOff>
    </xdr:from>
    <xdr:ext cx="469900" cy="257810"/>
    <xdr:sp macro="" textlink="">
      <xdr:nvSpPr>
        <xdr:cNvPr id="633" name="n_1mainValue【庁舎】&#10;一人当たり面積"/>
        <xdr:cNvSpPr txBox="1"/>
      </xdr:nvSpPr>
      <xdr:spPr>
        <a:xfrm>
          <a:off x="18421350" y="18171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97790</xdr:rowOff>
    </xdr:from>
    <xdr:ext cx="468630" cy="257810"/>
    <xdr:sp macro="" textlink="">
      <xdr:nvSpPr>
        <xdr:cNvPr id="634" name="n_2mainValue【庁舎】&#10;一人当たり面積"/>
        <xdr:cNvSpPr txBox="1"/>
      </xdr:nvSpPr>
      <xdr:spPr>
        <a:xfrm>
          <a:off x="17641570" y="18271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福祉施設と市民会館の老朽化が進んでいる。公共施設等総合管理計画に基づき、また令和２年度までに各施設ごとの個別計画を策定し計画的な更新を進めていく。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8" t="s">
        <v>115</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c r="B2" s="3" t="s">
        <v>43</v>
      </c>
      <c r="C2" s="3"/>
      <c r="D2" s="12"/>
    </row>
    <row r="3" spans="1:119" ht="18.75" customHeight="1">
      <c r="A3" s="2"/>
      <c r="B3" s="467" t="s">
        <v>129</v>
      </c>
      <c r="C3" s="468"/>
      <c r="D3" s="468"/>
      <c r="E3" s="469"/>
      <c r="F3" s="469"/>
      <c r="G3" s="469"/>
      <c r="H3" s="469"/>
      <c r="I3" s="469"/>
      <c r="J3" s="469"/>
      <c r="K3" s="469"/>
      <c r="L3" s="469" t="s">
        <v>131</v>
      </c>
      <c r="M3" s="469"/>
      <c r="N3" s="469"/>
      <c r="O3" s="469"/>
      <c r="P3" s="469"/>
      <c r="Q3" s="469"/>
      <c r="R3" s="476"/>
      <c r="S3" s="476"/>
      <c r="T3" s="476"/>
      <c r="U3" s="476"/>
      <c r="V3" s="477"/>
      <c r="W3" s="332" t="s">
        <v>132</v>
      </c>
      <c r="X3" s="333"/>
      <c r="Y3" s="333"/>
      <c r="Z3" s="333"/>
      <c r="AA3" s="333"/>
      <c r="AB3" s="468"/>
      <c r="AC3" s="476" t="s">
        <v>134</v>
      </c>
      <c r="AD3" s="333"/>
      <c r="AE3" s="333"/>
      <c r="AF3" s="333"/>
      <c r="AG3" s="333"/>
      <c r="AH3" s="333"/>
      <c r="AI3" s="333"/>
      <c r="AJ3" s="333"/>
      <c r="AK3" s="333"/>
      <c r="AL3" s="334"/>
      <c r="AM3" s="332" t="s">
        <v>136</v>
      </c>
      <c r="AN3" s="333"/>
      <c r="AO3" s="333"/>
      <c r="AP3" s="333"/>
      <c r="AQ3" s="333"/>
      <c r="AR3" s="333"/>
      <c r="AS3" s="333"/>
      <c r="AT3" s="333"/>
      <c r="AU3" s="333"/>
      <c r="AV3" s="333"/>
      <c r="AW3" s="333"/>
      <c r="AX3" s="334"/>
      <c r="AY3" s="329" t="s">
        <v>5</v>
      </c>
      <c r="AZ3" s="330"/>
      <c r="BA3" s="330"/>
      <c r="BB3" s="330"/>
      <c r="BC3" s="330"/>
      <c r="BD3" s="330"/>
      <c r="BE3" s="330"/>
      <c r="BF3" s="330"/>
      <c r="BG3" s="330"/>
      <c r="BH3" s="330"/>
      <c r="BI3" s="330"/>
      <c r="BJ3" s="330"/>
      <c r="BK3" s="330"/>
      <c r="BL3" s="330"/>
      <c r="BM3" s="331"/>
      <c r="BN3" s="332" t="s">
        <v>140</v>
      </c>
      <c r="BO3" s="333"/>
      <c r="BP3" s="333"/>
      <c r="BQ3" s="333"/>
      <c r="BR3" s="333"/>
      <c r="BS3" s="333"/>
      <c r="BT3" s="333"/>
      <c r="BU3" s="334"/>
      <c r="BV3" s="332" t="s">
        <v>94</v>
      </c>
      <c r="BW3" s="333"/>
      <c r="BX3" s="333"/>
      <c r="BY3" s="333"/>
      <c r="BZ3" s="333"/>
      <c r="CA3" s="333"/>
      <c r="CB3" s="333"/>
      <c r="CC3" s="334"/>
      <c r="CD3" s="329" t="s">
        <v>5</v>
      </c>
      <c r="CE3" s="330"/>
      <c r="CF3" s="330"/>
      <c r="CG3" s="330"/>
      <c r="CH3" s="330"/>
      <c r="CI3" s="330"/>
      <c r="CJ3" s="330"/>
      <c r="CK3" s="330"/>
      <c r="CL3" s="330"/>
      <c r="CM3" s="330"/>
      <c r="CN3" s="330"/>
      <c r="CO3" s="330"/>
      <c r="CP3" s="330"/>
      <c r="CQ3" s="330"/>
      <c r="CR3" s="330"/>
      <c r="CS3" s="331"/>
      <c r="CT3" s="332" t="s">
        <v>142</v>
      </c>
      <c r="CU3" s="333"/>
      <c r="CV3" s="333"/>
      <c r="CW3" s="333"/>
      <c r="CX3" s="333"/>
      <c r="CY3" s="333"/>
      <c r="CZ3" s="333"/>
      <c r="DA3" s="334"/>
      <c r="DB3" s="332" t="s">
        <v>143</v>
      </c>
      <c r="DC3" s="333"/>
      <c r="DD3" s="333"/>
      <c r="DE3" s="333"/>
      <c r="DF3" s="333"/>
      <c r="DG3" s="333"/>
      <c r="DH3" s="333"/>
      <c r="DI3" s="334"/>
    </row>
    <row r="4" spans="1:119" ht="18.75" customHeight="1">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144</v>
      </c>
      <c r="AZ4" s="336"/>
      <c r="BA4" s="336"/>
      <c r="BB4" s="336"/>
      <c r="BC4" s="336"/>
      <c r="BD4" s="336"/>
      <c r="BE4" s="336"/>
      <c r="BF4" s="336"/>
      <c r="BG4" s="336"/>
      <c r="BH4" s="336"/>
      <c r="BI4" s="336"/>
      <c r="BJ4" s="336"/>
      <c r="BK4" s="336"/>
      <c r="BL4" s="336"/>
      <c r="BM4" s="337"/>
      <c r="BN4" s="338">
        <v>17004841</v>
      </c>
      <c r="BO4" s="339"/>
      <c r="BP4" s="339"/>
      <c r="BQ4" s="339"/>
      <c r="BR4" s="339"/>
      <c r="BS4" s="339"/>
      <c r="BT4" s="339"/>
      <c r="BU4" s="340"/>
      <c r="BV4" s="338">
        <v>16764602</v>
      </c>
      <c r="BW4" s="339"/>
      <c r="BX4" s="339"/>
      <c r="BY4" s="339"/>
      <c r="BZ4" s="339"/>
      <c r="CA4" s="339"/>
      <c r="CB4" s="339"/>
      <c r="CC4" s="340"/>
      <c r="CD4" s="341" t="s">
        <v>145</v>
      </c>
      <c r="CE4" s="342"/>
      <c r="CF4" s="342"/>
      <c r="CG4" s="342"/>
      <c r="CH4" s="342"/>
      <c r="CI4" s="342"/>
      <c r="CJ4" s="342"/>
      <c r="CK4" s="342"/>
      <c r="CL4" s="342"/>
      <c r="CM4" s="342"/>
      <c r="CN4" s="342"/>
      <c r="CO4" s="342"/>
      <c r="CP4" s="342"/>
      <c r="CQ4" s="342"/>
      <c r="CR4" s="342"/>
      <c r="CS4" s="343"/>
      <c r="CT4" s="344">
        <v>8.1999999999999993</v>
      </c>
      <c r="CU4" s="345"/>
      <c r="CV4" s="345"/>
      <c r="CW4" s="345"/>
      <c r="CX4" s="345"/>
      <c r="CY4" s="345"/>
      <c r="CZ4" s="345"/>
      <c r="DA4" s="346"/>
      <c r="DB4" s="344">
        <v>5.9</v>
      </c>
      <c r="DC4" s="345"/>
      <c r="DD4" s="345"/>
      <c r="DE4" s="345"/>
      <c r="DF4" s="345"/>
      <c r="DG4" s="345"/>
      <c r="DH4" s="345"/>
      <c r="DI4" s="346"/>
    </row>
    <row r="5" spans="1:119" ht="18.75" customHeight="1">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147</v>
      </c>
      <c r="AN5" s="348"/>
      <c r="AO5" s="348"/>
      <c r="AP5" s="348"/>
      <c r="AQ5" s="348"/>
      <c r="AR5" s="348"/>
      <c r="AS5" s="348"/>
      <c r="AT5" s="349"/>
      <c r="AU5" s="350" t="s">
        <v>62</v>
      </c>
      <c r="AV5" s="351"/>
      <c r="AW5" s="351"/>
      <c r="AX5" s="351"/>
      <c r="AY5" s="352" t="s">
        <v>137</v>
      </c>
      <c r="AZ5" s="353"/>
      <c r="BA5" s="353"/>
      <c r="BB5" s="353"/>
      <c r="BC5" s="353"/>
      <c r="BD5" s="353"/>
      <c r="BE5" s="353"/>
      <c r="BF5" s="353"/>
      <c r="BG5" s="353"/>
      <c r="BH5" s="353"/>
      <c r="BI5" s="353"/>
      <c r="BJ5" s="353"/>
      <c r="BK5" s="353"/>
      <c r="BL5" s="353"/>
      <c r="BM5" s="354"/>
      <c r="BN5" s="355">
        <v>16227491</v>
      </c>
      <c r="BO5" s="356"/>
      <c r="BP5" s="356"/>
      <c r="BQ5" s="356"/>
      <c r="BR5" s="356"/>
      <c r="BS5" s="356"/>
      <c r="BT5" s="356"/>
      <c r="BU5" s="357"/>
      <c r="BV5" s="355">
        <v>16183768</v>
      </c>
      <c r="BW5" s="356"/>
      <c r="BX5" s="356"/>
      <c r="BY5" s="356"/>
      <c r="BZ5" s="356"/>
      <c r="CA5" s="356"/>
      <c r="CB5" s="356"/>
      <c r="CC5" s="357"/>
      <c r="CD5" s="358" t="s">
        <v>149</v>
      </c>
      <c r="CE5" s="359"/>
      <c r="CF5" s="359"/>
      <c r="CG5" s="359"/>
      <c r="CH5" s="359"/>
      <c r="CI5" s="359"/>
      <c r="CJ5" s="359"/>
      <c r="CK5" s="359"/>
      <c r="CL5" s="359"/>
      <c r="CM5" s="359"/>
      <c r="CN5" s="359"/>
      <c r="CO5" s="359"/>
      <c r="CP5" s="359"/>
      <c r="CQ5" s="359"/>
      <c r="CR5" s="359"/>
      <c r="CS5" s="360"/>
      <c r="CT5" s="361">
        <v>93.5</v>
      </c>
      <c r="CU5" s="362"/>
      <c r="CV5" s="362"/>
      <c r="CW5" s="362"/>
      <c r="CX5" s="362"/>
      <c r="CY5" s="362"/>
      <c r="CZ5" s="362"/>
      <c r="DA5" s="363"/>
      <c r="DB5" s="361">
        <v>93.5</v>
      </c>
      <c r="DC5" s="362"/>
      <c r="DD5" s="362"/>
      <c r="DE5" s="362"/>
      <c r="DF5" s="362"/>
      <c r="DG5" s="362"/>
      <c r="DH5" s="362"/>
      <c r="DI5" s="363"/>
    </row>
    <row r="6" spans="1:119" ht="18.75" customHeight="1">
      <c r="A6" s="2"/>
      <c r="B6" s="487" t="s">
        <v>151</v>
      </c>
      <c r="C6" s="488"/>
      <c r="D6" s="488"/>
      <c r="E6" s="489"/>
      <c r="F6" s="489"/>
      <c r="G6" s="489"/>
      <c r="H6" s="489"/>
      <c r="I6" s="489"/>
      <c r="J6" s="489"/>
      <c r="K6" s="489"/>
      <c r="L6" s="489" t="s">
        <v>153</v>
      </c>
      <c r="M6" s="489"/>
      <c r="N6" s="489"/>
      <c r="O6" s="489"/>
      <c r="P6" s="489"/>
      <c r="Q6" s="489"/>
      <c r="R6" s="493"/>
      <c r="S6" s="493"/>
      <c r="T6" s="493"/>
      <c r="U6" s="493"/>
      <c r="V6" s="494"/>
      <c r="W6" s="497" t="s">
        <v>155</v>
      </c>
      <c r="X6" s="498"/>
      <c r="Y6" s="498"/>
      <c r="Z6" s="498"/>
      <c r="AA6" s="498"/>
      <c r="AB6" s="488"/>
      <c r="AC6" s="501" t="s">
        <v>157</v>
      </c>
      <c r="AD6" s="502"/>
      <c r="AE6" s="502"/>
      <c r="AF6" s="502"/>
      <c r="AG6" s="502"/>
      <c r="AH6" s="502"/>
      <c r="AI6" s="502"/>
      <c r="AJ6" s="502"/>
      <c r="AK6" s="502"/>
      <c r="AL6" s="503"/>
      <c r="AM6" s="347" t="s">
        <v>67</v>
      </c>
      <c r="AN6" s="348"/>
      <c r="AO6" s="348"/>
      <c r="AP6" s="348"/>
      <c r="AQ6" s="348"/>
      <c r="AR6" s="348"/>
      <c r="AS6" s="348"/>
      <c r="AT6" s="349"/>
      <c r="AU6" s="350" t="s">
        <v>62</v>
      </c>
      <c r="AV6" s="351"/>
      <c r="AW6" s="351"/>
      <c r="AX6" s="351"/>
      <c r="AY6" s="352" t="s">
        <v>159</v>
      </c>
      <c r="AZ6" s="353"/>
      <c r="BA6" s="353"/>
      <c r="BB6" s="353"/>
      <c r="BC6" s="353"/>
      <c r="BD6" s="353"/>
      <c r="BE6" s="353"/>
      <c r="BF6" s="353"/>
      <c r="BG6" s="353"/>
      <c r="BH6" s="353"/>
      <c r="BI6" s="353"/>
      <c r="BJ6" s="353"/>
      <c r="BK6" s="353"/>
      <c r="BL6" s="353"/>
      <c r="BM6" s="354"/>
      <c r="BN6" s="355">
        <v>777350</v>
      </c>
      <c r="BO6" s="356"/>
      <c r="BP6" s="356"/>
      <c r="BQ6" s="356"/>
      <c r="BR6" s="356"/>
      <c r="BS6" s="356"/>
      <c r="BT6" s="356"/>
      <c r="BU6" s="357"/>
      <c r="BV6" s="355">
        <v>580834</v>
      </c>
      <c r="BW6" s="356"/>
      <c r="BX6" s="356"/>
      <c r="BY6" s="356"/>
      <c r="BZ6" s="356"/>
      <c r="CA6" s="356"/>
      <c r="CB6" s="356"/>
      <c r="CC6" s="357"/>
      <c r="CD6" s="358" t="s">
        <v>164</v>
      </c>
      <c r="CE6" s="359"/>
      <c r="CF6" s="359"/>
      <c r="CG6" s="359"/>
      <c r="CH6" s="359"/>
      <c r="CI6" s="359"/>
      <c r="CJ6" s="359"/>
      <c r="CK6" s="359"/>
      <c r="CL6" s="359"/>
      <c r="CM6" s="359"/>
      <c r="CN6" s="359"/>
      <c r="CO6" s="359"/>
      <c r="CP6" s="359"/>
      <c r="CQ6" s="359"/>
      <c r="CR6" s="359"/>
      <c r="CS6" s="360"/>
      <c r="CT6" s="364">
        <v>98</v>
      </c>
      <c r="CU6" s="365"/>
      <c r="CV6" s="365"/>
      <c r="CW6" s="365"/>
      <c r="CX6" s="365"/>
      <c r="CY6" s="365"/>
      <c r="CZ6" s="365"/>
      <c r="DA6" s="366"/>
      <c r="DB6" s="364">
        <v>97.9</v>
      </c>
      <c r="DC6" s="365"/>
      <c r="DD6" s="365"/>
      <c r="DE6" s="365"/>
      <c r="DF6" s="365"/>
      <c r="DG6" s="365"/>
      <c r="DH6" s="365"/>
      <c r="DI6" s="366"/>
    </row>
    <row r="7" spans="1:119" ht="18.75" customHeight="1">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165</v>
      </c>
      <c r="AN7" s="348"/>
      <c r="AO7" s="348"/>
      <c r="AP7" s="348"/>
      <c r="AQ7" s="348"/>
      <c r="AR7" s="348"/>
      <c r="AS7" s="348"/>
      <c r="AT7" s="349"/>
      <c r="AU7" s="350" t="s">
        <v>62</v>
      </c>
      <c r="AV7" s="351"/>
      <c r="AW7" s="351"/>
      <c r="AX7" s="351"/>
      <c r="AY7" s="352" t="s">
        <v>166</v>
      </c>
      <c r="AZ7" s="353"/>
      <c r="BA7" s="353"/>
      <c r="BB7" s="353"/>
      <c r="BC7" s="353"/>
      <c r="BD7" s="353"/>
      <c r="BE7" s="353"/>
      <c r="BF7" s="353"/>
      <c r="BG7" s="353"/>
      <c r="BH7" s="353"/>
      <c r="BI7" s="353"/>
      <c r="BJ7" s="353"/>
      <c r="BK7" s="353"/>
      <c r="BL7" s="353"/>
      <c r="BM7" s="354"/>
      <c r="BN7" s="355">
        <v>41558</v>
      </c>
      <c r="BO7" s="356"/>
      <c r="BP7" s="356"/>
      <c r="BQ7" s="356"/>
      <c r="BR7" s="356"/>
      <c r="BS7" s="356"/>
      <c r="BT7" s="356"/>
      <c r="BU7" s="357"/>
      <c r="BV7" s="355">
        <v>61199</v>
      </c>
      <c r="BW7" s="356"/>
      <c r="BX7" s="356"/>
      <c r="BY7" s="356"/>
      <c r="BZ7" s="356"/>
      <c r="CA7" s="356"/>
      <c r="CB7" s="356"/>
      <c r="CC7" s="357"/>
      <c r="CD7" s="358" t="s">
        <v>167</v>
      </c>
      <c r="CE7" s="359"/>
      <c r="CF7" s="359"/>
      <c r="CG7" s="359"/>
      <c r="CH7" s="359"/>
      <c r="CI7" s="359"/>
      <c r="CJ7" s="359"/>
      <c r="CK7" s="359"/>
      <c r="CL7" s="359"/>
      <c r="CM7" s="359"/>
      <c r="CN7" s="359"/>
      <c r="CO7" s="359"/>
      <c r="CP7" s="359"/>
      <c r="CQ7" s="359"/>
      <c r="CR7" s="359"/>
      <c r="CS7" s="360"/>
      <c r="CT7" s="355">
        <v>8944306</v>
      </c>
      <c r="CU7" s="356"/>
      <c r="CV7" s="356"/>
      <c r="CW7" s="356"/>
      <c r="CX7" s="356"/>
      <c r="CY7" s="356"/>
      <c r="CZ7" s="356"/>
      <c r="DA7" s="357"/>
      <c r="DB7" s="355">
        <v>8880533</v>
      </c>
      <c r="DC7" s="356"/>
      <c r="DD7" s="356"/>
      <c r="DE7" s="356"/>
      <c r="DF7" s="356"/>
      <c r="DG7" s="356"/>
      <c r="DH7" s="356"/>
      <c r="DI7" s="357"/>
    </row>
    <row r="8" spans="1:119" ht="18.75" customHeight="1">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169</v>
      </c>
      <c r="AN8" s="348"/>
      <c r="AO8" s="348"/>
      <c r="AP8" s="348"/>
      <c r="AQ8" s="348"/>
      <c r="AR8" s="348"/>
      <c r="AS8" s="348"/>
      <c r="AT8" s="349"/>
      <c r="AU8" s="350" t="s">
        <v>62</v>
      </c>
      <c r="AV8" s="351"/>
      <c r="AW8" s="351"/>
      <c r="AX8" s="351"/>
      <c r="AY8" s="352" t="s">
        <v>171</v>
      </c>
      <c r="AZ8" s="353"/>
      <c r="BA8" s="353"/>
      <c r="BB8" s="353"/>
      <c r="BC8" s="353"/>
      <c r="BD8" s="353"/>
      <c r="BE8" s="353"/>
      <c r="BF8" s="353"/>
      <c r="BG8" s="353"/>
      <c r="BH8" s="353"/>
      <c r="BI8" s="353"/>
      <c r="BJ8" s="353"/>
      <c r="BK8" s="353"/>
      <c r="BL8" s="353"/>
      <c r="BM8" s="354"/>
      <c r="BN8" s="355">
        <v>735792</v>
      </c>
      <c r="BO8" s="356"/>
      <c r="BP8" s="356"/>
      <c r="BQ8" s="356"/>
      <c r="BR8" s="356"/>
      <c r="BS8" s="356"/>
      <c r="BT8" s="356"/>
      <c r="BU8" s="357"/>
      <c r="BV8" s="355">
        <v>519635</v>
      </c>
      <c r="BW8" s="356"/>
      <c r="BX8" s="356"/>
      <c r="BY8" s="356"/>
      <c r="BZ8" s="356"/>
      <c r="CA8" s="356"/>
      <c r="CB8" s="356"/>
      <c r="CC8" s="357"/>
      <c r="CD8" s="358" t="s">
        <v>172</v>
      </c>
      <c r="CE8" s="359"/>
      <c r="CF8" s="359"/>
      <c r="CG8" s="359"/>
      <c r="CH8" s="359"/>
      <c r="CI8" s="359"/>
      <c r="CJ8" s="359"/>
      <c r="CK8" s="359"/>
      <c r="CL8" s="359"/>
      <c r="CM8" s="359"/>
      <c r="CN8" s="359"/>
      <c r="CO8" s="359"/>
      <c r="CP8" s="359"/>
      <c r="CQ8" s="359"/>
      <c r="CR8" s="359"/>
      <c r="CS8" s="360"/>
      <c r="CT8" s="367">
        <v>0.37</v>
      </c>
      <c r="CU8" s="368"/>
      <c r="CV8" s="368"/>
      <c r="CW8" s="368"/>
      <c r="CX8" s="368"/>
      <c r="CY8" s="368"/>
      <c r="CZ8" s="368"/>
      <c r="DA8" s="369"/>
      <c r="DB8" s="367">
        <v>0.37</v>
      </c>
      <c r="DC8" s="368"/>
      <c r="DD8" s="368"/>
      <c r="DE8" s="368"/>
      <c r="DF8" s="368"/>
      <c r="DG8" s="368"/>
      <c r="DH8" s="368"/>
      <c r="DI8" s="369"/>
    </row>
    <row r="9" spans="1:119" ht="18.75" customHeight="1">
      <c r="A9" s="2"/>
      <c r="B9" s="329" t="s">
        <v>15</v>
      </c>
      <c r="C9" s="330"/>
      <c r="D9" s="330"/>
      <c r="E9" s="330"/>
      <c r="F9" s="330"/>
      <c r="G9" s="330"/>
      <c r="H9" s="330"/>
      <c r="I9" s="330"/>
      <c r="J9" s="330"/>
      <c r="K9" s="424"/>
      <c r="L9" s="370" t="s">
        <v>173</v>
      </c>
      <c r="M9" s="371"/>
      <c r="N9" s="371"/>
      <c r="O9" s="371"/>
      <c r="P9" s="371"/>
      <c r="Q9" s="372"/>
      <c r="R9" s="373">
        <v>29509</v>
      </c>
      <c r="S9" s="374"/>
      <c r="T9" s="374"/>
      <c r="U9" s="374"/>
      <c r="V9" s="375"/>
      <c r="W9" s="332" t="s">
        <v>174</v>
      </c>
      <c r="X9" s="333"/>
      <c r="Y9" s="333"/>
      <c r="Z9" s="333"/>
      <c r="AA9" s="333"/>
      <c r="AB9" s="333"/>
      <c r="AC9" s="333"/>
      <c r="AD9" s="333"/>
      <c r="AE9" s="333"/>
      <c r="AF9" s="333"/>
      <c r="AG9" s="333"/>
      <c r="AH9" s="333"/>
      <c r="AI9" s="333"/>
      <c r="AJ9" s="333"/>
      <c r="AK9" s="333"/>
      <c r="AL9" s="334"/>
      <c r="AM9" s="347" t="s">
        <v>176</v>
      </c>
      <c r="AN9" s="348"/>
      <c r="AO9" s="348"/>
      <c r="AP9" s="348"/>
      <c r="AQ9" s="348"/>
      <c r="AR9" s="348"/>
      <c r="AS9" s="348"/>
      <c r="AT9" s="349"/>
      <c r="AU9" s="350" t="s">
        <v>62</v>
      </c>
      <c r="AV9" s="351"/>
      <c r="AW9" s="351"/>
      <c r="AX9" s="351"/>
      <c r="AY9" s="352" t="s">
        <v>61</v>
      </c>
      <c r="AZ9" s="353"/>
      <c r="BA9" s="353"/>
      <c r="BB9" s="353"/>
      <c r="BC9" s="353"/>
      <c r="BD9" s="353"/>
      <c r="BE9" s="353"/>
      <c r="BF9" s="353"/>
      <c r="BG9" s="353"/>
      <c r="BH9" s="353"/>
      <c r="BI9" s="353"/>
      <c r="BJ9" s="353"/>
      <c r="BK9" s="353"/>
      <c r="BL9" s="353"/>
      <c r="BM9" s="354"/>
      <c r="BN9" s="355">
        <v>216157</v>
      </c>
      <c r="BO9" s="356"/>
      <c r="BP9" s="356"/>
      <c r="BQ9" s="356"/>
      <c r="BR9" s="356"/>
      <c r="BS9" s="356"/>
      <c r="BT9" s="356"/>
      <c r="BU9" s="357"/>
      <c r="BV9" s="355">
        <v>-296467</v>
      </c>
      <c r="BW9" s="356"/>
      <c r="BX9" s="356"/>
      <c r="BY9" s="356"/>
      <c r="BZ9" s="356"/>
      <c r="CA9" s="356"/>
      <c r="CB9" s="356"/>
      <c r="CC9" s="357"/>
      <c r="CD9" s="358" t="s">
        <v>64</v>
      </c>
      <c r="CE9" s="359"/>
      <c r="CF9" s="359"/>
      <c r="CG9" s="359"/>
      <c r="CH9" s="359"/>
      <c r="CI9" s="359"/>
      <c r="CJ9" s="359"/>
      <c r="CK9" s="359"/>
      <c r="CL9" s="359"/>
      <c r="CM9" s="359"/>
      <c r="CN9" s="359"/>
      <c r="CO9" s="359"/>
      <c r="CP9" s="359"/>
      <c r="CQ9" s="359"/>
      <c r="CR9" s="359"/>
      <c r="CS9" s="360"/>
      <c r="CT9" s="361">
        <v>14.6</v>
      </c>
      <c r="CU9" s="362"/>
      <c r="CV9" s="362"/>
      <c r="CW9" s="362"/>
      <c r="CX9" s="362"/>
      <c r="CY9" s="362"/>
      <c r="CZ9" s="362"/>
      <c r="DA9" s="363"/>
      <c r="DB9" s="361">
        <v>14.1</v>
      </c>
      <c r="DC9" s="362"/>
      <c r="DD9" s="362"/>
      <c r="DE9" s="362"/>
      <c r="DF9" s="362"/>
      <c r="DG9" s="362"/>
      <c r="DH9" s="362"/>
      <c r="DI9" s="363"/>
    </row>
    <row r="10" spans="1:119" ht="18.75" customHeight="1">
      <c r="A10" s="2"/>
      <c r="B10" s="329"/>
      <c r="C10" s="330"/>
      <c r="D10" s="330"/>
      <c r="E10" s="330"/>
      <c r="F10" s="330"/>
      <c r="G10" s="330"/>
      <c r="H10" s="330"/>
      <c r="I10" s="330"/>
      <c r="J10" s="330"/>
      <c r="K10" s="424"/>
      <c r="L10" s="376" t="s">
        <v>178</v>
      </c>
      <c r="M10" s="348"/>
      <c r="N10" s="348"/>
      <c r="O10" s="348"/>
      <c r="P10" s="348"/>
      <c r="Q10" s="349"/>
      <c r="R10" s="377">
        <v>31640</v>
      </c>
      <c r="S10" s="378"/>
      <c r="T10" s="378"/>
      <c r="U10" s="378"/>
      <c r="V10" s="379"/>
      <c r="W10" s="482"/>
      <c r="X10" s="462"/>
      <c r="Y10" s="462"/>
      <c r="Z10" s="462"/>
      <c r="AA10" s="462"/>
      <c r="AB10" s="462"/>
      <c r="AC10" s="462"/>
      <c r="AD10" s="462"/>
      <c r="AE10" s="462"/>
      <c r="AF10" s="462"/>
      <c r="AG10" s="462"/>
      <c r="AH10" s="462"/>
      <c r="AI10" s="462"/>
      <c r="AJ10" s="462"/>
      <c r="AK10" s="462"/>
      <c r="AL10" s="485"/>
      <c r="AM10" s="347" t="s">
        <v>179</v>
      </c>
      <c r="AN10" s="348"/>
      <c r="AO10" s="348"/>
      <c r="AP10" s="348"/>
      <c r="AQ10" s="348"/>
      <c r="AR10" s="348"/>
      <c r="AS10" s="348"/>
      <c r="AT10" s="349"/>
      <c r="AU10" s="350" t="s">
        <v>62</v>
      </c>
      <c r="AV10" s="351"/>
      <c r="AW10" s="351"/>
      <c r="AX10" s="351"/>
      <c r="AY10" s="352" t="s">
        <v>181</v>
      </c>
      <c r="AZ10" s="353"/>
      <c r="BA10" s="353"/>
      <c r="BB10" s="353"/>
      <c r="BC10" s="353"/>
      <c r="BD10" s="353"/>
      <c r="BE10" s="353"/>
      <c r="BF10" s="353"/>
      <c r="BG10" s="353"/>
      <c r="BH10" s="353"/>
      <c r="BI10" s="353"/>
      <c r="BJ10" s="353"/>
      <c r="BK10" s="353"/>
      <c r="BL10" s="353"/>
      <c r="BM10" s="354"/>
      <c r="BN10" s="355">
        <v>305296</v>
      </c>
      <c r="BO10" s="356"/>
      <c r="BP10" s="356"/>
      <c r="BQ10" s="356"/>
      <c r="BR10" s="356"/>
      <c r="BS10" s="356"/>
      <c r="BT10" s="356"/>
      <c r="BU10" s="357"/>
      <c r="BV10" s="355">
        <v>480987</v>
      </c>
      <c r="BW10" s="356"/>
      <c r="BX10" s="356"/>
      <c r="BY10" s="356"/>
      <c r="BZ10" s="356"/>
      <c r="CA10" s="356"/>
      <c r="CB10" s="356"/>
      <c r="CC10" s="357"/>
      <c r="CD10" s="25" t="s">
        <v>182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9"/>
      <c r="C11" s="330"/>
      <c r="D11" s="330"/>
      <c r="E11" s="330"/>
      <c r="F11" s="330"/>
      <c r="G11" s="330"/>
      <c r="H11" s="330"/>
      <c r="I11" s="330"/>
      <c r="J11" s="330"/>
      <c r="K11" s="424"/>
      <c r="L11" s="380" t="s">
        <v>57</v>
      </c>
      <c r="M11" s="381"/>
      <c r="N11" s="381"/>
      <c r="O11" s="381"/>
      <c r="P11" s="381"/>
      <c r="Q11" s="382"/>
      <c r="R11" s="383" t="s">
        <v>119</v>
      </c>
      <c r="S11" s="384"/>
      <c r="T11" s="384"/>
      <c r="U11" s="384"/>
      <c r="V11" s="385"/>
      <c r="W11" s="482"/>
      <c r="X11" s="462"/>
      <c r="Y11" s="462"/>
      <c r="Z11" s="462"/>
      <c r="AA11" s="462"/>
      <c r="AB11" s="462"/>
      <c r="AC11" s="462"/>
      <c r="AD11" s="462"/>
      <c r="AE11" s="462"/>
      <c r="AF11" s="462"/>
      <c r="AG11" s="462"/>
      <c r="AH11" s="462"/>
      <c r="AI11" s="462"/>
      <c r="AJ11" s="462"/>
      <c r="AK11" s="462"/>
      <c r="AL11" s="485"/>
      <c r="AM11" s="347" t="s">
        <v>184</v>
      </c>
      <c r="AN11" s="348"/>
      <c r="AO11" s="348"/>
      <c r="AP11" s="348"/>
      <c r="AQ11" s="348"/>
      <c r="AR11" s="348"/>
      <c r="AS11" s="348"/>
      <c r="AT11" s="349"/>
      <c r="AU11" s="350" t="s">
        <v>185</v>
      </c>
      <c r="AV11" s="351"/>
      <c r="AW11" s="351"/>
      <c r="AX11" s="351"/>
      <c r="AY11" s="352" t="s">
        <v>188</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191</v>
      </c>
      <c r="CE11" s="359"/>
      <c r="CF11" s="359"/>
      <c r="CG11" s="359"/>
      <c r="CH11" s="359"/>
      <c r="CI11" s="359"/>
      <c r="CJ11" s="359"/>
      <c r="CK11" s="359"/>
      <c r="CL11" s="359"/>
      <c r="CM11" s="359"/>
      <c r="CN11" s="359"/>
      <c r="CO11" s="359"/>
      <c r="CP11" s="359"/>
      <c r="CQ11" s="359"/>
      <c r="CR11" s="359"/>
      <c r="CS11" s="360"/>
      <c r="CT11" s="367" t="s">
        <v>141</v>
      </c>
      <c r="CU11" s="368"/>
      <c r="CV11" s="368"/>
      <c r="CW11" s="368"/>
      <c r="CX11" s="368"/>
      <c r="CY11" s="368"/>
      <c r="CZ11" s="368"/>
      <c r="DA11" s="369"/>
      <c r="DB11" s="367" t="s">
        <v>141</v>
      </c>
      <c r="DC11" s="368"/>
      <c r="DD11" s="368"/>
      <c r="DE11" s="368"/>
      <c r="DF11" s="368"/>
      <c r="DG11" s="368"/>
      <c r="DH11" s="368"/>
      <c r="DI11" s="369"/>
    </row>
    <row r="12" spans="1:119" ht="18.75" customHeight="1">
      <c r="A12" s="2"/>
      <c r="B12" s="509" t="s">
        <v>192</v>
      </c>
      <c r="C12" s="510"/>
      <c r="D12" s="510"/>
      <c r="E12" s="510"/>
      <c r="F12" s="510"/>
      <c r="G12" s="510"/>
      <c r="H12" s="510"/>
      <c r="I12" s="510"/>
      <c r="J12" s="510"/>
      <c r="K12" s="511"/>
      <c r="L12" s="386" t="s">
        <v>194</v>
      </c>
      <c r="M12" s="387"/>
      <c r="N12" s="387"/>
      <c r="O12" s="387"/>
      <c r="P12" s="387"/>
      <c r="Q12" s="388"/>
      <c r="R12" s="389">
        <v>30293</v>
      </c>
      <c r="S12" s="390"/>
      <c r="T12" s="390"/>
      <c r="U12" s="390"/>
      <c r="V12" s="391"/>
      <c r="W12" s="392" t="s">
        <v>5</v>
      </c>
      <c r="X12" s="351"/>
      <c r="Y12" s="351"/>
      <c r="Z12" s="351"/>
      <c r="AA12" s="351"/>
      <c r="AB12" s="393"/>
      <c r="AC12" s="350" t="s">
        <v>21</v>
      </c>
      <c r="AD12" s="351"/>
      <c r="AE12" s="351"/>
      <c r="AF12" s="351"/>
      <c r="AG12" s="393"/>
      <c r="AH12" s="350" t="s">
        <v>198</v>
      </c>
      <c r="AI12" s="351"/>
      <c r="AJ12" s="351"/>
      <c r="AK12" s="351"/>
      <c r="AL12" s="394"/>
      <c r="AM12" s="347" t="s">
        <v>199</v>
      </c>
      <c r="AN12" s="348"/>
      <c r="AO12" s="348"/>
      <c r="AP12" s="348"/>
      <c r="AQ12" s="348"/>
      <c r="AR12" s="348"/>
      <c r="AS12" s="348"/>
      <c r="AT12" s="349"/>
      <c r="AU12" s="350" t="s">
        <v>62</v>
      </c>
      <c r="AV12" s="351"/>
      <c r="AW12" s="351"/>
      <c r="AX12" s="351"/>
      <c r="AY12" s="352" t="s">
        <v>201</v>
      </c>
      <c r="AZ12" s="353"/>
      <c r="BA12" s="353"/>
      <c r="BB12" s="353"/>
      <c r="BC12" s="353"/>
      <c r="BD12" s="353"/>
      <c r="BE12" s="353"/>
      <c r="BF12" s="353"/>
      <c r="BG12" s="353"/>
      <c r="BH12" s="353"/>
      <c r="BI12" s="353"/>
      <c r="BJ12" s="353"/>
      <c r="BK12" s="353"/>
      <c r="BL12" s="353"/>
      <c r="BM12" s="354"/>
      <c r="BN12" s="355">
        <v>7503</v>
      </c>
      <c r="BO12" s="356"/>
      <c r="BP12" s="356"/>
      <c r="BQ12" s="356"/>
      <c r="BR12" s="356"/>
      <c r="BS12" s="356"/>
      <c r="BT12" s="356"/>
      <c r="BU12" s="357"/>
      <c r="BV12" s="355">
        <v>0</v>
      </c>
      <c r="BW12" s="356"/>
      <c r="BX12" s="356"/>
      <c r="BY12" s="356"/>
      <c r="BZ12" s="356"/>
      <c r="CA12" s="356"/>
      <c r="CB12" s="356"/>
      <c r="CC12" s="357"/>
      <c r="CD12" s="358" t="s">
        <v>203</v>
      </c>
      <c r="CE12" s="359"/>
      <c r="CF12" s="359"/>
      <c r="CG12" s="359"/>
      <c r="CH12" s="359"/>
      <c r="CI12" s="359"/>
      <c r="CJ12" s="359"/>
      <c r="CK12" s="359"/>
      <c r="CL12" s="359"/>
      <c r="CM12" s="359"/>
      <c r="CN12" s="359"/>
      <c r="CO12" s="359"/>
      <c r="CP12" s="359"/>
      <c r="CQ12" s="359"/>
      <c r="CR12" s="359"/>
      <c r="CS12" s="360"/>
      <c r="CT12" s="367" t="s">
        <v>141</v>
      </c>
      <c r="CU12" s="368"/>
      <c r="CV12" s="368"/>
      <c r="CW12" s="368"/>
      <c r="CX12" s="368"/>
      <c r="CY12" s="368"/>
      <c r="CZ12" s="368"/>
      <c r="DA12" s="369"/>
      <c r="DB12" s="367" t="s">
        <v>141</v>
      </c>
      <c r="DC12" s="368"/>
      <c r="DD12" s="368"/>
      <c r="DE12" s="368"/>
      <c r="DF12" s="368"/>
      <c r="DG12" s="368"/>
      <c r="DH12" s="368"/>
      <c r="DI12" s="369"/>
    </row>
    <row r="13" spans="1:119" ht="18.75" customHeight="1">
      <c r="A13" s="2"/>
      <c r="B13" s="512"/>
      <c r="C13" s="513"/>
      <c r="D13" s="513"/>
      <c r="E13" s="513"/>
      <c r="F13" s="513"/>
      <c r="G13" s="513"/>
      <c r="H13" s="513"/>
      <c r="I13" s="513"/>
      <c r="J13" s="513"/>
      <c r="K13" s="514"/>
      <c r="L13" s="16"/>
      <c r="M13" s="395" t="s">
        <v>204</v>
      </c>
      <c r="N13" s="396"/>
      <c r="O13" s="396"/>
      <c r="P13" s="396"/>
      <c r="Q13" s="397"/>
      <c r="R13" s="398">
        <v>30071</v>
      </c>
      <c r="S13" s="399"/>
      <c r="T13" s="399"/>
      <c r="U13" s="399"/>
      <c r="V13" s="400"/>
      <c r="W13" s="497" t="s">
        <v>206</v>
      </c>
      <c r="X13" s="498"/>
      <c r="Y13" s="498"/>
      <c r="Z13" s="498"/>
      <c r="AA13" s="498"/>
      <c r="AB13" s="488"/>
      <c r="AC13" s="377">
        <v>2266</v>
      </c>
      <c r="AD13" s="378"/>
      <c r="AE13" s="378"/>
      <c r="AF13" s="378"/>
      <c r="AG13" s="401"/>
      <c r="AH13" s="377">
        <v>2400</v>
      </c>
      <c r="AI13" s="378"/>
      <c r="AJ13" s="378"/>
      <c r="AK13" s="378"/>
      <c r="AL13" s="379"/>
      <c r="AM13" s="347" t="s">
        <v>208</v>
      </c>
      <c r="AN13" s="348"/>
      <c r="AO13" s="348"/>
      <c r="AP13" s="348"/>
      <c r="AQ13" s="348"/>
      <c r="AR13" s="348"/>
      <c r="AS13" s="348"/>
      <c r="AT13" s="349"/>
      <c r="AU13" s="350" t="s">
        <v>185</v>
      </c>
      <c r="AV13" s="351"/>
      <c r="AW13" s="351"/>
      <c r="AX13" s="351"/>
      <c r="AY13" s="352" t="s">
        <v>210</v>
      </c>
      <c r="AZ13" s="353"/>
      <c r="BA13" s="353"/>
      <c r="BB13" s="353"/>
      <c r="BC13" s="353"/>
      <c r="BD13" s="353"/>
      <c r="BE13" s="353"/>
      <c r="BF13" s="353"/>
      <c r="BG13" s="353"/>
      <c r="BH13" s="353"/>
      <c r="BI13" s="353"/>
      <c r="BJ13" s="353"/>
      <c r="BK13" s="353"/>
      <c r="BL13" s="353"/>
      <c r="BM13" s="354"/>
      <c r="BN13" s="355">
        <v>513950</v>
      </c>
      <c r="BO13" s="356"/>
      <c r="BP13" s="356"/>
      <c r="BQ13" s="356"/>
      <c r="BR13" s="356"/>
      <c r="BS13" s="356"/>
      <c r="BT13" s="356"/>
      <c r="BU13" s="357"/>
      <c r="BV13" s="355">
        <v>184520</v>
      </c>
      <c r="BW13" s="356"/>
      <c r="BX13" s="356"/>
      <c r="BY13" s="356"/>
      <c r="BZ13" s="356"/>
      <c r="CA13" s="356"/>
      <c r="CB13" s="356"/>
      <c r="CC13" s="357"/>
      <c r="CD13" s="358" t="s">
        <v>212</v>
      </c>
      <c r="CE13" s="359"/>
      <c r="CF13" s="359"/>
      <c r="CG13" s="359"/>
      <c r="CH13" s="359"/>
      <c r="CI13" s="359"/>
      <c r="CJ13" s="359"/>
      <c r="CK13" s="359"/>
      <c r="CL13" s="359"/>
      <c r="CM13" s="359"/>
      <c r="CN13" s="359"/>
      <c r="CO13" s="359"/>
      <c r="CP13" s="359"/>
      <c r="CQ13" s="359"/>
      <c r="CR13" s="359"/>
      <c r="CS13" s="360"/>
      <c r="CT13" s="361">
        <v>9.6</v>
      </c>
      <c r="CU13" s="362"/>
      <c r="CV13" s="362"/>
      <c r="CW13" s="362"/>
      <c r="CX13" s="362"/>
      <c r="CY13" s="362"/>
      <c r="CZ13" s="362"/>
      <c r="DA13" s="363"/>
      <c r="DB13" s="361">
        <v>9.1</v>
      </c>
      <c r="DC13" s="362"/>
      <c r="DD13" s="362"/>
      <c r="DE13" s="362"/>
      <c r="DF13" s="362"/>
      <c r="DG13" s="362"/>
      <c r="DH13" s="362"/>
      <c r="DI13" s="363"/>
    </row>
    <row r="14" spans="1:119" ht="18.75" customHeight="1">
      <c r="A14" s="2"/>
      <c r="B14" s="512"/>
      <c r="C14" s="513"/>
      <c r="D14" s="513"/>
      <c r="E14" s="513"/>
      <c r="F14" s="513"/>
      <c r="G14" s="513"/>
      <c r="H14" s="513"/>
      <c r="I14" s="513"/>
      <c r="J14" s="513"/>
      <c r="K14" s="514"/>
      <c r="L14" s="402" t="s">
        <v>213</v>
      </c>
      <c r="M14" s="403"/>
      <c r="N14" s="403"/>
      <c r="O14" s="403"/>
      <c r="P14" s="403"/>
      <c r="Q14" s="404"/>
      <c r="R14" s="398">
        <v>30579</v>
      </c>
      <c r="S14" s="399"/>
      <c r="T14" s="399"/>
      <c r="U14" s="399"/>
      <c r="V14" s="400"/>
      <c r="W14" s="483"/>
      <c r="X14" s="484"/>
      <c r="Y14" s="484"/>
      <c r="Z14" s="484"/>
      <c r="AA14" s="484"/>
      <c r="AB14" s="474"/>
      <c r="AC14" s="405">
        <v>15.5</v>
      </c>
      <c r="AD14" s="406"/>
      <c r="AE14" s="406"/>
      <c r="AF14" s="406"/>
      <c r="AG14" s="407"/>
      <c r="AH14" s="405">
        <v>15.8</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216</v>
      </c>
      <c r="CE14" s="410"/>
      <c r="CF14" s="410"/>
      <c r="CG14" s="410"/>
      <c r="CH14" s="410"/>
      <c r="CI14" s="410"/>
      <c r="CJ14" s="410"/>
      <c r="CK14" s="410"/>
      <c r="CL14" s="410"/>
      <c r="CM14" s="410"/>
      <c r="CN14" s="410"/>
      <c r="CO14" s="410"/>
      <c r="CP14" s="410"/>
      <c r="CQ14" s="410"/>
      <c r="CR14" s="410"/>
      <c r="CS14" s="411"/>
      <c r="CT14" s="412" t="s">
        <v>141</v>
      </c>
      <c r="CU14" s="413"/>
      <c r="CV14" s="413"/>
      <c r="CW14" s="413"/>
      <c r="CX14" s="413"/>
      <c r="CY14" s="413"/>
      <c r="CZ14" s="413"/>
      <c r="DA14" s="414"/>
      <c r="DB14" s="412" t="s">
        <v>141</v>
      </c>
      <c r="DC14" s="413"/>
      <c r="DD14" s="413"/>
      <c r="DE14" s="413"/>
      <c r="DF14" s="413"/>
      <c r="DG14" s="413"/>
      <c r="DH14" s="413"/>
      <c r="DI14" s="414"/>
    </row>
    <row r="15" spans="1:119" ht="18.75" customHeight="1">
      <c r="A15" s="2"/>
      <c r="B15" s="512"/>
      <c r="C15" s="513"/>
      <c r="D15" s="513"/>
      <c r="E15" s="513"/>
      <c r="F15" s="513"/>
      <c r="G15" s="513"/>
      <c r="H15" s="513"/>
      <c r="I15" s="513"/>
      <c r="J15" s="513"/>
      <c r="K15" s="514"/>
      <c r="L15" s="16"/>
      <c r="M15" s="395" t="s">
        <v>204</v>
      </c>
      <c r="N15" s="396"/>
      <c r="O15" s="396"/>
      <c r="P15" s="396"/>
      <c r="Q15" s="397"/>
      <c r="R15" s="398">
        <v>30399</v>
      </c>
      <c r="S15" s="399"/>
      <c r="T15" s="399"/>
      <c r="U15" s="399"/>
      <c r="V15" s="400"/>
      <c r="W15" s="497" t="s">
        <v>219</v>
      </c>
      <c r="X15" s="498"/>
      <c r="Y15" s="498"/>
      <c r="Z15" s="498"/>
      <c r="AA15" s="498"/>
      <c r="AB15" s="488"/>
      <c r="AC15" s="377">
        <v>3890</v>
      </c>
      <c r="AD15" s="378"/>
      <c r="AE15" s="378"/>
      <c r="AF15" s="378"/>
      <c r="AG15" s="401"/>
      <c r="AH15" s="377">
        <v>4017</v>
      </c>
      <c r="AI15" s="378"/>
      <c r="AJ15" s="378"/>
      <c r="AK15" s="378"/>
      <c r="AL15" s="379"/>
      <c r="AM15" s="347"/>
      <c r="AN15" s="348"/>
      <c r="AO15" s="348"/>
      <c r="AP15" s="348"/>
      <c r="AQ15" s="348"/>
      <c r="AR15" s="348"/>
      <c r="AS15" s="348"/>
      <c r="AT15" s="349"/>
      <c r="AU15" s="350"/>
      <c r="AV15" s="351"/>
      <c r="AW15" s="351"/>
      <c r="AX15" s="351"/>
      <c r="AY15" s="335" t="s">
        <v>221</v>
      </c>
      <c r="AZ15" s="336"/>
      <c r="BA15" s="336"/>
      <c r="BB15" s="336"/>
      <c r="BC15" s="336"/>
      <c r="BD15" s="336"/>
      <c r="BE15" s="336"/>
      <c r="BF15" s="336"/>
      <c r="BG15" s="336"/>
      <c r="BH15" s="336"/>
      <c r="BI15" s="336"/>
      <c r="BJ15" s="336"/>
      <c r="BK15" s="336"/>
      <c r="BL15" s="336"/>
      <c r="BM15" s="337"/>
      <c r="BN15" s="338">
        <v>2891367</v>
      </c>
      <c r="BO15" s="339"/>
      <c r="BP15" s="339"/>
      <c r="BQ15" s="339"/>
      <c r="BR15" s="339"/>
      <c r="BS15" s="339"/>
      <c r="BT15" s="339"/>
      <c r="BU15" s="340"/>
      <c r="BV15" s="338">
        <v>2845005</v>
      </c>
      <c r="BW15" s="339"/>
      <c r="BX15" s="339"/>
      <c r="BY15" s="339"/>
      <c r="BZ15" s="339"/>
      <c r="CA15" s="339"/>
      <c r="CB15" s="339"/>
      <c r="CC15" s="340"/>
      <c r="CD15" s="341" t="s">
        <v>205</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c r="A16" s="2"/>
      <c r="B16" s="512"/>
      <c r="C16" s="513"/>
      <c r="D16" s="513"/>
      <c r="E16" s="513"/>
      <c r="F16" s="513"/>
      <c r="G16" s="513"/>
      <c r="H16" s="513"/>
      <c r="I16" s="513"/>
      <c r="J16" s="513"/>
      <c r="K16" s="514"/>
      <c r="L16" s="402" t="s">
        <v>222</v>
      </c>
      <c r="M16" s="415"/>
      <c r="N16" s="415"/>
      <c r="O16" s="415"/>
      <c r="P16" s="415"/>
      <c r="Q16" s="416"/>
      <c r="R16" s="417" t="s">
        <v>113</v>
      </c>
      <c r="S16" s="418"/>
      <c r="T16" s="418"/>
      <c r="U16" s="418"/>
      <c r="V16" s="419"/>
      <c r="W16" s="483"/>
      <c r="X16" s="484"/>
      <c r="Y16" s="484"/>
      <c r="Z16" s="484"/>
      <c r="AA16" s="484"/>
      <c r="AB16" s="474"/>
      <c r="AC16" s="405">
        <v>26.7</v>
      </c>
      <c r="AD16" s="406"/>
      <c r="AE16" s="406"/>
      <c r="AF16" s="406"/>
      <c r="AG16" s="407"/>
      <c r="AH16" s="405">
        <v>26.5</v>
      </c>
      <c r="AI16" s="406"/>
      <c r="AJ16" s="406"/>
      <c r="AK16" s="406"/>
      <c r="AL16" s="408"/>
      <c r="AM16" s="347"/>
      <c r="AN16" s="348"/>
      <c r="AO16" s="348"/>
      <c r="AP16" s="348"/>
      <c r="AQ16" s="348"/>
      <c r="AR16" s="348"/>
      <c r="AS16" s="348"/>
      <c r="AT16" s="349"/>
      <c r="AU16" s="350"/>
      <c r="AV16" s="351"/>
      <c r="AW16" s="351"/>
      <c r="AX16" s="351"/>
      <c r="AY16" s="352" t="s">
        <v>106</v>
      </c>
      <c r="AZ16" s="353"/>
      <c r="BA16" s="353"/>
      <c r="BB16" s="353"/>
      <c r="BC16" s="353"/>
      <c r="BD16" s="353"/>
      <c r="BE16" s="353"/>
      <c r="BF16" s="353"/>
      <c r="BG16" s="353"/>
      <c r="BH16" s="353"/>
      <c r="BI16" s="353"/>
      <c r="BJ16" s="353"/>
      <c r="BK16" s="353"/>
      <c r="BL16" s="353"/>
      <c r="BM16" s="354"/>
      <c r="BN16" s="355">
        <v>7655684</v>
      </c>
      <c r="BO16" s="356"/>
      <c r="BP16" s="356"/>
      <c r="BQ16" s="356"/>
      <c r="BR16" s="356"/>
      <c r="BS16" s="356"/>
      <c r="BT16" s="356"/>
      <c r="BU16" s="357"/>
      <c r="BV16" s="355">
        <v>7574999</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c r="A17" s="2"/>
      <c r="B17" s="515"/>
      <c r="C17" s="516"/>
      <c r="D17" s="516"/>
      <c r="E17" s="516"/>
      <c r="F17" s="516"/>
      <c r="G17" s="516"/>
      <c r="H17" s="516"/>
      <c r="I17" s="516"/>
      <c r="J17" s="516"/>
      <c r="K17" s="517"/>
      <c r="L17" s="17"/>
      <c r="M17" s="420" t="s">
        <v>98</v>
      </c>
      <c r="N17" s="421"/>
      <c r="O17" s="421"/>
      <c r="P17" s="421"/>
      <c r="Q17" s="422"/>
      <c r="R17" s="417" t="s">
        <v>224</v>
      </c>
      <c r="S17" s="418"/>
      <c r="T17" s="418"/>
      <c r="U17" s="418"/>
      <c r="V17" s="419"/>
      <c r="W17" s="497" t="s">
        <v>88</v>
      </c>
      <c r="X17" s="498"/>
      <c r="Y17" s="498"/>
      <c r="Z17" s="498"/>
      <c r="AA17" s="498"/>
      <c r="AB17" s="488"/>
      <c r="AC17" s="377">
        <v>8428</v>
      </c>
      <c r="AD17" s="378"/>
      <c r="AE17" s="378"/>
      <c r="AF17" s="378"/>
      <c r="AG17" s="401"/>
      <c r="AH17" s="377">
        <v>8765</v>
      </c>
      <c r="AI17" s="378"/>
      <c r="AJ17" s="378"/>
      <c r="AK17" s="378"/>
      <c r="AL17" s="379"/>
      <c r="AM17" s="347"/>
      <c r="AN17" s="348"/>
      <c r="AO17" s="348"/>
      <c r="AP17" s="348"/>
      <c r="AQ17" s="348"/>
      <c r="AR17" s="348"/>
      <c r="AS17" s="348"/>
      <c r="AT17" s="349"/>
      <c r="AU17" s="350"/>
      <c r="AV17" s="351"/>
      <c r="AW17" s="351"/>
      <c r="AX17" s="351"/>
      <c r="AY17" s="352" t="s">
        <v>226</v>
      </c>
      <c r="AZ17" s="353"/>
      <c r="BA17" s="353"/>
      <c r="BB17" s="353"/>
      <c r="BC17" s="353"/>
      <c r="BD17" s="353"/>
      <c r="BE17" s="353"/>
      <c r="BF17" s="353"/>
      <c r="BG17" s="353"/>
      <c r="BH17" s="353"/>
      <c r="BI17" s="353"/>
      <c r="BJ17" s="353"/>
      <c r="BK17" s="353"/>
      <c r="BL17" s="353"/>
      <c r="BM17" s="354"/>
      <c r="BN17" s="355">
        <v>3638499</v>
      </c>
      <c r="BO17" s="356"/>
      <c r="BP17" s="356"/>
      <c r="BQ17" s="356"/>
      <c r="BR17" s="356"/>
      <c r="BS17" s="356"/>
      <c r="BT17" s="356"/>
      <c r="BU17" s="357"/>
      <c r="BV17" s="355">
        <v>3564422</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c r="A18" s="2"/>
      <c r="B18" s="423" t="s">
        <v>227</v>
      </c>
      <c r="C18" s="424"/>
      <c r="D18" s="424"/>
      <c r="E18" s="425"/>
      <c r="F18" s="425"/>
      <c r="G18" s="425"/>
      <c r="H18" s="425"/>
      <c r="I18" s="425"/>
      <c r="J18" s="425"/>
      <c r="K18" s="425"/>
      <c r="L18" s="426">
        <v>117.46</v>
      </c>
      <c r="M18" s="426"/>
      <c r="N18" s="426"/>
      <c r="O18" s="426"/>
      <c r="P18" s="426"/>
      <c r="Q18" s="426"/>
      <c r="R18" s="427"/>
      <c r="S18" s="427"/>
      <c r="T18" s="427"/>
      <c r="U18" s="427"/>
      <c r="V18" s="428"/>
      <c r="W18" s="499"/>
      <c r="X18" s="500"/>
      <c r="Y18" s="500"/>
      <c r="Z18" s="500"/>
      <c r="AA18" s="500"/>
      <c r="AB18" s="491"/>
      <c r="AC18" s="429">
        <v>57.8</v>
      </c>
      <c r="AD18" s="430"/>
      <c r="AE18" s="430"/>
      <c r="AF18" s="430"/>
      <c r="AG18" s="431"/>
      <c r="AH18" s="429">
        <v>57.7</v>
      </c>
      <c r="AI18" s="430"/>
      <c r="AJ18" s="430"/>
      <c r="AK18" s="430"/>
      <c r="AL18" s="432"/>
      <c r="AM18" s="347"/>
      <c r="AN18" s="348"/>
      <c r="AO18" s="348"/>
      <c r="AP18" s="348"/>
      <c r="AQ18" s="348"/>
      <c r="AR18" s="348"/>
      <c r="AS18" s="348"/>
      <c r="AT18" s="349"/>
      <c r="AU18" s="350"/>
      <c r="AV18" s="351"/>
      <c r="AW18" s="351"/>
      <c r="AX18" s="351"/>
      <c r="AY18" s="352" t="s">
        <v>229</v>
      </c>
      <c r="AZ18" s="353"/>
      <c r="BA18" s="353"/>
      <c r="BB18" s="353"/>
      <c r="BC18" s="353"/>
      <c r="BD18" s="353"/>
      <c r="BE18" s="353"/>
      <c r="BF18" s="353"/>
      <c r="BG18" s="353"/>
      <c r="BH18" s="353"/>
      <c r="BI18" s="353"/>
      <c r="BJ18" s="353"/>
      <c r="BK18" s="353"/>
      <c r="BL18" s="353"/>
      <c r="BM18" s="354"/>
      <c r="BN18" s="355">
        <v>8456084</v>
      </c>
      <c r="BO18" s="356"/>
      <c r="BP18" s="356"/>
      <c r="BQ18" s="356"/>
      <c r="BR18" s="356"/>
      <c r="BS18" s="356"/>
      <c r="BT18" s="356"/>
      <c r="BU18" s="357"/>
      <c r="BV18" s="355">
        <v>8338086</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c r="A19" s="2"/>
      <c r="B19" s="423" t="s">
        <v>58</v>
      </c>
      <c r="C19" s="424"/>
      <c r="D19" s="424"/>
      <c r="E19" s="425"/>
      <c r="F19" s="425"/>
      <c r="G19" s="425"/>
      <c r="H19" s="425"/>
      <c r="I19" s="425"/>
      <c r="J19" s="425"/>
      <c r="K19" s="425"/>
      <c r="L19" s="433">
        <v>251</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231</v>
      </c>
      <c r="AZ19" s="353"/>
      <c r="BA19" s="353"/>
      <c r="BB19" s="353"/>
      <c r="BC19" s="353"/>
      <c r="BD19" s="353"/>
      <c r="BE19" s="353"/>
      <c r="BF19" s="353"/>
      <c r="BG19" s="353"/>
      <c r="BH19" s="353"/>
      <c r="BI19" s="353"/>
      <c r="BJ19" s="353"/>
      <c r="BK19" s="353"/>
      <c r="BL19" s="353"/>
      <c r="BM19" s="354"/>
      <c r="BN19" s="355">
        <v>10910025</v>
      </c>
      <c r="BO19" s="356"/>
      <c r="BP19" s="356"/>
      <c r="BQ19" s="356"/>
      <c r="BR19" s="356"/>
      <c r="BS19" s="356"/>
      <c r="BT19" s="356"/>
      <c r="BU19" s="357"/>
      <c r="BV19" s="355">
        <v>11042863</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c r="A20" s="2"/>
      <c r="B20" s="423" t="s">
        <v>235</v>
      </c>
      <c r="C20" s="424"/>
      <c r="D20" s="424"/>
      <c r="E20" s="425"/>
      <c r="F20" s="425"/>
      <c r="G20" s="425"/>
      <c r="H20" s="425"/>
      <c r="I20" s="425"/>
      <c r="J20" s="425"/>
      <c r="K20" s="425"/>
      <c r="L20" s="433">
        <v>9940</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c r="A21" s="2"/>
      <c r="B21" s="444" t="s">
        <v>237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c r="A22" s="2"/>
      <c r="B22" s="543" t="s">
        <v>238</v>
      </c>
      <c r="C22" s="544"/>
      <c r="D22" s="545"/>
      <c r="E22" s="493" t="s">
        <v>5</v>
      </c>
      <c r="F22" s="498"/>
      <c r="G22" s="498"/>
      <c r="H22" s="498"/>
      <c r="I22" s="498"/>
      <c r="J22" s="498"/>
      <c r="K22" s="488"/>
      <c r="L22" s="493" t="s">
        <v>240</v>
      </c>
      <c r="M22" s="498"/>
      <c r="N22" s="498"/>
      <c r="O22" s="498"/>
      <c r="P22" s="488"/>
      <c r="Q22" s="520" t="s">
        <v>241</v>
      </c>
      <c r="R22" s="521"/>
      <c r="S22" s="521"/>
      <c r="T22" s="521"/>
      <c r="U22" s="521"/>
      <c r="V22" s="522"/>
      <c r="W22" s="552" t="s">
        <v>243</v>
      </c>
      <c r="X22" s="544"/>
      <c r="Y22" s="545"/>
      <c r="Z22" s="493" t="s">
        <v>5</v>
      </c>
      <c r="AA22" s="498"/>
      <c r="AB22" s="498"/>
      <c r="AC22" s="498"/>
      <c r="AD22" s="498"/>
      <c r="AE22" s="498"/>
      <c r="AF22" s="498"/>
      <c r="AG22" s="488"/>
      <c r="AH22" s="526" t="s">
        <v>177</v>
      </c>
      <c r="AI22" s="498"/>
      <c r="AJ22" s="498"/>
      <c r="AK22" s="498"/>
      <c r="AL22" s="488"/>
      <c r="AM22" s="526" t="s">
        <v>244</v>
      </c>
      <c r="AN22" s="527"/>
      <c r="AO22" s="527"/>
      <c r="AP22" s="527"/>
      <c r="AQ22" s="527"/>
      <c r="AR22" s="528"/>
      <c r="AS22" s="520" t="s">
        <v>241</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245</v>
      </c>
      <c r="AZ23" s="336"/>
      <c r="BA23" s="336"/>
      <c r="BB23" s="336"/>
      <c r="BC23" s="336"/>
      <c r="BD23" s="336"/>
      <c r="BE23" s="336"/>
      <c r="BF23" s="336"/>
      <c r="BG23" s="336"/>
      <c r="BH23" s="336"/>
      <c r="BI23" s="336"/>
      <c r="BJ23" s="336"/>
      <c r="BK23" s="336"/>
      <c r="BL23" s="336"/>
      <c r="BM23" s="337"/>
      <c r="BN23" s="355">
        <v>13143336</v>
      </c>
      <c r="BO23" s="356"/>
      <c r="BP23" s="356"/>
      <c r="BQ23" s="356"/>
      <c r="BR23" s="356"/>
      <c r="BS23" s="356"/>
      <c r="BT23" s="356"/>
      <c r="BU23" s="357"/>
      <c r="BV23" s="355">
        <v>13253353</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c r="A24" s="2"/>
      <c r="B24" s="546"/>
      <c r="C24" s="547"/>
      <c r="D24" s="548"/>
      <c r="E24" s="376" t="s">
        <v>248</v>
      </c>
      <c r="F24" s="348"/>
      <c r="G24" s="348"/>
      <c r="H24" s="348"/>
      <c r="I24" s="348"/>
      <c r="J24" s="348"/>
      <c r="K24" s="349"/>
      <c r="L24" s="377">
        <v>1</v>
      </c>
      <c r="M24" s="378"/>
      <c r="N24" s="378"/>
      <c r="O24" s="378"/>
      <c r="P24" s="401"/>
      <c r="Q24" s="377">
        <v>8160</v>
      </c>
      <c r="R24" s="378"/>
      <c r="S24" s="378"/>
      <c r="T24" s="378"/>
      <c r="U24" s="378"/>
      <c r="V24" s="401"/>
      <c r="W24" s="553"/>
      <c r="X24" s="547"/>
      <c r="Y24" s="548"/>
      <c r="Z24" s="376" t="s">
        <v>250</v>
      </c>
      <c r="AA24" s="348"/>
      <c r="AB24" s="348"/>
      <c r="AC24" s="348"/>
      <c r="AD24" s="348"/>
      <c r="AE24" s="348"/>
      <c r="AF24" s="348"/>
      <c r="AG24" s="349"/>
      <c r="AH24" s="377">
        <v>215</v>
      </c>
      <c r="AI24" s="378"/>
      <c r="AJ24" s="378"/>
      <c r="AK24" s="378"/>
      <c r="AL24" s="401"/>
      <c r="AM24" s="377">
        <v>627800</v>
      </c>
      <c r="AN24" s="378"/>
      <c r="AO24" s="378"/>
      <c r="AP24" s="378"/>
      <c r="AQ24" s="378"/>
      <c r="AR24" s="401"/>
      <c r="AS24" s="377">
        <v>2920</v>
      </c>
      <c r="AT24" s="378"/>
      <c r="AU24" s="378"/>
      <c r="AV24" s="378"/>
      <c r="AW24" s="378"/>
      <c r="AX24" s="379"/>
      <c r="AY24" s="447" t="s">
        <v>251</v>
      </c>
      <c r="AZ24" s="448"/>
      <c r="BA24" s="448"/>
      <c r="BB24" s="448"/>
      <c r="BC24" s="448"/>
      <c r="BD24" s="448"/>
      <c r="BE24" s="448"/>
      <c r="BF24" s="448"/>
      <c r="BG24" s="448"/>
      <c r="BH24" s="448"/>
      <c r="BI24" s="448"/>
      <c r="BJ24" s="448"/>
      <c r="BK24" s="448"/>
      <c r="BL24" s="448"/>
      <c r="BM24" s="449"/>
      <c r="BN24" s="355">
        <v>12351996</v>
      </c>
      <c r="BO24" s="356"/>
      <c r="BP24" s="356"/>
      <c r="BQ24" s="356"/>
      <c r="BR24" s="356"/>
      <c r="BS24" s="356"/>
      <c r="BT24" s="356"/>
      <c r="BU24" s="357"/>
      <c r="BV24" s="355">
        <v>12323991</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c r="A25" s="2"/>
      <c r="B25" s="546"/>
      <c r="C25" s="547"/>
      <c r="D25" s="548"/>
      <c r="E25" s="376" t="s">
        <v>252</v>
      </c>
      <c r="F25" s="348"/>
      <c r="G25" s="348"/>
      <c r="H25" s="348"/>
      <c r="I25" s="348"/>
      <c r="J25" s="348"/>
      <c r="K25" s="349"/>
      <c r="L25" s="377">
        <v>1</v>
      </c>
      <c r="M25" s="378"/>
      <c r="N25" s="378"/>
      <c r="O25" s="378"/>
      <c r="P25" s="401"/>
      <c r="Q25" s="377">
        <v>6520</v>
      </c>
      <c r="R25" s="378"/>
      <c r="S25" s="378"/>
      <c r="T25" s="378"/>
      <c r="U25" s="378"/>
      <c r="V25" s="401"/>
      <c r="W25" s="553"/>
      <c r="X25" s="547"/>
      <c r="Y25" s="548"/>
      <c r="Z25" s="376" t="s">
        <v>255</v>
      </c>
      <c r="AA25" s="348"/>
      <c r="AB25" s="348"/>
      <c r="AC25" s="348"/>
      <c r="AD25" s="348"/>
      <c r="AE25" s="348"/>
      <c r="AF25" s="348"/>
      <c r="AG25" s="349"/>
      <c r="AH25" s="377" t="s">
        <v>141</v>
      </c>
      <c r="AI25" s="378"/>
      <c r="AJ25" s="378"/>
      <c r="AK25" s="378"/>
      <c r="AL25" s="401"/>
      <c r="AM25" s="377" t="s">
        <v>141</v>
      </c>
      <c r="AN25" s="378"/>
      <c r="AO25" s="378"/>
      <c r="AP25" s="378"/>
      <c r="AQ25" s="378"/>
      <c r="AR25" s="401"/>
      <c r="AS25" s="377" t="s">
        <v>141</v>
      </c>
      <c r="AT25" s="378"/>
      <c r="AU25" s="378"/>
      <c r="AV25" s="378"/>
      <c r="AW25" s="378"/>
      <c r="AX25" s="379"/>
      <c r="AY25" s="335" t="s">
        <v>33</v>
      </c>
      <c r="AZ25" s="336"/>
      <c r="BA25" s="336"/>
      <c r="BB25" s="336"/>
      <c r="BC25" s="336"/>
      <c r="BD25" s="336"/>
      <c r="BE25" s="336"/>
      <c r="BF25" s="336"/>
      <c r="BG25" s="336"/>
      <c r="BH25" s="336"/>
      <c r="BI25" s="336"/>
      <c r="BJ25" s="336"/>
      <c r="BK25" s="336"/>
      <c r="BL25" s="336"/>
      <c r="BM25" s="337"/>
      <c r="BN25" s="338">
        <v>1053011</v>
      </c>
      <c r="BO25" s="339"/>
      <c r="BP25" s="339"/>
      <c r="BQ25" s="339"/>
      <c r="BR25" s="339"/>
      <c r="BS25" s="339"/>
      <c r="BT25" s="339"/>
      <c r="BU25" s="340"/>
      <c r="BV25" s="338">
        <v>2022288</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c r="A26" s="2"/>
      <c r="B26" s="546"/>
      <c r="C26" s="547"/>
      <c r="D26" s="548"/>
      <c r="E26" s="376" t="s">
        <v>256</v>
      </c>
      <c r="F26" s="348"/>
      <c r="G26" s="348"/>
      <c r="H26" s="348"/>
      <c r="I26" s="348"/>
      <c r="J26" s="348"/>
      <c r="K26" s="349"/>
      <c r="L26" s="377">
        <v>1</v>
      </c>
      <c r="M26" s="378"/>
      <c r="N26" s="378"/>
      <c r="O26" s="378"/>
      <c r="P26" s="401"/>
      <c r="Q26" s="377">
        <v>6040</v>
      </c>
      <c r="R26" s="378"/>
      <c r="S26" s="378"/>
      <c r="T26" s="378"/>
      <c r="U26" s="378"/>
      <c r="V26" s="401"/>
      <c r="W26" s="553"/>
      <c r="X26" s="547"/>
      <c r="Y26" s="548"/>
      <c r="Z26" s="376" t="s">
        <v>257</v>
      </c>
      <c r="AA26" s="453"/>
      <c r="AB26" s="453"/>
      <c r="AC26" s="453"/>
      <c r="AD26" s="453"/>
      <c r="AE26" s="453"/>
      <c r="AF26" s="453"/>
      <c r="AG26" s="454"/>
      <c r="AH26" s="377">
        <v>12</v>
      </c>
      <c r="AI26" s="378"/>
      <c r="AJ26" s="378"/>
      <c r="AK26" s="378"/>
      <c r="AL26" s="401"/>
      <c r="AM26" s="377">
        <v>41076</v>
      </c>
      <c r="AN26" s="378"/>
      <c r="AO26" s="378"/>
      <c r="AP26" s="378"/>
      <c r="AQ26" s="378"/>
      <c r="AR26" s="401"/>
      <c r="AS26" s="377">
        <v>3423</v>
      </c>
      <c r="AT26" s="378"/>
      <c r="AU26" s="378"/>
      <c r="AV26" s="378"/>
      <c r="AW26" s="378"/>
      <c r="AX26" s="379"/>
      <c r="AY26" s="358" t="s">
        <v>258</v>
      </c>
      <c r="AZ26" s="359"/>
      <c r="BA26" s="359"/>
      <c r="BB26" s="359"/>
      <c r="BC26" s="359"/>
      <c r="BD26" s="359"/>
      <c r="BE26" s="359"/>
      <c r="BF26" s="359"/>
      <c r="BG26" s="359"/>
      <c r="BH26" s="359"/>
      <c r="BI26" s="359"/>
      <c r="BJ26" s="359"/>
      <c r="BK26" s="359"/>
      <c r="BL26" s="359"/>
      <c r="BM26" s="360"/>
      <c r="BN26" s="355" t="s">
        <v>141</v>
      </c>
      <c r="BO26" s="356"/>
      <c r="BP26" s="356"/>
      <c r="BQ26" s="356"/>
      <c r="BR26" s="356"/>
      <c r="BS26" s="356"/>
      <c r="BT26" s="356"/>
      <c r="BU26" s="357"/>
      <c r="BV26" s="355" t="s">
        <v>141</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c r="A27" s="2"/>
      <c r="B27" s="546"/>
      <c r="C27" s="547"/>
      <c r="D27" s="548"/>
      <c r="E27" s="376" t="s">
        <v>259</v>
      </c>
      <c r="F27" s="348"/>
      <c r="G27" s="348"/>
      <c r="H27" s="348"/>
      <c r="I27" s="348"/>
      <c r="J27" s="348"/>
      <c r="K27" s="349"/>
      <c r="L27" s="377">
        <v>1</v>
      </c>
      <c r="M27" s="378"/>
      <c r="N27" s="378"/>
      <c r="O27" s="378"/>
      <c r="P27" s="401"/>
      <c r="Q27" s="377">
        <v>4100</v>
      </c>
      <c r="R27" s="378"/>
      <c r="S27" s="378"/>
      <c r="T27" s="378"/>
      <c r="U27" s="378"/>
      <c r="V27" s="401"/>
      <c r="W27" s="553"/>
      <c r="X27" s="547"/>
      <c r="Y27" s="548"/>
      <c r="Z27" s="376" t="s">
        <v>260</v>
      </c>
      <c r="AA27" s="348"/>
      <c r="AB27" s="348"/>
      <c r="AC27" s="348"/>
      <c r="AD27" s="348"/>
      <c r="AE27" s="348"/>
      <c r="AF27" s="348"/>
      <c r="AG27" s="349"/>
      <c r="AH27" s="377">
        <v>1</v>
      </c>
      <c r="AI27" s="378"/>
      <c r="AJ27" s="378"/>
      <c r="AK27" s="378"/>
      <c r="AL27" s="401"/>
      <c r="AM27" s="377" t="s">
        <v>263</v>
      </c>
      <c r="AN27" s="378"/>
      <c r="AO27" s="378"/>
      <c r="AP27" s="378"/>
      <c r="AQ27" s="378"/>
      <c r="AR27" s="401"/>
      <c r="AS27" s="377" t="s">
        <v>263</v>
      </c>
      <c r="AT27" s="378"/>
      <c r="AU27" s="378"/>
      <c r="AV27" s="378"/>
      <c r="AW27" s="378"/>
      <c r="AX27" s="379"/>
      <c r="AY27" s="409" t="s">
        <v>266</v>
      </c>
      <c r="AZ27" s="410"/>
      <c r="BA27" s="410"/>
      <c r="BB27" s="410"/>
      <c r="BC27" s="410"/>
      <c r="BD27" s="410"/>
      <c r="BE27" s="410"/>
      <c r="BF27" s="410"/>
      <c r="BG27" s="410"/>
      <c r="BH27" s="410"/>
      <c r="BI27" s="410"/>
      <c r="BJ27" s="410"/>
      <c r="BK27" s="410"/>
      <c r="BL27" s="410"/>
      <c r="BM27" s="411"/>
      <c r="BN27" s="450">
        <v>451194</v>
      </c>
      <c r="BO27" s="451"/>
      <c r="BP27" s="451"/>
      <c r="BQ27" s="451"/>
      <c r="BR27" s="451"/>
      <c r="BS27" s="451"/>
      <c r="BT27" s="451"/>
      <c r="BU27" s="452"/>
      <c r="BV27" s="450">
        <v>448561</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c r="A28" s="2"/>
      <c r="B28" s="546"/>
      <c r="C28" s="547"/>
      <c r="D28" s="548"/>
      <c r="E28" s="376" t="s">
        <v>267</v>
      </c>
      <c r="F28" s="348"/>
      <c r="G28" s="348"/>
      <c r="H28" s="348"/>
      <c r="I28" s="348"/>
      <c r="J28" s="348"/>
      <c r="K28" s="349"/>
      <c r="L28" s="377">
        <v>1</v>
      </c>
      <c r="M28" s="378"/>
      <c r="N28" s="378"/>
      <c r="O28" s="378"/>
      <c r="P28" s="401"/>
      <c r="Q28" s="377">
        <v>3600</v>
      </c>
      <c r="R28" s="378"/>
      <c r="S28" s="378"/>
      <c r="T28" s="378"/>
      <c r="U28" s="378"/>
      <c r="V28" s="401"/>
      <c r="W28" s="553"/>
      <c r="X28" s="547"/>
      <c r="Y28" s="548"/>
      <c r="Z28" s="376" t="s">
        <v>30</v>
      </c>
      <c r="AA28" s="348"/>
      <c r="AB28" s="348"/>
      <c r="AC28" s="348"/>
      <c r="AD28" s="348"/>
      <c r="AE28" s="348"/>
      <c r="AF28" s="348"/>
      <c r="AG28" s="349"/>
      <c r="AH28" s="377" t="s">
        <v>141</v>
      </c>
      <c r="AI28" s="378"/>
      <c r="AJ28" s="378"/>
      <c r="AK28" s="378"/>
      <c r="AL28" s="401"/>
      <c r="AM28" s="377" t="s">
        <v>141</v>
      </c>
      <c r="AN28" s="378"/>
      <c r="AO28" s="378"/>
      <c r="AP28" s="378"/>
      <c r="AQ28" s="378"/>
      <c r="AR28" s="401"/>
      <c r="AS28" s="377" t="s">
        <v>141</v>
      </c>
      <c r="AT28" s="378"/>
      <c r="AU28" s="378"/>
      <c r="AV28" s="378"/>
      <c r="AW28" s="378"/>
      <c r="AX28" s="379"/>
      <c r="AY28" s="534" t="s">
        <v>268</v>
      </c>
      <c r="AZ28" s="535"/>
      <c r="BA28" s="535"/>
      <c r="BB28" s="536"/>
      <c r="BC28" s="335" t="s">
        <v>97</v>
      </c>
      <c r="BD28" s="336"/>
      <c r="BE28" s="336"/>
      <c r="BF28" s="336"/>
      <c r="BG28" s="336"/>
      <c r="BH28" s="336"/>
      <c r="BI28" s="336"/>
      <c r="BJ28" s="336"/>
      <c r="BK28" s="336"/>
      <c r="BL28" s="336"/>
      <c r="BM28" s="337"/>
      <c r="BN28" s="338">
        <v>5121585</v>
      </c>
      <c r="BO28" s="339"/>
      <c r="BP28" s="339"/>
      <c r="BQ28" s="339"/>
      <c r="BR28" s="339"/>
      <c r="BS28" s="339"/>
      <c r="BT28" s="339"/>
      <c r="BU28" s="340"/>
      <c r="BV28" s="338">
        <v>4823792</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c r="A29" s="2"/>
      <c r="B29" s="546"/>
      <c r="C29" s="547"/>
      <c r="D29" s="548"/>
      <c r="E29" s="376" t="s">
        <v>271</v>
      </c>
      <c r="F29" s="348"/>
      <c r="G29" s="348"/>
      <c r="H29" s="348"/>
      <c r="I29" s="348"/>
      <c r="J29" s="348"/>
      <c r="K29" s="349"/>
      <c r="L29" s="377">
        <v>13</v>
      </c>
      <c r="M29" s="378"/>
      <c r="N29" s="378"/>
      <c r="O29" s="378"/>
      <c r="P29" s="401"/>
      <c r="Q29" s="377">
        <v>3300</v>
      </c>
      <c r="R29" s="378"/>
      <c r="S29" s="378"/>
      <c r="T29" s="378"/>
      <c r="U29" s="378"/>
      <c r="V29" s="401"/>
      <c r="W29" s="554"/>
      <c r="X29" s="555"/>
      <c r="Y29" s="556"/>
      <c r="Z29" s="376" t="s">
        <v>273</v>
      </c>
      <c r="AA29" s="348"/>
      <c r="AB29" s="348"/>
      <c r="AC29" s="348"/>
      <c r="AD29" s="348"/>
      <c r="AE29" s="348"/>
      <c r="AF29" s="348"/>
      <c r="AG29" s="349"/>
      <c r="AH29" s="377">
        <v>216</v>
      </c>
      <c r="AI29" s="378"/>
      <c r="AJ29" s="378"/>
      <c r="AK29" s="378"/>
      <c r="AL29" s="401"/>
      <c r="AM29" s="377">
        <v>631665</v>
      </c>
      <c r="AN29" s="378"/>
      <c r="AO29" s="378"/>
      <c r="AP29" s="378"/>
      <c r="AQ29" s="378"/>
      <c r="AR29" s="401"/>
      <c r="AS29" s="377">
        <v>2924</v>
      </c>
      <c r="AT29" s="378"/>
      <c r="AU29" s="378"/>
      <c r="AV29" s="378"/>
      <c r="AW29" s="378"/>
      <c r="AX29" s="379"/>
      <c r="AY29" s="537"/>
      <c r="AZ29" s="538"/>
      <c r="BA29" s="538"/>
      <c r="BB29" s="539"/>
      <c r="BC29" s="352" t="s">
        <v>274</v>
      </c>
      <c r="BD29" s="353"/>
      <c r="BE29" s="353"/>
      <c r="BF29" s="353"/>
      <c r="BG29" s="353"/>
      <c r="BH29" s="353"/>
      <c r="BI29" s="353"/>
      <c r="BJ29" s="353"/>
      <c r="BK29" s="353"/>
      <c r="BL29" s="353"/>
      <c r="BM29" s="354"/>
      <c r="BN29" s="355">
        <v>1006061</v>
      </c>
      <c r="BO29" s="356"/>
      <c r="BP29" s="356"/>
      <c r="BQ29" s="356"/>
      <c r="BR29" s="356"/>
      <c r="BS29" s="356"/>
      <c r="BT29" s="356"/>
      <c r="BU29" s="357"/>
      <c r="BV29" s="355">
        <v>1192871</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276</v>
      </c>
      <c r="X30" s="459"/>
      <c r="Y30" s="459"/>
      <c r="Z30" s="459"/>
      <c r="AA30" s="459"/>
      <c r="AB30" s="459"/>
      <c r="AC30" s="459"/>
      <c r="AD30" s="459"/>
      <c r="AE30" s="459"/>
      <c r="AF30" s="459"/>
      <c r="AG30" s="460"/>
      <c r="AH30" s="429">
        <v>97.4</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63</v>
      </c>
      <c r="BD30" s="448"/>
      <c r="BE30" s="448"/>
      <c r="BF30" s="448"/>
      <c r="BG30" s="448"/>
      <c r="BH30" s="448"/>
      <c r="BI30" s="448"/>
      <c r="BJ30" s="448"/>
      <c r="BK30" s="448"/>
      <c r="BL30" s="448"/>
      <c r="BM30" s="449"/>
      <c r="BN30" s="450">
        <v>5527789</v>
      </c>
      <c r="BO30" s="451"/>
      <c r="BP30" s="451"/>
      <c r="BQ30" s="451"/>
      <c r="BR30" s="451"/>
      <c r="BS30" s="451"/>
      <c r="BT30" s="451"/>
      <c r="BU30" s="452"/>
      <c r="BV30" s="450">
        <v>5504561</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180</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279</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158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1" t="s">
        <v>126</v>
      </c>
      <c r="D33" s="461"/>
      <c r="E33" s="462" t="s">
        <v>282</v>
      </c>
      <c r="F33" s="462"/>
      <c r="G33" s="462"/>
      <c r="H33" s="462"/>
      <c r="I33" s="462"/>
      <c r="J33" s="462"/>
      <c r="K33" s="462"/>
      <c r="L33" s="462"/>
      <c r="M33" s="462"/>
      <c r="N33" s="462"/>
      <c r="O33" s="462"/>
      <c r="P33" s="462"/>
      <c r="Q33" s="462"/>
      <c r="R33" s="462"/>
      <c r="S33" s="462"/>
      <c r="T33" s="14"/>
      <c r="U33" s="461" t="s">
        <v>126</v>
      </c>
      <c r="V33" s="461"/>
      <c r="W33" s="462" t="s">
        <v>282</v>
      </c>
      <c r="X33" s="462"/>
      <c r="Y33" s="462"/>
      <c r="Z33" s="462"/>
      <c r="AA33" s="462"/>
      <c r="AB33" s="462"/>
      <c r="AC33" s="462"/>
      <c r="AD33" s="462"/>
      <c r="AE33" s="462"/>
      <c r="AF33" s="462"/>
      <c r="AG33" s="462"/>
      <c r="AH33" s="462"/>
      <c r="AI33" s="462"/>
      <c r="AJ33" s="462"/>
      <c r="AK33" s="462"/>
      <c r="AL33" s="14"/>
      <c r="AM33" s="461" t="s">
        <v>126</v>
      </c>
      <c r="AN33" s="461"/>
      <c r="AO33" s="462" t="s">
        <v>282</v>
      </c>
      <c r="AP33" s="462"/>
      <c r="AQ33" s="462"/>
      <c r="AR33" s="462"/>
      <c r="AS33" s="462"/>
      <c r="AT33" s="462"/>
      <c r="AU33" s="462"/>
      <c r="AV33" s="462"/>
      <c r="AW33" s="462"/>
      <c r="AX33" s="462"/>
      <c r="AY33" s="462"/>
      <c r="AZ33" s="462"/>
      <c r="BA33" s="462"/>
      <c r="BB33" s="462"/>
      <c r="BC33" s="462"/>
      <c r="BD33" s="10"/>
      <c r="BE33" s="462" t="s">
        <v>283</v>
      </c>
      <c r="BF33" s="462"/>
      <c r="BG33" s="462" t="s">
        <v>162</v>
      </c>
      <c r="BH33" s="462"/>
      <c r="BI33" s="462"/>
      <c r="BJ33" s="462"/>
      <c r="BK33" s="462"/>
      <c r="BL33" s="462"/>
      <c r="BM33" s="462"/>
      <c r="BN33" s="462"/>
      <c r="BO33" s="462"/>
      <c r="BP33" s="462"/>
      <c r="BQ33" s="462"/>
      <c r="BR33" s="462"/>
      <c r="BS33" s="462"/>
      <c r="BT33" s="462"/>
      <c r="BU33" s="462"/>
      <c r="BV33" s="10"/>
      <c r="BW33" s="461" t="s">
        <v>283</v>
      </c>
      <c r="BX33" s="461"/>
      <c r="BY33" s="462" t="s">
        <v>107</v>
      </c>
      <c r="BZ33" s="462"/>
      <c r="CA33" s="462"/>
      <c r="CB33" s="462"/>
      <c r="CC33" s="462"/>
      <c r="CD33" s="462"/>
      <c r="CE33" s="462"/>
      <c r="CF33" s="462"/>
      <c r="CG33" s="462"/>
      <c r="CH33" s="462"/>
      <c r="CI33" s="462"/>
      <c r="CJ33" s="462"/>
      <c r="CK33" s="462"/>
      <c r="CL33" s="462"/>
      <c r="CM33" s="462"/>
      <c r="CN33" s="14"/>
      <c r="CO33" s="461" t="s">
        <v>126</v>
      </c>
      <c r="CP33" s="461"/>
      <c r="CQ33" s="462" t="s">
        <v>285</v>
      </c>
      <c r="CR33" s="462"/>
      <c r="CS33" s="462"/>
      <c r="CT33" s="462"/>
      <c r="CU33" s="462"/>
      <c r="CV33" s="462"/>
      <c r="CW33" s="462"/>
      <c r="CX33" s="462"/>
      <c r="CY33" s="462"/>
      <c r="CZ33" s="462"/>
      <c r="DA33" s="462"/>
      <c r="DB33" s="462"/>
      <c r="DC33" s="462"/>
      <c r="DD33" s="462"/>
      <c r="DE33" s="462"/>
      <c r="DF33" s="14"/>
      <c r="DG33" s="463" t="s">
        <v>73</v>
      </c>
      <c r="DH33" s="463"/>
      <c r="DI33" s="21"/>
    </row>
    <row r="34" spans="1:113" ht="32.25" customHeight="1">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4</v>
      </c>
      <c r="V34" s="464"/>
      <c r="W34" s="465" t="str">
        <f>IF('各会計、関係団体の財政状況及び健全化判断比率'!B28="","",'各会計、関係団体の財政状況及び健全化判断比率'!B28)</f>
        <v>国民健康保険事業特別会計</v>
      </c>
      <c r="X34" s="465"/>
      <c r="Y34" s="465"/>
      <c r="Z34" s="465"/>
      <c r="AA34" s="465"/>
      <c r="AB34" s="465"/>
      <c r="AC34" s="465"/>
      <c r="AD34" s="465"/>
      <c r="AE34" s="465"/>
      <c r="AF34" s="465"/>
      <c r="AG34" s="465"/>
      <c r="AH34" s="465"/>
      <c r="AI34" s="465"/>
      <c r="AJ34" s="465"/>
      <c r="AK34" s="465"/>
      <c r="AL34" s="9"/>
      <c r="AM34" s="464" t="str">
        <f>IF(AO34="","",MAX(C34:D43,U34:V43)+1)</f>
        <v/>
      </c>
      <c r="AN34" s="464"/>
      <c r="AO34" s="465"/>
      <c r="AP34" s="465"/>
      <c r="AQ34" s="465"/>
      <c r="AR34" s="465"/>
      <c r="AS34" s="465"/>
      <c r="AT34" s="465"/>
      <c r="AU34" s="465"/>
      <c r="AV34" s="465"/>
      <c r="AW34" s="465"/>
      <c r="AX34" s="465"/>
      <c r="AY34" s="465"/>
      <c r="AZ34" s="465"/>
      <c r="BA34" s="465"/>
      <c r="BB34" s="465"/>
      <c r="BC34" s="465"/>
      <c r="BD34" s="9"/>
      <c r="BE34" s="464">
        <f>IF(BG34="","",MAX(C34:D43,U34:V43,AM34:AN43)+1)</f>
        <v>6</v>
      </c>
      <c r="BF34" s="464"/>
      <c r="BG34" s="465" t="str">
        <f>IF('各会計、関係団体の財政状況及び健全化判断比率'!B30="","",'各会計、関係団体の財政状況及び健全化判断比率'!B30)</f>
        <v>下水道事業特別会計</v>
      </c>
      <c r="BH34" s="465"/>
      <c r="BI34" s="465"/>
      <c r="BJ34" s="465"/>
      <c r="BK34" s="465"/>
      <c r="BL34" s="465"/>
      <c r="BM34" s="465"/>
      <c r="BN34" s="465"/>
      <c r="BO34" s="465"/>
      <c r="BP34" s="465"/>
      <c r="BQ34" s="465"/>
      <c r="BR34" s="465"/>
      <c r="BS34" s="465"/>
      <c r="BT34" s="465"/>
      <c r="BU34" s="465"/>
      <c r="BV34" s="9"/>
      <c r="BW34" s="464">
        <f>IF(BY34="","",MAX(C34:D43,U34:V43,AM34:AN43,BE34:BF43)+1)</f>
        <v>10</v>
      </c>
      <c r="BX34" s="464"/>
      <c r="BY34" s="465" t="str">
        <f>IF('各会計、関係団体の財政状況及び健全化判断比率'!B68="","",'各会計、関係団体の財政状況及び健全化判断比率'!B68)</f>
        <v>浮羽老人ホーム組合(一般会計)</v>
      </c>
      <c r="BZ34" s="465"/>
      <c r="CA34" s="465"/>
      <c r="CB34" s="465"/>
      <c r="CC34" s="465"/>
      <c r="CD34" s="465"/>
      <c r="CE34" s="465"/>
      <c r="CF34" s="465"/>
      <c r="CG34" s="465"/>
      <c r="CH34" s="465"/>
      <c r="CI34" s="465"/>
      <c r="CJ34" s="465"/>
      <c r="CK34" s="465"/>
      <c r="CL34" s="465"/>
      <c r="CM34" s="465"/>
      <c r="CN34" s="9"/>
      <c r="CO34" s="464">
        <f>IF(CQ34="","",MAX(C34:D43,U34:V43,AM34:AN43,BE34:BF43,BW34:BX43)+1)</f>
        <v>20</v>
      </c>
      <c r="CP34" s="464"/>
      <c r="CQ34" s="465" t="str">
        <f>IF('各会計、関係団体の財政状況及び健全化判断比率'!BS7="","",'各会計、関係団体の財政状況及び健全化判断比率'!BS7)</f>
        <v>うきはの里</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c r="A35" s="2"/>
      <c r="B35" s="5"/>
      <c r="C35" s="464">
        <f t="shared" ref="C35:C43" si="0">IF(E35="","",C34+1)</f>
        <v>2</v>
      </c>
      <c r="D35" s="464"/>
      <c r="E35" s="465" t="str">
        <f>IF('各会計、関係団体の財政状況及び健全化判断比率'!B8="","",'各会計、関係団体の財政状況及び健全化判断比率'!B8)</f>
        <v>住宅新築資金等貸付事業特別会計</v>
      </c>
      <c r="F35" s="465"/>
      <c r="G35" s="465"/>
      <c r="H35" s="465"/>
      <c r="I35" s="465"/>
      <c r="J35" s="465"/>
      <c r="K35" s="465"/>
      <c r="L35" s="465"/>
      <c r="M35" s="465"/>
      <c r="N35" s="465"/>
      <c r="O35" s="465"/>
      <c r="P35" s="465"/>
      <c r="Q35" s="465"/>
      <c r="R35" s="465"/>
      <c r="S35" s="465"/>
      <c r="T35" s="9"/>
      <c r="U35" s="464">
        <f t="shared" ref="U35:U43" si="1">IF(W35="","",U34+1)</f>
        <v>5</v>
      </c>
      <c r="V35" s="464"/>
      <c r="W35" s="465" t="str">
        <f>IF('各会計、関係団体の財政状況及び健全化判断比率'!B29="","",'各会計、関係団体の財政状況及び健全化判断比率'!B29)</f>
        <v>後期高齢者医療事業特別会計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f t="shared" ref="BE35:BE43" si="3">IF(BG35="","",BE34+1)</f>
        <v>7</v>
      </c>
      <c r="BF35" s="464"/>
      <c r="BG35" s="465" t="str">
        <f>IF('各会計、関係団体の財政状況及び健全化判断比率'!B31="","",'各会計、関係団体の財政状況及び健全化判断比率'!B31)</f>
        <v>農業集落排水事業特別会計</v>
      </c>
      <c r="BH35" s="465"/>
      <c r="BI35" s="465"/>
      <c r="BJ35" s="465"/>
      <c r="BK35" s="465"/>
      <c r="BL35" s="465"/>
      <c r="BM35" s="465"/>
      <c r="BN35" s="465"/>
      <c r="BO35" s="465"/>
      <c r="BP35" s="465"/>
      <c r="BQ35" s="465"/>
      <c r="BR35" s="465"/>
      <c r="BS35" s="465"/>
      <c r="BT35" s="465"/>
      <c r="BU35" s="465"/>
      <c r="BV35" s="9"/>
      <c r="BW35" s="464">
        <f t="shared" ref="BW35:BW43" si="4">IF(BY35="","",BW34+1)</f>
        <v>11</v>
      </c>
      <c r="BX35" s="464"/>
      <c r="BY35" s="465" t="str">
        <f>IF('各会計、関係団体の財政状況及び健全化判断比率'!B69="","",'各会計、関係団体の財政状況及び健全化判断比率'!B69)</f>
        <v>うきは久留米環境施設組合(一般会計)</v>
      </c>
      <c r="BZ35" s="465"/>
      <c r="CA35" s="465"/>
      <c r="CB35" s="465"/>
      <c r="CC35" s="465"/>
      <c r="CD35" s="465"/>
      <c r="CE35" s="465"/>
      <c r="CF35" s="465"/>
      <c r="CG35" s="465"/>
      <c r="CH35" s="465"/>
      <c r="CI35" s="465"/>
      <c r="CJ35" s="465"/>
      <c r="CK35" s="465"/>
      <c r="CL35" s="465"/>
      <c r="CM35" s="465"/>
      <c r="CN35" s="9"/>
      <c r="CO35" s="464">
        <f t="shared" ref="CO35:CO43" si="5">IF(CQ35="","",CO34+1)</f>
        <v>21</v>
      </c>
      <c r="CP35" s="464"/>
      <c r="CQ35" s="465" t="str">
        <f>IF('各会計、関係団体の財政状況及び健全化判断比率'!BS8="","",'各会計、関係団体の財政状況及び健全化判断比率'!BS8)</f>
        <v>うきは市土地土地開発公社</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v>
      </c>
      <c r="DH35" s="466"/>
      <c r="DI35" s="21"/>
    </row>
    <row r="36" spans="1:113" ht="32.25" customHeight="1">
      <c r="A36" s="2"/>
      <c r="B36" s="5"/>
      <c r="C36" s="464">
        <f t="shared" si="0"/>
        <v>3</v>
      </c>
      <c r="D36" s="464"/>
      <c r="E36" s="465" t="str">
        <f>IF('各会計、関係団体の財政状況及び健全化判断比率'!B9="","",'各会計、関係団体の財政状況及び健全化判断比率'!B9)</f>
        <v>自動車学校特別会計</v>
      </c>
      <c r="F36" s="465"/>
      <c r="G36" s="465"/>
      <c r="H36" s="465"/>
      <c r="I36" s="465"/>
      <c r="J36" s="465"/>
      <c r="K36" s="465"/>
      <c r="L36" s="465"/>
      <c r="M36" s="465"/>
      <c r="N36" s="465"/>
      <c r="O36" s="465"/>
      <c r="P36" s="465"/>
      <c r="Q36" s="465"/>
      <c r="R36" s="465"/>
      <c r="S36" s="465"/>
      <c r="T36" s="9"/>
      <c r="U36" s="464" t="str">
        <f t="shared" si="1"/>
        <v/>
      </c>
      <c r="V36" s="464"/>
      <c r="W36" s="465"/>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f t="shared" si="3"/>
        <v>8</v>
      </c>
      <c r="BF36" s="464"/>
      <c r="BG36" s="465" t="str">
        <f>IF('各会計、関係団体の財政状況及び健全化判断比率'!B32="","",'各会計、関係団体の財政状況及び健全化判断比率'!B32)</f>
        <v>浄化槽整備事業特別会計</v>
      </c>
      <c r="BH36" s="465"/>
      <c r="BI36" s="465"/>
      <c r="BJ36" s="465"/>
      <c r="BK36" s="465"/>
      <c r="BL36" s="465"/>
      <c r="BM36" s="465"/>
      <c r="BN36" s="465"/>
      <c r="BO36" s="465"/>
      <c r="BP36" s="465"/>
      <c r="BQ36" s="465"/>
      <c r="BR36" s="465"/>
      <c r="BS36" s="465"/>
      <c r="BT36" s="465"/>
      <c r="BU36" s="465"/>
      <c r="BV36" s="9"/>
      <c r="BW36" s="464">
        <f t="shared" si="4"/>
        <v>12</v>
      </c>
      <c r="BX36" s="464"/>
      <c r="BY36" s="465" t="str">
        <f>IF('各会計、関係団体の財政状況及び健全化判断比率'!B70="","",'各会計、関係団体の財政状況及び健全化判断比率'!B70)</f>
        <v>福岡県市町村消防団員等公務災害補償組合(一般会計)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t="str">
        <f t="shared" si="1"/>
        <v/>
      </c>
      <c r="V37" s="464"/>
      <c r="W37" s="465"/>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f t="shared" si="3"/>
        <v>9</v>
      </c>
      <c r="BF37" s="464"/>
      <c r="BG37" s="465" t="str">
        <f>IF('各会計、関係団体の財政状況及び健全化判断比率'!B33="","",'各会計、関係団体の財政状況及び健全化判断比率'!B33)</f>
        <v>簡易水道事業特別会計</v>
      </c>
      <c r="BH37" s="465"/>
      <c r="BI37" s="465"/>
      <c r="BJ37" s="465"/>
      <c r="BK37" s="465"/>
      <c r="BL37" s="465"/>
      <c r="BM37" s="465"/>
      <c r="BN37" s="465"/>
      <c r="BO37" s="465"/>
      <c r="BP37" s="465"/>
      <c r="BQ37" s="465"/>
      <c r="BR37" s="465"/>
      <c r="BS37" s="465"/>
      <c r="BT37" s="465"/>
      <c r="BU37" s="465"/>
      <c r="BV37" s="9"/>
      <c r="BW37" s="464">
        <f t="shared" si="4"/>
        <v>13</v>
      </c>
      <c r="BX37" s="464"/>
      <c r="BY37" s="465" t="str">
        <f>IF('各会計、関係団体の財政状況及び健全化判断比率'!B71="","",'各会計、関係団体の財政状況及び健全化判断比率'!B71)</f>
        <v>福岡県市町村職員退職手当組合(一般会計)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14</v>
      </c>
      <c r="BX38" s="464"/>
      <c r="BY38" s="465" t="str">
        <f>IF('各会計、関係団体の財政状況及び健全化判断比率'!B72="","",'各会計、関係団体の財政状況及び健全化判断比率'!B72)</f>
        <v>福岡県市町村職員退職手当組合(基金特別会計)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15</v>
      </c>
      <c r="BX39" s="464"/>
      <c r="BY39" s="465" t="str">
        <f>IF('各会計、関係団体の財政状況及び健全化判断比率'!B73="","",'各会計、関係団体の財政状況及び健全化判断比率'!B73)</f>
        <v>久留米広域市町村圏事務組合(一般会計)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16</v>
      </c>
      <c r="BX40" s="464"/>
      <c r="BY40" s="465" t="str">
        <f>IF('各会計、関係団体の財政状況及び健全化判断比率'!B74="","",'各会計、関係団体の財政状況及び健全化判断比率'!B74)</f>
        <v>久留米広域市町村圏事務組合(ふるさと振興事業特別会計)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17</v>
      </c>
      <c r="BX41" s="464"/>
      <c r="BY41" s="465" t="str">
        <f>IF('各会計、関係団体の財政状況及び健全化判断比率'!B75="","",'各会計、関係団体の財政状況及び健全化判断比率'!B75)</f>
        <v>久留米広域市町村圏事務組合(小児緊急医療支援事業特別会計)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f t="shared" si="4"/>
        <v>18</v>
      </c>
      <c r="BX42" s="464"/>
      <c r="BY42" s="465" t="str">
        <f>IF('各会計、関係団体の財政状況及び健全化判断比率'!B76="","",'各会計、関係団体の財政状況及び健全化判断比率'!B76)</f>
        <v>久留米広域市町村圏事務組合(広域消防特別会計)</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f t="shared" si="4"/>
        <v>19</v>
      </c>
      <c r="BX43" s="464"/>
      <c r="BY43" s="465" t="str">
        <f>IF('各会計、関係団体の財政状況及び健全化判断比率'!B77="","",'各会計、関係団体の財政状況及び健全化判断比率'!B77)</f>
        <v>福岡県自治振興組合(一般会計)</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286</v>
      </c>
      <c r="E46" s="1" t="s">
        <v>287</v>
      </c>
    </row>
    <row r="47" spans="1:113">
      <c r="E47" s="1" t="s">
        <v>289</v>
      </c>
    </row>
    <row r="48" spans="1:113">
      <c r="E48" s="1" t="s">
        <v>291</v>
      </c>
    </row>
    <row r="49" spans="5:5">
      <c r="E49" s="1" t="s">
        <v>293</v>
      </c>
    </row>
    <row r="50" spans="5:5">
      <c r="E50" s="1" t="s">
        <v>189</v>
      </c>
    </row>
    <row r="51" spans="5:5">
      <c r="E51" s="1" t="s">
        <v>296</v>
      </c>
    </row>
    <row r="52" spans="5:5">
      <c r="E52" s="1" t="s">
        <v>92</v>
      </c>
    </row>
    <row r="53" spans="5:5">
      <c r="E53" s="1" t="s">
        <v>294</v>
      </c>
    </row>
    <row r="54" spans="5:5"/>
    <row r="55" spans="5:5"/>
    <row r="56" spans="5:5"/>
  </sheetData>
  <sheetProtection algorithmName="SHA-512" hashValue="F5vHXYAMVQjGm/5dGDWauzV4pPKJL5JXitqLre6kq+Mfx79494gXxvI5ZbFcPHG8GcyPMF3PVTpdXnRjjFeTDw==" saltValue="Jqxfp3t56PreCLqrKJiDg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298</v>
      </c>
      <c r="DI1" s="558"/>
      <c r="DJ1" s="558"/>
      <c r="DK1" s="558"/>
      <c r="DL1" s="558"/>
      <c r="DM1" s="558"/>
      <c r="DN1" s="559"/>
      <c r="DO1" s="1"/>
      <c r="DP1" s="557" t="s">
        <v>299</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c r="B2" s="43" t="s">
        <v>300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0" t="s">
        <v>112</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302</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303</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c r="B4" s="350" t="s">
        <v>5</v>
      </c>
      <c r="C4" s="351"/>
      <c r="D4" s="351"/>
      <c r="E4" s="351"/>
      <c r="F4" s="351"/>
      <c r="G4" s="351"/>
      <c r="H4" s="351"/>
      <c r="I4" s="351"/>
      <c r="J4" s="351"/>
      <c r="K4" s="351"/>
      <c r="L4" s="351"/>
      <c r="M4" s="351"/>
      <c r="N4" s="351"/>
      <c r="O4" s="351"/>
      <c r="P4" s="351"/>
      <c r="Q4" s="393"/>
      <c r="R4" s="350" t="s">
        <v>307</v>
      </c>
      <c r="S4" s="351"/>
      <c r="T4" s="351"/>
      <c r="U4" s="351"/>
      <c r="V4" s="351"/>
      <c r="W4" s="351"/>
      <c r="X4" s="351"/>
      <c r="Y4" s="393"/>
      <c r="Z4" s="350" t="s">
        <v>116</v>
      </c>
      <c r="AA4" s="351"/>
      <c r="AB4" s="351"/>
      <c r="AC4" s="393"/>
      <c r="AD4" s="350" t="s">
        <v>253</v>
      </c>
      <c r="AE4" s="351"/>
      <c r="AF4" s="351"/>
      <c r="AG4" s="351"/>
      <c r="AH4" s="351"/>
      <c r="AI4" s="351"/>
      <c r="AJ4" s="351"/>
      <c r="AK4" s="393"/>
      <c r="AL4" s="350" t="s">
        <v>116</v>
      </c>
      <c r="AM4" s="351"/>
      <c r="AN4" s="351"/>
      <c r="AO4" s="393"/>
      <c r="AP4" s="560" t="s">
        <v>309</v>
      </c>
      <c r="AQ4" s="560"/>
      <c r="AR4" s="560"/>
      <c r="AS4" s="560"/>
      <c r="AT4" s="560"/>
      <c r="AU4" s="560"/>
      <c r="AV4" s="560"/>
      <c r="AW4" s="560"/>
      <c r="AX4" s="560"/>
      <c r="AY4" s="560"/>
      <c r="AZ4" s="560"/>
      <c r="BA4" s="560"/>
      <c r="BB4" s="560"/>
      <c r="BC4" s="560"/>
      <c r="BD4" s="560"/>
      <c r="BE4" s="560"/>
      <c r="BF4" s="560"/>
      <c r="BG4" s="560" t="s">
        <v>290</v>
      </c>
      <c r="BH4" s="560"/>
      <c r="BI4" s="560"/>
      <c r="BJ4" s="560"/>
      <c r="BK4" s="560"/>
      <c r="BL4" s="560"/>
      <c r="BM4" s="560"/>
      <c r="BN4" s="560"/>
      <c r="BO4" s="560" t="s">
        <v>116</v>
      </c>
      <c r="BP4" s="560"/>
      <c r="BQ4" s="560"/>
      <c r="BR4" s="560"/>
      <c r="BS4" s="560" t="s">
        <v>311</v>
      </c>
      <c r="BT4" s="560"/>
      <c r="BU4" s="560"/>
      <c r="BV4" s="560"/>
      <c r="BW4" s="560"/>
      <c r="BX4" s="560"/>
      <c r="BY4" s="560"/>
      <c r="BZ4" s="560"/>
      <c r="CA4" s="560"/>
      <c r="CB4" s="560"/>
      <c r="CD4" s="350" t="s">
        <v>312</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c r="B5" s="561" t="s">
        <v>306</v>
      </c>
      <c r="C5" s="562"/>
      <c r="D5" s="562"/>
      <c r="E5" s="562"/>
      <c r="F5" s="562"/>
      <c r="G5" s="562"/>
      <c r="H5" s="562"/>
      <c r="I5" s="562"/>
      <c r="J5" s="562"/>
      <c r="K5" s="562"/>
      <c r="L5" s="562"/>
      <c r="M5" s="562"/>
      <c r="N5" s="562"/>
      <c r="O5" s="562"/>
      <c r="P5" s="562"/>
      <c r="Q5" s="563"/>
      <c r="R5" s="564">
        <v>2927732</v>
      </c>
      <c r="S5" s="565"/>
      <c r="T5" s="565"/>
      <c r="U5" s="565"/>
      <c r="V5" s="565"/>
      <c r="W5" s="565"/>
      <c r="X5" s="565"/>
      <c r="Y5" s="566"/>
      <c r="Z5" s="567">
        <v>17.2</v>
      </c>
      <c r="AA5" s="567"/>
      <c r="AB5" s="567"/>
      <c r="AC5" s="567"/>
      <c r="AD5" s="568">
        <v>2927732</v>
      </c>
      <c r="AE5" s="568"/>
      <c r="AF5" s="568"/>
      <c r="AG5" s="568"/>
      <c r="AH5" s="568"/>
      <c r="AI5" s="568"/>
      <c r="AJ5" s="568"/>
      <c r="AK5" s="568"/>
      <c r="AL5" s="569">
        <v>33.9</v>
      </c>
      <c r="AM5" s="570"/>
      <c r="AN5" s="570"/>
      <c r="AO5" s="571"/>
      <c r="AP5" s="561" t="s">
        <v>313</v>
      </c>
      <c r="AQ5" s="562"/>
      <c r="AR5" s="562"/>
      <c r="AS5" s="562"/>
      <c r="AT5" s="562"/>
      <c r="AU5" s="562"/>
      <c r="AV5" s="562"/>
      <c r="AW5" s="562"/>
      <c r="AX5" s="562"/>
      <c r="AY5" s="562"/>
      <c r="AZ5" s="562"/>
      <c r="BA5" s="562"/>
      <c r="BB5" s="562"/>
      <c r="BC5" s="562"/>
      <c r="BD5" s="562"/>
      <c r="BE5" s="562"/>
      <c r="BF5" s="563"/>
      <c r="BG5" s="572">
        <v>2920580</v>
      </c>
      <c r="BH5" s="356"/>
      <c r="BI5" s="356"/>
      <c r="BJ5" s="356"/>
      <c r="BK5" s="356"/>
      <c r="BL5" s="356"/>
      <c r="BM5" s="356"/>
      <c r="BN5" s="573"/>
      <c r="BO5" s="574">
        <v>99.8</v>
      </c>
      <c r="BP5" s="574"/>
      <c r="BQ5" s="574"/>
      <c r="BR5" s="574"/>
      <c r="BS5" s="575" t="s">
        <v>141</v>
      </c>
      <c r="BT5" s="575"/>
      <c r="BU5" s="575"/>
      <c r="BV5" s="575"/>
      <c r="BW5" s="575"/>
      <c r="BX5" s="575"/>
      <c r="BY5" s="575"/>
      <c r="BZ5" s="575"/>
      <c r="CA5" s="575"/>
      <c r="CB5" s="576"/>
      <c r="CD5" s="350" t="s">
        <v>309</v>
      </c>
      <c r="CE5" s="351"/>
      <c r="CF5" s="351"/>
      <c r="CG5" s="351"/>
      <c r="CH5" s="351"/>
      <c r="CI5" s="351"/>
      <c r="CJ5" s="351"/>
      <c r="CK5" s="351"/>
      <c r="CL5" s="351"/>
      <c r="CM5" s="351"/>
      <c r="CN5" s="351"/>
      <c r="CO5" s="351"/>
      <c r="CP5" s="351"/>
      <c r="CQ5" s="393"/>
      <c r="CR5" s="350" t="s">
        <v>315</v>
      </c>
      <c r="CS5" s="351"/>
      <c r="CT5" s="351"/>
      <c r="CU5" s="351"/>
      <c r="CV5" s="351"/>
      <c r="CW5" s="351"/>
      <c r="CX5" s="351"/>
      <c r="CY5" s="393"/>
      <c r="CZ5" s="350" t="s">
        <v>116</v>
      </c>
      <c r="DA5" s="351"/>
      <c r="DB5" s="351"/>
      <c r="DC5" s="393"/>
      <c r="DD5" s="350" t="s">
        <v>317</v>
      </c>
      <c r="DE5" s="351"/>
      <c r="DF5" s="351"/>
      <c r="DG5" s="351"/>
      <c r="DH5" s="351"/>
      <c r="DI5" s="351"/>
      <c r="DJ5" s="351"/>
      <c r="DK5" s="351"/>
      <c r="DL5" s="351"/>
      <c r="DM5" s="351"/>
      <c r="DN5" s="351"/>
      <c r="DO5" s="351"/>
      <c r="DP5" s="393"/>
      <c r="DQ5" s="350" t="s">
        <v>319</v>
      </c>
      <c r="DR5" s="351"/>
      <c r="DS5" s="351"/>
      <c r="DT5" s="351"/>
      <c r="DU5" s="351"/>
      <c r="DV5" s="351"/>
      <c r="DW5" s="351"/>
      <c r="DX5" s="351"/>
      <c r="DY5" s="351"/>
      <c r="DZ5" s="351"/>
      <c r="EA5" s="351"/>
      <c r="EB5" s="351"/>
      <c r="EC5" s="393"/>
    </row>
    <row r="6" spans="2:143" ht="11.25" customHeight="1">
      <c r="B6" s="577" t="s">
        <v>320</v>
      </c>
      <c r="C6" s="578"/>
      <c r="D6" s="578"/>
      <c r="E6" s="578"/>
      <c r="F6" s="578"/>
      <c r="G6" s="578"/>
      <c r="H6" s="578"/>
      <c r="I6" s="578"/>
      <c r="J6" s="578"/>
      <c r="K6" s="578"/>
      <c r="L6" s="578"/>
      <c r="M6" s="578"/>
      <c r="N6" s="578"/>
      <c r="O6" s="578"/>
      <c r="P6" s="578"/>
      <c r="Q6" s="579"/>
      <c r="R6" s="572">
        <v>177299</v>
      </c>
      <c r="S6" s="356"/>
      <c r="T6" s="356"/>
      <c r="U6" s="356"/>
      <c r="V6" s="356"/>
      <c r="W6" s="356"/>
      <c r="X6" s="356"/>
      <c r="Y6" s="573"/>
      <c r="Z6" s="574">
        <v>1</v>
      </c>
      <c r="AA6" s="574"/>
      <c r="AB6" s="574"/>
      <c r="AC6" s="574"/>
      <c r="AD6" s="575">
        <v>177299</v>
      </c>
      <c r="AE6" s="575"/>
      <c r="AF6" s="575"/>
      <c r="AG6" s="575"/>
      <c r="AH6" s="575"/>
      <c r="AI6" s="575"/>
      <c r="AJ6" s="575"/>
      <c r="AK6" s="575"/>
      <c r="AL6" s="580">
        <v>2.1</v>
      </c>
      <c r="AM6" s="362"/>
      <c r="AN6" s="362"/>
      <c r="AO6" s="581"/>
      <c r="AP6" s="577" t="s">
        <v>101</v>
      </c>
      <c r="AQ6" s="578"/>
      <c r="AR6" s="578"/>
      <c r="AS6" s="578"/>
      <c r="AT6" s="578"/>
      <c r="AU6" s="578"/>
      <c r="AV6" s="578"/>
      <c r="AW6" s="578"/>
      <c r="AX6" s="578"/>
      <c r="AY6" s="578"/>
      <c r="AZ6" s="578"/>
      <c r="BA6" s="578"/>
      <c r="BB6" s="578"/>
      <c r="BC6" s="578"/>
      <c r="BD6" s="578"/>
      <c r="BE6" s="578"/>
      <c r="BF6" s="579"/>
      <c r="BG6" s="572">
        <v>2920580</v>
      </c>
      <c r="BH6" s="356"/>
      <c r="BI6" s="356"/>
      <c r="BJ6" s="356"/>
      <c r="BK6" s="356"/>
      <c r="BL6" s="356"/>
      <c r="BM6" s="356"/>
      <c r="BN6" s="573"/>
      <c r="BO6" s="574">
        <v>99.8</v>
      </c>
      <c r="BP6" s="574"/>
      <c r="BQ6" s="574"/>
      <c r="BR6" s="574"/>
      <c r="BS6" s="575" t="s">
        <v>141</v>
      </c>
      <c r="BT6" s="575"/>
      <c r="BU6" s="575"/>
      <c r="BV6" s="575"/>
      <c r="BW6" s="575"/>
      <c r="BX6" s="575"/>
      <c r="BY6" s="575"/>
      <c r="BZ6" s="575"/>
      <c r="CA6" s="575"/>
      <c r="CB6" s="576"/>
      <c r="CD6" s="561" t="s">
        <v>321</v>
      </c>
      <c r="CE6" s="562"/>
      <c r="CF6" s="562"/>
      <c r="CG6" s="562"/>
      <c r="CH6" s="562"/>
      <c r="CI6" s="562"/>
      <c r="CJ6" s="562"/>
      <c r="CK6" s="562"/>
      <c r="CL6" s="562"/>
      <c r="CM6" s="562"/>
      <c r="CN6" s="562"/>
      <c r="CO6" s="562"/>
      <c r="CP6" s="562"/>
      <c r="CQ6" s="563"/>
      <c r="CR6" s="572">
        <v>149011</v>
      </c>
      <c r="CS6" s="356"/>
      <c r="CT6" s="356"/>
      <c r="CU6" s="356"/>
      <c r="CV6" s="356"/>
      <c r="CW6" s="356"/>
      <c r="CX6" s="356"/>
      <c r="CY6" s="573"/>
      <c r="CZ6" s="569">
        <v>0.9</v>
      </c>
      <c r="DA6" s="570"/>
      <c r="DB6" s="570"/>
      <c r="DC6" s="582"/>
      <c r="DD6" s="583">
        <v>14737</v>
      </c>
      <c r="DE6" s="356"/>
      <c r="DF6" s="356"/>
      <c r="DG6" s="356"/>
      <c r="DH6" s="356"/>
      <c r="DI6" s="356"/>
      <c r="DJ6" s="356"/>
      <c r="DK6" s="356"/>
      <c r="DL6" s="356"/>
      <c r="DM6" s="356"/>
      <c r="DN6" s="356"/>
      <c r="DO6" s="356"/>
      <c r="DP6" s="573"/>
      <c r="DQ6" s="583">
        <v>135011</v>
      </c>
      <c r="DR6" s="356"/>
      <c r="DS6" s="356"/>
      <c r="DT6" s="356"/>
      <c r="DU6" s="356"/>
      <c r="DV6" s="356"/>
      <c r="DW6" s="356"/>
      <c r="DX6" s="356"/>
      <c r="DY6" s="356"/>
      <c r="DZ6" s="356"/>
      <c r="EA6" s="356"/>
      <c r="EB6" s="356"/>
      <c r="EC6" s="584"/>
    </row>
    <row r="7" spans="2:143" ht="11.25" customHeight="1">
      <c r="B7" s="577" t="s">
        <v>40</v>
      </c>
      <c r="C7" s="578"/>
      <c r="D7" s="578"/>
      <c r="E7" s="578"/>
      <c r="F7" s="578"/>
      <c r="G7" s="578"/>
      <c r="H7" s="578"/>
      <c r="I7" s="578"/>
      <c r="J7" s="578"/>
      <c r="K7" s="578"/>
      <c r="L7" s="578"/>
      <c r="M7" s="578"/>
      <c r="N7" s="578"/>
      <c r="O7" s="578"/>
      <c r="P7" s="578"/>
      <c r="Q7" s="579"/>
      <c r="R7" s="572">
        <v>4403</v>
      </c>
      <c r="S7" s="356"/>
      <c r="T7" s="356"/>
      <c r="U7" s="356"/>
      <c r="V7" s="356"/>
      <c r="W7" s="356"/>
      <c r="X7" s="356"/>
      <c r="Y7" s="573"/>
      <c r="Z7" s="574">
        <v>0</v>
      </c>
      <c r="AA7" s="574"/>
      <c r="AB7" s="574"/>
      <c r="AC7" s="574"/>
      <c r="AD7" s="575">
        <v>4403</v>
      </c>
      <c r="AE7" s="575"/>
      <c r="AF7" s="575"/>
      <c r="AG7" s="575"/>
      <c r="AH7" s="575"/>
      <c r="AI7" s="575"/>
      <c r="AJ7" s="575"/>
      <c r="AK7" s="575"/>
      <c r="AL7" s="580">
        <v>0.1</v>
      </c>
      <c r="AM7" s="362"/>
      <c r="AN7" s="362"/>
      <c r="AO7" s="581"/>
      <c r="AP7" s="577" t="s">
        <v>322</v>
      </c>
      <c r="AQ7" s="578"/>
      <c r="AR7" s="578"/>
      <c r="AS7" s="578"/>
      <c r="AT7" s="578"/>
      <c r="AU7" s="578"/>
      <c r="AV7" s="578"/>
      <c r="AW7" s="578"/>
      <c r="AX7" s="578"/>
      <c r="AY7" s="578"/>
      <c r="AZ7" s="578"/>
      <c r="BA7" s="578"/>
      <c r="BB7" s="578"/>
      <c r="BC7" s="578"/>
      <c r="BD7" s="578"/>
      <c r="BE7" s="578"/>
      <c r="BF7" s="579"/>
      <c r="BG7" s="572">
        <v>1206779</v>
      </c>
      <c r="BH7" s="356"/>
      <c r="BI7" s="356"/>
      <c r="BJ7" s="356"/>
      <c r="BK7" s="356"/>
      <c r="BL7" s="356"/>
      <c r="BM7" s="356"/>
      <c r="BN7" s="573"/>
      <c r="BO7" s="574">
        <v>41.2</v>
      </c>
      <c r="BP7" s="574"/>
      <c r="BQ7" s="574"/>
      <c r="BR7" s="574"/>
      <c r="BS7" s="575" t="s">
        <v>141</v>
      </c>
      <c r="BT7" s="575"/>
      <c r="BU7" s="575"/>
      <c r="BV7" s="575"/>
      <c r="BW7" s="575"/>
      <c r="BX7" s="575"/>
      <c r="BY7" s="575"/>
      <c r="BZ7" s="575"/>
      <c r="CA7" s="575"/>
      <c r="CB7" s="576"/>
      <c r="CD7" s="577" t="s">
        <v>325</v>
      </c>
      <c r="CE7" s="578"/>
      <c r="CF7" s="578"/>
      <c r="CG7" s="578"/>
      <c r="CH7" s="578"/>
      <c r="CI7" s="578"/>
      <c r="CJ7" s="578"/>
      <c r="CK7" s="578"/>
      <c r="CL7" s="578"/>
      <c r="CM7" s="578"/>
      <c r="CN7" s="578"/>
      <c r="CO7" s="578"/>
      <c r="CP7" s="578"/>
      <c r="CQ7" s="579"/>
      <c r="CR7" s="572">
        <v>2481779</v>
      </c>
      <c r="CS7" s="356"/>
      <c r="CT7" s="356"/>
      <c r="CU7" s="356"/>
      <c r="CV7" s="356"/>
      <c r="CW7" s="356"/>
      <c r="CX7" s="356"/>
      <c r="CY7" s="573"/>
      <c r="CZ7" s="574">
        <v>15.3</v>
      </c>
      <c r="DA7" s="574"/>
      <c r="DB7" s="574"/>
      <c r="DC7" s="574"/>
      <c r="DD7" s="583">
        <v>288558</v>
      </c>
      <c r="DE7" s="356"/>
      <c r="DF7" s="356"/>
      <c r="DG7" s="356"/>
      <c r="DH7" s="356"/>
      <c r="DI7" s="356"/>
      <c r="DJ7" s="356"/>
      <c r="DK7" s="356"/>
      <c r="DL7" s="356"/>
      <c r="DM7" s="356"/>
      <c r="DN7" s="356"/>
      <c r="DO7" s="356"/>
      <c r="DP7" s="573"/>
      <c r="DQ7" s="583">
        <v>1690052</v>
      </c>
      <c r="DR7" s="356"/>
      <c r="DS7" s="356"/>
      <c r="DT7" s="356"/>
      <c r="DU7" s="356"/>
      <c r="DV7" s="356"/>
      <c r="DW7" s="356"/>
      <c r="DX7" s="356"/>
      <c r="DY7" s="356"/>
      <c r="DZ7" s="356"/>
      <c r="EA7" s="356"/>
      <c r="EB7" s="356"/>
      <c r="EC7" s="584"/>
    </row>
    <row r="8" spans="2:143" ht="11.25" customHeight="1">
      <c r="B8" s="577" t="s">
        <v>195</v>
      </c>
      <c r="C8" s="578"/>
      <c r="D8" s="578"/>
      <c r="E8" s="578"/>
      <c r="F8" s="578"/>
      <c r="G8" s="578"/>
      <c r="H8" s="578"/>
      <c r="I8" s="578"/>
      <c r="J8" s="578"/>
      <c r="K8" s="578"/>
      <c r="L8" s="578"/>
      <c r="M8" s="578"/>
      <c r="N8" s="578"/>
      <c r="O8" s="578"/>
      <c r="P8" s="578"/>
      <c r="Q8" s="579"/>
      <c r="R8" s="572">
        <v>11384</v>
      </c>
      <c r="S8" s="356"/>
      <c r="T8" s="356"/>
      <c r="U8" s="356"/>
      <c r="V8" s="356"/>
      <c r="W8" s="356"/>
      <c r="X8" s="356"/>
      <c r="Y8" s="573"/>
      <c r="Z8" s="574">
        <v>0.1</v>
      </c>
      <c r="AA8" s="574"/>
      <c r="AB8" s="574"/>
      <c r="AC8" s="574"/>
      <c r="AD8" s="575">
        <v>11384</v>
      </c>
      <c r="AE8" s="575"/>
      <c r="AF8" s="575"/>
      <c r="AG8" s="575"/>
      <c r="AH8" s="575"/>
      <c r="AI8" s="575"/>
      <c r="AJ8" s="575"/>
      <c r="AK8" s="575"/>
      <c r="AL8" s="580">
        <v>0.1</v>
      </c>
      <c r="AM8" s="362"/>
      <c r="AN8" s="362"/>
      <c r="AO8" s="581"/>
      <c r="AP8" s="577" t="s">
        <v>103</v>
      </c>
      <c r="AQ8" s="578"/>
      <c r="AR8" s="578"/>
      <c r="AS8" s="578"/>
      <c r="AT8" s="578"/>
      <c r="AU8" s="578"/>
      <c r="AV8" s="578"/>
      <c r="AW8" s="578"/>
      <c r="AX8" s="578"/>
      <c r="AY8" s="578"/>
      <c r="AZ8" s="578"/>
      <c r="BA8" s="578"/>
      <c r="BB8" s="578"/>
      <c r="BC8" s="578"/>
      <c r="BD8" s="578"/>
      <c r="BE8" s="578"/>
      <c r="BF8" s="579"/>
      <c r="BG8" s="572">
        <v>45144</v>
      </c>
      <c r="BH8" s="356"/>
      <c r="BI8" s="356"/>
      <c r="BJ8" s="356"/>
      <c r="BK8" s="356"/>
      <c r="BL8" s="356"/>
      <c r="BM8" s="356"/>
      <c r="BN8" s="573"/>
      <c r="BO8" s="574">
        <v>1.5</v>
      </c>
      <c r="BP8" s="574"/>
      <c r="BQ8" s="574"/>
      <c r="BR8" s="574"/>
      <c r="BS8" s="583" t="s">
        <v>141</v>
      </c>
      <c r="BT8" s="356"/>
      <c r="BU8" s="356"/>
      <c r="BV8" s="356"/>
      <c r="BW8" s="356"/>
      <c r="BX8" s="356"/>
      <c r="BY8" s="356"/>
      <c r="BZ8" s="356"/>
      <c r="CA8" s="356"/>
      <c r="CB8" s="584"/>
      <c r="CD8" s="577" t="s">
        <v>326</v>
      </c>
      <c r="CE8" s="578"/>
      <c r="CF8" s="578"/>
      <c r="CG8" s="578"/>
      <c r="CH8" s="578"/>
      <c r="CI8" s="578"/>
      <c r="CJ8" s="578"/>
      <c r="CK8" s="578"/>
      <c r="CL8" s="578"/>
      <c r="CM8" s="578"/>
      <c r="CN8" s="578"/>
      <c r="CO8" s="578"/>
      <c r="CP8" s="578"/>
      <c r="CQ8" s="579"/>
      <c r="CR8" s="572">
        <v>5227032</v>
      </c>
      <c r="CS8" s="356"/>
      <c r="CT8" s="356"/>
      <c r="CU8" s="356"/>
      <c r="CV8" s="356"/>
      <c r="CW8" s="356"/>
      <c r="CX8" s="356"/>
      <c r="CY8" s="573"/>
      <c r="CZ8" s="574">
        <v>32.200000000000003</v>
      </c>
      <c r="DA8" s="574"/>
      <c r="DB8" s="574"/>
      <c r="DC8" s="574"/>
      <c r="DD8" s="583">
        <v>43814</v>
      </c>
      <c r="DE8" s="356"/>
      <c r="DF8" s="356"/>
      <c r="DG8" s="356"/>
      <c r="DH8" s="356"/>
      <c r="DI8" s="356"/>
      <c r="DJ8" s="356"/>
      <c r="DK8" s="356"/>
      <c r="DL8" s="356"/>
      <c r="DM8" s="356"/>
      <c r="DN8" s="356"/>
      <c r="DO8" s="356"/>
      <c r="DP8" s="573"/>
      <c r="DQ8" s="583">
        <v>2634273</v>
      </c>
      <c r="DR8" s="356"/>
      <c r="DS8" s="356"/>
      <c r="DT8" s="356"/>
      <c r="DU8" s="356"/>
      <c r="DV8" s="356"/>
      <c r="DW8" s="356"/>
      <c r="DX8" s="356"/>
      <c r="DY8" s="356"/>
      <c r="DZ8" s="356"/>
      <c r="EA8" s="356"/>
      <c r="EB8" s="356"/>
      <c r="EC8" s="584"/>
    </row>
    <row r="9" spans="2:143" ht="11.25" customHeight="1">
      <c r="B9" s="577" t="s">
        <v>327</v>
      </c>
      <c r="C9" s="578"/>
      <c r="D9" s="578"/>
      <c r="E9" s="578"/>
      <c r="F9" s="578"/>
      <c r="G9" s="578"/>
      <c r="H9" s="578"/>
      <c r="I9" s="578"/>
      <c r="J9" s="578"/>
      <c r="K9" s="578"/>
      <c r="L9" s="578"/>
      <c r="M9" s="578"/>
      <c r="N9" s="578"/>
      <c r="O9" s="578"/>
      <c r="P9" s="578"/>
      <c r="Q9" s="579"/>
      <c r="R9" s="572">
        <v>12035</v>
      </c>
      <c r="S9" s="356"/>
      <c r="T9" s="356"/>
      <c r="U9" s="356"/>
      <c r="V9" s="356"/>
      <c r="W9" s="356"/>
      <c r="X9" s="356"/>
      <c r="Y9" s="573"/>
      <c r="Z9" s="574">
        <v>0.1</v>
      </c>
      <c r="AA9" s="574"/>
      <c r="AB9" s="574"/>
      <c r="AC9" s="574"/>
      <c r="AD9" s="575">
        <v>12035</v>
      </c>
      <c r="AE9" s="575"/>
      <c r="AF9" s="575"/>
      <c r="AG9" s="575"/>
      <c r="AH9" s="575"/>
      <c r="AI9" s="575"/>
      <c r="AJ9" s="575"/>
      <c r="AK9" s="575"/>
      <c r="AL9" s="580">
        <v>0.1</v>
      </c>
      <c r="AM9" s="362"/>
      <c r="AN9" s="362"/>
      <c r="AO9" s="581"/>
      <c r="AP9" s="577" t="s">
        <v>329</v>
      </c>
      <c r="AQ9" s="578"/>
      <c r="AR9" s="578"/>
      <c r="AS9" s="578"/>
      <c r="AT9" s="578"/>
      <c r="AU9" s="578"/>
      <c r="AV9" s="578"/>
      <c r="AW9" s="578"/>
      <c r="AX9" s="578"/>
      <c r="AY9" s="578"/>
      <c r="AZ9" s="578"/>
      <c r="BA9" s="578"/>
      <c r="BB9" s="578"/>
      <c r="BC9" s="578"/>
      <c r="BD9" s="578"/>
      <c r="BE9" s="578"/>
      <c r="BF9" s="579"/>
      <c r="BG9" s="572">
        <v>1024498</v>
      </c>
      <c r="BH9" s="356"/>
      <c r="BI9" s="356"/>
      <c r="BJ9" s="356"/>
      <c r="BK9" s="356"/>
      <c r="BL9" s="356"/>
      <c r="BM9" s="356"/>
      <c r="BN9" s="573"/>
      <c r="BO9" s="574">
        <v>35</v>
      </c>
      <c r="BP9" s="574"/>
      <c r="BQ9" s="574"/>
      <c r="BR9" s="574"/>
      <c r="BS9" s="583" t="s">
        <v>141</v>
      </c>
      <c r="BT9" s="356"/>
      <c r="BU9" s="356"/>
      <c r="BV9" s="356"/>
      <c r="BW9" s="356"/>
      <c r="BX9" s="356"/>
      <c r="BY9" s="356"/>
      <c r="BZ9" s="356"/>
      <c r="CA9" s="356"/>
      <c r="CB9" s="584"/>
      <c r="CD9" s="577" t="s">
        <v>331</v>
      </c>
      <c r="CE9" s="578"/>
      <c r="CF9" s="578"/>
      <c r="CG9" s="578"/>
      <c r="CH9" s="578"/>
      <c r="CI9" s="578"/>
      <c r="CJ9" s="578"/>
      <c r="CK9" s="578"/>
      <c r="CL9" s="578"/>
      <c r="CM9" s="578"/>
      <c r="CN9" s="578"/>
      <c r="CO9" s="578"/>
      <c r="CP9" s="578"/>
      <c r="CQ9" s="579"/>
      <c r="CR9" s="572">
        <v>1184048</v>
      </c>
      <c r="CS9" s="356"/>
      <c r="CT9" s="356"/>
      <c r="CU9" s="356"/>
      <c r="CV9" s="356"/>
      <c r="CW9" s="356"/>
      <c r="CX9" s="356"/>
      <c r="CY9" s="573"/>
      <c r="CZ9" s="574">
        <v>7.3</v>
      </c>
      <c r="DA9" s="574"/>
      <c r="DB9" s="574"/>
      <c r="DC9" s="574"/>
      <c r="DD9" s="583">
        <v>7588</v>
      </c>
      <c r="DE9" s="356"/>
      <c r="DF9" s="356"/>
      <c r="DG9" s="356"/>
      <c r="DH9" s="356"/>
      <c r="DI9" s="356"/>
      <c r="DJ9" s="356"/>
      <c r="DK9" s="356"/>
      <c r="DL9" s="356"/>
      <c r="DM9" s="356"/>
      <c r="DN9" s="356"/>
      <c r="DO9" s="356"/>
      <c r="DP9" s="573"/>
      <c r="DQ9" s="583">
        <v>1075331</v>
      </c>
      <c r="DR9" s="356"/>
      <c r="DS9" s="356"/>
      <c r="DT9" s="356"/>
      <c r="DU9" s="356"/>
      <c r="DV9" s="356"/>
      <c r="DW9" s="356"/>
      <c r="DX9" s="356"/>
      <c r="DY9" s="356"/>
      <c r="DZ9" s="356"/>
      <c r="EA9" s="356"/>
      <c r="EB9" s="356"/>
      <c r="EC9" s="584"/>
    </row>
    <row r="10" spans="2:143" ht="11.25" customHeight="1">
      <c r="B10" s="577" t="s">
        <v>53</v>
      </c>
      <c r="C10" s="578"/>
      <c r="D10" s="578"/>
      <c r="E10" s="578"/>
      <c r="F10" s="578"/>
      <c r="G10" s="578"/>
      <c r="H10" s="578"/>
      <c r="I10" s="578"/>
      <c r="J10" s="578"/>
      <c r="K10" s="578"/>
      <c r="L10" s="578"/>
      <c r="M10" s="578"/>
      <c r="N10" s="578"/>
      <c r="O10" s="578"/>
      <c r="P10" s="578"/>
      <c r="Q10" s="579"/>
      <c r="R10" s="572" t="s">
        <v>141</v>
      </c>
      <c r="S10" s="356"/>
      <c r="T10" s="356"/>
      <c r="U10" s="356"/>
      <c r="V10" s="356"/>
      <c r="W10" s="356"/>
      <c r="X10" s="356"/>
      <c r="Y10" s="573"/>
      <c r="Z10" s="574" t="s">
        <v>141</v>
      </c>
      <c r="AA10" s="574"/>
      <c r="AB10" s="574"/>
      <c r="AC10" s="574"/>
      <c r="AD10" s="575" t="s">
        <v>141</v>
      </c>
      <c r="AE10" s="575"/>
      <c r="AF10" s="575"/>
      <c r="AG10" s="575"/>
      <c r="AH10" s="575"/>
      <c r="AI10" s="575"/>
      <c r="AJ10" s="575"/>
      <c r="AK10" s="575"/>
      <c r="AL10" s="580" t="s">
        <v>141</v>
      </c>
      <c r="AM10" s="362"/>
      <c r="AN10" s="362"/>
      <c r="AO10" s="581"/>
      <c r="AP10" s="577" t="s">
        <v>183</v>
      </c>
      <c r="AQ10" s="578"/>
      <c r="AR10" s="578"/>
      <c r="AS10" s="578"/>
      <c r="AT10" s="578"/>
      <c r="AU10" s="578"/>
      <c r="AV10" s="578"/>
      <c r="AW10" s="578"/>
      <c r="AX10" s="578"/>
      <c r="AY10" s="578"/>
      <c r="AZ10" s="578"/>
      <c r="BA10" s="578"/>
      <c r="BB10" s="578"/>
      <c r="BC10" s="578"/>
      <c r="BD10" s="578"/>
      <c r="BE10" s="578"/>
      <c r="BF10" s="579"/>
      <c r="BG10" s="572">
        <v>59148</v>
      </c>
      <c r="BH10" s="356"/>
      <c r="BI10" s="356"/>
      <c r="BJ10" s="356"/>
      <c r="BK10" s="356"/>
      <c r="BL10" s="356"/>
      <c r="BM10" s="356"/>
      <c r="BN10" s="573"/>
      <c r="BO10" s="574">
        <v>2</v>
      </c>
      <c r="BP10" s="574"/>
      <c r="BQ10" s="574"/>
      <c r="BR10" s="574"/>
      <c r="BS10" s="583" t="s">
        <v>141</v>
      </c>
      <c r="BT10" s="356"/>
      <c r="BU10" s="356"/>
      <c r="BV10" s="356"/>
      <c r="BW10" s="356"/>
      <c r="BX10" s="356"/>
      <c r="BY10" s="356"/>
      <c r="BZ10" s="356"/>
      <c r="CA10" s="356"/>
      <c r="CB10" s="584"/>
      <c r="CD10" s="577" t="s">
        <v>223</v>
      </c>
      <c r="CE10" s="578"/>
      <c r="CF10" s="578"/>
      <c r="CG10" s="578"/>
      <c r="CH10" s="578"/>
      <c r="CI10" s="578"/>
      <c r="CJ10" s="578"/>
      <c r="CK10" s="578"/>
      <c r="CL10" s="578"/>
      <c r="CM10" s="578"/>
      <c r="CN10" s="578"/>
      <c r="CO10" s="578"/>
      <c r="CP10" s="578"/>
      <c r="CQ10" s="579"/>
      <c r="CR10" s="572">
        <v>5899</v>
      </c>
      <c r="CS10" s="356"/>
      <c r="CT10" s="356"/>
      <c r="CU10" s="356"/>
      <c r="CV10" s="356"/>
      <c r="CW10" s="356"/>
      <c r="CX10" s="356"/>
      <c r="CY10" s="573"/>
      <c r="CZ10" s="574">
        <v>0</v>
      </c>
      <c r="DA10" s="574"/>
      <c r="DB10" s="574"/>
      <c r="DC10" s="574"/>
      <c r="DD10" s="583" t="s">
        <v>141</v>
      </c>
      <c r="DE10" s="356"/>
      <c r="DF10" s="356"/>
      <c r="DG10" s="356"/>
      <c r="DH10" s="356"/>
      <c r="DI10" s="356"/>
      <c r="DJ10" s="356"/>
      <c r="DK10" s="356"/>
      <c r="DL10" s="356"/>
      <c r="DM10" s="356"/>
      <c r="DN10" s="356"/>
      <c r="DO10" s="356"/>
      <c r="DP10" s="573"/>
      <c r="DQ10" s="583">
        <v>5899</v>
      </c>
      <c r="DR10" s="356"/>
      <c r="DS10" s="356"/>
      <c r="DT10" s="356"/>
      <c r="DU10" s="356"/>
      <c r="DV10" s="356"/>
      <c r="DW10" s="356"/>
      <c r="DX10" s="356"/>
      <c r="DY10" s="356"/>
      <c r="DZ10" s="356"/>
      <c r="EA10" s="356"/>
      <c r="EB10" s="356"/>
      <c r="EC10" s="584"/>
    </row>
    <row r="11" spans="2:143" ht="11.25" customHeight="1">
      <c r="B11" s="577" t="s">
        <v>333</v>
      </c>
      <c r="C11" s="578"/>
      <c r="D11" s="578"/>
      <c r="E11" s="578"/>
      <c r="F11" s="578"/>
      <c r="G11" s="578"/>
      <c r="H11" s="578"/>
      <c r="I11" s="578"/>
      <c r="J11" s="578"/>
      <c r="K11" s="578"/>
      <c r="L11" s="578"/>
      <c r="M11" s="578"/>
      <c r="N11" s="578"/>
      <c r="O11" s="578"/>
      <c r="P11" s="578"/>
      <c r="Q11" s="579"/>
      <c r="R11" s="572" t="s">
        <v>141</v>
      </c>
      <c r="S11" s="356"/>
      <c r="T11" s="356"/>
      <c r="U11" s="356"/>
      <c r="V11" s="356"/>
      <c r="W11" s="356"/>
      <c r="X11" s="356"/>
      <c r="Y11" s="573"/>
      <c r="Z11" s="574" t="s">
        <v>141</v>
      </c>
      <c r="AA11" s="574"/>
      <c r="AB11" s="574"/>
      <c r="AC11" s="574"/>
      <c r="AD11" s="575" t="s">
        <v>141</v>
      </c>
      <c r="AE11" s="575"/>
      <c r="AF11" s="575"/>
      <c r="AG11" s="575"/>
      <c r="AH11" s="575"/>
      <c r="AI11" s="575"/>
      <c r="AJ11" s="575"/>
      <c r="AK11" s="575"/>
      <c r="AL11" s="580" t="s">
        <v>141</v>
      </c>
      <c r="AM11" s="362"/>
      <c r="AN11" s="362"/>
      <c r="AO11" s="581"/>
      <c r="AP11" s="577" t="s">
        <v>334</v>
      </c>
      <c r="AQ11" s="578"/>
      <c r="AR11" s="578"/>
      <c r="AS11" s="578"/>
      <c r="AT11" s="578"/>
      <c r="AU11" s="578"/>
      <c r="AV11" s="578"/>
      <c r="AW11" s="578"/>
      <c r="AX11" s="578"/>
      <c r="AY11" s="578"/>
      <c r="AZ11" s="578"/>
      <c r="BA11" s="578"/>
      <c r="BB11" s="578"/>
      <c r="BC11" s="578"/>
      <c r="BD11" s="578"/>
      <c r="BE11" s="578"/>
      <c r="BF11" s="579"/>
      <c r="BG11" s="572">
        <v>77989</v>
      </c>
      <c r="BH11" s="356"/>
      <c r="BI11" s="356"/>
      <c r="BJ11" s="356"/>
      <c r="BK11" s="356"/>
      <c r="BL11" s="356"/>
      <c r="BM11" s="356"/>
      <c r="BN11" s="573"/>
      <c r="BO11" s="574">
        <v>2.7</v>
      </c>
      <c r="BP11" s="574"/>
      <c r="BQ11" s="574"/>
      <c r="BR11" s="574"/>
      <c r="BS11" s="583" t="s">
        <v>141</v>
      </c>
      <c r="BT11" s="356"/>
      <c r="BU11" s="356"/>
      <c r="BV11" s="356"/>
      <c r="BW11" s="356"/>
      <c r="BX11" s="356"/>
      <c r="BY11" s="356"/>
      <c r="BZ11" s="356"/>
      <c r="CA11" s="356"/>
      <c r="CB11" s="584"/>
      <c r="CD11" s="577" t="s">
        <v>337</v>
      </c>
      <c r="CE11" s="578"/>
      <c r="CF11" s="578"/>
      <c r="CG11" s="578"/>
      <c r="CH11" s="578"/>
      <c r="CI11" s="578"/>
      <c r="CJ11" s="578"/>
      <c r="CK11" s="578"/>
      <c r="CL11" s="578"/>
      <c r="CM11" s="578"/>
      <c r="CN11" s="578"/>
      <c r="CO11" s="578"/>
      <c r="CP11" s="578"/>
      <c r="CQ11" s="579"/>
      <c r="CR11" s="572">
        <v>1339424</v>
      </c>
      <c r="CS11" s="356"/>
      <c r="CT11" s="356"/>
      <c r="CU11" s="356"/>
      <c r="CV11" s="356"/>
      <c r="CW11" s="356"/>
      <c r="CX11" s="356"/>
      <c r="CY11" s="573"/>
      <c r="CZ11" s="574">
        <v>8.3000000000000007</v>
      </c>
      <c r="DA11" s="574"/>
      <c r="DB11" s="574"/>
      <c r="DC11" s="574"/>
      <c r="DD11" s="583">
        <v>816081</v>
      </c>
      <c r="DE11" s="356"/>
      <c r="DF11" s="356"/>
      <c r="DG11" s="356"/>
      <c r="DH11" s="356"/>
      <c r="DI11" s="356"/>
      <c r="DJ11" s="356"/>
      <c r="DK11" s="356"/>
      <c r="DL11" s="356"/>
      <c r="DM11" s="356"/>
      <c r="DN11" s="356"/>
      <c r="DO11" s="356"/>
      <c r="DP11" s="573"/>
      <c r="DQ11" s="583">
        <v>466035</v>
      </c>
      <c r="DR11" s="356"/>
      <c r="DS11" s="356"/>
      <c r="DT11" s="356"/>
      <c r="DU11" s="356"/>
      <c r="DV11" s="356"/>
      <c r="DW11" s="356"/>
      <c r="DX11" s="356"/>
      <c r="DY11" s="356"/>
      <c r="DZ11" s="356"/>
      <c r="EA11" s="356"/>
      <c r="EB11" s="356"/>
      <c r="EC11" s="584"/>
    </row>
    <row r="12" spans="2:143" ht="11.25" customHeight="1">
      <c r="B12" s="577" t="s">
        <v>99</v>
      </c>
      <c r="C12" s="578"/>
      <c r="D12" s="578"/>
      <c r="E12" s="578"/>
      <c r="F12" s="578"/>
      <c r="G12" s="578"/>
      <c r="H12" s="578"/>
      <c r="I12" s="578"/>
      <c r="J12" s="578"/>
      <c r="K12" s="578"/>
      <c r="L12" s="578"/>
      <c r="M12" s="578"/>
      <c r="N12" s="578"/>
      <c r="O12" s="578"/>
      <c r="P12" s="578"/>
      <c r="Q12" s="579"/>
      <c r="R12" s="572">
        <v>496166</v>
      </c>
      <c r="S12" s="356"/>
      <c r="T12" s="356"/>
      <c r="U12" s="356"/>
      <c r="V12" s="356"/>
      <c r="W12" s="356"/>
      <c r="X12" s="356"/>
      <c r="Y12" s="573"/>
      <c r="Z12" s="574">
        <v>2.9</v>
      </c>
      <c r="AA12" s="574"/>
      <c r="AB12" s="574"/>
      <c r="AC12" s="574"/>
      <c r="AD12" s="575">
        <v>496166</v>
      </c>
      <c r="AE12" s="575"/>
      <c r="AF12" s="575"/>
      <c r="AG12" s="575"/>
      <c r="AH12" s="575"/>
      <c r="AI12" s="575"/>
      <c r="AJ12" s="575"/>
      <c r="AK12" s="575"/>
      <c r="AL12" s="580">
        <v>5.8</v>
      </c>
      <c r="AM12" s="362"/>
      <c r="AN12" s="362"/>
      <c r="AO12" s="581"/>
      <c r="AP12" s="577" t="s">
        <v>338</v>
      </c>
      <c r="AQ12" s="578"/>
      <c r="AR12" s="578"/>
      <c r="AS12" s="578"/>
      <c r="AT12" s="578"/>
      <c r="AU12" s="578"/>
      <c r="AV12" s="578"/>
      <c r="AW12" s="578"/>
      <c r="AX12" s="578"/>
      <c r="AY12" s="578"/>
      <c r="AZ12" s="578"/>
      <c r="BA12" s="578"/>
      <c r="BB12" s="578"/>
      <c r="BC12" s="578"/>
      <c r="BD12" s="578"/>
      <c r="BE12" s="578"/>
      <c r="BF12" s="579"/>
      <c r="BG12" s="572">
        <v>1406481</v>
      </c>
      <c r="BH12" s="356"/>
      <c r="BI12" s="356"/>
      <c r="BJ12" s="356"/>
      <c r="BK12" s="356"/>
      <c r="BL12" s="356"/>
      <c r="BM12" s="356"/>
      <c r="BN12" s="573"/>
      <c r="BO12" s="574">
        <v>48</v>
      </c>
      <c r="BP12" s="574"/>
      <c r="BQ12" s="574"/>
      <c r="BR12" s="574"/>
      <c r="BS12" s="583" t="s">
        <v>141</v>
      </c>
      <c r="BT12" s="356"/>
      <c r="BU12" s="356"/>
      <c r="BV12" s="356"/>
      <c r="BW12" s="356"/>
      <c r="BX12" s="356"/>
      <c r="BY12" s="356"/>
      <c r="BZ12" s="356"/>
      <c r="CA12" s="356"/>
      <c r="CB12" s="584"/>
      <c r="CD12" s="577" t="s">
        <v>83</v>
      </c>
      <c r="CE12" s="578"/>
      <c r="CF12" s="578"/>
      <c r="CG12" s="578"/>
      <c r="CH12" s="578"/>
      <c r="CI12" s="578"/>
      <c r="CJ12" s="578"/>
      <c r="CK12" s="578"/>
      <c r="CL12" s="578"/>
      <c r="CM12" s="578"/>
      <c r="CN12" s="578"/>
      <c r="CO12" s="578"/>
      <c r="CP12" s="578"/>
      <c r="CQ12" s="579"/>
      <c r="CR12" s="572">
        <v>812913</v>
      </c>
      <c r="CS12" s="356"/>
      <c r="CT12" s="356"/>
      <c r="CU12" s="356"/>
      <c r="CV12" s="356"/>
      <c r="CW12" s="356"/>
      <c r="CX12" s="356"/>
      <c r="CY12" s="573"/>
      <c r="CZ12" s="574">
        <v>5</v>
      </c>
      <c r="DA12" s="574"/>
      <c r="DB12" s="574"/>
      <c r="DC12" s="574"/>
      <c r="DD12" s="583">
        <v>439053</v>
      </c>
      <c r="DE12" s="356"/>
      <c r="DF12" s="356"/>
      <c r="DG12" s="356"/>
      <c r="DH12" s="356"/>
      <c r="DI12" s="356"/>
      <c r="DJ12" s="356"/>
      <c r="DK12" s="356"/>
      <c r="DL12" s="356"/>
      <c r="DM12" s="356"/>
      <c r="DN12" s="356"/>
      <c r="DO12" s="356"/>
      <c r="DP12" s="573"/>
      <c r="DQ12" s="583">
        <v>386525</v>
      </c>
      <c r="DR12" s="356"/>
      <c r="DS12" s="356"/>
      <c r="DT12" s="356"/>
      <c r="DU12" s="356"/>
      <c r="DV12" s="356"/>
      <c r="DW12" s="356"/>
      <c r="DX12" s="356"/>
      <c r="DY12" s="356"/>
      <c r="DZ12" s="356"/>
      <c r="EA12" s="356"/>
      <c r="EB12" s="356"/>
      <c r="EC12" s="584"/>
    </row>
    <row r="13" spans="2:143" ht="11.25" customHeight="1">
      <c r="B13" s="577" t="s">
        <v>138</v>
      </c>
      <c r="C13" s="578"/>
      <c r="D13" s="578"/>
      <c r="E13" s="578"/>
      <c r="F13" s="578"/>
      <c r="G13" s="578"/>
      <c r="H13" s="578"/>
      <c r="I13" s="578"/>
      <c r="J13" s="578"/>
      <c r="K13" s="578"/>
      <c r="L13" s="578"/>
      <c r="M13" s="578"/>
      <c r="N13" s="578"/>
      <c r="O13" s="578"/>
      <c r="P13" s="578"/>
      <c r="Q13" s="579"/>
      <c r="R13" s="572">
        <v>7165</v>
      </c>
      <c r="S13" s="356"/>
      <c r="T13" s="356"/>
      <c r="U13" s="356"/>
      <c r="V13" s="356"/>
      <c r="W13" s="356"/>
      <c r="X13" s="356"/>
      <c r="Y13" s="573"/>
      <c r="Z13" s="574">
        <v>0</v>
      </c>
      <c r="AA13" s="574"/>
      <c r="AB13" s="574"/>
      <c r="AC13" s="574"/>
      <c r="AD13" s="575">
        <v>7165</v>
      </c>
      <c r="AE13" s="575"/>
      <c r="AF13" s="575"/>
      <c r="AG13" s="575"/>
      <c r="AH13" s="575"/>
      <c r="AI13" s="575"/>
      <c r="AJ13" s="575"/>
      <c r="AK13" s="575"/>
      <c r="AL13" s="580">
        <v>0.1</v>
      </c>
      <c r="AM13" s="362"/>
      <c r="AN13" s="362"/>
      <c r="AO13" s="581"/>
      <c r="AP13" s="577" t="s">
        <v>339</v>
      </c>
      <c r="AQ13" s="578"/>
      <c r="AR13" s="578"/>
      <c r="AS13" s="578"/>
      <c r="AT13" s="578"/>
      <c r="AU13" s="578"/>
      <c r="AV13" s="578"/>
      <c r="AW13" s="578"/>
      <c r="AX13" s="578"/>
      <c r="AY13" s="578"/>
      <c r="AZ13" s="578"/>
      <c r="BA13" s="578"/>
      <c r="BB13" s="578"/>
      <c r="BC13" s="578"/>
      <c r="BD13" s="578"/>
      <c r="BE13" s="578"/>
      <c r="BF13" s="579"/>
      <c r="BG13" s="572">
        <v>1359340</v>
      </c>
      <c r="BH13" s="356"/>
      <c r="BI13" s="356"/>
      <c r="BJ13" s="356"/>
      <c r="BK13" s="356"/>
      <c r="BL13" s="356"/>
      <c r="BM13" s="356"/>
      <c r="BN13" s="573"/>
      <c r="BO13" s="574">
        <v>46.4</v>
      </c>
      <c r="BP13" s="574"/>
      <c r="BQ13" s="574"/>
      <c r="BR13" s="574"/>
      <c r="BS13" s="583" t="s">
        <v>141</v>
      </c>
      <c r="BT13" s="356"/>
      <c r="BU13" s="356"/>
      <c r="BV13" s="356"/>
      <c r="BW13" s="356"/>
      <c r="BX13" s="356"/>
      <c r="BY13" s="356"/>
      <c r="BZ13" s="356"/>
      <c r="CA13" s="356"/>
      <c r="CB13" s="584"/>
      <c r="CD13" s="577" t="s">
        <v>341</v>
      </c>
      <c r="CE13" s="578"/>
      <c r="CF13" s="578"/>
      <c r="CG13" s="578"/>
      <c r="CH13" s="578"/>
      <c r="CI13" s="578"/>
      <c r="CJ13" s="578"/>
      <c r="CK13" s="578"/>
      <c r="CL13" s="578"/>
      <c r="CM13" s="578"/>
      <c r="CN13" s="578"/>
      <c r="CO13" s="578"/>
      <c r="CP13" s="578"/>
      <c r="CQ13" s="579"/>
      <c r="CR13" s="572">
        <v>1330638</v>
      </c>
      <c r="CS13" s="356"/>
      <c r="CT13" s="356"/>
      <c r="CU13" s="356"/>
      <c r="CV13" s="356"/>
      <c r="CW13" s="356"/>
      <c r="CX13" s="356"/>
      <c r="CY13" s="573"/>
      <c r="CZ13" s="574">
        <v>8.1999999999999993</v>
      </c>
      <c r="DA13" s="574"/>
      <c r="DB13" s="574"/>
      <c r="DC13" s="574"/>
      <c r="DD13" s="583">
        <v>482719</v>
      </c>
      <c r="DE13" s="356"/>
      <c r="DF13" s="356"/>
      <c r="DG13" s="356"/>
      <c r="DH13" s="356"/>
      <c r="DI13" s="356"/>
      <c r="DJ13" s="356"/>
      <c r="DK13" s="356"/>
      <c r="DL13" s="356"/>
      <c r="DM13" s="356"/>
      <c r="DN13" s="356"/>
      <c r="DO13" s="356"/>
      <c r="DP13" s="573"/>
      <c r="DQ13" s="583">
        <v>917082</v>
      </c>
      <c r="DR13" s="356"/>
      <c r="DS13" s="356"/>
      <c r="DT13" s="356"/>
      <c r="DU13" s="356"/>
      <c r="DV13" s="356"/>
      <c r="DW13" s="356"/>
      <c r="DX13" s="356"/>
      <c r="DY13" s="356"/>
      <c r="DZ13" s="356"/>
      <c r="EA13" s="356"/>
      <c r="EB13" s="356"/>
      <c r="EC13" s="584"/>
    </row>
    <row r="14" spans="2:143" ht="11.25" customHeight="1">
      <c r="B14" s="577" t="s">
        <v>342</v>
      </c>
      <c r="C14" s="578"/>
      <c r="D14" s="578"/>
      <c r="E14" s="578"/>
      <c r="F14" s="578"/>
      <c r="G14" s="578"/>
      <c r="H14" s="578"/>
      <c r="I14" s="578"/>
      <c r="J14" s="578"/>
      <c r="K14" s="578"/>
      <c r="L14" s="578"/>
      <c r="M14" s="578"/>
      <c r="N14" s="578"/>
      <c r="O14" s="578"/>
      <c r="P14" s="578"/>
      <c r="Q14" s="579"/>
      <c r="R14" s="572" t="s">
        <v>141</v>
      </c>
      <c r="S14" s="356"/>
      <c r="T14" s="356"/>
      <c r="U14" s="356"/>
      <c r="V14" s="356"/>
      <c r="W14" s="356"/>
      <c r="X14" s="356"/>
      <c r="Y14" s="573"/>
      <c r="Z14" s="574" t="s">
        <v>141</v>
      </c>
      <c r="AA14" s="574"/>
      <c r="AB14" s="574"/>
      <c r="AC14" s="574"/>
      <c r="AD14" s="575" t="s">
        <v>141</v>
      </c>
      <c r="AE14" s="575"/>
      <c r="AF14" s="575"/>
      <c r="AG14" s="575"/>
      <c r="AH14" s="575"/>
      <c r="AI14" s="575"/>
      <c r="AJ14" s="575"/>
      <c r="AK14" s="575"/>
      <c r="AL14" s="580" t="s">
        <v>141</v>
      </c>
      <c r="AM14" s="362"/>
      <c r="AN14" s="362"/>
      <c r="AO14" s="581"/>
      <c r="AP14" s="577" t="s">
        <v>211</v>
      </c>
      <c r="AQ14" s="578"/>
      <c r="AR14" s="578"/>
      <c r="AS14" s="578"/>
      <c r="AT14" s="578"/>
      <c r="AU14" s="578"/>
      <c r="AV14" s="578"/>
      <c r="AW14" s="578"/>
      <c r="AX14" s="578"/>
      <c r="AY14" s="578"/>
      <c r="AZ14" s="578"/>
      <c r="BA14" s="578"/>
      <c r="BB14" s="578"/>
      <c r="BC14" s="578"/>
      <c r="BD14" s="578"/>
      <c r="BE14" s="578"/>
      <c r="BF14" s="579"/>
      <c r="BG14" s="572">
        <v>112897</v>
      </c>
      <c r="BH14" s="356"/>
      <c r="BI14" s="356"/>
      <c r="BJ14" s="356"/>
      <c r="BK14" s="356"/>
      <c r="BL14" s="356"/>
      <c r="BM14" s="356"/>
      <c r="BN14" s="573"/>
      <c r="BO14" s="574">
        <v>3.9</v>
      </c>
      <c r="BP14" s="574"/>
      <c r="BQ14" s="574"/>
      <c r="BR14" s="574"/>
      <c r="BS14" s="583" t="s">
        <v>141</v>
      </c>
      <c r="BT14" s="356"/>
      <c r="BU14" s="356"/>
      <c r="BV14" s="356"/>
      <c r="BW14" s="356"/>
      <c r="BX14" s="356"/>
      <c r="BY14" s="356"/>
      <c r="BZ14" s="356"/>
      <c r="CA14" s="356"/>
      <c r="CB14" s="584"/>
      <c r="CD14" s="577" t="s">
        <v>343</v>
      </c>
      <c r="CE14" s="578"/>
      <c r="CF14" s="578"/>
      <c r="CG14" s="578"/>
      <c r="CH14" s="578"/>
      <c r="CI14" s="578"/>
      <c r="CJ14" s="578"/>
      <c r="CK14" s="578"/>
      <c r="CL14" s="578"/>
      <c r="CM14" s="578"/>
      <c r="CN14" s="578"/>
      <c r="CO14" s="578"/>
      <c r="CP14" s="578"/>
      <c r="CQ14" s="579"/>
      <c r="CR14" s="572">
        <v>494849</v>
      </c>
      <c r="CS14" s="356"/>
      <c r="CT14" s="356"/>
      <c r="CU14" s="356"/>
      <c r="CV14" s="356"/>
      <c r="CW14" s="356"/>
      <c r="CX14" s="356"/>
      <c r="CY14" s="573"/>
      <c r="CZ14" s="574">
        <v>3</v>
      </c>
      <c r="DA14" s="574"/>
      <c r="DB14" s="574"/>
      <c r="DC14" s="574"/>
      <c r="DD14" s="583">
        <v>23062</v>
      </c>
      <c r="DE14" s="356"/>
      <c r="DF14" s="356"/>
      <c r="DG14" s="356"/>
      <c r="DH14" s="356"/>
      <c r="DI14" s="356"/>
      <c r="DJ14" s="356"/>
      <c r="DK14" s="356"/>
      <c r="DL14" s="356"/>
      <c r="DM14" s="356"/>
      <c r="DN14" s="356"/>
      <c r="DO14" s="356"/>
      <c r="DP14" s="573"/>
      <c r="DQ14" s="583">
        <v>450756</v>
      </c>
      <c r="DR14" s="356"/>
      <c r="DS14" s="356"/>
      <c r="DT14" s="356"/>
      <c r="DU14" s="356"/>
      <c r="DV14" s="356"/>
      <c r="DW14" s="356"/>
      <c r="DX14" s="356"/>
      <c r="DY14" s="356"/>
      <c r="DZ14" s="356"/>
      <c r="EA14" s="356"/>
      <c r="EB14" s="356"/>
      <c r="EC14" s="584"/>
    </row>
    <row r="15" spans="2:143" ht="11.25" customHeight="1">
      <c r="B15" s="577" t="s">
        <v>344</v>
      </c>
      <c r="C15" s="578"/>
      <c r="D15" s="578"/>
      <c r="E15" s="578"/>
      <c r="F15" s="578"/>
      <c r="G15" s="578"/>
      <c r="H15" s="578"/>
      <c r="I15" s="578"/>
      <c r="J15" s="578"/>
      <c r="K15" s="578"/>
      <c r="L15" s="578"/>
      <c r="M15" s="578"/>
      <c r="N15" s="578"/>
      <c r="O15" s="578"/>
      <c r="P15" s="578"/>
      <c r="Q15" s="579"/>
      <c r="R15" s="572">
        <v>65032</v>
      </c>
      <c r="S15" s="356"/>
      <c r="T15" s="356"/>
      <c r="U15" s="356"/>
      <c r="V15" s="356"/>
      <c r="W15" s="356"/>
      <c r="X15" s="356"/>
      <c r="Y15" s="573"/>
      <c r="Z15" s="574">
        <v>0.4</v>
      </c>
      <c r="AA15" s="574"/>
      <c r="AB15" s="574"/>
      <c r="AC15" s="574"/>
      <c r="AD15" s="575">
        <v>65032</v>
      </c>
      <c r="AE15" s="575"/>
      <c r="AF15" s="575"/>
      <c r="AG15" s="575"/>
      <c r="AH15" s="575"/>
      <c r="AI15" s="575"/>
      <c r="AJ15" s="575"/>
      <c r="AK15" s="575"/>
      <c r="AL15" s="580">
        <v>0.8</v>
      </c>
      <c r="AM15" s="362"/>
      <c r="AN15" s="362"/>
      <c r="AO15" s="581"/>
      <c r="AP15" s="577" t="s">
        <v>346</v>
      </c>
      <c r="AQ15" s="578"/>
      <c r="AR15" s="578"/>
      <c r="AS15" s="578"/>
      <c r="AT15" s="578"/>
      <c r="AU15" s="578"/>
      <c r="AV15" s="578"/>
      <c r="AW15" s="578"/>
      <c r="AX15" s="578"/>
      <c r="AY15" s="578"/>
      <c r="AZ15" s="578"/>
      <c r="BA15" s="578"/>
      <c r="BB15" s="578"/>
      <c r="BC15" s="578"/>
      <c r="BD15" s="578"/>
      <c r="BE15" s="578"/>
      <c r="BF15" s="579"/>
      <c r="BG15" s="572">
        <v>194423</v>
      </c>
      <c r="BH15" s="356"/>
      <c r="BI15" s="356"/>
      <c r="BJ15" s="356"/>
      <c r="BK15" s="356"/>
      <c r="BL15" s="356"/>
      <c r="BM15" s="356"/>
      <c r="BN15" s="573"/>
      <c r="BO15" s="574">
        <v>6.6</v>
      </c>
      <c r="BP15" s="574"/>
      <c r="BQ15" s="574"/>
      <c r="BR15" s="574"/>
      <c r="BS15" s="583" t="s">
        <v>141</v>
      </c>
      <c r="BT15" s="356"/>
      <c r="BU15" s="356"/>
      <c r="BV15" s="356"/>
      <c r="BW15" s="356"/>
      <c r="BX15" s="356"/>
      <c r="BY15" s="356"/>
      <c r="BZ15" s="356"/>
      <c r="CA15" s="356"/>
      <c r="CB15" s="584"/>
      <c r="CD15" s="577" t="s">
        <v>347</v>
      </c>
      <c r="CE15" s="578"/>
      <c r="CF15" s="578"/>
      <c r="CG15" s="578"/>
      <c r="CH15" s="578"/>
      <c r="CI15" s="578"/>
      <c r="CJ15" s="578"/>
      <c r="CK15" s="578"/>
      <c r="CL15" s="578"/>
      <c r="CM15" s="578"/>
      <c r="CN15" s="578"/>
      <c r="CO15" s="578"/>
      <c r="CP15" s="578"/>
      <c r="CQ15" s="579"/>
      <c r="CR15" s="572">
        <v>1466082</v>
      </c>
      <c r="CS15" s="356"/>
      <c r="CT15" s="356"/>
      <c r="CU15" s="356"/>
      <c r="CV15" s="356"/>
      <c r="CW15" s="356"/>
      <c r="CX15" s="356"/>
      <c r="CY15" s="573"/>
      <c r="CZ15" s="574">
        <v>9</v>
      </c>
      <c r="DA15" s="574"/>
      <c r="DB15" s="574"/>
      <c r="DC15" s="574"/>
      <c r="DD15" s="583">
        <v>410551</v>
      </c>
      <c r="DE15" s="356"/>
      <c r="DF15" s="356"/>
      <c r="DG15" s="356"/>
      <c r="DH15" s="356"/>
      <c r="DI15" s="356"/>
      <c r="DJ15" s="356"/>
      <c r="DK15" s="356"/>
      <c r="DL15" s="356"/>
      <c r="DM15" s="356"/>
      <c r="DN15" s="356"/>
      <c r="DO15" s="356"/>
      <c r="DP15" s="573"/>
      <c r="DQ15" s="583">
        <v>759717</v>
      </c>
      <c r="DR15" s="356"/>
      <c r="DS15" s="356"/>
      <c r="DT15" s="356"/>
      <c r="DU15" s="356"/>
      <c r="DV15" s="356"/>
      <c r="DW15" s="356"/>
      <c r="DX15" s="356"/>
      <c r="DY15" s="356"/>
      <c r="DZ15" s="356"/>
      <c r="EA15" s="356"/>
      <c r="EB15" s="356"/>
      <c r="EC15" s="584"/>
    </row>
    <row r="16" spans="2:143" ht="11.25" customHeight="1">
      <c r="B16" s="577" t="s">
        <v>314</v>
      </c>
      <c r="C16" s="578"/>
      <c r="D16" s="578"/>
      <c r="E16" s="578"/>
      <c r="F16" s="578"/>
      <c r="G16" s="578"/>
      <c r="H16" s="578"/>
      <c r="I16" s="578"/>
      <c r="J16" s="578"/>
      <c r="K16" s="578"/>
      <c r="L16" s="578"/>
      <c r="M16" s="578"/>
      <c r="N16" s="578"/>
      <c r="O16" s="578"/>
      <c r="P16" s="578"/>
      <c r="Q16" s="579"/>
      <c r="R16" s="572" t="s">
        <v>141</v>
      </c>
      <c r="S16" s="356"/>
      <c r="T16" s="356"/>
      <c r="U16" s="356"/>
      <c r="V16" s="356"/>
      <c r="W16" s="356"/>
      <c r="X16" s="356"/>
      <c r="Y16" s="573"/>
      <c r="Z16" s="574" t="s">
        <v>141</v>
      </c>
      <c r="AA16" s="574"/>
      <c r="AB16" s="574"/>
      <c r="AC16" s="574"/>
      <c r="AD16" s="575" t="s">
        <v>141</v>
      </c>
      <c r="AE16" s="575"/>
      <c r="AF16" s="575"/>
      <c r="AG16" s="575"/>
      <c r="AH16" s="575"/>
      <c r="AI16" s="575"/>
      <c r="AJ16" s="575"/>
      <c r="AK16" s="575"/>
      <c r="AL16" s="580" t="s">
        <v>141</v>
      </c>
      <c r="AM16" s="362"/>
      <c r="AN16" s="362"/>
      <c r="AO16" s="581"/>
      <c r="AP16" s="577" t="s">
        <v>348</v>
      </c>
      <c r="AQ16" s="578"/>
      <c r="AR16" s="578"/>
      <c r="AS16" s="578"/>
      <c r="AT16" s="578"/>
      <c r="AU16" s="578"/>
      <c r="AV16" s="578"/>
      <c r="AW16" s="578"/>
      <c r="AX16" s="578"/>
      <c r="AY16" s="578"/>
      <c r="AZ16" s="578"/>
      <c r="BA16" s="578"/>
      <c r="BB16" s="578"/>
      <c r="BC16" s="578"/>
      <c r="BD16" s="578"/>
      <c r="BE16" s="578"/>
      <c r="BF16" s="579"/>
      <c r="BG16" s="572" t="s">
        <v>141</v>
      </c>
      <c r="BH16" s="356"/>
      <c r="BI16" s="356"/>
      <c r="BJ16" s="356"/>
      <c r="BK16" s="356"/>
      <c r="BL16" s="356"/>
      <c r="BM16" s="356"/>
      <c r="BN16" s="573"/>
      <c r="BO16" s="574" t="s">
        <v>141</v>
      </c>
      <c r="BP16" s="574"/>
      <c r="BQ16" s="574"/>
      <c r="BR16" s="574"/>
      <c r="BS16" s="583" t="s">
        <v>141</v>
      </c>
      <c r="BT16" s="356"/>
      <c r="BU16" s="356"/>
      <c r="BV16" s="356"/>
      <c r="BW16" s="356"/>
      <c r="BX16" s="356"/>
      <c r="BY16" s="356"/>
      <c r="BZ16" s="356"/>
      <c r="CA16" s="356"/>
      <c r="CB16" s="584"/>
      <c r="CD16" s="577" t="s">
        <v>349</v>
      </c>
      <c r="CE16" s="578"/>
      <c r="CF16" s="578"/>
      <c r="CG16" s="578"/>
      <c r="CH16" s="578"/>
      <c r="CI16" s="578"/>
      <c r="CJ16" s="578"/>
      <c r="CK16" s="578"/>
      <c r="CL16" s="578"/>
      <c r="CM16" s="578"/>
      <c r="CN16" s="578"/>
      <c r="CO16" s="578"/>
      <c r="CP16" s="578"/>
      <c r="CQ16" s="579"/>
      <c r="CR16" s="572">
        <v>55992</v>
      </c>
      <c r="CS16" s="356"/>
      <c r="CT16" s="356"/>
      <c r="CU16" s="356"/>
      <c r="CV16" s="356"/>
      <c r="CW16" s="356"/>
      <c r="CX16" s="356"/>
      <c r="CY16" s="573"/>
      <c r="CZ16" s="574">
        <v>0.3</v>
      </c>
      <c r="DA16" s="574"/>
      <c r="DB16" s="574"/>
      <c r="DC16" s="574"/>
      <c r="DD16" s="583" t="s">
        <v>141</v>
      </c>
      <c r="DE16" s="356"/>
      <c r="DF16" s="356"/>
      <c r="DG16" s="356"/>
      <c r="DH16" s="356"/>
      <c r="DI16" s="356"/>
      <c r="DJ16" s="356"/>
      <c r="DK16" s="356"/>
      <c r="DL16" s="356"/>
      <c r="DM16" s="356"/>
      <c r="DN16" s="356"/>
      <c r="DO16" s="356"/>
      <c r="DP16" s="573"/>
      <c r="DQ16" s="583">
        <v>13696</v>
      </c>
      <c r="DR16" s="356"/>
      <c r="DS16" s="356"/>
      <c r="DT16" s="356"/>
      <c r="DU16" s="356"/>
      <c r="DV16" s="356"/>
      <c r="DW16" s="356"/>
      <c r="DX16" s="356"/>
      <c r="DY16" s="356"/>
      <c r="DZ16" s="356"/>
      <c r="EA16" s="356"/>
      <c r="EB16" s="356"/>
      <c r="EC16" s="584"/>
    </row>
    <row r="17" spans="2:133" ht="11.25" customHeight="1">
      <c r="B17" s="577" t="s">
        <v>156</v>
      </c>
      <c r="C17" s="578"/>
      <c r="D17" s="578"/>
      <c r="E17" s="578"/>
      <c r="F17" s="578"/>
      <c r="G17" s="578"/>
      <c r="H17" s="578"/>
      <c r="I17" s="578"/>
      <c r="J17" s="578"/>
      <c r="K17" s="578"/>
      <c r="L17" s="578"/>
      <c r="M17" s="578"/>
      <c r="N17" s="578"/>
      <c r="O17" s="578"/>
      <c r="P17" s="578"/>
      <c r="Q17" s="579"/>
      <c r="R17" s="572">
        <v>13006</v>
      </c>
      <c r="S17" s="356"/>
      <c r="T17" s="356"/>
      <c r="U17" s="356"/>
      <c r="V17" s="356"/>
      <c r="W17" s="356"/>
      <c r="X17" s="356"/>
      <c r="Y17" s="573"/>
      <c r="Z17" s="574">
        <v>0.1</v>
      </c>
      <c r="AA17" s="574"/>
      <c r="AB17" s="574"/>
      <c r="AC17" s="574"/>
      <c r="AD17" s="575">
        <v>13006</v>
      </c>
      <c r="AE17" s="575"/>
      <c r="AF17" s="575"/>
      <c r="AG17" s="575"/>
      <c r="AH17" s="575"/>
      <c r="AI17" s="575"/>
      <c r="AJ17" s="575"/>
      <c r="AK17" s="575"/>
      <c r="AL17" s="580">
        <v>0.2</v>
      </c>
      <c r="AM17" s="362"/>
      <c r="AN17" s="362"/>
      <c r="AO17" s="581"/>
      <c r="AP17" s="577" t="s">
        <v>350</v>
      </c>
      <c r="AQ17" s="578"/>
      <c r="AR17" s="578"/>
      <c r="AS17" s="578"/>
      <c r="AT17" s="578"/>
      <c r="AU17" s="578"/>
      <c r="AV17" s="578"/>
      <c r="AW17" s="578"/>
      <c r="AX17" s="578"/>
      <c r="AY17" s="578"/>
      <c r="AZ17" s="578"/>
      <c r="BA17" s="578"/>
      <c r="BB17" s="578"/>
      <c r="BC17" s="578"/>
      <c r="BD17" s="578"/>
      <c r="BE17" s="578"/>
      <c r="BF17" s="579"/>
      <c r="BG17" s="572" t="s">
        <v>141</v>
      </c>
      <c r="BH17" s="356"/>
      <c r="BI17" s="356"/>
      <c r="BJ17" s="356"/>
      <c r="BK17" s="356"/>
      <c r="BL17" s="356"/>
      <c r="BM17" s="356"/>
      <c r="BN17" s="573"/>
      <c r="BO17" s="574" t="s">
        <v>141</v>
      </c>
      <c r="BP17" s="574"/>
      <c r="BQ17" s="574"/>
      <c r="BR17" s="574"/>
      <c r="BS17" s="583" t="s">
        <v>141</v>
      </c>
      <c r="BT17" s="356"/>
      <c r="BU17" s="356"/>
      <c r="BV17" s="356"/>
      <c r="BW17" s="356"/>
      <c r="BX17" s="356"/>
      <c r="BY17" s="356"/>
      <c r="BZ17" s="356"/>
      <c r="CA17" s="356"/>
      <c r="CB17" s="584"/>
      <c r="CD17" s="577" t="s">
        <v>352</v>
      </c>
      <c r="CE17" s="578"/>
      <c r="CF17" s="578"/>
      <c r="CG17" s="578"/>
      <c r="CH17" s="578"/>
      <c r="CI17" s="578"/>
      <c r="CJ17" s="578"/>
      <c r="CK17" s="578"/>
      <c r="CL17" s="578"/>
      <c r="CM17" s="578"/>
      <c r="CN17" s="578"/>
      <c r="CO17" s="578"/>
      <c r="CP17" s="578"/>
      <c r="CQ17" s="579"/>
      <c r="CR17" s="572">
        <v>1679824</v>
      </c>
      <c r="CS17" s="356"/>
      <c r="CT17" s="356"/>
      <c r="CU17" s="356"/>
      <c r="CV17" s="356"/>
      <c r="CW17" s="356"/>
      <c r="CX17" s="356"/>
      <c r="CY17" s="573"/>
      <c r="CZ17" s="574">
        <v>10.4</v>
      </c>
      <c r="DA17" s="574"/>
      <c r="DB17" s="574"/>
      <c r="DC17" s="574"/>
      <c r="DD17" s="583" t="s">
        <v>141</v>
      </c>
      <c r="DE17" s="356"/>
      <c r="DF17" s="356"/>
      <c r="DG17" s="356"/>
      <c r="DH17" s="356"/>
      <c r="DI17" s="356"/>
      <c r="DJ17" s="356"/>
      <c r="DK17" s="356"/>
      <c r="DL17" s="356"/>
      <c r="DM17" s="356"/>
      <c r="DN17" s="356"/>
      <c r="DO17" s="356"/>
      <c r="DP17" s="573"/>
      <c r="DQ17" s="583">
        <v>1598298</v>
      </c>
      <c r="DR17" s="356"/>
      <c r="DS17" s="356"/>
      <c r="DT17" s="356"/>
      <c r="DU17" s="356"/>
      <c r="DV17" s="356"/>
      <c r="DW17" s="356"/>
      <c r="DX17" s="356"/>
      <c r="DY17" s="356"/>
      <c r="DZ17" s="356"/>
      <c r="EA17" s="356"/>
      <c r="EB17" s="356"/>
      <c r="EC17" s="584"/>
    </row>
    <row r="18" spans="2:133" ht="11.25" customHeight="1">
      <c r="B18" s="577" t="s">
        <v>335</v>
      </c>
      <c r="C18" s="578"/>
      <c r="D18" s="578"/>
      <c r="E18" s="578"/>
      <c r="F18" s="578"/>
      <c r="G18" s="578"/>
      <c r="H18" s="578"/>
      <c r="I18" s="578"/>
      <c r="J18" s="578"/>
      <c r="K18" s="578"/>
      <c r="L18" s="578"/>
      <c r="M18" s="578"/>
      <c r="N18" s="578"/>
      <c r="O18" s="578"/>
      <c r="P18" s="578"/>
      <c r="Q18" s="579"/>
      <c r="R18" s="572">
        <v>5525263</v>
      </c>
      <c r="S18" s="356"/>
      <c r="T18" s="356"/>
      <c r="U18" s="356"/>
      <c r="V18" s="356"/>
      <c r="W18" s="356"/>
      <c r="X18" s="356"/>
      <c r="Y18" s="573"/>
      <c r="Z18" s="574">
        <v>32.5</v>
      </c>
      <c r="AA18" s="574"/>
      <c r="AB18" s="574"/>
      <c r="AC18" s="574"/>
      <c r="AD18" s="575">
        <v>4889411</v>
      </c>
      <c r="AE18" s="575"/>
      <c r="AF18" s="575"/>
      <c r="AG18" s="575"/>
      <c r="AH18" s="575"/>
      <c r="AI18" s="575"/>
      <c r="AJ18" s="575"/>
      <c r="AK18" s="575"/>
      <c r="AL18" s="580">
        <v>56.7</v>
      </c>
      <c r="AM18" s="362"/>
      <c r="AN18" s="362"/>
      <c r="AO18" s="581"/>
      <c r="AP18" s="577" t="s">
        <v>95</v>
      </c>
      <c r="AQ18" s="578"/>
      <c r="AR18" s="578"/>
      <c r="AS18" s="578"/>
      <c r="AT18" s="578"/>
      <c r="AU18" s="578"/>
      <c r="AV18" s="578"/>
      <c r="AW18" s="578"/>
      <c r="AX18" s="578"/>
      <c r="AY18" s="578"/>
      <c r="AZ18" s="578"/>
      <c r="BA18" s="578"/>
      <c r="BB18" s="578"/>
      <c r="BC18" s="578"/>
      <c r="BD18" s="578"/>
      <c r="BE18" s="578"/>
      <c r="BF18" s="579"/>
      <c r="BG18" s="572" t="s">
        <v>141</v>
      </c>
      <c r="BH18" s="356"/>
      <c r="BI18" s="356"/>
      <c r="BJ18" s="356"/>
      <c r="BK18" s="356"/>
      <c r="BL18" s="356"/>
      <c r="BM18" s="356"/>
      <c r="BN18" s="573"/>
      <c r="BO18" s="574" t="s">
        <v>141</v>
      </c>
      <c r="BP18" s="574"/>
      <c r="BQ18" s="574"/>
      <c r="BR18" s="574"/>
      <c r="BS18" s="583" t="s">
        <v>141</v>
      </c>
      <c r="BT18" s="356"/>
      <c r="BU18" s="356"/>
      <c r="BV18" s="356"/>
      <c r="BW18" s="356"/>
      <c r="BX18" s="356"/>
      <c r="BY18" s="356"/>
      <c r="BZ18" s="356"/>
      <c r="CA18" s="356"/>
      <c r="CB18" s="584"/>
      <c r="CD18" s="577" t="s">
        <v>353</v>
      </c>
      <c r="CE18" s="578"/>
      <c r="CF18" s="578"/>
      <c r="CG18" s="578"/>
      <c r="CH18" s="578"/>
      <c r="CI18" s="578"/>
      <c r="CJ18" s="578"/>
      <c r="CK18" s="578"/>
      <c r="CL18" s="578"/>
      <c r="CM18" s="578"/>
      <c r="CN18" s="578"/>
      <c r="CO18" s="578"/>
      <c r="CP18" s="578"/>
      <c r="CQ18" s="579"/>
      <c r="CR18" s="572" t="s">
        <v>141</v>
      </c>
      <c r="CS18" s="356"/>
      <c r="CT18" s="356"/>
      <c r="CU18" s="356"/>
      <c r="CV18" s="356"/>
      <c r="CW18" s="356"/>
      <c r="CX18" s="356"/>
      <c r="CY18" s="573"/>
      <c r="CZ18" s="574" t="s">
        <v>141</v>
      </c>
      <c r="DA18" s="574"/>
      <c r="DB18" s="574"/>
      <c r="DC18" s="574"/>
      <c r="DD18" s="583" t="s">
        <v>141</v>
      </c>
      <c r="DE18" s="356"/>
      <c r="DF18" s="356"/>
      <c r="DG18" s="356"/>
      <c r="DH18" s="356"/>
      <c r="DI18" s="356"/>
      <c r="DJ18" s="356"/>
      <c r="DK18" s="356"/>
      <c r="DL18" s="356"/>
      <c r="DM18" s="356"/>
      <c r="DN18" s="356"/>
      <c r="DO18" s="356"/>
      <c r="DP18" s="573"/>
      <c r="DQ18" s="583" t="s">
        <v>141</v>
      </c>
      <c r="DR18" s="356"/>
      <c r="DS18" s="356"/>
      <c r="DT18" s="356"/>
      <c r="DU18" s="356"/>
      <c r="DV18" s="356"/>
      <c r="DW18" s="356"/>
      <c r="DX18" s="356"/>
      <c r="DY18" s="356"/>
      <c r="DZ18" s="356"/>
      <c r="EA18" s="356"/>
      <c r="EB18" s="356"/>
      <c r="EC18" s="584"/>
    </row>
    <row r="19" spans="2:133" ht="11.25" customHeight="1">
      <c r="B19" s="577" t="s">
        <v>295</v>
      </c>
      <c r="C19" s="578"/>
      <c r="D19" s="578"/>
      <c r="E19" s="578"/>
      <c r="F19" s="578"/>
      <c r="G19" s="578"/>
      <c r="H19" s="578"/>
      <c r="I19" s="578"/>
      <c r="J19" s="578"/>
      <c r="K19" s="578"/>
      <c r="L19" s="578"/>
      <c r="M19" s="578"/>
      <c r="N19" s="578"/>
      <c r="O19" s="578"/>
      <c r="P19" s="578"/>
      <c r="Q19" s="579"/>
      <c r="R19" s="572">
        <v>4889411</v>
      </c>
      <c r="S19" s="356"/>
      <c r="T19" s="356"/>
      <c r="U19" s="356"/>
      <c r="V19" s="356"/>
      <c r="W19" s="356"/>
      <c r="X19" s="356"/>
      <c r="Y19" s="573"/>
      <c r="Z19" s="574">
        <v>28.8</v>
      </c>
      <c r="AA19" s="574"/>
      <c r="AB19" s="574"/>
      <c r="AC19" s="574"/>
      <c r="AD19" s="575">
        <v>4889411</v>
      </c>
      <c r="AE19" s="575"/>
      <c r="AF19" s="575"/>
      <c r="AG19" s="575"/>
      <c r="AH19" s="575"/>
      <c r="AI19" s="575"/>
      <c r="AJ19" s="575"/>
      <c r="AK19" s="575"/>
      <c r="AL19" s="580">
        <v>56.7</v>
      </c>
      <c r="AM19" s="362"/>
      <c r="AN19" s="362"/>
      <c r="AO19" s="581"/>
      <c r="AP19" s="577" t="s">
        <v>354</v>
      </c>
      <c r="AQ19" s="578"/>
      <c r="AR19" s="578"/>
      <c r="AS19" s="578"/>
      <c r="AT19" s="578"/>
      <c r="AU19" s="578"/>
      <c r="AV19" s="578"/>
      <c r="AW19" s="578"/>
      <c r="AX19" s="578"/>
      <c r="AY19" s="578"/>
      <c r="AZ19" s="578"/>
      <c r="BA19" s="578"/>
      <c r="BB19" s="578"/>
      <c r="BC19" s="578"/>
      <c r="BD19" s="578"/>
      <c r="BE19" s="578"/>
      <c r="BF19" s="579"/>
      <c r="BG19" s="572">
        <v>7152</v>
      </c>
      <c r="BH19" s="356"/>
      <c r="BI19" s="356"/>
      <c r="BJ19" s="356"/>
      <c r="BK19" s="356"/>
      <c r="BL19" s="356"/>
      <c r="BM19" s="356"/>
      <c r="BN19" s="573"/>
      <c r="BO19" s="574">
        <v>0.2</v>
      </c>
      <c r="BP19" s="574"/>
      <c r="BQ19" s="574"/>
      <c r="BR19" s="574"/>
      <c r="BS19" s="583" t="s">
        <v>141</v>
      </c>
      <c r="BT19" s="356"/>
      <c r="BU19" s="356"/>
      <c r="BV19" s="356"/>
      <c r="BW19" s="356"/>
      <c r="BX19" s="356"/>
      <c r="BY19" s="356"/>
      <c r="BZ19" s="356"/>
      <c r="CA19" s="356"/>
      <c r="CB19" s="584"/>
      <c r="CD19" s="577" t="s">
        <v>355</v>
      </c>
      <c r="CE19" s="578"/>
      <c r="CF19" s="578"/>
      <c r="CG19" s="578"/>
      <c r="CH19" s="578"/>
      <c r="CI19" s="578"/>
      <c r="CJ19" s="578"/>
      <c r="CK19" s="578"/>
      <c r="CL19" s="578"/>
      <c r="CM19" s="578"/>
      <c r="CN19" s="578"/>
      <c r="CO19" s="578"/>
      <c r="CP19" s="578"/>
      <c r="CQ19" s="579"/>
      <c r="CR19" s="572" t="s">
        <v>141</v>
      </c>
      <c r="CS19" s="356"/>
      <c r="CT19" s="356"/>
      <c r="CU19" s="356"/>
      <c r="CV19" s="356"/>
      <c r="CW19" s="356"/>
      <c r="CX19" s="356"/>
      <c r="CY19" s="573"/>
      <c r="CZ19" s="574" t="s">
        <v>141</v>
      </c>
      <c r="DA19" s="574"/>
      <c r="DB19" s="574"/>
      <c r="DC19" s="574"/>
      <c r="DD19" s="583" t="s">
        <v>141</v>
      </c>
      <c r="DE19" s="356"/>
      <c r="DF19" s="356"/>
      <c r="DG19" s="356"/>
      <c r="DH19" s="356"/>
      <c r="DI19" s="356"/>
      <c r="DJ19" s="356"/>
      <c r="DK19" s="356"/>
      <c r="DL19" s="356"/>
      <c r="DM19" s="356"/>
      <c r="DN19" s="356"/>
      <c r="DO19" s="356"/>
      <c r="DP19" s="573"/>
      <c r="DQ19" s="583" t="s">
        <v>141</v>
      </c>
      <c r="DR19" s="356"/>
      <c r="DS19" s="356"/>
      <c r="DT19" s="356"/>
      <c r="DU19" s="356"/>
      <c r="DV19" s="356"/>
      <c r="DW19" s="356"/>
      <c r="DX19" s="356"/>
      <c r="DY19" s="356"/>
      <c r="DZ19" s="356"/>
      <c r="EA19" s="356"/>
      <c r="EB19" s="356"/>
      <c r="EC19" s="584"/>
    </row>
    <row r="20" spans="2:133" ht="11.25" customHeight="1">
      <c r="B20" s="577" t="s">
        <v>292</v>
      </c>
      <c r="C20" s="578"/>
      <c r="D20" s="578"/>
      <c r="E20" s="578"/>
      <c r="F20" s="578"/>
      <c r="G20" s="578"/>
      <c r="H20" s="578"/>
      <c r="I20" s="578"/>
      <c r="J20" s="578"/>
      <c r="K20" s="578"/>
      <c r="L20" s="578"/>
      <c r="M20" s="578"/>
      <c r="N20" s="578"/>
      <c r="O20" s="578"/>
      <c r="P20" s="578"/>
      <c r="Q20" s="579"/>
      <c r="R20" s="572">
        <v>635852</v>
      </c>
      <c r="S20" s="356"/>
      <c r="T20" s="356"/>
      <c r="U20" s="356"/>
      <c r="V20" s="356"/>
      <c r="W20" s="356"/>
      <c r="X20" s="356"/>
      <c r="Y20" s="573"/>
      <c r="Z20" s="574">
        <v>3.7</v>
      </c>
      <c r="AA20" s="574"/>
      <c r="AB20" s="574"/>
      <c r="AC20" s="574"/>
      <c r="AD20" s="575" t="s">
        <v>141</v>
      </c>
      <c r="AE20" s="575"/>
      <c r="AF20" s="575"/>
      <c r="AG20" s="575"/>
      <c r="AH20" s="575"/>
      <c r="AI20" s="575"/>
      <c r="AJ20" s="575"/>
      <c r="AK20" s="575"/>
      <c r="AL20" s="580" t="s">
        <v>141</v>
      </c>
      <c r="AM20" s="362"/>
      <c r="AN20" s="362"/>
      <c r="AO20" s="581"/>
      <c r="AP20" s="577" t="s">
        <v>356</v>
      </c>
      <c r="AQ20" s="578"/>
      <c r="AR20" s="578"/>
      <c r="AS20" s="578"/>
      <c r="AT20" s="578"/>
      <c r="AU20" s="578"/>
      <c r="AV20" s="578"/>
      <c r="AW20" s="578"/>
      <c r="AX20" s="578"/>
      <c r="AY20" s="578"/>
      <c r="AZ20" s="578"/>
      <c r="BA20" s="578"/>
      <c r="BB20" s="578"/>
      <c r="BC20" s="578"/>
      <c r="BD20" s="578"/>
      <c r="BE20" s="578"/>
      <c r="BF20" s="579"/>
      <c r="BG20" s="572">
        <v>7152</v>
      </c>
      <c r="BH20" s="356"/>
      <c r="BI20" s="356"/>
      <c r="BJ20" s="356"/>
      <c r="BK20" s="356"/>
      <c r="BL20" s="356"/>
      <c r="BM20" s="356"/>
      <c r="BN20" s="573"/>
      <c r="BO20" s="574">
        <v>0.2</v>
      </c>
      <c r="BP20" s="574"/>
      <c r="BQ20" s="574"/>
      <c r="BR20" s="574"/>
      <c r="BS20" s="583" t="s">
        <v>141</v>
      </c>
      <c r="BT20" s="356"/>
      <c r="BU20" s="356"/>
      <c r="BV20" s="356"/>
      <c r="BW20" s="356"/>
      <c r="BX20" s="356"/>
      <c r="BY20" s="356"/>
      <c r="BZ20" s="356"/>
      <c r="CA20" s="356"/>
      <c r="CB20" s="584"/>
      <c r="CD20" s="577" t="s">
        <v>55</v>
      </c>
      <c r="CE20" s="578"/>
      <c r="CF20" s="578"/>
      <c r="CG20" s="578"/>
      <c r="CH20" s="578"/>
      <c r="CI20" s="578"/>
      <c r="CJ20" s="578"/>
      <c r="CK20" s="578"/>
      <c r="CL20" s="578"/>
      <c r="CM20" s="578"/>
      <c r="CN20" s="578"/>
      <c r="CO20" s="578"/>
      <c r="CP20" s="578"/>
      <c r="CQ20" s="579"/>
      <c r="CR20" s="572">
        <v>16227491</v>
      </c>
      <c r="CS20" s="356"/>
      <c r="CT20" s="356"/>
      <c r="CU20" s="356"/>
      <c r="CV20" s="356"/>
      <c r="CW20" s="356"/>
      <c r="CX20" s="356"/>
      <c r="CY20" s="573"/>
      <c r="CZ20" s="574">
        <v>100</v>
      </c>
      <c r="DA20" s="574"/>
      <c r="DB20" s="574"/>
      <c r="DC20" s="574"/>
      <c r="DD20" s="583">
        <v>2526163</v>
      </c>
      <c r="DE20" s="356"/>
      <c r="DF20" s="356"/>
      <c r="DG20" s="356"/>
      <c r="DH20" s="356"/>
      <c r="DI20" s="356"/>
      <c r="DJ20" s="356"/>
      <c r="DK20" s="356"/>
      <c r="DL20" s="356"/>
      <c r="DM20" s="356"/>
      <c r="DN20" s="356"/>
      <c r="DO20" s="356"/>
      <c r="DP20" s="573"/>
      <c r="DQ20" s="583">
        <v>10132675</v>
      </c>
      <c r="DR20" s="356"/>
      <c r="DS20" s="356"/>
      <c r="DT20" s="356"/>
      <c r="DU20" s="356"/>
      <c r="DV20" s="356"/>
      <c r="DW20" s="356"/>
      <c r="DX20" s="356"/>
      <c r="DY20" s="356"/>
      <c r="DZ20" s="356"/>
      <c r="EA20" s="356"/>
      <c r="EB20" s="356"/>
      <c r="EC20" s="584"/>
    </row>
    <row r="21" spans="2:133" ht="11.25" customHeight="1">
      <c r="B21" s="577" t="s">
        <v>358</v>
      </c>
      <c r="C21" s="578"/>
      <c r="D21" s="578"/>
      <c r="E21" s="578"/>
      <c r="F21" s="578"/>
      <c r="G21" s="578"/>
      <c r="H21" s="578"/>
      <c r="I21" s="578"/>
      <c r="J21" s="578"/>
      <c r="K21" s="578"/>
      <c r="L21" s="578"/>
      <c r="M21" s="578"/>
      <c r="N21" s="578"/>
      <c r="O21" s="578"/>
      <c r="P21" s="578"/>
      <c r="Q21" s="579"/>
      <c r="R21" s="572" t="s">
        <v>141</v>
      </c>
      <c r="S21" s="356"/>
      <c r="T21" s="356"/>
      <c r="U21" s="356"/>
      <c r="V21" s="356"/>
      <c r="W21" s="356"/>
      <c r="X21" s="356"/>
      <c r="Y21" s="573"/>
      <c r="Z21" s="574" t="s">
        <v>141</v>
      </c>
      <c r="AA21" s="574"/>
      <c r="AB21" s="574"/>
      <c r="AC21" s="574"/>
      <c r="AD21" s="575" t="s">
        <v>141</v>
      </c>
      <c r="AE21" s="575"/>
      <c r="AF21" s="575"/>
      <c r="AG21" s="575"/>
      <c r="AH21" s="575"/>
      <c r="AI21" s="575"/>
      <c r="AJ21" s="575"/>
      <c r="AK21" s="575"/>
      <c r="AL21" s="580" t="s">
        <v>141</v>
      </c>
      <c r="AM21" s="362"/>
      <c r="AN21" s="362"/>
      <c r="AO21" s="581"/>
      <c r="AP21" s="585" t="s">
        <v>359</v>
      </c>
      <c r="AQ21" s="586"/>
      <c r="AR21" s="586"/>
      <c r="AS21" s="586"/>
      <c r="AT21" s="586"/>
      <c r="AU21" s="586"/>
      <c r="AV21" s="586"/>
      <c r="AW21" s="586"/>
      <c r="AX21" s="586"/>
      <c r="AY21" s="586"/>
      <c r="AZ21" s="586"/>
      <c r="BA21" s="586"/>
      <c r="BB21" s="586"/>
      <c r="BC21" s="586"/>
      <c r="BD21" s="586"/>
      <c r="BE21" s="586"/>
      <c r="BF21" s="587"/>
      <c r="BG21" s="572">
        <v>7152</v>
      </c>
      <c r="BH21" s="356"/>
      <c r="BI21" s="356"/>
      <c r="BJ21" s="356"/>
      <c r="BK21" s="356"/>
      <c r="BL21" s="356"/>
      <c r="BM21" s="356"/>
      <c r="BN21" s="573"/>
      <c r="BO21" s="574">
        <v>0.2</v>
      </c>
      <c r="BP21" s="574"/>
      <c r="BQ21" s="574"/>
      <c r="BR21" s="574"/>
      <c r="BS21" s="583" t="s">
        <v>141</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c r="B22" s="577" t="s">
        <v>75</v>
      </c>
      <c r="C22" s="578"/>
      <c r="D22" s="578"/>
      <c r="E22" s="578"/>
      <c r="F22" s="578"/>
      <c r="G22" s="578"/>
      <c r="H22" s="578"/>
      <c r="I22" s="578"/>
      <c r="J22" s="578"/>
      <c r="K22" s="578"/>
      <c r="L22" s="578"/>
      <c r="M22" s="578"/>
      <c r="N22" s="578"/>
      <c r="O22" s="578"/>
      <c r="P22" s="578"/>
      <c r="Q22" s="579"/>
      <c r="R22" s="572">
        <v>9239485</v>
      </c>
      <c r="S22" s="356"/>
      <c r="T22" s="356"/>
      <c r="U22" s="356"/>
      <c r="V22" s="356"/>
      <c r="W22" s="356"/>
      <c r="X22" s="356"/>
      <c r="Y22" s="573"/>
      <c r="Z22" s="574">
        <v>54.3</v>
      </c>
      <c r="AA22" s="574"/>
      <c r="AB22" s="574"/>
      <c r="AC22" s="574"/>
      <c r="AD22" s="575">
        <v>8603633</v>
      </c>
      <c r="AE22" s="575"/>
      <c r="AF22" s="575"/>
      <c r="AG22" s="575"/>
      <c r="AH22" s="575"/>
      <c r="AI22" s="575"/>
      <c r="AJ22" s="575"/>
      <c r="AK22" s="575"/>
      <c r="AL22" s="580">
        <v>99.8</v>
      </c>
      <c r="AM22" s="362"/>
      <c r="AN22" s="362"/>
      <c r="AO22" s="581"/>
      <c r="AP22" s="585" t="s">
        <v>361</v>
      </c>
      <c r="AQ22" s="586"/>
      <c r="AR22" s="586"/>
      <c r="AS22" s="586"/>
      <c r="AT22" s="586"/>
      <c r="AU22" s="586"/>
      <c r="AV22" s="586"/>
      <c r="AW22" s="586"/>
      <c r="AX22" s="586"/>
      <c r="AY22" s="586"/>
      <c r="AZ22" s="586"/>
      <c r="BA22" s="586"/>
      <c r="BB22" s="586"/>
      <c r="BC22" s="586"/>
      <c r="BD22" s="586"/>
      <c r="BE22" s="586"/>
      <c r="BF22" s="587"/>
      <c r="BG22" s="572" t="s">
        <v>141</v>
      </c>
      <c r="BH22" s="356"/>
      <c r="BI22" s="356"/>
      <c r="BJ22" s="356"/>
      <c r="BK22" s="356"/>
      <c r="BL22" s="356"/>
      <c r="BM22" s="356"/>
      <c r="BN22" s="573"/>
      <c r="BO22" s="574" t="s">
        <v>141</v>
      </c>
      <c r="BP22" s="574"/>
      <c r="BQ22" s="574"/>
      <c r="BR22" s="574"/>
      <c r="BS22" s="583" t="s">
        <v>141</v>
      </c>
      <c r="BT22" s="356"/>
      <c r="BU22" s="356"/>
      <c r="BV22" s="356"/>
      <c r="BW22" s="356"/>
      <c r="BX22" s="356"/>
      <c r="BY22" s="356"/>
      <c r="BZ22" s="356"/>
      <c r="CA22" s="356"/>
      <c r="CB22" s="584"/>
      <c r="CD22" s="350" t="s">
        <v>363</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c r="B23" s="577" t="s">
        <v>364</v>
      </c>
      <c r="C23" s="578"/>
      <c r="D23" s="578"/>
      <c r="E23" s="578"/>
      <c r="F23" s="578"/>
      <c r="G23" s="578"/>
      <c r="H23" s="578"/>
      <c r="I23" s="578"/>
      <c r="J23" s="578"/>
      <c r="K23" s="578"/>
      <c r="L23" s="578"/>
      <c r="M23" s="578"/>
      <c r="N23" s="578"/>
      <c r="O23" s="578"/>
      <c r="P23" s="578"/>
      <c r="Q23" s="579"/>
      <c r="R23" s="572">
        <v>5793</v>
      </c>
      <c r="S23" s="356"/>
      <c r="T23" s="356"/>
      <c r="U23" s="356"/>
      <c r="V23" s="356"/>
      <c r="W23" s="356"/>
      <c r="X23" s="356"/>
      <c r="Y23" s="573"/>
      <c r="Z23" s="574">
        <v>0</v>
      </c>
      <c r="AA23" s="574"/>
      <c r="AB23" s="574"/>
      <c r="AC23" s="574"/>
      <c r="AD23" s="575">
        <v>5793</v>
      </c>
      <c r="AE23" s="575"/>
      <c r="AF23" s="575"/>
      <c r="AG23" s="575"/>
      <c r="AH23" s="575"/>
      <c r="AI23" s="575"/>
      <c r="AJ23" s="575"/>
      <c r="AK23" s="575"/>
      <c r="AL23" s="580">
        <v>0.1</v>
      </c>
      <c r="AM23" s="362"/>
      <c r="AN23" s="362"/>
      <c r="AO23" s="581"/>
      <c r="AP23" s="585" t="s">
        <v>124</v>
      </c>
      <c r="AQ23" s="586"/>
      <c r="AR23" s="586"/>
      <c r="AS23" s="586"/>
      <c r="AT23" s="586"/>
      <c r="AU23" s="586"/>
      <c r="AV23" s="586"/>
      <c r="AW23" s="586"/>
      <c r="AX23" s="586"/>
      <c r="AY23" s="586"/>
      <c r="AZ23" s="586"/>
      <c r="BA23" s="586"/>
      <c r="BB23" s="586"/>
      <c r="BC23" s="586"/>
      <c r="BD23" s="586"/>
      <c r="BE23" s="586"/>
      <c r="BF23" s="587"/>
      <c r="BG23" s="572" t="s">
        <v>141</v>
      </c>
      <c r="BH23" s="356"/>
      <c r="BI23" s="356"/>
      <c r="BJ23" s="356"/>
      <c r="BK23" s="356"/>
      <c r="BL23" s="356"/>
      <c r="BM23" s="356"/>
      <c r="BN23" s="573"/>
      <c r="BO23" s="574" t="s">
        <v>141</v>
      </c>
      <c r="BP23" s="574"/>
      <c r="BQ23" s="574"/>
      <c r="BR23" s="574"/>
      <c r="BS23" s="583" t="s">
        <v>141</v>
      </c>
      <c r="BT23" s="356"/>
      <c r="BU23" s="356"/>
      <c r="BV23" s="356"/>
      <c r="BW23" s="356"/>
      <c r="BX23" s="356"/>
      <c r="BY23" s="356"/>
      <c r="BZ23" s="356"/>
      <c r="CA23" s="356"/>
      <c r="CB23" s="584"/>
      <c r="CD23" s="350" t="s">
        <v>309</v>
      </c>
      <c r="CE23" s="351"/>
      <c r="CF23" s="351"/>
      <c r="CG23" s="351"/>
      <c r="CH23" s="351"/>
      <c r="CI23" s="351"/>
      <c r="CJ23" s="351"/>
      <c r="CK23" s="351"/>
      <c r="CL23" s="351"/>
      <c r="CM23" s="351"/>
      <c r="CN23" s="351"/>
      <c r="CO23" s="351"/>
      <c r="CP23" s="351"/>
      <c r="CQ23" s="393"/>
      <c r="CR23" s="350" t="s">
        <v>366</v>
      </c>
      <c r="CS23" s="351"/>
      <c r="CT23" s="351"/>
      <c r="CU23" s="351"/>
      <c r="CV23" s="351"/>
      <c r="CW23" s="351"/>
      <c r="CX23" s="351"/>
      <c r="CY23" s="393"/>
      <c r="CZ23" s="350" t="s">
        <v>370</v>
      </c>
      <c r="DA23" s="351"/>
      <c r="DB23" s="351"/>
      <c r="DC23" s="393"/>
      <c r="DD23" s="350" t="s">
        <v>373</v>
      </c>
      <c r="DE23" s="351"/>
      <c r="DF23" s="351"/>
      <c r="DG23" s="351"/>
      <c r="DH23" s="351"/>
      <c r="DI23" s="351"/>
      <c r="DJ23" s="351"/>
      <c r="DK23" s="393"/>
      <c r="DL23" s="597" t="s">
        <v>374</v>
      </c>
      <c r="DM23" s="598"/>
      <c r="DN23" s="598"/>
      <c r="DO23" s="598"/>
      <c r="DP23" s="598"/>
      <c r="DQ23" s="598"/>
      <c r="DR23" s="598"/>
      <c r="DS23" s="598"/>
      <c r="DT23" s="598"/>
      <c r="DU23" s="598"/>
      <c r="DV23" s="599"/>
      <c r="DW23" s="350" t="s">
        <v>375</v>
      </c>
      <c r="DX23" s="351"/>
      <c r="DY23" s="351"/>
      <c r="DZ23" s="351"/>
      <c r="EA23" s="351"/>
      <c r="EB23" s="351"/>
      <c r="EC23" s="393"/>
    </row>
    <row r="24" spans="2:133" ht="11.25" customHeight="1">
      <c r="B24" s="577" t="s">
        <v>148</v>
      </c>
      <c r="C24" s="578"/>
      <c r="D24" s="578"/>
      <c r="E24" s="578"/>
      <c r="F24" s="578"/>
      <c r="G24" s="578"/>
      <c r="H24" s="578"/>
      <c r="I24" s="578"/>
      <c r="J24" s="578"/>
      <c r="K24" s="578"/>
      <c r="L24" s="578"/>
      <c r="M24" s="578"/>
      <c r="N24" s="578"/>
      <c r="O24" s="578"/>
      <c r="P24" s="578"/>
      <c r="Q24" s="579"/>
      <c r="R24" s="572">
        <v>120547</v>
      </c>
      <c r="S24" s="356"/>
      <c r="T24" s="356"/>
      <c r="U24" s="356"/>
      <c r="V24" s="356"/>
      <c r="W24" s="356"/>
      <c r="X24" s="356"/>
      <c r="Y24" s="573"/>
      <c r="Z24" s="574">
        <v>0.7</v>
      </c>
      <c r="AA24" s="574"/>
      <c r="AB24" s="574"/>
      <c r="AC24" s="574"/>
      <c r="AD24" s="575" t="s">
        <v>141</v>
      </c>
      <c r="AE24" s="575"/>
      <c r="AF24" s="575"/>
      <c r="AG24" s="575"/>
      <c r="AH24" s="575"/>
      <c r="AI24" s="575"/>
      <c r="AJ24" s="575"/>
      <c r="AK24" s="575"/>
      <c r="AL24" s="580" t="s">
        <v>141</v>
      </c>
      <c r="AM24" s="362"/>
      <c r="AN24" s="362"/>
      <c r="AO24" s="581"/>
      <c r="AP24" s="585" t="s">
        <v>376</v>
      </c>
      <c r="AQ24" s="586"/>
      <c r="AR24" s="586"/>
      <c r="AS24" s="586"/>
      <c r="AT24" s="586"/>
      <c r="AU24" s="586"/>
      <c r="AV24" s="586"/>
      <c r="AW24" s="586"/>
      <c r="AX24" s="586"/>
      <c r="AY24" s="586"/>
      <c r="AZ24" s="586"/>
      <c r="BA24" s="586"/>
      <c r="BB24" s="586"/>
      <c r="BC24" s="586"/>
      <c r="BD24" s="586"/>
      <c r="BE24" s="586"/>
      <c r="BF24" s="587"/>
      <c r="BG24" s="572" t="s">
        <v>141</v>
      </c>
      <c r="BH24" s="356"/>
      <c r="BI24" s="356"/>
      <c r="BJ24" s="356"/>
      <c r="BK24" s="356"/>
      <c r="BL24" s="356"/>
      <c r="BM24" s="356"/>
      <c r="BN24" s="573"/>
      <c r="BO24" s="574" t="s">
        <v>141</v>
      </c>
      <c r="BP24" s="574"/>
      <c r="BQ24" s="574"/>
      <c r="BR24" s="574"/>
      <c r="BS24" s="583" t="s">
        <v>141</v>
      </c>
      <c r="BT24" s="356"/>
      <c r="BU24" s="356"/>
      <c r="BV24" s="356"/>
      <c r="BW24" s="356"/>
      <c r="BX24" s="356"/>
      <c r="BY24" s="356"/>
      <c r="BZ24" s="356"/>
      <c r="CA24" s="356"/>
      <c r="CB24" s="584"/>
      <c r="CD24" s="561" t="s">
        <v>378</v>
      </c>
      <c r="CE24" s="562"/>
      <c r="CF24" s="562"/>
      <c r="CG24" s="562"/>
      <c r="CH24" s="562"/>
      <c r="CI24" s="562"/>
      <c r="CJ24" s="562"/>
      <c r="CK24" s="562"/>
      <c r="CL24" s="562"/>
      <c r="CM24" s="562"/>
      <c r="CN24" s="562"/>
      <c r="CO24" s="562"/>
      <c r="CP24" s="562"/>
      <c r="CQ24" s="563"/>
      <c r="CR24" s="564">
        <v>6419647</v>
      </c>
      <c r="CS24" s="565"/>
      <c r="CT24" s="565"/>
      <c r="CU24" s="565"/>
      <c r="CV24" s="565"/>
      <c r="CW24" s="565"/>
      <c r="CX24" s="565"/>
      <c r="CY24" s="566"/>
      <c r="CZ24" s="569">
        <v>39.6</v>
      </c>
      <c r="DA24" s="570"/>
      <c r="DB24" s="570"/>
      <c r="DC24" s="582"/>
      <c r="DD24" s="600">
        <v>4075888</v>
      </c>
      <c r="DE24" s="565"/>
      <c r="DF24" s="565"/>
      <c r="DG24" s="565"/>
      <c r="DH24" s="565"/>
      <c r="DI24" s="565"/>
      <c r="DJ24" s="565"/>
      <c r="DK24" s="566"/>
      <c r="DL24" s="600">
        <v>4051148</v>
      </c>
      <c r="DM24" s="565"/>
      <c r="DN24" s="565"/>
      <c r="DO24" s="565"/>
      <c r="DP24" s="565"/>
      <c r="DQ24" s="565"/>
      <c r="DR24" s="565"/>
      <c r="DS24" s="565"/>
      <c r="DT24" s="565"/>
      <c r="DU24" s="565"/>
      <c r="DV24" s="566"/>
      <c r="DW24" s="569">
        <v>44.8</v>
      </c>
      <c r="DX24" s="570"/>
      <c r="DY24" s="570"/>
      <c r="DZ24" s="570"/>
      <c r="EA24" s="570"/>
      <c r="EB24" s="570"/>
      <c r="EC24" s="571"/>
    </row>
    <row r="25" spans="2:133" ht="11.25" customHeight="1">
      <c r="B25" s="577" t="s">
        <v>117</v>
      </c>
      <c r="C25" s="578"/>
      <c r="D25" s="578"/>
      <c r="E25" s="578"/>
      <c r="F25" s="578"/>
      <c r="G25" s="578"/>
      <c r="H25" s="578"/>
      <c r="I25" s="578"/>
      <c r="J25" s="578"/>
      <c r="K25" s="578"/>
      <c r="L25" s="578"/>
      <c r="M25" s="578"/>
      <c r="N25" s="578"/>
      <c r="O25" s="578"/>
      <c r="P25" s="578"/>
      <c r="Q25" s="579"/>
      <c r="R25" s="572">
        <v>328719</v>
      </c>
      <c r="S25" s="356"/>
      <c r="T25" s="356"/>
      <c r="U25" s="356"/>
      <c r="V25" s="356"/>
      <c r="W25" s="356"/>
      <c r="X25" s="356"/>
      <c r="Y25" s="573"/>
      <c r="Z25" s="574">
        <v>1.9</v>
      </c>
      <c r="AA25" s="574"/>
      <c r="AB25" s="574"/>
      <c r="AC25" s="574"/>
      <c r="AD25" s="575">
        <v>8386</v>
      </c>
      <c r="AE25" s="575"/>
      <c r="AF25" s="575"/>
      <c r="AG25" s="575"/>
      <c r="AH25" s="575"/>
      <c r="AI25" s="575"/>
      <c r="AJ25" s="575"/>
      <c r="AK25" s="575"/>
      <c r="AL25" s="580">
        <v>0.1</v>
      </c>
      <c r="AM25" s="362"/>
      <c r="AN25" s="362"/>
      <c r="AO25" s="581"/>
      <c r="AP25" s="585" t="s">
        <v>272</v>
      </c>
      <c r="AQ25" s="586"/>
      <c r="AR25" s="586"/>
      <c r="AS25" s="586"/>
      <c r="AT25" s="586"/>
      <c r="AU25" s="586"/>
      <c r="AV25" s="586"/>
      <c r="AW25" s="586"/>
      <c r="AX25" s="586"/>
      <c r="AY25" s="586"/>
      <c r="AZ25" s="586"/>
      <c r="BA25" s="586"/>
      <c r="BB25" s="586"/>
      <c r="BC25" s="586"/>
      <c r="BD25" s="586"/>
      <c r="BE25" s="586"/>
      <c r="BF25" s="587"/>
      <c r="BG25" s="572" t="s">
        <v>141</v>
      </c>
      <c r="BH25" s="356"/>
      <c r="BI25" s="356"/>
      <c r="BJ25" s="356"/>
      <c r="BK25" s="356"/>
      <c r="BL25" s="356"/>
      <c r="BM25" s="356"/>
      <c r="BN25" s="573"/>
      <c r="BO25" s="574" t="s">
        <v>141</v>
      </c>
      <c r="BP25" s="574"/>
      <c r="BQ25" s="574"/>
      <c r="BR25" s="574"/>
      <c r="BS25" s="583" t="s">
        <v>141</v>
      </c>
      <c r="BT25" s="356"/>
      <c r="BU25" s="356"/>
      <c r="BV25" s="356"/>
      <c r="BW25" s="356"/>
      <c r="BX25" s="356"/>
      <c r="BY25" s="356"/>
      <c r="BZ25" s="356"/>
      <c r="CA25" s="356"/>
      <c r="CB25" s="584"/>
      <c r="CD25" s="577" t="s">
        <v>190</v>
      </c>
      <c r="CE25" s="578"/>
      <c r="CF25" s="578"/>
      <c r="CG25" s="578"/>
      <c r="CH25" s="578"/>
      <c r="CI25" s="578"/>
      <c r="CJ25" s="578"/>
      <c r="CK25" s="578"/>
      <c r="CL25" s="578"/>
      <c r="CM25" s="578"/>
      <c r="CN25" s="578"/>
      <c r="CO25" s="578"/>
      <c r="CP25" s="578"/>
      <c r="CQ25" s="579"/>
      <c r="CR25" s="572">
        <v>1872671</v>
      </c>
      <c r="CS25" s="601"/>
      <c r="CT25" s="601"/>
      <c r="CU25" s="601"/>
      <c r="CV25" s="601"/>
      <c r="CW25" s="601"/>
      <c r="CX25" s="601"/>
      <c r="CY25" s="602"/>
      <c r="CZ25" s="580">
        <v>11.5</v>
      </c>
      <c r="DA25" s="603"/>
      <c r="DB25" s="603"/>
      <c r="DC25" s="604"/>
      <c r="DD25" s="583">
        <v>1553095</v>
      </c>
      <c r="DE25" s="601"/>
      <c r="DF25" s="601"/>
      <c r="DG25" s="601"/>
      <c r="DH25" s="601"/>
      <c r="DI25" s="601"/>
      <c r="DJ25" s="601"/>
      <c r="DK25" s="602"/>
      <c r="DL25" s="583">
        <v>1539280</v>
      </c>
      <c r="DM25" s="601"/>
      <c r="DN25" s="601"/>
      <c r="DO25" s="601"/>
      <c r="DP25" s="601"/>
      <c r="DQ25" s="601"/>
      <c r="DR25" s="601"/>
      <c r="DS25" s="601"/>
      <c r="DT25" s="601"/>
      <c r="DU25" s="601"/>
      <c r="DV25" s="602"/>
      <c r="DW25" s="580">
        <v>17</v>
      </c>
      <c r="DX25" s="603"/>
      <c r="DY25" s="603"/>
      <c r="DZ25" s="603"/>
      <c r="EA25" s="603"/>
      <c r="EB25" s="603"/>
      <c r="EC25" s="605"/>
    </row>
    <row r="26" spans="2:133" ht="11.25" customHeight="1">
      <c r="B26" s="577" t="s">
        <v>14</v>
      </c>
      <c r="C26" s="578"/>
      <c r="D26" s="578"/>
      <c r="E26" s="578"/>
      <c r="F26" s="578"/>
      <c r="G26" s="578"/>
      <c r="H26" s="578"/>
      <c r="I26" s="578"/>
      <c r="J26" s="578"/>
      <c r="K26" s="578"/>
      <c r="L26" s="578"/>
      <c r="M26" s="578"/>
      <c r="N26" s="578"/>
      <c r="O26" s="578"/>
      <c r="P26" s="578"/>
      <c r="Q26" s="579"/>
      <c r="R26" s="572">
        <v>38708</v>
      </c>
      <c r="S26" s="356"/>
      <c r="T26" s="356"/>
      <c r="U26" s="356"/>
      <c r="V26" s="356"/>
      <c r="W26" s="356"/>
      <c r="X26" s="356"/>
      <c r="Y26" s="573"/>
      <c r="Z26" s="574">
        <v>0.2</v>
      </c>
      <c r="AA26" s="574"/>
      <c r="AB26" s="574"/>
      <c r="AC26" s="574"/>
      <c r="AD26" s="575" t="s">
        <v>141</v>
      </c>
      <c r="AE26" s="575"/>
      <c r="AF26" s="575"/>
      <c r="AG26" s="575"/>
      <c r="AH26" s="575"/>
      <c r="AI26" s="575"/>
      <c r="AJ26" s="575"/>
      <c r="AK26" s="575"/>
      <c r="AL26" s="580" t="s">
        <v>141</v>
      </c>
      <c r="AM26" s="362"/>
      <c r="AN26" s="362"/>
      <c r="AO26" s="581"/>
      <c r="AP26" s="585" t="s">
        <v>381</v>
      </c>
      <c r="AQ26" s="606"/>
      <c r="AR26" s="606"/>
      <c r="AS26" s="606"/>
      <c r="AT26" s="606"/>
      <c r="AU26" s="606"/>
      <c r="AV26" s="606"/>
      <c r="AW26" s="606"/>
      <c r="AX26" s="606"/>
      <c r="AY26" s="606"/>
      <c r="AZ26" s="606"/>
      <c r="BA26" s="606"/>
      <c r="BB26" s="606"/>
      <c r="BC26" s="606"/>
      <c r="BD26" s="606"/>
      <c r="BE26" s="606"/>
      <c r="BF26" s="587"/>
      <c r="BG26" s="572" t="s">
        <v>141</v>
      </c>
      <c r="BH26" s="356"/>
      <c r="BI26" s="356"/>
      <c r="BJ26" s="356"/>
      <c r="BK26" s="356"/>
      <c r="BL26" s="356"/>
      <c r="BM26" s="356"/>
      <c r="BN26" s="573"/>
      <c r="BO26" s="574" t="s">
        <v>141</v>
      </c>
      <c r="BP26" s="574"/>
      <c r="BQ26" s="574"/>
      <c r="BR26" s="574"/>
      <c r="BS26" s="583" t="s">
        <v>141</v>
      </c>
      <c r="BT26" s="356"/>
      <c r="BU26" s="356"/>
      <c r="BV26" s="356"/>
      <c r="BW26" s="356"/>
      <c r="BX26" s="356"/>
      <c r="BY26" s="356"/>
      <c r="BZ26" s="356"/>
      <c r="CA26" s="356"/>
      <c r="CB26" s="584"/>
      <c r="CD26" s="577" t="s">
        <v>104</v>
      </c>
      <c r="CE26" s="578"/>
      <c r="CF26" s="578"/>
      <c r="CG26" s="578"/>
      <c r="CH26" s="578"/>
      <c r="CI26" s="578"/>
      <c r="CJ26" s="578"/>
      <c r="CK26" s="578"/>
      <c r="CL26" s="578"/>
      <c r="CM26" s="578"/>
      <c r="CN26" s="578"/>
      <c r="CO26" s="578"/>
      <c r="CP26" s="578"/>
      <c r="CQ26" s="579"/>
      <c r="CR26" s="572">
        <v>1201760</v>
      </c>
      <c r="CS26" s="356"/>
      <c r="CT26" s="356"/>
      <c r="CU26" s="356"/>
      <c r="CV26" s="356"/>
      <c r="CW26" s="356"/>
      <c r="CX26" s="356"/>
      <c r="CY26" s="573"/>
      <c r="CZ26" s="580">
        <v>7.4</v>
      </c>
      <c r="DA26" s="603"/>
      <c r="DB26" s="603"/>
      <c r="DC26" s="604"/>
      <c r="DD26" s="583">
        <v>907378</v>
      </c>
      <c r="DE26" s="356"/>
      <c r="DF26" s="356"/>
      <c r="DG26" s="356"/>
      <c r="DH26" s="356"/>
      <c r="DI26" s="356"/>
      <c r="DJ26" s="356"/>
      <c r="DK26" s="573"/>
      <c r="DL26" s="583" t="s">
        <v>141</v>
      </c>
      <c r="DM26" s="356"/>
      <c r="DN26" s="356"/>
      <c r="DO26" s="356"/>
      <c r="DP26" s="356"/>
      <c r="DQ26" s="356"/>
      <c r="DR26" s="356"/>
      <c r="DS26" s="356"/>
      <c r="DT26" s="356"/>
      <c r="DU26" s="356"/>
      <c r="DV26" s="573"/>
      <c r="DW26" s="580" t="s">
        <v>141</v>
      </c>
      <c r="DX26" s="603"/>
      <c r="DY26" s="603"/>
      <c r="DZ26" s="603"/>
      <c r="EA26" s="603"/>
      <c r="EB26" s="603"/>
      <c r="EC26" s="605"/>
    </row>
    <row r="27" spans="2:133" ht="11.25" customHeight="1">
      <c r="B27" s="577" t="s">
        <v>336</v>
      </c>
      <c r="C27" s="578"/>
      <c r="D27" s="578"/>
      <c r="E27" s="578"/>
      <c r="F27" s="578"/>
      <c r="G27" s="578"/>
      <c r="H27" s="578"/>
      <c r="I27" s="578"/>
      <c r="J27" s="578"/>
      <c r="K27" s="578"/>
      <c r="L27" s="578"/>
      <c r="M27" s="578"/>
      <c r="N27" s="578"/>
      <c r="O27" s="578"/>
      <c r="P27" s="578"/>
      <c r="Q27" s="579"/>
      <c r="R27" s="572">
        <v>2043961</v>
      </c>
      <c r="S27" s="356"/>
      <c r="T27" s="356"/>
      <c r="U27" s="356"/>
      <c r="V27" s="356"/>
      <c r="W27" s="356"/>
      <c r="X27" s="356"/>
      <c r="Y27" s="573"/>
      <c r="Z27" s="574">
        <v>12</v>
      </c>
      <c r="AA27" s="574"/>
      <c r="AB27" s="574"/>
      <c r="AC27" s="574"/>
      <c r="AD27" s="575" t="s">
        <v>141</v>
      </c>
      <c r="AE27" s="575"/>
      <c r="AF27" s="575"/>
      <c r="AG27" s="575"/>
      <c r="AH27" s="575"/>
      <c r="AI27" s="575"/>
      <c r="AJ27" s="575"/>
      <c r="AK27" s="575"/>
      <c r="AL27" s="580" t="s">
        <v>141</v>
      </c>
      <c r="AM27" s="362"/>
      <c r="AN27" s="362"/>
      <c r="AO27" s="581"/>
      <c r="AP27" s="577" t="s">
        <v>384</v>
      </c>
      <c r="AQ27" s="578"/>
      <c r="AR27" s="578"/>
      <c r="AS27" s="578"/>
      <c r="AT27" s="578"/>
      <c r="AU27" s="578"/>
      <c r="AV27" s="578"/>
      <c r="AW27" s="578"/>
      <c r="AX27" s="578"/>
      <c r="AY27" s="578"/>
      <c r="AZ27" s="578"/>
      <c r="BA27" s="578"/>
      <c r="BB27" s="578"/>
      <c r="BC27" s="578"/>
      <c r="BD27" s="578"/>
      <c r="BE27" s="578"/>
      <c r="BF27" s="579"/>
      <c r="BG27" s="572">
        <v>2927732</v>
      </c>
      <c r="BH27" s="356"/>
      <c r="BI27" s="356"/>
      <c r="BJ27" s="356"/>
      <c r="BK27" s="356"/>
      <c r="BL27" s="356"/>
      <c r="BM27" s="356"/>
      <c r="BN27" s="573"/>
      <c r="BO27" s="574">
        <v>100</v>
      </c>
      <c r="BP27" s="574"/>
      <c r="BQ27" s="574"/>
      <c r="BR27" s="574"/>
      <c r="BS27" s="583" t="s">
        <v>141</v>
      </c>
      <c r="BT27" s="356"/>
      <c r="BU27" s="356"/>
      <c r="BV27" s="356"/>
      <c r="BW27" s="356"/>
      <c r="BX27" s="356"/>
      <c r="BY27" s="356"/>
      <c r="BZ27" s="356"/>
      <c r="CA27" s="356"/>
      <c r="CB27" s="584"/>
      <c r="CD27" s="577" t="s">
        <v>217</v>
      </c>
      <c r="CE27" s="578"/>
      <c r="CF27" s="578"/>
      <c r="CG27" s="578"/>
      <c r="CH27" s="578"/>
      <c r="CI27" s="578"/>
      <c r="CJ27" s="578"/>
      <c r="CK27" s="578"/>
      <c r="CL27" s="578"/>
      <c r="CM27" s="578"/>
      <c r="CN27" s="578"/>
      <c r="CO27" s="578"/>
      <c r="CP27" s="578"/>
      <c r="CQ27" s="579"/>
      <c r="CR27" s="572">
        <v>2867152</v>
      </c>
      <c r="CS27" s="601"/>
      <c r="CT27" s="601"/>
      <c r="CU27" s="601"/>
      <c r="CV27" s="601"/>
      <c r="CW27" s="601"/>
      <c r="CX27" s="601"/>
      <c r="CY27" s="602"/>
      <c r="CZ27" s="580">
        <v>17.7</v>
      </c>
      <c r="DA27" s="603"/>
      <c r="DB27" s="603"/>
      <c r="DC27" s="604"/>
      <c r="DD27" s="583">
        <v>924495</v>
      </c>
      <c r="DE27" s="601"/>
      <c r="DF27" s="601"/>
      <c r="DG27" s="601"/>
      <c r="DH27" s="601"/>
      <c r="DI27" s="601"/>
      <c r="DJ27" s="601"/>
      <c r="DK27" s="602"/>
      <c r="DL27" s="583">
        <v>913570</v>
      </c>
      <c r="DM27" s="601"/>
      <c r="DN27" s="601"/>
      <c r="DO27" s="601"/>
      <c r="DP27" s="601"/>
      <c r="DQ27" s="601"/>
      <c r="DR27" s="601"/>
      <c r="DS27" s="601"/>
      <c r="DT27" s="601"/>
      <c r="DU27" s="601"/>
      <c r="DV27" s="602"/>
      <c r="DW27" s="580">
        <v>10.1</v>
      </c>
      <c r="DX27" s="603"/>
      <c r="DY27" s="603"/>
      <c r="DZ27" s="603"/>
      <c r="EA27" s="603"/>
      <c r="EB27" s="603"/>
      <c r="EC27" s="605"/>
    </row>
    <row r="28" spans="2:133" ht="11.25" customHeight="1">
      <c r="B28" s="607" t="s">
        <v>51</v>
      </c>
      <c r="C28" s="608"/>
      <c r="D28" s="608"/>
      <c r="E28" s="608"/>
      <c r="F28" s="608"/>
      <c r="G28" s="608"/>
      <c r="H28" s="608"/>
      <c r="I28" s="608"/>
      <c r="J28" s="608"/>
      <c r="K28" s="608"/>
      <c r="L28" s="608"/>
      <c r="M28" s="608"/>
      <c r="N28" s="608"/>
      <c r="O28" s="608"/>
      <c r="P28" s="608"/>
      <c r="Q28" s="609"/>
      <c r="R28" s="572" t="s">
        <v>141</v>
      </c>
      <c r="S28" s="356"/>
      <c r="T28" s="356"/>
      <c r="U28" s="356"/>
      <c r="V28" s="356"/>
      <c r="W28" s="356"/>
      <c r="X28" s="356"/>
      <c r="Y28" s="573"/>
      <c r="Z28" s="574" t="s">
        <v>141</v>
      </c>
      <c r="AA28" s="574"/>
      <c r="AB28" s="574"/>
      <c r="AC28" s="574"/>
      <c r="AD28" s="575" t="s">
        <v>141</v>
      </c>
      <c r="AE28" s="575"/>
      <c r="AF28" s="575"/>
      <c r="AG28" s="575"/>
      <c r="AH28" s="575"/>
      <c r="AI28" s="575"/>
      <c r="AJ28" s="575"/>
      <c r="AK28" s="575"/>
      <c r="AL28" s="580" t="s">
        <v>141</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379</v>
      </c>
      <c r="CE28" s="578"/>
      <c r="CF28" s="578"/>
      <c r="CG28" s="578"/>
      <c r="CH28" s="578"/>
      <c r="CI28" s="578"/>
      <c r="CJ28" s="578"/>
      <c r="CK28" s="578"/>
      <c r="CL28" s="578"/>
      <c r="CM28" s="578"/>
      <c r="CN28" s="578"/>
      <c r="CO28" s="578"/>
      <c r="CP28" s="578"/>
      <c r="CQ28" s="579"/>
      <c r="CR28" s="572">
        <v>1679824</v>
      </c>
      <c r="CS28" s="356"/>
      <c r="CT28" s="356"/>
      <c r="CU28" s="356"/>
      <c r="CV28" s="356"/>
      <c r="CW28" s="356"/>
      <c r="CX28" s="356"/>
      <c r="CY28" s="573"/>
      <c r="CZ28" s="580">
        <v>10.4</v>
      </c>
      <c r="DA28" s="603"/>
      <c r="DB28" s="603"/>
      <c r="DC28" s="604"/>
      <c r="DD28" s="583">
        <v>1598298</v>
      </c>
      <c r="DE28" s="356"/>
      <c r="DF28" s="356"/>
      <c r="DG28" s="356"/>
      <c r="DH28" s="356"/>
      <c r="DI28" s="356"/>
      <c r="DJ28" s="356"/>
      <c r="DK28" s="573"/>
      <c r="DL28" s="583">
        <v>1598298</v>
      </c>
      <c r="DM28" s="356"/>
      <c r="DN28" s="356"/>
      <c r="DO28" s="356"/>
      <c r="DP28" s="356"/>
      <c r="DQ28" s="356"/>
      <c r="DR28" s="356"/>
      <c r="DS28" s="356"/>
      <c r="DT28" s="356"/>
      <c r="DU28" s="356"/>
      <c r="DV28" s="573"/>
      <c r="DW28" s="580">
        <v>17.7</v>
      </c>
      <c r="DX28" s="603"/>
      <c r="DY28" s="603"/>
      <c r="DZ28" s="603"/>
      <c r="EA28" s="603"/>
      <c r="EB28" s="603"/>
      <c r="EC28" s="605"/>
    </row>
    <row r="29" spans="2:133" ht="11.25" customHeight="1">
      <c r="B29" s="577" t="s">
        <v>386</v>
      </c>
      <c r="C29" s="578"/>
      <c r="D29" s="578"/>
      <c r="E29" s="578"/>
      <c r="F29" s="578"/>
      <c r="G29" s="578"/>
      <c r="H29" s="578"/>
      <c r="I29" s="578"/>
      <c r="J29" s="578"/>
      <c r="K29" s="578"/>
      <c r="L29" s="578"/>
      <c r="M29" s="578"/>
      <c r="N29" s="578"/>
      <c r="O29" s="578"/>
      <c r="P29" s="578"/>
      <c r="Q29" s="579"/>
      <c r="R29" s="572">
        <v>1499129</v>
      </c>
      <c r="S29" s="356"/>
      <c r="T29" s="356"/>
      <c r="U29" s="356"/>
      <c r="V29" s="356"/>
      <c r="W29" s="356"/>
      <c r="X29" s="356"/>
      <c r="Y29" s="573"/>
      <c r="Z29" s="574">
        <v>8.8000000000000007</v>
      </c>
      <c r="AA29" s="574"/>
      <c r="AB29" s="574"/>
      <c r="AC29" s="574"/>
      <c r="AD29" s="575" t="s">
        <v>141</v>
      </c>
      <c r="AE29" s="575"/>
      <c r="AF29" s="575"/>
      <c r="AG29" s="575"/>
      <c r="AH29" s="575"/>
      <c r="AI29" s="575"/>
      <c r="AJ29" s="575"/>
      <c r="AK29" s="575"/>
      <c r="AL29" s="580" t="s">
        <v>141</v>
      </c>
      <c r="AM29" s="362"/>
      <c r="AN29" s="362"/>
      <c r="AO29" s="581"/>
      <c r="AP29" s="350" t="s">
        <v>309</v>
      </c>
      <c r="AQ29" s="351"/>
      <c r="AR29" s="351"/>
      <c r="AS29" s="351"/>
      <c r="AT29" s="351"/>
      <c r="AU29" s="351"/>
      <c r="AV29" s="351"/>
      <c r="AW29" s="351"/>
      <c r="AX29" s="351"/>
      <c r="AY29" s="351"/>
      <c r="AZ29" s="351"/>
      <c r="BA29" s="351"/>
      <c r="BB29" s="351"/>
      <c r="BC29" s="351"/>
      <c r="BD29" s="351"/>
      <c r="BE29" s="351"/>
      <c r="BF29" s="393"/>
      <c r="BG29" s="350" t="s">
        <v>254</v>
      </c>
      <c r="BH29" s="610"/>
      <c r="BI29" s="610"/>
      <c r="BJ29" s="610"/>
      <c r="BK29" s="610"/>
      <c r="BL29" s="610"/>
      <c r="BM29" s="610"/>
      <c r="BN29" s="610"/>
      <c r="BO29" s="610"/>
      <c r="BP29" s="610"/>
      <c r="BQ29" s="611"/>
      <c r="BR29" s="350" t="s">
        <v>387</v>
      </c>
      <c r="BS29" s="610"/>
      <c r="BT29" s="610"/>
      <c r="BU29" s="610"/>
      <c r="BV29" s="610"/>
      <c r="BW29" s="610"/>
      <c r="BX29" s="610"/>
      <c r="BY29" s="610"/>
      <c r="BZ29" s="610"/>
      <c r="CA29" s="610"/>
      <c r="CB29" s="611"/>
      <c r="CD29" s="552" t="s">
        <v>168</v>
      </c>
      <c r="CE29" s="545"/>
      <c r="CF29" s="577" t="s">
        <v>20</v>
      </c>
      <c r="CG29" s="578"/>
      <c r="CH29" s="578"/>
      <c r="CI29" s="578"/>
      <c r="CJ29" s="578"/>
      <c r="CK29" s="578"/>
      <c r="CL29" s="578"/>
      <c r="CM29" s="578"/>
      <c r="CN29" s="578"/>
      <c r="CO29" s="578"/>
      <c r="CP29" s="578"/>
      <c r="CQ29" s="579"/>
      <c r="CR29" s="572">
        <v>1679824</v>
      </c>
      <c r="CS29" s="601"/>
      <c r="CT29" s="601"/>
      <c r="CU29" s="601"/>
      <c r="CV29" s="601"/>
      <c r="CW29" s="601"/>
      <c r="CX29" s="601"/>
      <c r="CY29" s="602"/>
      <c r="CZ29" s="580">
        <v>10.4</v>
      </c>
      <c r="DA29" s="603"/>
      <c r="DB29" s="603"/>
      <c r="DC29" s="604"/>
      <c r="DD29" s="583">
        <v>1598298</v>
      </c>
      <c r="DE29" s="601"/>
      <c r="DF29" s="601"/>
      <c r="DG29" s="601"/>
      <c r="DH29" s="601"/>
      <c r="DI29" s="601"/>
      <c r="DJ29" s="601"/>
      <c r="DK29" s="602"/>
      <c r="DL29" s="583">
        <v>1598298</v>
      </c>
      <c r="DM29" s="601"/>
      <c r="DN29" s="601"/>
      <c r="DO29" s="601"/>
      <c r="DP29" s="601"/>
      <c r="DQ29" s="601"/>
      <c r="DR29" s="601"/>
      <c r="DS29" s="601"/>
      <c r="DT29" s="601"/>
      <c r="DU29" s="601"/>
      <c r="DV29" s="602"/>
      <c r="DW29" s="580">
        <v>17.7</v>
      </c>
      <c r="DX29" s="603"/>
      <c r="DY29" s="603"/>
      <c r="DZ29" s="603"/>
      <c r="EA29" s="603"/>
      <c r="EB29" s="603"/>
      <c r="EC29" s="605"/>
    </row>
    <row r="30" spans="2:133" ht="11.25" customHeight="1">
      <c r="B30" s="577" t="s">
        <v>232</v>
      </c>
      <c r="C30" s="578"/>
      <c r="D30" s="578"/>
      <c r="E30" s="578"/>
      <c r="F30" s="578"/>
      <c r="G30" s="578"/>
      <c r="H30" s="578"/>
      <c r="I30" s="578"/>
      <c r="J30" s="578"/>
      <c r="K30" s="578"/>
      <c r="L30" s="578"/>
      <c r="M30" s="578"/>
      <c r="N30" s="578"/>
      <c r="O30" s="578"/>
      <c r="P30" s="578"/>
      <c r="Q30" s="579"/>
      <c r="R30" s="572">
        <v>200326</v>
      </c>
      <c r="S30" s="356"/>
      <c r="T30" s="356"/>
      <c r="U30" s="356"/>
      <c r="V30" s="356"/>
      <c r="W30" s="356"/>
      <c r="X30" s="356"/>
      <c r="Y30" s="573"/>
      <c r="Z30" s="574">
        <v>1.2</v>
      </c>
      <c r="AA30" s="574"/>
      <c r="AB30" s="574"/>
      <c r="AC30" s="574"/>
      <c r="AD30" s="575">
        <v>4526</v>
      </c>
      <c r="AE30" s="575"/>
      <c r="AF30" s="575"/>
      <c r="AG30" s="575"/>
      <c r="AH30" s="575"/>
      <c r="AI30" s="575"/>
      <c r="AJ30" s="575"/>
      <c r="AK30" s="575"/>
      <c r="AL30" s="580">
        <v>0.1</v>
      </c>
      <c r="AM30" s="362"/>
      <c r="AN30" s="362"/>
      <c r="AO30" s="581"/>
      <c r="AP30" s="526" t="s">
        <v>4</v>
      </c>
      <c r="AQ30" s="527"/>
      <c r="AR30" s="527"/>
      <c r="AS30" s="527"/>
      <c r="AT30" s="657" t="s">
        <v>388</v>
      </c>
      <c r="AU30" s="46"/>
      <c r="AV30" s="46"/>
      <c r="AW30" s="46"/>
      <c r="AX30" s="561" t="s">
        <v>273</v>
      </c>
      <c r="AY30" s="562"/>
      <c r="AZ30" s="562"/>
      <c r="BA30" s="562"/>
      <c r="BB30" s="562"/>
      <c r="BC30" s="562"/>
      <c r="BD30" s="562"/>
      <c r="BE30" s="562"/>
      <c r="BF30" s="563"/>
      <c r="BG30" s="612">
        <v>99</v>
      </c>
      <c r="BH30" s="613"/>
      <c r="BI30" s="613"/>
      <c r="BJ30" s="613"/>
      <c r="BK30" s="613"/>
      <c r="BL30" s="613"/>
      <c r="BM30" s="570">
        <v>96.2</v>
      </c>
      <c r="BN30" s="613"/>
      <c r="BO30" s="613"/>
      <c r="BP30" s="613"/>
      <c r="BQ30" s="614"/>
      <c r="BR30" s="612">
        <v>98.8</v>
      </c>
      <c r="BS30" s="613"/>
      <c r="BT30" s="613"/>
      <c r="BU30" s="613"/>
      <c r="BV30" s="613"/>
      <c r="BW30" s="613"/>
      <c r="BX30" s="570">
        <v>95.5</v>
      </c>
      <c r="BY30" s="613"/>
      <c r="BZ30" s="613"/>
      <c r="CA30" s="613"/>
      <c r="CB30" s="614"/>
      <c r="CD30" s="553"/>
      <c r="CE30" s="548"/>
      <c r="CF30" s="577" t="s">
        <v>390</v>
      </c>
      <c r="CG30" s="578"/>
      <c r="CH30" s="578"/>
      <c r="CI30" s="578"/>
      <c r="CJ30" s="578"/>
      <c r="CK30" s="578"/>
      <c r="CL30" s="578"/>
      <c r="CM30" s="578"/>
      <c r="CN30" s="578"/>
      <c r="CO30" s="578"/>
      <c r="CP30" s="578"/>
      <c r="CQ30" s="579"/>
      <c r="CR30" s="572">
        <v>1581913</v>
      </c>
      <c r="CS30" s="356"/>
      <c r="CT30" s="356"/>
      <c r="CU30" s="356"/>
      <c r="CV30" s="356"/>
      <c r="CW30" s="356"/>
      <c r="CX30" s="356"/>
      <c r="CY30" s="573"/>
      <c r="CZ30" s="580">
        <v>9.6999999999999993</v>
      </c>
      <c r="DA30" s="603"/>
      <c r="DB30" s="603"/>
      <c r="DC30" s="604"/>
      <c r="DD30" s="583">
        <v>1500517</v>
      </c>
      <c r="DE30" s="356"/>
      <c r="DF30" s="356"/>
      <c r="DG30" s="356"/>
      <c r="DH30" s="356"/>
      <c r="DI30" s="356"/>
      <c r="DJ30" s="356"/>
      <c r="DK30" s="573"/>
      <c r="DL30" s="583">
        <v>1500517</v>
      </c>
      <c r="DM30" s="356"/>
      <c r="DN30" s="356"/>
      <c r="DO30" s="356"/>
      <c r="DP30" s="356"/>
      <c r="DQ30" s="356"/>
      <c r="DR30" s="356"/>
      <c r="DS30" s="356"/>
      <c r="DT30" s="356"/>
      <c r="DU30" s="356"/>
      <c r="DV30" s="573"/>
      <c r="DW30" s="580">
        <v>16.600000000000001</v>
      </c>
      <c r="DX30" s="603"/>
      <c r="DY30" s="603"/>
      <c r="DZ30" s="603"/>
      <c r="EA30" s="603"/>
      <c r="EB30" s="603"/>
      <c r="EC30" s="605"/>
    </row>
    <row r="31" spans="2:133" ht="11.25" customHeight="1">
      <c r="B31" s="577" t="s">
        <v>139</v>
      </c>
      <c r="C31" s="578"/>
      <c r="D31" s="578"/>
      <c r="E31" s="578"/>
      <c r="F31" s="578"/>
      <c r="G31" s="578"/>
      <c r="H31" s="578"/>
      <c r="I31" s="578"/>
      <c r="J31" s="578"/>
      <c r="K31" s="578"/>
      <c r="L31" s="578"/>
      <c r="M31" s="578"/>
      <c r="N31" s="578"/>
      <c r="O31" s="578"/>
      <c r="P31" s="578"/>
      <c r="Q31" s="579"/>
      <c r="R31" s="572">
        <v>276439</v>
      </c>
      <c r="S31" s="356"/>
      <c r="T31" s="356"/>
      <c r="U31" s="356"/>
      <c r="V31" s="356"/>
      <c r="W31" s="356"/>
      <c r="X31" s="356"/>
      <c r="Y31" s="573"/>
      <c r="Z31" s="574">
        <v>1.6</v>
      </c>
      <c r="AA31" s="574"/>
      <c r="AB31" s="574"/>
      <c r="AC31" s="574"/>
      <c r="AD31" s="575" t="s">
        <v>141</v>
      </c>
      <c r="AE31" s="575"/>
      <c r="AF31" s="575"/>
      <c r="AG31" s="575"/>
      <c r="AH31" s="575"/>
      <c r="AI31" s="575"/>
      <c r="AJ31" s="575"/>
      <c r="AK31" s="575"/>
      <c r="AL31" s="580" t="s">
        <v>141</v>
      </c>
      <c r="AM31" s="362"/>
      <c r="AN31" s="362"/>
      <c r="AO31" s="581"/>
      <c r="AP31" s="656"/>
      <c r="AQ31" s="513"/>
      <c r="AR31" s="513"/>
      <c r="AS31" s="513"/>
      <c r="AT31" s="658"/>
      <c r="AU31" s="8" t="s">
        <v>246</v>
      </c>
      <c r="AV31" s="8"/>
      <c r="AW31" s="8"/>
      <c r="AX31" s="577" t="s">
        <v>367</v>
      </c>
      <c r="AY31" s="578"/>
      <c r="AZ31" s="578"/>
      <c r="BA31" s="578"/>
      <c r="BB31" s="578"/>
      <c r="BC31" s="578"/>
      <c r="BD31" s="578"/>
      <c r="BE31" s="578"/>
      <c r="BF31" s="579"/>
      <c r="BG31" s="615">
        <v>99.2</v>
      </c>
      <c r="BH31" s="601"/>
      <c r="BI31" s="601"/>
      <c r="BJ31" s="601"/>
      <c r="BK31" s="601"/>
      <c r="BL31" s="601"/>
      <c r="BM31" s="362">
        <v>96.8</v>
      </c>
      <c r="BN31" s="616"/>
      <c r="BO31" s="616"/>
      <c r="BP31" s="616"/>
      <c r="BQ31" s="617"/>
      <c r="BR31" s="615">
        <v>98.9</v>
      </c>
      <c r="BS31" s="601"/>
      <c r="BT31" s="601"/>
      <c r="BU31" s="601"/>
      <c r="BV31" s="601"/>
      <c r="BW31" s="601"/>
      <c r="BX31" s="362">
        <v>96</v>
      </c>
      <c r="BY31" s="616"/>
      <c r="BZ31" s="616"/>
      <c r="CA31" s="616"/>
      <c r="CB31" s="617"/>
      <c r="CD31" s="553"/>
      <c r="CE31" s="548"/>
      <c r="CF31" s="577" t="s">
        <v>310</v>
      </c>
      <c r="CG31" s="578"/>
      <c r="CH31" s="578"/>
      <c r="CI31" s="578"/>
      <c r="CJ31" s="578"/>
      <c r="CK31" s="578"/>
      <c r="CL31" s="578"/>
      <c r="CM31" s="578"/>
      <c r="CN31" s="578"/>
      <c r="CO31" s="578"/>
      <c r="CP31" s="578"/>
      <c r="CQ31" s="579"/>
      <c r="CR31" s="572">
        <v>97911</v>
      </c>
      <c r="CS31" s="601"/>
      <c r="CT31" s="601"/>
      <c r="CU31" s="601"/>
      <c r="CV31" s="601"/>
      <c r="CW31" s="601"/>
      <c r="CX31" s="601"/>
      <c r="CY31" s="602"/>
      <c r="CZ31" s="580">
        <v>0.6</v>
      </c>
      <c r="DA31" s="603"/>
      <c r="DB31" s="603"/>
      <c r="DC31" s="604"/>
      <c r="DD31" s="583">
        <v>97781</v>
      </c>
      <c r="DE31" s="601"/>
      <c r="DF31" s="601"/>
      <c r="DG31" s="601"/>
      <c r="DH31" s="601"/>
      <c r="DI31" s="601"/>
      <c r="DJ31" s="601"/>
      <c r="DK31" s="602"/>
      <c r="DL31" s="583">
        <v>97781</v>
      </c>
      <c r="DM31" s="601"/>
      <c r="DN31" s="601"/>
      <c r="DO31" s="601"/>
      <c r="DP31" s="601"/>
      <c r="DQ31" s="601"/>
      <c r="DR31" s="601"/>
      <c r="DS31" s="601"/>
      <c r="DT31" s="601"/>
      <c r="DU31" s="601"/>
      <c r="DV31" s="602"/>
      <c r="DW31" s="580">
        <v>1.1000000000000001</v>
      </c>
      <c r="DX31" s="603"/>
      <c r="DY31" s="603"/>
      <c r="DZ31" s="603"/>
      <c r="EA31" s="603"/>
      <c r="EB31" s="603"/>
      <c r="EC31" s="605"/>
    </row>
    <row r="32" spans="2:133" ht="11.25" customHeight="1">
      <c r="B32" s="577" t="s">
        <v>392</v>
      </c>
      <c r="C32" s="578"/>
      <c r="D32" s="578"/>
      <c r="E32" s="578"/>
      <c r="F32" s="578"/>
      <c r="G32" s="578"/>
      <c r="H32" s="578"/>
      <c r="I32" s="578"/>
      <c r="J32" s="578"/>
      <c r="K32" s="578"/>
      <c r="L32" s="578"/>
      <c r="M32" s="578"/>
      <c r="N32" s="578"/>
      <c r="O32" s="578"/>
      <c r="P32" s="578"/>
      <c r="Q32" s="579"/>
      <c r="R32" s="572">
        <v>739172</v>
      </c>
      <c r="S32" s="356"/>
      <c r="T32" s="356"/>
      <c r="U32" s="356"/>
      <c r="V32" s="356"/>
      <c r="W32" s="356"/>
      <c r="X32" s="356"/>
      <c r="Y32" s="573"/>
      <c r="Z32" s="574">
        <v>4.3</v>
      </c>
      <c r="AA32" s="574"/>
      <c r="AB32" s="574"/>
      <c r="AC32" s="574"/>
      <c r="AD32" s="575" t="s">
        <v>141</v>
      </c>
      <c r="AE32" s="575"/>
      <c r="AF32" s="575"/>
      <c r="AG32" s="575"/>
      <c r="AH32" s="575"/>
      <c r="AI32" s="575"/>
      <c r="AJ32" s="575"/>
      <c r="AK32" s="575"/>
      <c r="AL32" s="580" t="s">
        <v>141</v>
      </c>
      <c r="AM32" s="362"/>
      <c r="AN32" s="362"/>
      <c r="AO32" s="581"/>
      <c r="AP32" s="529"/>
      <c r="AQ32" s="530"/>
      <c r="AR32" s="530"/>
      <c r="AS32" s="530"/>
      <c r="AT32" s="659"/>
      <c r="AU32" s="47"/>
      <c r="AV32" s="47"/>
      <c r="AW32" s="47"/>
      <c r="AX32" s="588" t="s">
        <v>150</v>
      </c>
      <c r="AY32" s="589"/>
      <c r="AZ32" s="589"/>
      <c r="BA32" s="589"/>
      <c r="BB32" s="589"/>
      <c r="BC32" s="589"/>
      <c r="BD32" s="589"/>
      <c r="BE32" s="589"/>
      <c r="BF32" s="590"/>
      <c r="BG32" s="618">
        <v>98.8</v>
      </c>
      <c r="BH32" s="619"/>
      <c r="BI32" s="619"/>
      <c r="BJ32" s="619"/>
      <c r="BK32" s="619"/>
      <c r="BL32" s="619"/>
      <c r="BM32" s="620">
        <v>95.2</v>
      </c>
      <c r="BN32" s="619"/>
      <c r="BO32" s="619"/>
      <c r="BP32" s="619"/>
      <c r="BQ32" s="621"/>
      <c r="BR32" s="618">
        <v>98.5</v>
      </c>
      <c r="BS32" s="619"/>
      <c r="BT32" s="619"/>
      <c r="BU32" s="619"/>
      <c r="BV32" s="619"/>
      <c r="BW32" s="619"/>
      <c r="BX32" s="620">
        <v>94.3</v>
      </c>
      <c r="BY32" s="619"/>
      <c r="BZ32" s="619"/>
      <c r="CA32" s="619"/>
      <c r="CB32" s="621"/>
      <c r="CD32" s="554"/>
      <c r="CE32" s="556"/>
      <c r="CF32" s="577" t="s">
        <v>393</v>
      </c>
      <c r="CG32" s="578"/>
      <c r="CH32" s="578"/>
      <c r="CI32" s="578"/>
      <c r="CJ32" s="578"/>
      <c r="CK32" s="578"/>
      <c r="CL32" s="578"/>
      <c r="CM32" s="578"/>
      <c r="CN32" s="578"/>
      <c r="CO32" s="578"/>
      <c r="CP32" s="578"/>
      <c r="CQ32" s="579"/>
      <c r="CR32" s="572" t="s">
        <v>141</v>
      </c>
      <c r="CS32" s="356"/>
      <c r="CT32" s="356"/>
      <c r="CU32" s="356"/>
      <c r="CV32" s="356"/>
      <c r="CW32" s="356"/>
      <c r="CX32" s="356"/>
      <c r="CY32" s="573"/>
      <c r="CZ32" s="580" t="s">
        <v>141</v>
      </c>
      <c r="DA32" s="603"/>
      <c r="DB32" s="603"/>
      <c r="DC32" s="604"/>
      <c r="DD32" s="583" t="s">
        <v>141</v>
      </c>
      <c r="DE32" s="356"/>
      <c r="DF32" s="356"/>
      <c r="DG32" s="356"/>
      <c r="DH32" s="356"/>
      <c r="DI32" s="356"/>
      <c r="DJ32" s="356"/>
      <c r="DK32" s="573"/>
      <c r="DL32" s="583" t="s">
        <v>141</v>
      </c>
      <c r="DM32" s="356"/>
      <c r="DN32" s="356"/>
      <c r="DO32" s="356"/>
      <c r="DP32" s="356"/>
      <c r="DQ32" s="356"/>
      <c r="DR32" s="356"/>
      <c r="DS32" s="356"/>
      <c r="DT32" s="356"/>
      <c r="DU32" s="356"/>
      <c r="DV32" s="573"/>
      <c r="DW32" s="580" t="s">
        <v>141</v>
      </c>
      <c r="DX32" s="603"/>
      <c r="DY32" s="603"/>
      <c r="DZ32" s="603"/>
      <c r="EA32" s="603"/>
      <c r="EB32" s="603"/>
      <c r="EC32" s="605"/>
    </row>
    <row r="33" spans="2:133" ht="11.25" customHeight="1">
      <c r="B33" s="577" t="s">
        <v>368</v>
      </c>
      <c r="C33" s="578"/>
      <c r="D33" s="578"/>
      <c r="E33" s="578"/>
      <c r="F33" s="578"/>
      <c r="G33" s="578"/>
      <c r="H33" s="578"/>
      <c r="I33" s="578"/>
      <c r="J33" s="578"/>
      <c r="K33" s="578"/>
      <c r="L33" s="578"/>
      <c r="M33" s="578"/>
      <c r="N33" s="578"/>
      <c r="O33" s="578"/>
      <c r="P33" s="578"/>
      <c r="Q33" s="579"/>
      <c r="R33" s="572">
        <v>580834</v>
      </c>
      <c r="S33" s="356"/>
      <c r="T33" s="356"/>
      <c r="U33" s="356"/>
      <c r="V33" s="356"/>
      <c r="W33" s="356"/>
      <c r="X33" s="356"/>
      <c r="Y33" s="573"/>
      <c r="Z33" s="574">
        <v>3.4</v>
      </c>
      <c r="AA33" s="574"/>
      <c r="AB33" s="574"/>
      <c r="AC33" s="574"/>
      <c r="AD33" s="575" t="s">
        <v>141</v>
      </c>
      <c r="AE33" s="575"/>
      <c r="AF33" s="575"/>
      <c r="AG33" s="575"/>
      <c r="AH33" s="575"/>
      <c r="AI33" s="575"/>
      <c r="AJ33" s="575"/>
      <c r="AK33" s="575"/>
      <c r="AL33" s="580" t="s">
        <v>141</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395</v>
      </c>
      <c r="CE33" s="578"/>
      <c r="CF33" s="578"/>
      <c r="CG33" s="578"/>
      <c r="CH33" s="578"/>
      <c r="CI33" s="578"/>
      <c r="CJ33" s="578"/>
      <c r="CK33" s="578"/>
      <c r="CL33" s="578"/>
      <c r="CM33" s="578"/>
      <c r="CN33" s="578"/>
      <c r="CO33" s="578"/>
      <c r="CP33" s="578"/>
      <c r="CQ33" s="579"/>
      <c r="CR33" s="572">
        <v>7225689</v>
      </c>
      <c r="CS33" s="601"/>
      <c r="CT33" s="601"/>
      <c r="CU33" s="601"/>
      <c r="CV33" s="601"/>
      <c r="CW33" s="601"/>
      <c r="CX33" s="601"/>
      <c r="CY33" s="602"/>
      <c r="CZ33" s="580">
        <v>44.5</v>
      </c>
      <c r="DA33" s="603"/>
      <c r="DB33" s="603"/>
      <c r="DC33" s="604"/>
      <c r="DD33" s="583">
        <v>5643157</v>
      </c>
      <c r="DE33" s="601"/>
      <c r="DF33" s="601"/>
      <c r="DG33" s="601"/>
      <c r="DH33" s="601"/>
      <c r="DI33" s="601"/>
      <c r="DJ33" s="601"/>
      <c r="DK33" s="602"/>
      <c r="DL33" s="583">
        <v>4404936</v>
      </c>
      <c r="DM33" s="601"/>
      <c r="DN33" s="601"/>
      <c r="DO33" s="601"/>
      <c r="DP33" s="601"/>
      <c r="DQ33" s="601"/>
      <c r="DR33" s="601"/>
      <c r="DS33" s="601"/>
      <c r="DT33" s="601"/>
      <c r="DU33" s="601"/>
      <c r="DV33" s="602"/>
      <c r="DW33" s="580">
        <v>48.7</v>
      </c>
      <c r="DX33" s="603"/>
      <c r="DY33" s="603"/>
      <c r="DZ33" s="603"/>
      <c r="EA33" s="603"/>
      <c r="EB33" s="603"/>
      <c r="EC33" s="605"/>
    </row>
    <row r="34" spans="2:133" ht="11.25" customHeight="1">
      <c r="B34" s="577" t="s">
        <v>396</v>
      </c>
      <c r="C34" s="578"/>
      <c r="D34" s="578"/>
      <c r="E34" s="578"/>
      <c r="F34" s="578"/>
      <c r="G34" s="578"/>
      <c r="H34" s="578"/>
      <c r="I34" s="578"/>
      <c r="J34" s="578"/>
      <c r="K34" s="578"/>
      <c r="L34" s="578"/>
      <c r="M34" s="578"/>
      <c r="N34" s="578"/>
      <c r="O34" s="578"/>
      <c r="P34" s="578"/>
      <c r="Q34" s="579"/>
      <c r="R34" s="572">
        <v>459832</v>
      </c>
      <c r="S34" s="356"/>
      <c r="T34" s="356"/>
      <c r="U34" s="356"/>
      <c r="V34" s="356"/>
      <c r="W34" s="356"/>
      <c r="X34" s="356"/>
      <c r="Y34" s="573"/>
      <c r="Z34" s="574">
        <v>2.7</v>
      </c>
      <c r="AA34" s="574"/>
      <c r="AB34" s="574"/>
      <c r="AC34" s="574"/>
      <c r="AD34" s="575">
        <v>2282</v>
      </c>
      <c r="AE34" s="575"/>
      <c r="AF34" s="575"/>
      <c r="AG34" s="575"/>
      <c r="AH34" s="575"/>
      <c r="AI34" s="575"/>
      <c r="AJ34" s="575"/>
      <c r="AK34" s="575"/>
      <c r="AL34" s="580">
        <v>0</v>
      </c>
      <c r="AM34" s="362"/>
      <c r="AN34" s="362"/>
      <c r="AO34" s="581"/>
      <c r="AP34" s="18"/>
      <c r="AQ34" s="350" t="s">
        <v>398</v>
      </c>
      <c r="AR34" s="351"/>
      <c r="AS34" s="351"/>
      <c r="AT34" s="351"/>
      <c r="AU34" s="351"/>
      <c r="AV34" s="351"/>
      <c r="AW34" s="351"/>
      <c r="AX34" s="351"/>
      <c r="AY34" s="351"/>
      <c r="AZ34" s="351"/>
      <c r="BA34" s="351"/>
      <c r="BB34" s="351"/>
      <c r="BC34" s="351"/>
      <c r="BD34" s="351"/>
      <c r="BE34" s="351"/>
      <c r="BF34" s="393"/>
      <c r="BG34" s="350" t="s">
        <v>202</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399</v>
      </c>
      <c r="CE34" s="578"/>
      <c r="CF34" s="578"/>
      <c r="CG34" s="578"/>
      <c r="CH34" s="578"/>
      <c r="CI34" s="578"/>
      <c r="CJ34" s="578"/>
      <c r="CK34" s="578"/>
      <c r="CL34" s="578"/>
      <c r="CM34" s="578"/>
      <c r="CN34" s="578"/>
      <c r="CO34" s="578"/>
      <c r="CP34" s="578"/>
      <c r="CQ34" s="579"/>
      <c r="CR34" s="572">
        <v>2116449</v>
      </c>
      <c r="CS34" s="356"/>
      <c r="CT34" s="356"/>
      <c r="CU34" s="356"/>
      <c r="CV34" s="356"/>
      <c r="CW34" s="356"/>
      <c r="CX34" s="356"/>
      <c r="CY34" s="573"/>
      <c r="CZ34" s="580">
        <v>13</v>
      </c>
      <c r="DA34" s="603"/>
      <c r="DB34" s="603"/>
      <c r="DC34" s="604"/>
      <c r="DD34" s="583">
        <v>1500028</v>
      </c>
      <c r="DE34" s="356"/>
      <c r="DF34" s="356"/>
      <c r="DG34" s="356"/>
      <c r="DH34" s="356"/>
      <c r="DI34" s="356"/>
      <c r="DJ34" s="356"/>
      <c r="DK34" s="573"/>
      <c r="DL34" s="583">
        <v>1209460</v>
      </c>
      <c r="DM34" s="356"/>
      <c r="DN34" s="356"/>
      <c r="DO34" s="356"/>
      <c r="DP34" s="356"/>
      <c r="DQ34" s="356"/>
      <c r="DR34" s="356"/>
      <c r="DS34" s="356"/>
      <c r="DT34" s="356"/>
      <c r="DU34" s="356"/>
      <c r="DV34" s="573"/>
      <c r="DW34" s="580">
        <v>13.4</v>
      </c>
      <c r="DX34" s="603"/>
      <c r="DY34" s="603"/>
      <c r="DZ34" s="603"/>
      <c r="EA34" s="603"/>
      <c r="EB34" s="603"/>
      <c r="EC34" s="605"/>
    </row>
    <row r="35" spans="2:133" ht="11.25" customHeight="1">
      <c r="B35" s="577" t="s">
        <v>401</v>
      </c>
      <c r="C35" s="578"/>
      <c r="D35" s="578"/>
      <c r="E35" s="578"/>
      <c r="F35" s="578"/>
      <c r="G35" s="578"/>
      <c r="H35" s="578"/>
      <c r="I35" s="578"/>
      <c r="J35" s="578"/>
      <c r="K35" s="578"/>
      <c r="L35" s="578"/>
      <c r="M35" s="578"/>
      <c r="N35" s="578"/>
      <c r="O35" s="578"/>
      <c r="P35" s="578"/>
      <c r="Q35" s="579"/>
      <c r="R35" s="572">
        <v>1471896</v>
      </c>
      <c r="S35" s="356"/>
      <c r="T35" s="356"/>
      <c r="U35" s="356"/>
      <c r="V35" s="356"/>
      <c r="W35" s="356"/>
      <c r="X35" s="356"/>
      <c r="Y35" s="573"/>
      <c r="Z35" s="574">
        <v>8.6999999999999993</v>
      </c>
      <c r="AA35" s="574"/>
      <c r="AB35" s="574"/>
      <c r="AC35" s="574"/>
      <c r="AD35" s="575" t="s">
        <v>141</v>
      </c>
      <c r="AE35" s="575"/>
      <c r="AF35" s="575"/>
      <c r="AG35" s="575"/>
      <c r="AH35" s="575"/>
      <c r="AI35" s="575"/>
      <c r="AJ35" s="575"/>
      <c r="AK35" s="575"/>
      <c r="AL35" s="580" t="s">
        <v>141</v>
      </c>
      <c r="AM35" s="362"/>
      <c r="AN35" s="362"/>
      <c r="AO35" s="581"/>
      <c r="AP35" s="18"/>
      <c r="AQ35" s="622" t="s">
        <v>384</v>
      </c>
      <c r="AR35" s="623"/>
      <c r="AS35" s="623"/>
      <c r="AT35" s="623"/>
      <c r="AU35" s="623"/>
      <c r="AV35" s="623"/>
      <c r="AW35" s="623"/>
      <c r="AX35" s="623"/>
      <c r="AY35" s="624"/>
      <c r="AZ35" s="564">
        <v>2008845</v>
      </c>
      <c r="BA35" s="565"/>
      <c r="BB35" s="565"/>
      <c r="BC35" s="565"/>
      <c r="BD35" s="565"/>
      <c r="BE35" s="565"/>
      <c r="BF35" s="625"/>
      <c r="BG35" s="561" t="s">
        <v>402</v>
      </c>
      <c r="BH35" s="562"/>
      <c r="BI35" s="562"/>
      <c r="BJ35" s="562"/>
      <c r="BK35" s="562"/>
      <c r="BL35" s="562"/>
      <c r="BM35" s="562"/>
      <c r="BN35" s="562"/>
      <c r="BO35" s="562"/>
      <c r="BP35" s="562"/>
      <c r="BQ35" s="562"/>
      <c r="BR35" s="562"/>
      <c r="BS35" s="562"/>
      <c r="BT35" s="562"/>
      <c r="BU35" s="563"/>
      <c r="BV35" s="564">
        <v>81932</v>
      </c>
      <c r="BW35" s="565"/>
      <c r="BX35" s="565"/>
      <c r="BY35" s="565"/>
      <c r="BZ35" s="565"/>
      <c r="CA35" s="565"/>
      <c r="CB35" s="625"/>
      <c r="CD35" s="577" t="s">
        <v>404</v>
      </c>
      <c r="CE35" s="578"/>
      <c r="CF35" s="578"/>
      <c r="CG35" s="578"/>
      <c r="CH35" s="578"/>
      <c r="CI35" s="578"/>
      <c r="CJ35" s="578"/>
      <c r="CK35" s="578"/>
      <c r="CL35" s="578"/>
      <c r="CM35" s="578"/>
      <c r="CN35" s="578"/>
      <c r="CO35" s="578"/>
      <c r="CP35" s="578"/>
      <c r="CQ35" s="579"/>
      <c r="CR35" s="572">
        <v>61690</v>
      </c>
      <c r="CS35" s="601"/>
      <c r="CT35" s="601"/>
      <c r="CU35" s="601"/>
      <c r="CV35" s="601"/>
      <c r="CW35" s="601"/>
      <c r="CX35" s="601"/>
      <c r="CY35" s="602"/>
      <c r="CZ35" s="580">
        <v>0.4</v>
      </c>
      <c r="DA35" s="603"/>
      <c r="DB35" s="603"/>
      <c r="DC35" s="604"/>
      <c r="DD35" s="583">
        <v>46691</v>
      </c>
      <c r="DE35" s="601"/>
      <c r="DF35" s="601"/>
      <c r="DG35" s="601"/>
      <c r="DH35" s="601"/>
      <c r="DI35" s="601"/>
      <c r="DJ35" s="601"/>
      <c r="DK35" s="602"/>
      <c r="DL35" s="583">
        <v>46277</v>
      </c>
      <c r="DM35" s="601"/>
      <c r="DN35" s="601"/>
      <c r="DO35" s="601"/>
      <c r="DP35" s="601"/>
      <c r="DQ35" s="601"/>
      <c r="DR35" s="601"/>
      <c r="DS35" s="601"/>
      <c r="DT35" s="601"/>
      <c r="DU35" s="601"/>
      <c r="DV35" s="602"/>
      <c r="DW35" s="580">
        <v>0.5</v>
      </c>
      <c r="DX35" s="603"/>
      <c r="DY35" s="603"/>
      <c r="DZ35" s="603"/>
      <c r="EA35" s="603"/>
      <c r="EB35" s="603"/>
      <c r="EC35" s="605"/>
    </row>
    <row r="36" spans="2:133" ht="11.25" customHeight="1">
      <c r="B36" s="577" t="s">
        <v>406</v>
      </c>
      <c r="C36" s="578"/>
      <c r="D36" s="578"/>
      <c r="E36" s="578"/>
      <c r="F36" s="578"/>
      <c r="G36" s="578"/>
      <c r="H36" s="578"/>
      <c r="I36" s="578"/>
      <c r="J36" s="578"/>
      <c r="K36" s="578"/>
      <c r="L36" s="578"/>
      <c r="M36" s="578"/>
      <c r="N36" s="578"/>
      <c r="O36" s="578"/>
      <c r="P36" s="578"/>
      <c r="Q36" s="579"/>
      <c r="R36" s="572" t="s">
        <v>141</v>
      </c>
      <c r="S36" s="356"/>
      <c r="T36" s="356"/>
      <c r="U36" s="356"/>
      <c r="V36" s="356"/>
      <c r="W36" s="356"/>
      <c r="X36" s="356"/>
      <c r="Y36" s="573"/>
      <c r="Z36" s="574" t="s">
        <v>141</v>
      </c>
      <c r="AA36" s="574"/>
      <c r="AB36" s="574"/>
      <c r="AC36" s="574"/>
      <c r="AD36" s="575" t="s">
        <v>141</v>
      </c>
      <c r="AE36" s="575"/>
      <c r="AF36" s="575"/>
      <c r="AG36" s="575"/>
      <c r="AH36" s="575"/>
      <c r="AI36" s="575"/>
      <c r="AJ36" s="575"/>
      <c r="AK36" s="575"/>
      <c r="AL36" s="580" t="s">
        <v>141</v>
      </c>
      <c r="AM36" s="362"/>
      <c r="AN36" s="362"/>
      <c r="AO36" s="581"/>
      <c r="AQ36" s="626" t="s">
        <v>407</v>
      </c>
      <c r="AR36" s="359"/>
      <c r="AS36" s="359"/>
      <c r="AT36" s="359"/>
      <c r="AU36" s="359"/>
      <c r="AV36" s="359"/>
      <c r="AW36" s="359"/>
      <c r="AX36" s="359"/>
      <c r="AY36" s="627"/>
      <c r="AZ36" s="572">
        <v>733000</v>
      </c>
      <c r="BA36" s="356"/>
      <c r="BB36" s="356"/>
      <c r="BC36" s="356"/>
      <c r="BD36" s="601"/>
      <c r="BE36" s="601"/>
      <c r="BF36" s="617"/>
      <c r="BG36" s="577" t="s">
        <v>409</v>
      </c>
      <c r="BH36" s="578"/>
      <c r="BI36" s="578"/>
      <c r="BJ36" s="578"/>
      <c r="BK36" s="578"/>
      <c r="BL36" s="578"/>
      <c r="BM36" s="578"/>
      <c r="BN36" s="578"/>
      <c r="BO36" s="578"/>
      <c r="BP36" s="578"/>
      <c r="BQ36" s="578"/>
      <c r="BR36" s="578"/>
      <c r="BS36" s="578"/>
      <c r="BT36" s="578"/>
      <c r="BU36" s="579"/>
      <c r="BV36" s="572">
        <v>-9766</v>
      </c>
      <c r="BW36" s="356"/>
      <c r="BX36" s="356"/>
      <c r="BY36" s="356"/>
      <c r="BZ36" s="356"/>
      <c r="CA36" s="356"/>
      <c r="CB36" s="584"/>
      <c r="CD36" s="577" t="s">
        <v>412</v>
      </c>
      <c r="CE36" s="578"/>
      <c r="CF36" s="578"/>
      <c r="CG36" s="578"/>
      <c r="CH36" s="578"/>
      <c r="CI36" s="578"/>
      <c r="CJ36" s="578"/>
      <c r="CK36" s="578"/>
      <c r="CL36" s="578"/>
      <c r="CM36" s="578"/>
      <c r="CN36" s="578"/>
      <c r="CO36" s="578"/>
      <c r="CP36" s="578"/>
      <c r="CQ36" s="579"/>
      <c r="CR36" s="572">
        <v>2165322</v>
      </c>
      <c r="CS36" s="356"/>
      <c r="CT36" s="356"/>
      <c r="CU36" s="356"/>
      <c r="CV36" s="356"/>
      <c r="CW36" s="356"/>
      <c r="CX36" s="356"/>
      <c r="CY36" s="573"/>
      <c r="CZ36" s="580">
        <v>13.3</v>
      </c>
      <c r="DA36" s="603"/>
      <c r="DB36" s="603"/>
      <c r="DC36" s="604"/>
      <c r="DD36" s="583">
        <v>1707064</v>
      </c>
      <c r="DE36" s="356"/>
      <c r="DF36" s="356"/>
      <c r="DG36" s="356"/>
      <c r="DH36" s="356"/>
      <c r="DI36" s="356"/>
      <c r="DJ36" s="356"/>
      <c r="DK36" s="573"/>
      <c r="DL36" s="583">
        <v>1544419</v>
      </c>
      <c r="DM36" s="356"/>
      <c r="DN36" s="356"/>
      <c r="DO36" s="356"/>
      <c r="DP36" s="356"/>
      <c r="DQ36" s="356"/>
      <c r="DR36" s="356"/>
      <c r="DS36" s="356"/>
      <c r="DT36" s="356"/>
      <c r="DU36" s="356"/>
      <c r="DV36" s="573"/>
      <c r="DW36" s="580">
        <v>17.100000000000001</v>
      </c>
      <c r="DX36" s="603"/>
      <c r="DY36" s="603"/>
      <c r="DZ36" s="603"/>
      <c r="EA36" s="603"/>
      <c r="EB36" s="603"/>
      <c r="EC36" s="605"/>
    </row>
    <row r="37" spans="2:133" ht="11.25" customHeight="1">
      <c r="B37" s="577" t="s">
        <v>413</v>
      </c>
      <c r="C37" s="578"/>
      <c r="D37" s="578"/>
      <c r="E37" s="578"/>
      <c r="F37" s="578"/>
      <c r="G37" s="578"/>
      <c r="H37" s="578"/>
      <c r="I37" s="578"/>
      <c r="J37" s="578"/>
      <c r="K37" s="578"/>
      <c r="L37" s="578"/>
      <c r="M37" s="578"/>
      <c r="N37" s="578"/>
      <c r="O37" s="578"/>
      <c r="P37" s="578"/>
      <c r="Q37" s="579"/>
      <c r="R37" s="572">
        <v>416396</v>
      </c>
      <c r="S37" s="356"/>
      <c r="T37" s="356"/>
      <c r="U37" s="356"/>
      <c r="V37" s="356"/>
      <c r="W37" s="356"/>
      <c r="X37" s="356"/>
      <c r="Y37" s="573"/>
      <c r="Z37" s="574">
        <v>2.4</v>
      </c>
      <c r="AA37" s="574"/>
      <c r="AB37" s="574"/>
      <c r="AC37" s="574"/>
      <c r="AD37" s="575" t="s">
        <v>141</v>
      </c>
      <c r="AE37" s="575"/>
      <c r="AF37" s="575"/>
      <c r="AG37" s="575"/>
      <c r="AH37" s="575"/>
      <c r="AI37" s="575"/>
      <c r="AJ37" s="575"/>
      <c r="AK37" s="575"/>
      <c r="AL37" s="580" t="s">
        <v>141</v>
      </c>
      <c r="AM37" s="362"/>
      <c r="AN37" s="362"/>
      <c r="AO37" s="581"/>
      <c r="AQ37" s="626" t="s">
        <v>415</v>
      </c>
      <c r="AR37" s="359"/>
      <c r="AS37" s="359"/>
      <c r="AT37" s="359"/>
      <c r="AU37" s="359"/>
      <c r="AV37" s="359"/>
      <c r="AW37" s="359"/>
      <c r="AX37" s="359"/>
      <c r="AY37" s="627"/>
      <c r="AZ37" s="572">
        <v>6500</v>
      </c>
      <c r="BA37" s="356"/>
      <c r="BB37" s="356"/>
      <c r="BC37" s="356"/>
      <c r="BD37" s="601"/>
      <c r="BE37" s="601"/>
      <c r="BF37" s="617"/>
      <c r="BG37" s="577" t="s">
        <v>417</v>
      </c>
      <c r="BH37" s="578"/>
      <c r="BI37" s="578"/>
      <c r="BJ37" s="578"/>
      <c r="BK37" s="578"/>
      <c r="BL37" s="578"/>
      <c r="BM37" s="578"/>
      <c r="BN37" s="578"/>
      <c r="BO37" s="578"/>
      <c r="BP37" s="578"/>
      <c r="BQ37" s="578"/>
      <c r="BR37" s="578"/>
      <c r="BS37" s="578"/>
      <c r="BT37" s="578"/>
      <c r="BU37" s="579"/>
      <c r="BV37" s="572">
        <v>4427</v>
      </c>
      <c r="BW37" s="356"/>
      <c r="BX37" s="356"/>
      <c r="BY37" s="356"/>
      <c r="BZ37" s="356"/>
      <c r="CA37" s="356"/>
      <c r="CB37" s="584"/>
      <c r="CD37" s="577" t="s">
        <v>152</v>
      </c>
      <c r="CE37" s="578"/>
      <c r="CF37" s="578"/>
      <c r="CG37" s="578"/>
      <c r="CH37" s="578"/>
      <c r="CI37" s="578"/>
      <c r="CJ37" s="578"/>
      <c r="CK37" s="578"/>
      <c r="CL37" s="578"/>
      <c r="CM37" s="578"/>
      <c r="CN37" s="578"/>
      <c r="CO37" s="578"/>
      <c r="CP37" s="578"/>
      <c r="CQ37" s="579"/>
      <c r="CR37" s="572">
        <v>1147723</v>
      </c>
      <c r="CS37" s="601"/>
      <c r="CT37" s="601"/>
      <c r="CU37" s="601"/>
      <c r="CV37" s="601"/>
      <c r="CW37" s="601"/>
      <c r="CX37" s="601"/>
      <c r="CY37" s="602"/>
      <c r="CZ37" s="580">
        <v>7.1</v>
      </c>
      <c r="DA37" s="603"/>
      <c r="DB37" s="603"/>
      <c r="DC37" s="604"/>
      <c r="DD37" s="583">
        <v>1142357</v>
      </c>
      <c r="DE37" s="601"/>
      <c r="DF37" s="601"/>
      <c r="DG37" s="601"/>
      <c r="DH37" s="601"/>
      <c r="DI37" s="601"/>
      <c r="DJ37" s="601"/>
      <c r="DK37" s="602"/>
      <c r="DL37" s="583">
        <v>1142357</v>
      </c>
      <c r="DM37" s="601"/>
      <c r="DN37" s="601"/>
      <c r="DO37" s="601"/>
      <c r="DP37" s="601"/>
      <c r="DQ37" s="601"/>
      <c r="DR37" s="601"/>
      <c r="DS37" s="601"/>
      <c r="DT37" s="601"/>
      <c r="DU37" s="601"/>
      <c r="DV37" s="602"/>
      <c r="DW37" s="580">
        <v>12.6</v>
      </c>
      <c r="DX37" s="603"/>
      <c r="DY37" s="603"/>
      <c r="DZ37" s="603"/>
      <c r="EA37" s="603"/>
      <c r="EB37" s="603"/>
      <c r="EC37" s="605"/>
    </row>
    <row r="38" spans="2:133" ht="11.25" customHeight="1">
      <c r="B38" s="588" t="s">
        <v>414</v>
      </c>
      <c r="C38" s="589"/>
      <c r="D38" s="589"/>
      <c r="E38" s="589"/>
      <c r="F38" s="589"/>
      <c r="G38" s="589"/>
      <c r="H38" s="589"/>
      <c r="I38" s="589"/>
      <c r="J38" s="589"/>
      <c r="K38" s="589"/>
      <c r="L38" s="589"/>
      <c r="M38" s="589"/>
      <c r="N38" s="589"/>
      <c r="O38" s="589"/>
      <c r="P38" s="589"/>
      <c r="Q38" s="590"/>
      <c r="R38" s="628">
        <v>17004841</v>
      </c>
      <c r="S38" s="629"/>
      <c r="T38" s="629"/>
      <c r="U38" s="629"/>
      <c r="V38" s="629"/>
      <c r="W38" s="629"/>
      <c r="X38" s="629"/>
      <c r="Y38" s="630"/>
      <c r="Z38" s="631">
        <v>100</v>
      </c>
      <c r="AA38" s="631"/>
      <c r="AB38" s="631"/>
      <c r="AC38" s="631"/>
      <c r="AD38" s="632">
        <v>8624620</v>
      </c>
      <c r="AE38" s="632"/>
      <c r="AF38" s="632"/>
      <c r="AG38" s="632"/>
      <c r="AH38" s="632"/>
      <c r="AI38" s="632"/>
      <c r="AJ38" s="632"/>
      <c r="AK38" s="632"/>
      <c r="AL38" s="633">
        <v>100</v>
      </c>
      <c r="AM38" s="620"/>
      <c r="AN38" s="620"/>
      <c r="AO38" s="634"/>
      <c r="AQ38" s="626" t="s">
        <v>304</v>
      </c>
      <c r="AR38" s="359"/>
      <c r="AS38" s="359"/>
      <c r="AT38" s="359"/>
      <c r="AU38" s="359"/>
      <c r="AV38" s="359"/>
      <c r="AW38" s="359"/>
      <c r="AX38" s="359"/>
      <c r="AY38" s="627"/>
      <c r="AZ38" s="572" t="s">
        <v>141</v>
      </c>
      <c r="BA38" s="356"/>
      <c r="BB38" s="356"/>
      <c r="BC38" s="356"/>
      <c r="BD38" s="601"/>
      <c r="BE38" s="601"/>
      <c r="BF38" s="617"/>
      <c r="BG38" s="577" t="s">
        <v>328</v>
      </c>
      <c r="BH38" s="578"/>
      <c r="BI38" s="578"/>
      <c r="BJ38" s="578"/>
      <c r="BK38" s="578"/>
      <c r="BL38" s="578"/>
      <c r="BM38" s="578"/>
      <c r="BN38" s="578"/>
      <c r="BO38" s="578"/>
      <c r="BP38" s="578"/>
      <c r="BQ38" s="578"/>
      <c r="BR38" s="578"/>
      <c r="BS38" s="578"/>
      <c r="BT38" s="578"/>
      <c r="BU38" s="579"/>
      <c r="BV38" s="572">
        <v>7940</v>
      </c>
      <c r="BW38" s="356"/>
      <c r="BX38" s="356"/>
      <c r="BY38" s="356"/>
      <c r="BZ38" s="356"/>
      <c r="CA38" s="356"/>
      <c r="CB38" s="584"/>
      <c r="CD38" s="577" t="s">
        <v>419</v>
      </c>
      <c r="CE38" s="578"/>
      <c r="CF38" s="578"/>
      <c r="CG38" s="578"/>
      <c r="CH38" s="578"/>
      <c r="CI38" s="578"/>
      <c r="CJ38" s="578"/>
      <c r="CK38" s="578"/>
      <c r="CL38" s="578"/>
      <c r="CM38" s="578"/>
      <c r="CN38" s="578"/>
      <c r="CO38" s="578"/>
      <c r="CP38" s="578"/>
      <c r="CQ38" s="579"/>
      <c r="CR38" s="572">
        <v>2008845</v>
      </c>
      <c r="CS38" s="356"/>
      <c r="CT38" s="356"/>
      <c r="CU38" s="356"/>
      <c r="CV38" s="356"/>
      <c r="CW38" s="356"/>
      <c r="CX38" s="356"/>
      <c r="CY38" s="573"/>
      <c r="CZ38" s="580">
        <v>12.4</v>
      </c>
      <c r="DA38" s="603"/>
      <c r="DB38" s="603"/>
      <c r="DC38" s="604"/>
      <c r="DD38" s="583">
        <v>1756319</v>
      </c>
      <c r="DE38" s="356"/>
      <c r="DF38" s="356"/>
      <c r="DG38" s="356"/>
      <c r="DH38" s="356"/>
      <c r="DI38" s="356"/>
      <c r="DJ38" s="356"/>
      <c r="DK38" s="573"/>
      <c r="DL38" s="583">
        <v>1604780</v>
      </c>
      <c r="DM38" s="356"/>
      <c r="DN38" s="356"/>
      <c r="DO38" s="356"/>
      <c r="DP38" s="356"/>
      <c r="DQ38" s="356"/>
      <c r="DR38" s="356"/>
      <c r="DS38" s="356"/>
      <c r="DT38" s="356"/>
      <c r="DU38" s="356"/>
      <c r="DV38" s="573"/>
      <c r="DW38" s="580">
        <v>17.7</v>
      </c>
      <c r="DX38" s="603"/>
      <c r="DY38" s="603"/>
      <c r="DZ38" s="603"/>
      <c r="EA38" s="603"/>
      <c r="EB38" s="603"/>
      <c r="EC38" s="605"/>
    </row>
    <row r="39" spans="2:133" ht="11.25" customHeight="1">
      <c r="AQ39" s="626" t="s">
        <v>420</v>
      </c>
      <c r="AR39" s="359"/>
      <c r="AS39" s="359"/>
      <c r="AT39" s="359"/>
      <c r="AU39" s="359"/>
      <c r="AV39" s="359"/>
      <c r="AW39" s="359"/>
      <c r="AX39" s="359"/>
      <c r="AY39" s="627"/>
      <c r="AZ39" s="572" t="s">
        <v>141</v>
      </c>
      <c r="BA39" s="356"/>
      <c r="BB39" s="356"/>
      <c r="BC39" s="356"/>
      <c r="BD39" s="601"/>
      <c r="BE39" s="601"/>
      <c r="BF39" s="617"/>
      <c r="BG39" s="656" t="s">
        <v>421</v>
      </c>
      <c r="BH39" s="513"/>
      <c r="BI39" s="513"/>
      <c r="BJ39" s="513"/>
      <c r="BK39" s="513"/>
      <c r="BL39" s="7"/>
      <c r="BM39" s="578" t="s">
        <v>422</v>
      </c>
      <c r="BN39" s="578"/>
      <c r="BO39" s="578"/>
      <c r="BP39" s="578"/>
      <c r="BQ39" s="578"/>
      <c r="BR39" s="578"/>
      <c r="BS39" s="578"/>
      <c r="BT39" s="578"/>
      <c r="BU39" s="579"/>
      <c r="BV39" s="572">
        <v>105</v>
      </c>
      <c r="BW39" s="356"/>
      <c r="BX39" s="356"/>
      <c r="BY39" s="356"/>
      <c r="BZ39" s="356"/>
      <c r="CA39" s="356"/>
      <c r="CB39" s="584"/>
      <c r="CD39" s="577" t="s">
        <v>423</v>
      </c>
      <c r="CE39" s="578"/>
      <c r="CF39" s="578"/>
      <c r="CG39" s="578"/>
      <c r="CH39" s="578"/>
      <c r="CI39" s="578"/>
      <c r="CJ39" s="578"/>
      <c r="CK39" s="578"/>
      <c r="CL39" s="578"/>
      <c r="CM39" s="578"/>
      <c r="CN39" s="578"/>
      <c r="CO39" s="578"/>
      <c r="CP39" s="578"/>
      <c r="CQ39" s="579"/>
      <c r="CR39" s="572">
        <v>873383</v>
      </c>
      <c r="CS39" s="601"/>
      <c r="CT39" s="601"/>
      <c r="CU39" s="601"/>
      <c r="CV39" s="601"/>
      <c r="CW39" s="601"/>
      <c r="CX39" s="601"/>
      <c r="CY39" s="602"/>
      <c r="CZ39" s="580">
        <v>5.4</v>
      </c>
      <c r="DA39" s="603"/>
      <c r="DB39" s="603"/>
      <c r="DC39" s="604"/>
      <c r="DD39" s="583">
        <v>633055</v>
      </c>
      <c r="DE39" s="601"/>
      <c r="DF39" s="601"/>
      <c r="DG39" s="601"/>
      <c r="DH39" s="601"/>
      <c r="DI39" s="601"/>
      <c r="DJ39" s="601"/>
      <c r="DK39" s="602"/>
      <c r="DL39" s="583" t="s">
        <v>141</v>
      </c>
      <c r="DM39" s="601"/>
      <c r="DN39" s="601"/>
      <c r="DO39" s="601"/>
      <c r="DP39" s="601"/>
      <c r="DQ39" s="601"/>
      <c r="DR39" s="601"/>
      <c r="DS39" s="601"/>
      <c r="DT39" s="601"/>
      <c r="DU39" s="601"/>
      <c r="DV39" s="602"/>
      <c r="DW39" s="580" t="s">
        <v>141</v>
      </c>
      <c r="DX39" s="603"/>
      <c r="DY39" s="603"/>
      <c r="DZ39" s="603"/>
      <c r="EA39" s="603"/>
      <c r="EB39" s="603"/>
      <c r="EC39" s="605"/>
    </row>
    <row r="40" spans="2:133" ht="11.25" customHeight="1">
      <c r="AQ40" s="626" t="s">
        <v>427</v>
      </c>
      <c r="AR40" s="359"/>
      <c r="AS40" s="359"/>
      <c r="AT40" s="359"/>
      <c r="AU40" s="359"/>
      <c r="AV40" s="359"/>
      <c r="AW40" s="359"/>
      <c r="AX40" s="359"/>
      <c r="AY40" s="627"/>
      <c r="AZ40" s="572">
        <v>309487</v>
      </c>
      <c r="BA40" s="356"/>
      <c r="BB40" s="356"/>
      <c r="BC40" s="356"/>
      <c r="BD40" s="601"/>
      <c r="BE40" s="601"/>
      <c r="BF40" s="617"/>
      <c r="BG40" s="656"/>
      <c r="BH40" s="513"/>
      <c r="BI40" s="513"/>
      <c r="BJ40" s="513"/>
      <c r="BK40" s="513"/>
      <c r="BL40" s="7"/>
      <c r="BM40" s="578" t="s">
        <v>336</v>
      </c>
      <c r="BN40" s="578"/>
      <c r="BO40" s="578"/>
      <c r="BP40" s="578"/>
      <c r="BQ40" s="578"/>
      <c r="BR40" s="578"/>
      <c r="BS40" s="578"/>
      <c r="BT40" s="578"/>
      <c r="BU40" s="579"/>
      <c r="BV40" s="572">
        <v>140</v>
      </c>
      <c r="BW40" s="356"/>
      <c r="BX40" s="356"/>
      <c r="BY40" s="356"/>
      <c r="BZ40" s="356"/>
      <c r="CA40" s="356"/>
      <c r="CB40" s="584"/>
      <c r="CD40" s="577" t="s">
        <v>362</v>
      </c>
      <c r="CE40" s="578"/>
      <c r="CF40" s="578"/>
      <c r="CG40" s="578"/>
      <c r="CH40" s="578"/>
      <c r="CI40" s="578"/>
      <c r="CJ40" s="578"/>
      <c r="CK40" s="578"/>
      <c r="CL40" s="578"/>
      <c r="CM40" s="578"/>
      <c r="CN40" s="578"/>
      <c r="CO40" s="578"/>
      <c r="CP40" s="578"/>
      <c r="CQ40" s="579"/>
      <c r="CR40" s="572" t="s">
        <v>141</v>
      </c>
      <c r="CS40" s="356"/>
      <c r="CT40" s="356"/>
      <c r="CU40" s="356"/>
      <c r="CV40" s="356"/>
      <c r="CW40" s="356"/>
      <c r="CX40" s="356"/>
      <c r="CY40" s="573"/>
      <c r="CZ40" s="580" t="s">
        <v>141</v>
      </c>
      <c r="DA40" s="603"/>
      <c r="DB40" s="603"/>
      <c r="DC40" s="604"/>
      <c r="DD40" s="583" t="s">
        <v>141</v>
      </c>
      <c r="DE40" s="356"/>
      <c r="DF40" s="356"/>
      <c r="DG40" s="356"/>
      <c r="DH40" s="356"/>
      <c r="DI40" s="356"/>
      <c r="DJ40" s="356"/>
      <c r="DK40" s="573"/>
      <c r="DL40" s="583" t="s">
        <v>141</v>
      </c>
      <c r="DM40" s="356"/>
      <c r="DN40" s="356"/>
      <c r="DO40" s="356"/>
      <c r="DP40" s="356"/>
      <c r="DQ40" s="356"/>
      <c r="DR40" s="356"/>
      <c r="DS40" s="356"/>
      <c r="DT40" s="356"/>
      <c r="DU40" s="356"/>
      <c r="DV40" s="573"/>
      <c r="DW40" s="580" t="s">
        <v>141</v>
      </c>
      <c r="DX40" s="603"/>
      <c r="DY40" s="603"/>
      <c r="DZ40" s="603"/>
      <c r="EA40" s="603"/>
      <c r="EB40" s="603"/>
      <c r="EC40" s="605"/>
    </row>
    <row r="41" spans="2:133" ht="11.25" customHeight="1">
      <c r="AQ41" s="635" t="s">
        <v>428</v>
      </c>
      <c r="AR41" s="636"/>
      <c r="AS41" s="636"/>
      <c r="AT41" s="636"/>
      <c r="AU41" s="636"/>
      <c r="AV41" s="636"/>
      <c r="AW41" s="636"/>
      <c r="AX41" s="636"/>
      <c r="AY41" s="637"/>
      <c r="AZ41" s="628">
        <v>959858</v>
      </c>
      <c r="BA41" s="629"/>
      <c r="BB41" s="629"/>
      <c r="BC41" s="629"/>
      <c r="BD41" s="619"/>
      <c r="BE41" s="619"/>
      <c r="BF41" s="621"/>
      <c r="BG41" s="529"/>
      <c r="BH41" s="530"/>
      <c r="BI41" s="530"/>
      <c r="BJ41" s="530"/>
      <c r="BK41" s="530"/>
      <c r="BL41" s="23"/>
      <c r="BM41" s="589" t="s">
        <v>429</v>
      </c>
      <c r="BN41" s="589"/>
      <c r="BO41" s="589"/>
      <c r="BP41" s="589"/>
      <c r="BQ41" s="589"/>
      <c r="BR41" s="589"/>
      <c r="BS41" s="589"/>
      <c r="BT41" s="589"/>
      <c r="BU41" s="590"/>
      <c r="BV41" s="628">
        <v>348</v>
      </c>
      <c r="BW41" s="629"/>
      <c r="BX41" s="629"/>
      <c r="BY41" s="629"/>
      <c r="BZ41" s="629"/>
      <c r="CA41" s="629"/>
      <c r="CB41" s="638"/>
      <c r="CD41" s="577" t="s">
        <v>284</v>
      </c>
      <c r="CE41" s="578"/>
      <c r="CF41" s="578"/>
      <c r="CG41" s="578"/>
      <c r="CH41" s="578"/>
      <c r="CI41" s="578"/>
      <c r="CJ41" s="578"/>
      <c r="CK41" s="578"/>
      <c r="CL41" s="578"/>
      <c r="CM41" s="578"/>
      <c r="CN41" s="578"/>
      <c r="CO41" s="578"/>
      <c r="CP41" s="578"/>
      <c r="CQ41" s="579"/>
      <c r="CR41" s="572" t="s">
        <v>141</v>
      </c>
      <c r="CS41" s="601"/>
      <c r="CT41" s="601"/>
      <c r="CU41" s="601"/>
      <c r="CV41" s="601"/>
      <c r="CW41" s="601"/>
      <c r="CX41" s="601"/>
      <c r="CY41" s="602"/>
      <c r="CZ41" s="580" t="s">
        <v>141</v>
      </c>
      <c r="DA41" s="603"/>
      <c r="DB41" s="603"/>
      <c r="DC41" s="604"/>
      <c r="DD41" s="583" t="s">
        <v>141</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277</v>
      </c>
      <c r="CE42" s="578"/>
      <c r="CF42" s="578"/>
      <c r="CG42" s="578"/>
      <c r="CH42" s="578"/>
      <c r="CI42" s="578"/>
      <c r="CJ42" s="578"/>
      <c r="CK42" s="578"/>
      <c r="CL42" s="578"/>
      <c r="CM42" s="578"/>
      <c r="CN42" s="578"/>
      <c r="CO42" s="578"/>
      <c r="CP42" s="578"/>
      <c r="CQ42" s="579"/>
      <c r="CR42" s="572">
        <v>2582155</v>
      </c>
      <c r="CS42" s="356"/>
      <c r="CT42" s="356"/>
      <c r="CU42" s="356"/>
      <c r="CV42" s="356"/>
      <c r="CW42" s="356"/>
      <c r="CX42" s="356"/>
      <c r="CY42" s="573"/>
      <c r="CZ42" s="580">
        <v>15.9</v>
      </c>
      <c r="DA42" s="362"/>
      <c r="DB42" s="362"/>
      <c r="DC42" s="645"/>
      <c r="DD42" s="583">
        <v>413630</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76</v>
      </c>
      <c r="CE43" s="578"/>
      <c r="CF43" s="578"/>
      <c r="CG43" s="578"/>
      <c r="CH43" s="578"/>
      <c r="CI43" s="578"/>
      <c r="CJ43" s="578"/>
      <c r="CK43" s="578"/>
      <c r="CL43" s="578"/>
      <c r="CM43" s="578"/>
      <c r="CN43" s="578"/>
      <c r="CO43" s="578"/>
      <c r="CP43" s="578"/>
      <c r="CQ43" s="579"/>
      <c r="CR43" s="572">
        <v>46010</v>
      </c>
      <c r="CS43" s="601"/>
      <c r="CT43" s="601"/>
      <c r="CU43" s="601"/>
      <c r="CV43" s="601"/>
      <c r="CW43" s="601"/>
      <c r="CX43" s="601"/>
      <c r="CY43" s="602"/>
      <c r="CZ43" s="580">
        <v>0.3</v>
      </c>
      <c r="DA43" s="603"/>
      <c r="DB43" s="603"/>
      <c r="DC43" s="604"/>
      <c r="DD43" s="583">
        <v>46010</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45" t="s">
        <v>261</v>
      </c>
      <c r="CD44" s="552" t="s">
        <v>168</v>
      </c>
      <c r="CE44" s="545"/>
      <c r="CF44" s="577" t="s">
        <v>430</v>
      </c>
      <c r="CG44" s="578"/>
      <c r="CH44" s="578"/>
      <c r="CI44" s="578"/>
      <c r="CJ44" s="578"/>
      <c r="CK44" s="578"/>
      <c r="CL44" s="578"/>
      <c r="CM44" s="578"/>
      <c r="CN44" s="578"/>
      <c r="CO44" s="578"/>
      <c r="CP44" s="578"/>
      <c r="CQ44" s="579"/>
      <c r="CR44" s="572">
        <v>2526163</v>
      </c>
      <c r="CS44" s="356"/>
      <c r="CT44" s="356"/>
      <c r="CU44" s="356"/>
      <c r="CV44" s="356"/>
      <c r="CW44" s="356"/>
      <c r="CX44" s="356"/>
      <c r="CY44" s="573"/>
      <c r="CZ44" s="580">
        <v>15.6</v>
      </c>
      <c r="DA44" s="362"/>
      <c r="DB44" s="362"/>
      <c r="DC44" s="645"/>
      <c r="DD44" s="583">
        <v>399934</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553"/>
      <c r="CE45" s="548"/>
      <c r="CF45" s="577" t="s">
        <v>431</v>
      </c>
      <c r="CG45" s="578"/>
      <c r="CH45" s="578"/>
      <c r="CI45" s="578"/>
      <c r="CJ45" s="578"/>
      <c r="CK45" s="578"/>
      <c r="CL45" s="578"/>
      <c r="CM45" s="578"/>
      <c r="CN45" s="578"/>
      <c r="CO45" s="578"/>
      <c r="CP45" s="578"/>
      <c r="CQ45" s="579"/>
      <c r="CR45" s="572">
        <v>798419</v>
      </c>
      <c r="CS45" s="601"/>
      <c r="CT45" s="601"/>
      <c r="CU45" s="601"/>
      <c r="CV45" s="601"/>
      <c r="CW45" s="601"/>
      <c r="CX45" s="601"/>
      <c r="CY45" s="602"/>
      <c r="CZ45" s="580">
        <v>4.9000000000000004</v>
      </c>
      <c r="DA45" s="603"/>
      <c r="DB45" s="603"/>
      <c r="DC45" s="604"/>
      <c r="DD45" s="583">
        <v>42196</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553"/>
      <c r="CE46" s="548"/>
      <c r="CF46" s="577" t="s">
        <v>432</v>
      </c>
      <c r="CG46" s="578"/>
      <c r="CH46" s="578"/>
      <c r="CI46" s="578"/>
      <c r="CJ46" s="578"/>
      <c r="CK46" s="578"/>
      <c r="CL46" s="578"/>
      <c r="CM46" s="578"/>
      <c r="CN46" s="578"/>
      <c r="CO46" s="578"/>
      <c r="CP46" s="578"/>
      <c r="CQ46" s="579"/>
      <c r="CR46" s="572">
        <v>1135883</v>
      </c>
      <c r="CS46" s="356"/>
      <c r="CT46" s="356"/>
      <c r="CU46" s="356"/>
      <c r="CV46" s="356"/>
      <c r="CW46" s="356"/>
      <c r="CX46" s="356"/>
      <c r="CY46" s="573"/>
      <c r="CZ46" s="580">
        <v>7</v>
      </c>
      <c r="DA46" s="362"/>
      <c r="DB46" s="362"/>
      <c r="DC46" s="645"/>
      <c r="DD46" s="583">
        <v>272435</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553"/>
      <c r="CE47" s="548"/>
      <c r="CF47" s="577" t="s">
        <v>433</v>
      </c>
      <c r="CG47" s="578"/>
      <c r="CH47" s="578"/>
      <c r="CI47" s="578"/>
      <c r="CJ47" s="578"/>
      <c r="CK47" s="578"/>
      <c r="CL47" s="578"/>
      <c r="CM47" s="578"/>
      <c r="CN47" s="578"/>
      <c r="CO47" s="578"/>
      <c r="CP47" s="578"/>
      <c r="CQ47" s="579"/>
      <c r="CR47" s="572">
        <v>55992</v>
      </c>
      <c r="CS47" s="601"/>
      <c r="CT47" s="601"/>
      <c r="CU47" s="601"/>
      <c r="CV47" s="601"/>
      <c r="CW47" s="601"/>
      <c r="CX47" s="601"/>
      <c r="CY47" s="602"/>
      <c r="CZ47" s="580">
        <v>0.3</v>
      </c>
      <c r="DA47" s="603"/>
      <c r="DB47" s="603"/>
      <c r="DC47" s="604"/>
      <c r="DD47" s="583">
        <v>13696</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c r="CD48" s="554"/>
      <c r="CE48" s="556"/>
      <c r="CF48" s="577" t="s">
        <v>435</v>
      </c>
      <c r="CG48" s="578"/>
      <c r="CH48" s="578"/>
      <c r="CI48" s="578"/>
      <c r="CJ48" s="578"/>
      <c r="CK48" s="578"/>
      <c r="CL48" s="578"/>
      <c r="CM48" s="578"/>
      <c r="CN48" s="578"/>
      <c r="CO48" s="578"/>
      <c r="CP48" s="578"/>
      <c r="CQ48" s="579"/>
      <c r="CR48" s="572" t="s">
        <v>141</v>
      </c>
      <c r="CS48" s="356"/>
      <c r="CT48" s="356"/>
      <c r="CU48" s="356"/>
      <c r="CV48" s="356"/>
      <c r="CW48" s="356"/>
      <c r="CX48" s="356"/>
      <c r="CY48" s="573"/>
      <c r="CZ48" s="580" t="s">
        <v>141</v>
      </c>
      <c r="DA48" s="362"/>
      <c r="DB48" s="362"/>
      <c r="DC48" s="645"/>
      <c r="DD48" s="583" t="s">
        <v>141</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588" t="s">
        <v>55</v>
      </c>
      <c r="CE49" s="589"/>
      <c r="CF49" s="589"/>
      <c r="CG49" s="589"/>
      <c r="CH49" s="589"/>
      <c r="CI49" s="589"/>
      <c r="CJ49" s="589"/>
      <c r="CK49" s="589"/>
      <c r="CL49" s="589"/>
      <c r="CM49" s="589"/>
      <c r="CN49" s="589"/>
      <c r="CO49" s="589"/>
      <c r="CP49" s="589"/>
      <c r="CQ49" s="590"/>
      <c r="CR49" s="628">
        <v>16227491</v>
      </c>
      <c r="CS49" s="619"/>
      <c r="CT49" s="619"/>
      <c r="CU49" s="619"/>
      <c r="CV49" s="619"/>
      <c r="CW49" s="619"/>
      <c r="CX49" s="619"/>
      <c r="CY49" s="646"/>
      <c r="CZ49" s="633">
        <v>100</v>
      </c>
      <c r="DA49" s="647"/>
      <c r="DB49" s="647"/>
      <c r="DC49" s="648"/>
      <c r="DD49" s="649">
        <v>10132675</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row r="51" spans="82:133" hidden="1"/>
    <row r="52" spans="82:133" hidden="1"/>
    <row r="53" spans="82:133" hidden="1"/>
  </sheetData>
  <sheetProtection algorithmName="SHA-512" hashValue="0Qfc28VPXE7azDbSg3H4O/zYxd6Fyyl71UW1DUmro6k3RiY3aYZHZMLAjWhuRfpBvbFbtFoDByAyJuVwgmLIAQ==" saltValue="kDYV3qq6hDBw5gsN/e7EB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298</v>
      </c>
      <c r="DK2" s="661"/>
      <c r="DL2" s="661"/>
      <c r="DM2" s="661"/>
      <c r="DN2" s="661"/>
      <c r="DO2" s="662"/>
      <c r="DP2" s="69"/>
      <c r="DQ2" s="660" t="s">
        <v>299</v>
      </c>
      <c r="DR2" s="661"/>
      <c r="DS2" s="661"/>
      <c r="DT2" s="661"/>
      <c r="DU2" s="661"/>
      <c r="DV2" s="661"/>
      <c r="DW2" s="661"/>
      <c r="DX2" s="661"/>
      <c r="DY2" s="661"/>
      <c r="DZ2" s="66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63" t="s">
        <v>436</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437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8" t="s">
        <v>438</v>
      </c>
      <c r="B5" s="929"/>
      <c r="C5" s="929"/>
      <c r="D5" s="929"/>
      <c r="E5" s="929"/>
      <c r="F5" s="929"/>
      <c r="G5" s="929"/>
      <c r="H5" s="929"/>
      <c r="I5" s="929"/>
      <c r="J5" s="929"/>
      <c r="K5" s="929"/>
      <c r="L5" s="929"/>
      <c r="M5" s="929"/>
      <c r="N5" s="929"/>
      <c r="O5" s="929"/>
      <c r="P5" s="930"/>
      <c r="Q5" s="934" t="s">
        <v>175</v>
      </c>
      <c r="R5" s="935"/>
      <c r="S5" s="935"/>
      <c r="T5" s="935"/>
      <c r="U5" s="936"/>
      <c r="V5" s="934" t="s">
        <v>439</v>
      </c>
      <c r="W5" s="935"/>
      <c r="X5" s="935"/>
      <c r="Y5" s="935"/>
      <c r="Z5" s="936"/>
      <c r="AA5" s="934" t="s">
        <v>440</v>
      </c>
      <c r="AB5" s="935"/>
      <c r="AC5" s="935"/>
      <c r="AD5" s="935"/>
      <c r="AE5" s="935"/>
      <c r="AF5" s="940" t="s">
        <v>171</v>
      </c>
      <c r="AG5" s="935"/>
      <c r="AH5" s="935"/>
      <c r="AI5" s="935"/>
      <c r="AJ5" s="941"/>
      <c r="AK5" s="935" t="s">
        <v>225</v>
      </c>
      <c r="AL5" s="935"/>
      <c r="AM5" s="935"/>
      <c r="AN5" s="935"/>
      <c r="AO5" s="936"/>
      <c r="AP5" s="934" t="s">
        <v>441</v>
      </c>
      <c r="AQ5" s="935"/>
      <c r="AR5" s="935"/>
      <c r="AS5" s="935"/>
      <c r="AT5" s="936"/>
      <c r="AU5" s="934" t="s">
        <v>443</v>
      </c>
      <c r="AV5" s="935"/>
      <c r="AW5" s="935"/>
      <c r="AX5" s="935"/>
      <c r="AY5" s="941"/>
      <c r="AZ5" s="72"/>
      <c r="BA5" s="72"/>
      <c r="BB5" s="72"/>
      <c r="BC5" s="72"/>
      <c r="BD5" s="72"/>
      <c r="BE5" s="84"/>
      <c r="BF5" s="84"/>
      <c r="BG5" s="84"/>
      <c r="BH5" s="84"/>
      <c r="BI5" s="84"/>
      <c r="BJ5" s="84"/>
      <c r="BK5" s="84"/>
      <c r="BL5" s="84"/>
      <c r="BM5" s="84"/>
      <c r="BN5" s="84"/>
      <c r="BO5" s="84"/>
      <c r="BP5" s="84"/>
      <c r="BQ5" s="928" t="s">
        <v>444</v>
      </c>
      <c r="BR5" s="929"/>
      <c r="BS5" s="929"/>
      <c r="BT5" s="929"/>
      <c r="BU5" s="929"/>
      <c r="BV5" s="929"/>
      <c r="BW5" s="929"/>
      <c r="BX5" s="929"/>
      <c r="BY5" s="929"/>
      <c r="BZ5" s="929"/>
      <c r="CA5" s="929"/>
      <c r="CB5" s="929"/>
      <c r="CC5" s="929"/>
      <c r="CD5" s="929"/>
      <c r="CE5" s="929"/>
      <c r="CF5" s="929"/>
      <c r="CG5" s="930"/>
      <c r="CH5" s="934" t="s">
        <v>357</v>
      </c>
      <c r="CI5" s="935"/>
      <c r="CJ5" s="935"/>
      <c r="CK5" s="935"/>
      <c r="CL5" s="936"/>
      <c r="CM5" s="934" t="s">
        <v>316</v>
      </c>
      <c r="CN5" s="935"/>
      <c r="CO5" s="935"/>
      <c r="CP5" s="935"/>
      <c r="CQ5" s="936"/>
      <c r="CR5" s="934" t="s">
        <v>242</v>
      </c>
      <c r="CS5" s="935"/>
      <c r="CT5" s="935"/>
      <c r="CU5" s="935"/>
      <c r="CV5" s="936"/>
      <c r="CW5" s="934" t="s">
        <v>50</v>
      </c>
      <c r="CX5" s="935"/>
      <c r="CY5" s="935"/>
      <c r="CZ5" s="935"/>
      <c r="DA5" s="936"/>
      <c r="DB5" s="934" t="s">
        <v>445</v>
      </c>
      <c r="DC5" s="935"/>
      <c r="DD5" s="935"/>
      <c r="DE5" s="935"/>
      <c r="DF5" s="936"/>
      <c r="DG5" s="944" t="s">
        <v>239</v>
      </c>
      <c r="DH5" s="945"/>
      <c r="DI5" s="945"/>
      <c r="DJ5" s="945"/>
      <c r="DK5" s="946"/>
      <c r="DL5" s="944" t="s">
        <v>449</v>
      </c>
      <c r="DM5" s="945"/>
      <c r="DN5" s="945"/>
      <c r="DO5" s="945"/>
      <c r="DP5" s="946"/>
      <c r="DQ5" s="934" t="s">
        <v>450</v>
      </c>
      <c r="DR5" s="935"/>
      <c r="DS5" s="935"/>
      <c r="DT5" s="935"/>
      <c r="DU5" s="936"/>
      <c r="DV5" s="934" t="s">
        <v>443</v>
      </c>
      <c r="DW5" s="935"/>
      <c r="DX5" s="935"/>
      <c r="DY5" s="935"/>
      <c r="DZ5" s="941"/>
      <c r="EA5" s="81"/>
    </row>
    <row r="6" spans="1:131" s="53" customFormat="1" ht="26.25" customHeight="1">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c r="A7" s="58">
        <v>1</v>
      </c>
      <c r="B7" s="664" t="s">
        <v>264</v>
      </c>
      <c r="C7" s="665"/>
      <c r="D7" s="665"/>
      <c r="E7" s="665"/>
      <c r="F7" s="665"/>
      <c r="G7" s="665"/>
      <c r="H7" s="665"/>
      <c r="I7" s="665"/>
      <c r="J7" s="665"/>
      <c r="K7" s="665"/>
      <c r="L7" s="665"/>
      <c r="M7" s="665"/>
      <c r="N7" s="665"/>
      <c r="O7" s="665"/>
      <c r="P7" s="666"/>
      <c r="Q7" s="667">
        <v>16855</v>
      </c>
      <c r="R7" s="668"/>
      <c r="S7" s="668"/>
      <c r="T7" s="668"/>
      <c r="U7" s="668"/>
      <c r="V7" s="668">
        <v>16104</v>
      </c>
      <c r="W7" s="668"/>
      <c r="X7" s="668"/>
      <c r="Y7" s="668"/>
      <c r="Z7" s="668"/>
      <c r="AA7" s="668">
        <v>751</v>
      </c>
      <c r="AB7" s="668"/>
      <c r="AC7" s="668"/>
      <c r="AD7" s="668"/>
      <c r="AE7" s="669"/>
      <c r="AF7" s="670">
        <v>709</v>
      </c>
      <c r="AG7" s="671"/>
      <c r="AH7" s="671"/>
      <c r="AI7" s="671"/>
      <c r="AJ7" s="672"/>
      <c r="AK7" s="673">
        <v>739</v>
      </c>
      <c r="AL7" s="668"/>
      <c r="AM7" s="668"/>
      <c r="AN7" s="668"/>
      <c r="AO7" s="668"/>
      <c r="AP7" s="668">
        <v>13141</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t="s">
        <v>540</v>
      </c>
      <c r="BT7" s="665"/>
      <c r="BU7" s="665"/>
      <c r="BV7" s="665"/>
      <c r="BW7" s="665"/>
      <c r="BX7" s="665"/>
      <c r="BY7" s="665"/>
      <c r="BZ7" s="665"/>
      <c r="CA7" s="665"/>
      <c r="CB7" s="665"/>
      <c r="CC7" s="665"/>
      <c r="CD7" s="665"/>
      <c r="CE7" s="665"/>
      <c r="CF7" s="665"/>
      <c r="CG7" s="666"/>
      <c r="CH7" s="676">
        <v>13</v>
      </c>
      <c r="CI7" s="677"/>
      <c r="CJ7" s="677"/>
      <c r="CK7" s="677"/>
      <c r="CL7" s="678"/>
      <c r="CM7" s="676">
        <v>249</v>
      </c>
      <c r="CN7" s="677"/>
      <c r="CO7" s="677"/>
      <c r="CP7" s="677"/>
      <c r="CQ7" s="678"/>
      <c r="CR7" s="676">
        <v>77</v>
      </c>
      <c r="CS7" s="677"/>
      <c r="CT7" s="677"/>
      <c r="CU7" s="677"/>
      <c r="CV7" s="678"/>
      <c r="CW7" s="676" t="s">
        <v>141</v>
      </c>
      <c r="CX7" s="677"/>
      <c r="CY7" s="677"/>
      <c r="CZ7" s="677"/>
      <c r="DA7" s="678"/>
      <c r="DB7" s="676" t="s">
        <v>141</v>
      </c>
      <c r="DC7" s="677"/>
      <c r="DD7" s="677"/>
      <c r="DE7" s="677"/>
      <c r="DF7" s="678"/>
      <c r="DG7" s="676" t="s">
        <v>141</v>
      </c>
      <c r="DH7" s="677"/>
      <c r="DI7" s="677"/>
      <c r="DJ7" s="677"/>
      <c r="DK7" s="678"/>
      <c r="DL7" s="676" t="s">
        <v>141</v>
      </c>
      <c r="DM7" s="677"/>
      <c r="DN7" s="677"/>
      <c r="DO7" s="677"/>
      <c r="DP7" s="678"/>
      <c r="DQ7" s="676" t="s">
        <v>141</v>
      </c>
      <c r="DR7" s="677"/>
      <c r="DS7" s="677"/>
      <c r="DT7" s="677"/>
      <c r="DU7" s="678"/>
      <c r="DV7" s="664"/>
      <c r="DW7" s="665"/>
      <c r="DX7" s="665"/>
      <c r="DY7" s="665"/>
      <c r="DZ7" s="679"/>
      <c r="EA7" s="81"/>
    </row>
    <row r="8" spans="1:131" s="53" customFormat="1" ht="26.25" customHeight="1">
      <c r="A8" s="59">
        <v>2</v>
      </c>
      <c r="B8" s="680" t="s">
        <v>452</v>
      </c>
      <c r="C8" s="681"/>
      <c r="D8" s="681"/>
      <c r="E8" s="681"/>
      <c r="F8" s="681"/>
      <c r="G8" s="681"/>
      <c r="H8" s="681"/>
      <c r="I8" s="681"/>
      <c r="J8" s="681"/>
      <c r="K8" s="681"/>
      <c r="L8" s="681"/>
      <c r="M8" s="681"/>
      <c r="N8" s="681"/>
      <c r="O8" s="681"/>
      <c r="P8" s="682"/>
      <c r="Q8" s="683">
        <v>25</v>
      </c>
      <c r="R8" s="684"/>
      <c r="S8" s="684"/>
      <c r="T8" s="684"/>
      <c r="U8" s="684"/>
      <c r="V8" s="684">
        <v>2</v>
      </c>
      <c r="W8" s="684"/>
      <c r="X8" s="684"/>
      <c r="Y8" s="684"/>
      <c r="Z8" s="684"/>
      <c r="AA8" s="684">
        <v>23</v>
      </c>
      <c r="AB8" s="684"/>
      <c r="AC8" s="684"/>
      <c r="AD8" s="684"/>
      <c r="AE8" s="685"/>
      <c r="AF8" s="686">
        <v>23</v>
      </c>
      <c r="AG8" s="687"/>
      <c r="AH8" s="687"/>
      <c r="AI8" s="687"/>
      <c r="AJ8" s="688"/>
      <c r="AK8" s="689" t="s">
        <v>141</v>
      </c>
      <c r="AL8" s="684"/>
      <c r="AM8" s="684"/>
      <c r="AN8" s="684"/>
      <c r="AO8" s="684"/>
      <c r="AP8" s="684">
        <v>2</v>
      </c>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t="s">
        <v>185</v>
      </c>
      <c r="BS8" s="680" t="s">
        <v>541</v>
      </c>
      <c r="BT8" s="681"/>
      <c r="BU8" s="681"/>
      <c r="BV8" s="681"/>
      <c r="BW8" s="681"/>
      <c r="BX8" s="681"/>
      <c r="BY8" s="681"/>
      <c r="BZ8" s="681"/>
      <c r="CA8" s="681"/>
      <c r="CB8" s="681"/>
      <c r="CC8" s="681"/>
      <c r="CD8" s="681"/>
      <c r="CE8" s="681"/>
      <c r="CF8" s="681"/>
      <c r="CG8" s="682"/>
      <c r="CH8" s="692">
        <v>27</v>
      </c>
      <c r="CI8" s="687"/>
      <c r="CJ8" s="687"/>
      <c r="CK8" s="687"/>
      <c r="CL8" s="693"/>
      <c r="CM8" s="692">
        <v>170</v>
      </c>
      <c r="CN8" s="687"/>
      <c r="CO8" s="687"/>
      <c r="CP8" s="687"/>
      <c r="CQ8" s="693"/>
      <c r="CR8" s="692">
        <v>5</v>
      </c>
      <c r="CS8" s="687"/>
      <c r="CT8" s="687"/>
      <c r="CU8" s="687"/>
      <c r="CV8" s="693"/>
      <c r="CW8" s="692" t="s">
        <v>141</v>
      </c>
      <c r="CX8" s="687"/>
      <c r="CY8" s="687"/>
      <c r="CZ8" s="687"/>
      <c r="DA8" s="693"/>
      <c r="DB8" s="692" t="s">
        <v>141</v>
      </c>
      <c r="DC8" s="687"/>
      <c r="DD8" s="687"/>
      <c r="DE8" s="687"/>
      <c r="DF8" s="693"/>
      <c r="DG8" s="692" t="s">
        <v>141</v>
      </c>
      <c r="DH8" s="687"/>
      <c r="DI8" s="687"/>
      <c r="DJ8" s="687"/>
      <c r="DK8" s="693"/>
      <c r="DL8" s="692" t="s">
        <v>141</v>
      </c>
      <c r="DM8" s="687"/>
      <c r="DN8" s="687"/>
      <c r="DO8" s="687"/>
      <c r="DP8" s="693"/>
      <c r="DQ8" s="692" t="s">
        <v>141</v>
      </c>
      <c r="DR8" s="687"/>
      <c r="DS8" s="687"/>
      <c r="DT8" s="687"/>
      <c r="DU8" s="693"/>
      <c r="DV8" s="680"/>
      <c r="DW8" s="681"/>
      <c r="DX8" s="681"/>
      <c r="DY8" s="681"/>
      <c r="DZ8" s="694"/>
      <c r="EA8" s="81"/>
    </row>
    <row r="9" spans="1:131" s="53" customFormat="1" ht="26.25" customHeight="1">
      <c r="A9" s="59">
        <v>3</v>
      </c>
      <c r="B9" s="680" t="s">
        <v>233</v>
      </c>
      <c r="C9" s="681"/>
      <c r="D9" s="681"/>
      <c r="E9" s="681"/>
      <c r="F9" s="681"/>
      <c r="G9" s="681"/>
      <c r="H9" s="681"/>
      <c r="I9" s="681"/>
      <c r="J9" s="681"/>
      <c r="K9" s="681"/>
      <c r="L9" s="681"/>
      <c r="M9" s="681"/>
      <c r="N9" s="681"/>
      <c r="O9" s="681"/>
      <c r="P9" s="682"/>
      <c r="Q9" s="683">
        <v>125</v>
      </c>
      <c r="R9" s="684"/>
      <c r="S9" s="684"/>
      <c r="T9" s="684"/>
      <c r="U9" s="684"/>
      <c r="V9" s="684">
        <v>121</v>
      </c>
      <c r="W9" s="684"/>
      <c r="X9" s="684"/>
      <c r="Y9" s="684"/>
      <c r="Z9" s="684"/>
      <c r="AA9" s="684">
        <v>4</v>
      </c>
      <c r="AB9" s="684"/>
      <c r="AC9" s="684"/>
      <c r="AD9" s="684"/>
      <c r="AE9" s="685"/>
      <c r="AF9" s="686">
        <v>4</v>
      </c>
      <c r="AG9" s="687"/>
      <c r="AH9" s="687"/>
      <c r="AI9" s="687"/>
      <c r="AJ9" s="688"/>
      <c r="AK9" s="689" t="s">
        <v>141</v>
      </c>
      <c r="AL9" s="684"/>
      <c r="AM9" s="684"/>
      <c r="AN9" s="684"/>
      <c r="AO9" s="684"/>
      <c r="AP9" s="684" t="s">
        <v>141</v>
      </c>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453</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c r="A23" s="60" t="s">
        <v>249</v>
      </c>
      <c r="B23" s="703" t="s">
        <v>301</v>
      </c>
      <c r="C23" s="704"/>
      <c r="D23" s="704"/>
      <c r="E23" s="704"/>
      <c r="F23" s="704"/>
      <c r="G23" s="704"/>
      <c r="H23" s="704"/>
      <c r="I23" s="704"/>
      <c r="J23" s="704"/>
      <c r="K23" s="704"/>
      <c r="L23" s="704"/>
      <c r="M23" s="704"/>
      <c r="N23" s="704"/>
      <c r="O23" s="704"/>
      <c r="P23" s="705"/>
      <c r="Q23" s="706">
        <v>17005</v>
      </c>
      <c r="R23" s="707"/>
      <c r="S23" s="707"/>
      <c r="T23" s="707"/>
      <c r="U23" s="707"/>
      <c r="V23" s="707">
        <v>16227</v>
      </c>
      <c r="W23" s="707"/>
      <c r="X23" s="707"/>
      <c r="Y23" s="707"/>
      <c r="Z23" s="707"/>
      <c r="AA23" s="707">
        <v>778</v>
      </c>
      <c r="AB23" s="707"/>
      <c r="AC23" s="707"/>
      <c r="AD23" s="707"/>
      <c r="AE23" s="708"/>
      <c r="AF23" s="709">
        <v>736</v>
      </c>
      <c r="AG23" s="707"/>
      <c r="AH23" s="707"/>
      <c r="AI23" s="707"/>
      <c r="AJ23" s="710"/>
      <c r="AK23" s="711"/>
      <c r="AL23" s="712"/>
      <c r="AM23" s="712"/>
      <c r="AN23" s="712"/>
      <c r="AO23" s="712"/>
      <c r="AP23" s="707">
        <v>13143</v>
      </c>
      <c r="AQ23" s="707"/>
      <c r="AR23" s="707"/>
      <c r="AS23" s="707"/>
      <c r="AT23" s="707"/>
      <c r="AU23" s="713"/>
      <c r="AV23" s="713"/>
      <c r="AW23" s="713"/>
      <c r="AX23" s="713"/>
      <c r="AY23" s="714"/>
      <c r="AZ23" s="715" t="s">
        <v>141</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c r="A24" s="718" t="s">
        <v>365</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c r="A25" s="663" t="s">
        <v>424</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c r="A26" s="928" t="s">
        <v>438</v>
      </c>
      <c r="B26" s="929"/>
      <c r="C26" s="929"/>
      <c r="D26" s="929"/>
      <c r="E26" s="929"/>
      <c r="F26" s="929"/>
      <c r="G26" s="929"/>
      <c r="H26" s="929"/>
      <c r="I26" s="929"/>
      <c r="J26" s="929"/>
      <c r="K26" s="929"/>
      <c r="L26" s="929"/>
      <c r="M26" s="929"/>
      <c r="N26" s="929"/>
      <c r="O26" s="929"/>
      <c r="P26" s="930"/>
      <c r="Q26" s="934" t="s">
        <v>455</v>
      </c>
      <c r="R26" s="935"/>
      <c r="S26" s="935"/>
      <c r="T26" s="935"/>
      <c r="U26" s="936"/>
      <c r="V26" s="934" t="s">
        <v>456</v>
      </c>
      <c r="W26" s="935"/>
      <c r="X26" s="935"/>
      <c r="Y26" s="935"/>
      <c r="Z26" s="936"/>
      <c r="AA26" s="934" t="s">
        <v>457</v>
      </c>
      <c r="AB26" s="935"/>
      <c r="AC26" s="935"/>
      <c r="AD26" s="935"/>
      <c r="AE26" s="935"/>
      <c r="AF26" s="950" t="s">
        <v>247</v>
      </c>
      <c r="AG26" s="951"/>
      <c r="AH26" s="951"/>
      <c r="AI26" s="951"/>
      <c r="AJ26" s="952"/>
      <c r="AK26" s="935" t="s">
        <v>385</v>
      </c>
      <c r="AL26" s="935"/>
      <c r="AM26" s="935"/>
      <c r="AN26" s="935"/>
      <c r="AO26" s="936"/>
      <c r="AP26" s="934" t="s">
        <v>351</v>
      </c>
      <c r="AQ26" s="935"/>
      <c r="AR26" s="935"/>
      <c r="AS26" s="935"/>
      <c r="AT26" s="936"/>
      <c r="AU26" s="934" t="s">
        <v>459</v>
      </c>
      <c r="AV26" s="935"/>
      <c r="AW26" s="935"/>
      <c r="AX26" s="935"/>
      <c r="AY26" s="936"/>
      <c r="AZ26" s="934" t="s">
        <v>460</v>
      </c>
      <c r="BA26" s="935"/>
      <c r="BB26" s="935"/>
      <c r="BC26" s="935"/>
      <c r="BD26" s="936"/>
      <c r="BE26" s="934" t="s">
        <v>443</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c r="A28" s="61">
        <v>1</v>
      </c>
      <c r="B28" s="664" t="s">
        <v>461</v>
      </c>
      <c r="C28" s="665"/>
      <c r="D28" s="665"/>
      <c r="E28" s="665"/>
      <c r="F28" s="665"/>
      <c r="G28" s="665"/>
      <c r="H28" s="665"/>
      <c r="I28" s="665"/>
      <c r="J28" s="665"/>
      <c r="K28" s="665"/>
      <c r="L28" s="665"/>
      <c r="M28" s="665"/>
      <c r="N28" s="665"/>
      <c r="O28" s="665"/>
      <c r="P28" s="666"/>
      <c r="Q28" s="719">
        <v>4690</v>
      </c>
      <c r="R28" s="720"/>
      <c r="S28" s="720"/>
      <c r="T28" s="720"/>
      <c r="U28" s="720"/>
      <c r="V28" s="720">
        <v>4608</v>
      </c>
      <c r="W28" s="720"/>
      <c r="X28" s="720"/>
      <c r="Y28" s="720"/>
      <c r="Z28" s="720"/>
      <c r="AA28" s="720">
        <v>82</v>
      </c>
      <c r="AB28" s="720"/>
      <c r="AC28" s="720"/>
      <c r="AD28" s="720"/>
      <c r="AE28" s="721"/>
      <c r="AF28" s="722">
        <v>82</v>
      </c>
      <c r="AG28" s="720"/>
      <c r="AH28" s="720"/>
      <c r="AI28" s="720"/>
      <c r="AJ28" s="723"/>
      <c r="AK28" s="724"/>
      <c r="AL28" s="720"/>
      <c r="AM28" s="720"/>
      <c r="AN28" s="720"/>
      <c r="AO28" s="720"/>
      <c r="AP28" s="720"/>
      <c r="AQ28" s="720"/>
      <c r="AR28" s="720"/>
      <c r="AS28" s="720"/>
      <c r="AT28" s="720"/>
      <c r="AU28" s="720"/>
      <c r="AV28" s="720"/>
      <c r="AW28" s="720"/>
      <c r="AX28" s="720"/>
      <c r="AY28" s="720"/>
      <c r="AZ28" s="725"/>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c r="A29" s="61">
        <v>2</v>
      </c>
      <c r="B29" s="680" t="s">
        <v>462</v>
      </c>
      <c r="C29" s="681"/>
      <c r="D29" s="681"/>
      <c r="E29" s="681"/>
      <c r="F29" s="681"/>
      <c r="G29" s="681"/>
      <c r="H29" s="681"/>
      <c r="I29" s="681"/>
      <c r="J29" s="681"/>
      <c r="K29" s="681"/>
      <c r="L29" s="681"/>
      <c r="M29" s="681"/>
      <c r="N29" s="681"/>
      <c r="O29" s="681"/>
      <c r="P29" s="682"/>
      <c r="Q29" s="683">
        <v>463</v>
      </c>
      <c r="R29" s="684"/>
      <c r="S29" s="684"/>
      <c r="T29" s="684"/>
      <c r="U29" s="684"/>
      <c r="V29" s="684">
        <v>461</v>
      </c>
      <c r="W29" s="684"/>
      <c r="X29" s="684"/>
      <c r="Y29" s="684"/>
      <c r="Z29" s="684"/>
      <c r="AA29" s="684">
        <v>2</v>
      </c>
      <c r="AB29" s="684"/>
      <c r="AC29" s="684"/>
      <c r="AD29" s="684"/>
      <c r="AE29" s="685"/>
      <c r="AF29" s="686">
        <v>2</v>
      </c>
      <c r="AG29" s="687"/>
      <c r="AH29" s="687"/>
      <c r="AI29" s="687"/>
      <c r="AJ29" s="688"/>
      <c r="AK29" s="689"/>
      <c r="AL29" s="684"/>
      <c r="AM29" s="684"/>
      <c r="AN29" s="684"/>
      <c r="AO29" s="684"/>
      <c r="AP29" s="684"/>
      <c r="AQ29" s="684"/>
      <c r="AR29" s="684"/>
      <c r="AS29" s="684"/>
      <c r="AT29" s="684"/>
      <c r="AU29" s="684"/>
      <c r="AV29" s="684"/>
      <c r="AW29" s="684"/>
      <c r="AX29" s="684"/>
      <c r="AY29" s="684"/>
      <c r="AZ29" s="728"/>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c r="A30" s="61">
        <v>3</v>
      </c>
      <c r="B30" s="680" t="s">
        <v>38</v>
      </c>
      <c r="C30" s="681"/>
      <c r="D30" s="681"/>
      <c r="E30" s="681"/>
      <c r="F30" s="681"/>
      <c r="G30" s="681"/>
      <c r="H30" s="681"/>
      <c r="I30" s="681"/>
      <c r="J30" s="681"/>
      <c r="K30" s="681"/>
      <c r="L30" s="681"/>
      <c r="M30" s="681"/>
      <c r="N30" s="681"/>
      <c r="O30" s="681"/>
      <c r="P30" s="682"/>
      <c r="Q30" s="683">
        <v>1154</v>
      </c>
      <c r="R30" s="684"/>
      <c r="S30" s="684"/>
      <c r="T30" s="684"/>
      <c r="U30" s="684"/>
      <c r="V30" s="684">
        <v>1123</v>
      </c>
      <c r="W30" s="684"/>
      <c r="X30" s="684"/>
      <c r="Y30" s="684"/>
      <c r="Z30" s="684"/>
      <c r="AA30" s="684">
        <v>31</v>
      </c>
      <c r="AB30" s="684"/>
      <c r="AC30" s="684"/>
      <c r="AD30" s="684"/>
      <c r="AE30" s="685"/>
      <c r="AF30" s="686">
        <v>22</v>
      </c>
      <c r="AG30" s="687"/>
      <c r="AH30" s="687"/>
      <c r="AI30" s="687"/>
      <c r="AJ30" s="688"/>
      <c r="AK30" s="689"/>
      <c r="AL30" s="684"/>
      <c r="AM30" s="684"/>
      <c r="AN30" s="684"/>
      <c r="AO30" s="684"/>
      <c r="AP30" s="684"/>
      <c r="AQ30" s="684"/>
      <c r="AR30" s="684"/>
      <c r="AS30" s="684"/>
      <c r="AT30" s="684"/>
      <c r="AU30" s="684"/>
      <c r="AV30" s="684"/>
      <c r="AW30" s="684"/>
      <c r="AX30" s="684"/>
      <c r="AY30" s="684"/>
      <c r="AZ30" s="728"/>
      <c r="BA30" s="728"/>
      <c r="BB30" s="728"/>
      <c r="BC30" s="728"/>
      <c r="BD30" s="728"/>
      <c r="BE30" s="690" t="s">
        <v>19</v>
      </c>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c r="A31" s="61">
        <v>4</v>
      </c>
      <c r="B31" s="680" t="s">
        <v>463</v>
      </c>
      <c r="C31" s="681"/>
      <c r="D31" s="681"/>
      <c r="E31" s="681"/>
      <c r="F31" s="681"/>
      <c r="G31" s="681"/>
      <c r="H31" s="681"/>
      <c r="I31" s="681"/>
      <c r="J31" s="681"/>
      <c r="K31" s="681"/>
      <c r="L31" s="681"/>
      <c r="M31" s="681"/>
      <c r="N31" s="681"/>
      <c r="O31" s="681"/>
      <c r="P31" s="682"/>
      <c r="Q31" s="683">
        <v>31</v>
      </c>
      <c r="R31" s="684"/>
      <c r="S31" s="684"/>
      <c r="T31" s="684"/>
      <c r="U31" s="684"/>
      <c r="V31" s="684">
        <v>28</v>
      </c>
      <c r="W31" s="684"/>
      <c r="X31" s="684"/>
      <c r="Y31" s="684"/>
      <c r="Z31" s="684"/>
      <c r="AA31" s="684">
        <v>3</v>
      </c>
      <c r="AB31" s="684"/>
      <c r="AC31" s="684"/>
      <c r="AD31" s="684"/>
      <c r="AE31" s="685"/>
      <c r="AF31" s="686">
        <v>3</v>
      </c>
      <c r="AG31" s="687"/>
      <c r="AH31" s="687"/>
      <c r="AI31" s="687"/>
      <c r="AJ31" s="688"/>
      <c r="AK31" s="689"/>
      <c r="AL31" s="684"/>
      <c r="AM31" s="684"/>
      <c r="AN31" s="684"/>
      <c r="AO31" s="684"/>
      <c r="AP31" s="684"/>
      <c r="AQ31" s="684"/>
      <c r="AR31" s="684"/>
      <c r="AS31" s="684"/>
      <c r="AT31" s="684"/>
      <c r="AU31" s="684"/>
      <c r="AV31" s="684"/>
      <c r="AW31" s="684"/>
      <c r="AX31" s="684"/>
      <c r="AY31" s="684"/>
      <c r="AZ31" s="728"/>
      <c r="BA31" s="728"/>
      <c r="BB31" s="728"/>
      <c r="BC31" s="728"/>
      <c r="BD31" s="728"/>
      <c r="BE31" s="690" t="s">
        <v>19</v>
      </c>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c r="A32" s="61">
        <v>5</v>
      </c>
      <c r="B32" s="680" t="s">
        <v>186</v>
      </c>
      <c r="C32" s="681"/>
      <c r="D32" s="681"/>
      <c r="E32" s="681"/>
      <c r="F32" s="681"/>
      <c r="G32" s="681"/>
      <c r="H32" s="681"/>
      <c r="I32" s="681"/>
      <c r="J32" s="681"/>
      <c r="K32" s="681"/>
      <c r="L32" s="681"/>
      <c r="M32" s="681"/>
      <c r="N32" s="681"/>
      <c r="O32" s="681"/>
      <c r="P32" s="682"/>
      <c r="Q32" s="683">
        <v>62</v>
      </c>
      <c r="R32" s="684"/>
      <c r="S32" s="684"/>
      <c r="T32" s="684"/>
      <c r="U32" s="684"/>
      <c r="V32" s="684">
        <v>61</v>
      </c>
      <c r="W32" s="684"/>
      <c r="X32" s="684"/>
      <c r="Y32" s="684"/>
      <c r="Z32" s="684"/>
      <c r="AA32" s="684">
        <v>1</v>
      </c>
      <c r="AB32" s="684"/>
      <c r="AC32" s="684"/>
      <c r="AD32" s="684"/>
      <c r="AE32" s="685"/>
      <c r="AF32" s="686">
        <v>1</v>
      </c>
      <c r="AG32" s="687"/>
      <c r="AH32" s="687"/>
      <c r="AI32" s="687"/>
      <c r="AJ32" s="688"/>
      <c r="AK32" s="689"/>
      <c r="AL32" s="684"/>
      <c r="AM32" s="684"/>
      <c r="AN32" s="684"/>
      <c r="AO32" s="684"/>
      <c r="AP32" s="684"/>
      <c r="AQ32" s="684"/>
      <c r="AR32" s="684"/>
      <c r="AS32" s="684"/>
      <c r="AT32" s="684"/>
      <c r="AU32" s="684"/>
      <c r="AV32" s="684"/>
      <c r="AW32" s="684"/>
      <c r="AX32" s="684"/>
      <c r="AY32" s="684"/>
      <c r="AZ32" s="728"/>
      <c r="BA32" s="728"/>
      <c r="BB32" s="728"/>
      <c r="BC32" s="728"/>
      <c r="BD32" s="728"/>
      <c r="BE32" s="690" t="s">
        <v>19</v>
      </c>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c r="A33" s="61">
        <v>6</v>
      </c>
      <c r="B33" s="680" t="s">
        <v>45</v>
      </c>
      <c r="C33" s="681"/>
      <c r="D33" s="681"/>
      <c r="E33" s="681"/>
      <c r="F33" s="681"/>
      <c r="G33" s="681"/>
      <c r="H33" s="681"/>
      <c r="I33" s="681"/>
      <c r="J33" s="681"/>
      <c r="K33" s="681"/>
      <c r="L33" s="681"/>
      <c r="M33" s="681"/>
      <c r="N33" s="681"/>
      <c r="O33" s="681"/>
      <c r="P33" s="682"/>
      <c r="Q33" s="683">
        <v>16</v>
      </c>
      <c r="R33" s="684"/>
      <c r="S33" s="684"/>
      <c r="T33" s="684"/>
      <c r="U33" s="684"/>
      <c r="V33" s="684">
        <v>15</v>
      </c>
      <c r="W33" s="684"/>
      <c r="X33" s="684"/>
      <c r="Y33" s="684"/>
      <c r="Z33" s="684"/>
      <c r="AA33" s="684">
        <v>1</v>
      </c>
      <c r="AB33" s="684"/>
      <c r="AC33" s="684"/>
      <c r="AD33" s="684"/>
      <c r="AE33" s="685"/>
      <c r="AF33" s="686">
        <v>1</v>
      </c>
      <c r="AG33" s="687"/>
      <c r="AH33" s="687"/>
      <c r="AI33" s="687"/>
      <c r="AJ33" s="688"/>
      <c r="AK33" s="689"/>
      <c r="AL33" s="684"/>
      <c r="AM33" s="684"/>
      <c r="AN33" s="684"/>
      <c r="AO33" s="684"/>
      <c r="AP33" s="684"/>
      <c r="AQ33" s="684"/>
      <c r="AR33" s="684"/>
      <c r="AS33" s="684"/>
      <c r="AT33" s="684"/>
      <c r="AU33" s="684"/>
      <c r="AV33" s="684"/>
      <c r="AW33" s="684"/>
      <c r="AX33" s="684"/>
      <c r="AY33" s="684"/>
      <c r="AZ33" s="728"/>
      <c r="BA33" s="728"/>
      <c r="BB33" s="728"/>
      <c r="BC33" s="728"/>
      <c r="BD33" s="728"/>
      <c r="BE33" s="690" t="s">
        <v>19</v>
      </c>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c r="A34" s="61">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28"/>
      <c r="BA34" s="728"/>
      <c r="BB34" s="728"/>
      <c r="BC34" s="728"/>
      <c r="BD34" s="728"/>
      <c r="BE34" s="690"/>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c r="A35" s="61">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28"/>
      <c r="BA35" s="728"/>
      <c r="BB35" s="728"/>
      <c r="BC35" s="728"/>
      <c r="BD35" s="728"/>
      <c r="BE35" s="690"/>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465</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c r="A63" s="60" t="s">
        <v>249</v>
      </c>
      <c r="B63" s="703" t="s">
        <v>371</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111</v>
      </c>
      <c r="AG63" s="707"/>
      <c r="AH63" s="707"/>
      <c r="AI63" s="707"/>
      <c r="AJ63" s="710"/>
      <c r="AK63" s="711"/>
      <c r="AL63" s="712"/>
      <c r="AM63" s="712"/>
      <c r="AN63" s="712"/>
      <c r="AO63" s="712"/>
      <c r="AP63" s="707"/>
      <c r="AQ63" s="707"/>
      <c r="AR63" s="707"/>
      <c r="AS63" s="707"/>
      <c r="AT63" s="707"/>
      <c r="AU63" s="707"/>
      <c r="AV63" s="707"/>
      <c r="AW63" s="707"/>
      <c r="AX63" s="707"/>
      <c r="AY63" s="707"/>
      <c r="AZ63" s="737"/>
      <c r="BA63" s="737"/>
      <c r="BB63" s="737"/>
      <c r="BC63" s="737"/>
      <c r="BD63" s="737"/>
      <c r="BE63" s="713"/>
      <c r="BF63" s="713"/>
      <c r="BG63" s="713"/>
      <c r="BH63" s="713"/>
      <c r="BI63" s="714"/>
      <c r="BJ63" s="715" t="s">
        <v>141</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c r="A65" s="63" t="s">
        <v>265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c r="A66" s="928" t="s">
        <v>446</v>
      </c>
      <c r="B66" s="929"/>
      <c r="C66" s="929"/>
      <c r="D66" s="929"/>
      <c r="E66" s="929"/>
      <c r="F66" s="929"/>
      <c r="G66" s="929"/>
      <c r="H66" s="929"/>
      <c r="I66" s="929"/>
      <c r="J66" s="929"/>
      <c r="K66" s="929"/>
      <c r="L66" s="929"/>
      <c r="M66" s="929"/>
      <c r="N66" s="929"/>
      <c r="O66" s="929"/>
      <c r="P66" s="930"/>
      <c r="Q66" s="934" t="s">
        <v>455</v>
      </c>
      <c r="R66" s="935"/>
      <c r="S66" s="935"/>
      <c r="T66" s="935"/>
      <c r="U66" s="936"/>
      <c r="V66" s="934" t="s">
        <v>456</v>
      </c>
      <c r="W66" s="935"/>
      <c r="X66" s="935"/>
      <c r="Y66" s="935"/>
      <c r="Z66" s="936"/>
      <c r="AA66" s="934" t="s">
        <v>457</v>
      </c>
      <c r="AB66" s="935"/>
      <c r="AC66" s="935"/>
      <c r="AD66" s="935"/>
      <c r="AE66" s="936"/>
      <c r="AF66" s="956" t="s">
        <v>247</v>
      </c>
      <c r="AG66" s="951"/>
      <c r="AH66" s="951"/>
      <c r="AI66" s="951"/>
      <c r="AJ66" s="957"/>
      <c r="AK66" s="934" t="s">
        <v>385</v>
      </c>
      <c r="AL66" s="929"/>
      <c r="AM66" s="929"/>
      <c r="AN66" s="929"/>
      <c r="AO66" s="930"/>
      <c r="AP66" s="934" t="s">
        <v>351</v>
      </c>
      <c r="AQ66" s="935"/>
      <c r="AR66" s="935"/>
      <c r="AS66" s="935"/>
      <c r="AT66" s="936"/>
      <c r="AU66" s="934" t="s">
        <v>466</v>
      </c>
      <c r="AV66" s="935"/>
      <c r="AW66" s="935"/>
      <c r="AX66" s="935"/>
      <c r="AY66" s="936"/>
      <c r="AZ66" s="934" t="s">
        <v>443</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c r="A68" s="58">
        <v>1</v>
      </c>
      <c r="B68" s="664" t="s">
        <v>531</v>
      </c>
      <c r="C68" s="665"/>
      <c r="D68" s="665"/>
      <c r="E68" s="665"/>
      <c r="F68" s="665"/>
      <c r="G68" s="665"/>
      <c r="H68" s="665"/>
      <c r="I68" s="665"/>
      <c r="J68" s="665"/>
      <c r="K68" s="665"/>
      <c r="L68" s="665"/>
      <c r="M68" s="665"/>
      <c r="N68" s="665"/>
      <c r="O68" s="665"/>
      <c r="P68" s="666"/>
      <c r="Q68" s="667">
        <v>162</v>
      </c>
      <c r="R68" s="668"/>
      <c r="S68" s="668"/>
      <c r="T68" s="668"/>
      <c r="U68" s="668"/>
      <c r="V68" s="668">
        <v>118</v>
      </c>
      <c r="W68" s="668"/>
      <c r="X68" s="668"/>
      <c r="Y68" s="668"/>
      <c r="Z68" s="668"/>
      <c r="AA68" s="668">
        <v>44</v>
      </c>
      <c r="AB68" s="668"/>
      <c r="AC68" s="668"/>
      <c r="AD68" s="668"/>
      <c r="AE68" s="668"/>
      <c r="AF68" s="668">
        <v>44</v>
      </c>
      <c r="AG68" s="668"/>
      <c r="AH68" s="668"/>
      <c r="AI68" s="668"/>
      <c r="AJ68" s="668"/>
      <c r="AK68" s="668" t="s">
        <v>141</v>
      </c>
      <c r="AL68" s="668"/>
      <c r="AM68" s="668"/>
      <c r="AN68" s="668"/>
      <c r="AO68" s="668"/>
      <c r="AP68" s="668" t="s">
        <v>141</v>
      </c>
      <c r="AQ68" s="668"/>
      <c r="AR68" s="668"/>
      <c r="AS68" s="668"/>
      <c r="AT68" s="668"/>
      <c r="AU68" s="668"/>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c r="A69" s="59">
        <v>2</v>
      </c>
      <c r="B69" s="680" t="s">
        <v>532</v>
      </c>
      <c r="C69" s="681"/>
      <c r="D69" s="681"/>
      <c r="E69" s="681"/>
      <c r="F69" s="681"/>
      <c r="G69" s="681"/>
      <c r="H69" s="681"/>
      <c r="I69" s="681"/>
      <c r="J69" s="681"/>
      <c r="K69" s="681"/>
      <c r="L69" s="681"/>
      <c r="M69" s="681"/>
      <c r="N69" s="681"/>
      <c r="O69" s="681"/>
      <c r="P69" s="682"/>
      <c r="Q69" s="683">
        <v>1239</v>
      </c>
      <c r="R69" s="684"/>
      <c r="S69" s="684"/>
      <c r="T69" s="684"/>
      <c r="U69" s="684"/>
      <c r="V69" s="684">
        <v>1126</v>
      </c>
      <c r="W69" s="684"/>
      <c r="X69" s="684"/>
      <c r="Y69" s="684"/>
      <c r="Z69" s="684"/>
      <c r="AA69" s="684">
        <v>114</v>
      </c>
      <c r="AB69" s="684"/>
      <c r="AC69" s="684"/>
      <c r="AD69" s="684"/>
      <c r="AE69" s="684"/>
      <c r="AF69" s="684">
        <v>114</v>
      </c>
      <c r="AG69" s="684"/>
      <c r="AH69" s="684"/>
      <c r="AI69" s="684"/>
      <c r="AJ69" s="684"/>
      <c r="AK69" s="684" t="s">
        <v>141</v>
      </c>
      <c r="AL69" s="684"/>
      <c r="AM69" s="684"/>
      <c r="AN69" s="684"/>
      <c r="AO69" s="684"/>
      <c r="AP69" s="684">
        <v>323</v>
      </c>
      <c r="AQ69" s="684"/>
      <c r="AR69" s="684"/>
      <c r="AS69" s="684"/>
      <c r="AT69" s="684"/>
      <c r="AU69" s="684"/>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c r="A70" s="59">
        <v>3</v>
      </c>
      <c r="B70" s="680" t="s">
        <v>135</v>
      </c>
      <c r="C70" s="681"/>
      <c r="D70" s="681"/>
      <c r="E70" s="681"/>
      <c r="F70" s="681"/>
      <c r="G70" s="681"/>
      <c r="H70" s="681"/>
      <c r="I70" s="681"/>
      <c r="J70" s="681"/>
      <c r="K70" s="681"/>
      <c r="L70" s="681"/>
      <c r="M70" s="681"/>
      <c r="N70" s="681"/>
      <c r="O70" s="681"/>
      <c r="P70" s="682"/>
      <c r="Q70" s="683">
        <v>90</v>
      </c>
      <c r="R70" s="684"/>
      <c r="S70" s="684"/>
      <c r="T70" s="684"/>
      <c r="U70" s="684"/>
      <c r="V70" s="684">
        <v>90</v>
      </c>
      <c r="W70" s="684"/>
      <c r="X70" s="684"/>
      <c r="Y70" s="684"/>
      <c r="Z70" s="684"/>
      <c r="AA70" s="684">
        <v>0</v>
      </c>
      <c r="AB70" s="684"/>
      <c r="AC70" s="684"/>
      <c r="AD70" s="684"/>
      <c r="AE70" s="684"/>
      <c r="AF70" s="684">
        <v>0</v>
      </c>
      <c r="AG70" s="684"/>
      <c r="AH70" s="684"/>
      <c r="AI70" s="684"/>
      <c r="AJ70" s="684"/>
      <c r="AK70" s="684">
        <v>2</v>
      </c>
      <c r="AL70" s="684"/>
      <c r="AM70" s="684"/>
      <c r="AN70" s="684"/>
      <c r="AO70" s="684"/>
      <c r="AP70" s="684" t="s">
        <v>141</v>
      </c>
      <c r="AQ70" s="684"/>
      <c r="AR70" s="684"/>
      <c r="AS70" s="684"/>
      <c r="AT70" s="684"/>
      <c r="AU70" s="684"/>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c r="A71" s="59">
        <v>4</v>
      </c>
      <c r="B71" s="680" t="s">
        <v>369</v>
      </c>
      <c r="C71" s="681"/>
      <c r="D71" s="681"/>
      <c r="E71" s="681"/>
      <c r="F71" s="681"/>
      <c r="G71" s="681"/>
      <c r="H71" s="681"/>
      <c r="I71" s="681"/>
      <c r="J71" s="681"/>
      <c r="K71" s="681"/>
      <c r="L71" s="681"/>
      <c r="M71" s="681"/>
      <c r="N71" s="681"/>
      <c r="O71" s="681"/>
      <c r="P71" s="682"/>
      <c r="Q71" s="683">
        <v>11954</v>
      </c>
      <c r="R71" s="684"/>
      <c r="S71" s="684"/>
      <c r="T71" s="684"/>
      <c r="U71" s="684"/>
      <c r="V71" s="684">
        <v>11741</v>
      </c>
      <c r="W71" s="684"/>
      <c r="X71" s="684"/>
      <c r="Y71" s="684"/>
      <c r="Z71" s="684"/>
      <c r="AA71" s="684">
        <v>213</v>
      </c>
      <c r="AB71" s="684"/>
      <c r="AC71" s="684"/>
      <c r="AD71" s="684"/>
      <c r="AE71" s="684"/>
      <c r="AF71" s="684">
        <v>213</v>
      </c>
      <c r="AG71" s="684"/>
      <c r="AH71" s="684"/>
      <c r="AI71" s="684"/>
      <c r="AJ71" s="684"/>
      <c r="AK71" s="684" t="s">
        <v>141</v>
      </c>
      <c r="AL71" s="684"/>
      <c r="AM71" s="684"/>
      <c r="AN71" s="684"/>
      <c r="AO71" s="684"/>
      <c r="AP71" s="684" t="s">
        <v>141</v>
      </c>
      <c r="AQ71" s="684"/>
      <c r="AR71" s="684"/>
      <c r="AS71" s="684"/>
      <c r="AT71" s="684"/>
      <c r="AU71" s="684"/>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c r="A72" s="59">
        <v>5</v>
      </c>
      <c r="B72" s="680" t="s">
        <v>161</v>
      </c>
      <c r="C72" s="681"/>
      <c r="D72" s="681"/>
      <c r="E72" s="681"/>
      <c r="F72" s="681"/>
      <c r="G72" s="681"/>
      <c r="H72" s="681"/>
      <c r="I72" s="681"/>
      <c r="J72" s="681"/>
      <c r="K72" s="681"/>
      <c r="L72" s="681"/>
      <c r="M72" s="681"/>
      <c r="N72" s="681"/>
      <c r="O72" s="681"/>
      <c r="P72" s="682"/>
      <c r="Q72" s="683">
        <v>59</v>
      </c>
      <c r="R72" s="684"/>
      <c r="S72" s="684"/>
      <c r="T72" s="684"/>
      <c r="U72" s="684"/>
      <c r="V72" s="684">
        <v>59</v>
      </c>
      <c r="W72" s="684"/>
      <c r="X72" s="684"/>
      <c r="Y72" s="684"/>
      <c r="Z72" s="684"/>
      <c r="AA72" s="684" t="s">
        <v>141</v>
      </c>
      <c r="AB72" s="684"/>
      <c r="AC72" s="684"/>
      <c r="AD72" s="684"/>
      <c r="AE72" s="684"/>
      <c r="AF72" s="684" t="s">
        <v>141</v>
      </c>
      <c r="AG72" s="684"/>
      <c r="AH72" s="684"/>
      <c r="AI72" s="684"/>
      <c r="AJ72" s="684"/>
      <c r="AK72" s="684" t="s">
        <v>141</v>
      </c>
      <c r="AL72" s="684"/>
      <c r="AM72" s="684"/>
      <c r="AN72" s="684"/>
      <c r="AO72" s="684"/>
      <c r="AP72" s="684" t="s">
        <v>141</v>
      </c>
      <c r="AQ72" s="684"/>
      <c r="AR72" s="684"/>
      <c r="AS72" s="684"/>
      <c r="AT72" s="684"/>
      <c r="AU72" s="684"/>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c r="A73" s="59">
        <v>6</v>
      </c>
      <c r="B73" s="680" t="s">
        <v>533</v>
      </c>
      <c r="C73" s="681"/>
      <c r="D73" s="681"/>
      <c r="E73" s="681"/>
      <c r="F73" s="681"/>
      <c r="G73" s="681"/>
      <c r="H73" s="681"/>
      <c r="I73" s="681"/>
      <c r="J73" s="681"/>
      <c r="K73" s="681"/>
      <c r="L73" s="681"/>
      <c r="M73" s="681"/>
      <c r="N73" s="681"/>
      <c r="O73" s="681"/>
      <c r="P73" s="682"/>
      <c r="Q73" s="683">
        <v>35</v>
      </c>
      <c r="R73" s="684"/>
      <c r="S73" s="684"/>
      <c r="T73" s="684"/>
      <c r="U73" s="684"/>
      <c r="V73" s="684">
        <v>32</v>
      </c>
      <c r="W73" s="684"/>
      <c r="X73" s="684"/>
      <c r="Y73" s="684"/>
      <c r="Z73" s="684"/>
      <c r="AA73" s="684">
        <v>3</v>
      </c>
      <c r="AB73" s="684"/>
      <c r="AC73" s="684"/>
      <c r="AD73" s="684"/>
      <c r="AE73" s="684"/>
      <c r="AF73" s="684">
        <v>3</v>
      </c>
      <c r="AG73" s="684"/>
      <c r="AH73" s="684"/>
      <c r="AI73" s="684"/>
      <c r="AJ73" s="684"/>
      <c r="AK73" s="684" t="s">
        <v>141</v>
      </c>
      <c r="AL73" s="684"/>
      <c r="AM73" s="684"/>
      <c r="AN73" s="684"/>
      <c r="AO73" s="684"/>
      <c r="AP73" s="684" t="s">
        <v>141</v>
      </c>
      <c r="AQ73" s="684"/>
      <c r="AR73" s="684"/>
      <c r="AS73" s="684"/>
      <c r="AT73" s="684"/>
      <c r="AU73" s="684"/>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c r="A74" s="59">
        <v>7</v>
      </c>
      <c r="B74" s="680" t="s">
        <v>382</v>
      </c>
      <c r="C74" s="681"/>
      <c r="D74" s="681"/>
      <c r="E74" s="681"/>
      <c r="F74" s="681"/>
      <c r="G74" s="681"/>
      <c r="H74" s="681"/>
      <c r="I74" s="681"/>
      <c r="J74" s="681"/>
      <c r="K74" s="681"/>
      <c r="L74" s="681"/>
      <c r="M74" s="681"/>
      <c r="N74" s="681"/>
      <c r="O74" s="681"/>
      <c r="P74" s="682"/>
      <c r="Q74" s="683">
        <v>24</v>
      </c>
      <c r="R74" s="684"/>
      <c r="S74" s="684"/>
      <c r="T74" s="684"/>
      <c r="U74" s="684"/>
      <c r="V74" s="684">
        <v>14</v>
      </c>
      <c r="W74" s="684"/>
      <c r="X74" s="684"/>
      <c r="Y74" s="684"/>
      <c r="Z74" s="684"/>
      <c r="AA74" s="684">
        <v>10</v>
      </c>
      <c r="AB74" s="684"/>
      <c r="AC74" s="684"/>
      <c r="AD74" s="684"/>
      <c r="AE74" s="684"/>
      <c r="AF74" s="684">
        <v>10</v>
      </c>
      <c r="AG74" s="684"/>
      <c r="AH74" s="684"/>
      <c r="AI74" s="684"/>
      <c r="AJ74" s="684"/>
      <c r="AK74" s="684" t="s">
        <v>141</v>
      </c>
      <c r="AL74" s="684"/>
      <c r="AM74" s="684"/>
      <c r="AN74" s="684"/>
      <c r="AO74" s="684"/>
      <c r="AP74" s="684" t="s">
        <v>141</v>
      </c>
      <c r="AQ74" s="684"/>
      <c r="AR74" s="684"/>
      <c r="AS74" s="684"/>
      <c r="AT74" s="684"/>
      <c r="AU74" s="684"/>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c r="A75" s="59">
        <v>8</v>
      </c>
      <c r="B75" s="680" t="s">
        <v>108</v>
      </c>
      <c r="C75" s="681"/>
      <c r="D75" s="681"/>
      <c r="E75" s="681"/>
      <c r="F75" s="681"/>
      <c r="G75" s="681"/>
      <c r="H75" s="681"/>
      <c r="I75" s="681"/>
      <c r="J75" s="681"/>
      <c r="K75" s="681"/>
      <c r="L75" s="681"/>
      <c r="M75" s="681"/>
      <c r="N75" s="681"/>
      <c r="O75" s="681"/>
      <c r="P75" s="682"/>
      <c r="Q75" s="692">
        <v>35</v>
      </c>
      <c r="R75" s="687"/>
      <c r="S75" s="687"/>
      <c r="T75" s="687"/>
      <c r="U75" s="689"/>
      <c r="V75" s="685">
        <v>33</v>
      </c>
      <c r="W75" s="687"/>
      <c r="X75" s="687"/>
      <c r="Y75" s="687"/>
      <c r="Z75" s="689"/>
      <c r="AA75" s="685">
        <v>2</v>
      </c>
      <c r="AB75" s="687"/>
      <c r="AC75" s="687"/>
      <c r="AD75" s="687"/>
      <c r="AE75" s="689"/>
      <c r="AF75" s="685">
        <v>2</v>
      </c>
      <c r="AG75" s="687"/>
      <c r="AH75" s="687"/>
      <c r="AI75" s="687"/>
      <c r="AJ75" s="689"/>
      <c r="AK75" s="685">
        <v>10</v>
      </c>
      <c r="AL75" s="687"/>
      <c r="AM75" s="687"/>
      <c r="AN75" s="687"/>
      <c r="AO75" s="689"/>
      <c r="AP75" s="684" t="s">
        <v>141</v>
      </c>
      <c r="AQ75" s="684"/>
      <c r="AR75" s="684"/>
      <c r="AS75" s="684"/>
      <c r="AT75" s="684"/>
      <c r="AU75" s="685"/>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c r="A76" s="59">
        <v>9</v>
      </c>
      <c r="B76" s="680" t="s">
        <v>534</v>
      </c>
      <c r="C76" s="681"/>
      <c r="D76" s="681"/>
      <c r="E76" s="681"/>
      <c r="F76" s="681"/>
      <c r="G76" s="681"/>
      <c r="H76" s="681"/>
      <c r="I76" s="681"/>
      <c r="J76" s="681"/>
      <c r="K76" s="681"/>
      <c r="L76" s="681"/>
      <c r="M76" s="681"/>
      <c r="N76" s="681"/>
      <c r="O76" s="681"/>
      <c r="P76" s="682"/>
      <c r="Q76" s="692">
        <v>4855</v>
      </c>
      <c r="R76" s="687"/>
      <c r="S76" s="687"/>
      <c r="T76" s="687"/>
      <c r="U76" s="689"/>
      <c r="V76" s="685">
        <v>4557</v>
      </c>
      <c r="W76" s="687"/>
      <c r="X76" s="687"/>
      <c r="Y76" s="687"/>
      <c r="Z76" s="689"/>
      <c r="AA76" s="685">
        <v>298</v>
      </c>
      <c r="AB76" s="687"/>
      <c r="AC76" s="687"/>
      <c r="AD76" s="687"/>
      <c r="AE76" s="689"/>
      <c r="AF76" s="685">
        <v>296</v>
      </c>
      <c r="AG76" s="687"/>
      <c r="AH76" s="687"/>
      <c r="AI76" s="687"/>
      <c r="AJ76" s="689"/>
      <c r="AK76" s="684" t="s">
        <v>141</v>
      </c>
      <c r="AL76" s="684"/>
      <c r="AM76" s="684"/>
      <c r="AN76" s="684"/>
      <c r="AO76" s="684"/>
      <c r="AP76" s="684">
        <v>2666</v>
      </c>
      <c r="AQ76" s="684"/>
      <c r="AR76" s="684"/>
      <c r="AS76" s="684"/>
      <c r="AT76" s="684"/>
      <c r="AU76" s="685"/>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c r="A77" s="59">
        <v>10</v>
      </c>
      <c r="B77" s="680" t="s">
        <v>114</v>
      </c>
      <c r="C77" s="681"/>
      <c r="D77" s="681"/>
      <c r="E77" s="681"/>
      <c r="F77" s="681"/>
      <c r="G77" s="681"/>
      <c r="H77" s="681"/>
      <c r="I77" s="681"/>
      <c r="J77" s="681"/>
      <c r="K77" s="681"/>
      <c r="L77" s="681"/>
      <c r="M77" s="681"/>
      <c r="N77" s="681"/>
      <c r="O77" s="681"/>
      <c r="P77" s="682"/>
      <c r="Q77" s="692">
        <v>204</v>
      </c>
      <c r="R77" s="687"/>
      <c r="S77" s="687"/>
      <c r="T77" s="687"/>
      <c r="U77" s="689"/>
      <c r="V77" s="685">
        <v>195</v>
      </c>
      <c r="W77" s="687"/>
      <c r="X77" s="687"/>
      <c r="Y77" s="687"/>
      <c r="Z77" s="689"/>
      <c r="AA77" s="685">
        <v>9</v>
      </c>
      <c r="AB77" s="687"/>
      <c r="AC77" s="687"/>
      <c r="AD77" s="687"/>
      <c r="AE77" s="689"/>
      <c r="AF77" s="685">
        <v>9</v>
      </c>
      <c r="AG77" s="687"/>
      <c r="AH77" s="687"/>
      <c r="AI77" s="687"/>
      <c r="AJ77" s="689"/>
      <c r="AK77" s="684">
        <v>16</v>
      </c>
      <c r="AL77" s="684"/>
      <c r="AM77" s="684"/>
      <c r="AN77" s="684"/>
      <c r="AO77" s="684"/>
      <c r="AP77" s="684" t="s">
        <v>141</v>
      </c>
      <c r="AQ77" s="684"/>
      <c r="AR77" s="684"/>
      <c r="AS77" s="684"/>
      <c r="AT77" s="684"/>
      <c r="AU77" s="685"/>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c r="A78" s="59">
        <v>11</v>
      </c>
      <c r="B78" s="680" t="s">
        <v>536</v>
      </c>
      <c r="C78" s="681"/>
      <c r="D78" s="681"/>
      <c r="E78" s="681"/>
      <c r="F78" s="681"/>
      <c r="G78" s="681"/>
      <c r="H78" s="681"/>
      <c r="I78" s="681"/>
      <c r="J78" s="681"/>
      <c r="K78" s="681"/>
      <c r="L78" s="681"/>
      <c r="M78" s="681"/>
      <c r="N78" s="681"/>
      <c r="O78" s="681"/>
      <c r="P78" s="682"/>
      <c r="Q78" s="683">
        <v>66</v>
      </c>
      <c r="R78" s="684"/>
      <c r="S78" s="684"/>
      <c r="T78" s="684"/>
      <c r="U78" s="684"/>
      <c r="V78" s="684">
        <v>66</v>
      </c>
      <c r="W78" s="684"/>
      <c r="X78" s="684"/>
      <c r="Y78" s="684"/>
      <c r="Z78" s="684"/>
      <c r="AA78" s="684" t="s">
        <v>141</v>
      </c>
      <c r="AB78" s="684"/>
      <c r="AC78" s="684"/>
      <c r="AD78" s="684"/>
      <c r="AE78" s="684"/>
      <c r="AF78" s="684" t="s">
        <v>141</v>
      </c>
      <c r="AG78" s="684"/>
      <c r="AH78" s="684"/>
      <c r="AI78" s="684"/>
      <c r="AJ78" s="684"/>
      <c r="AK78" s="684" t="s">
        <v>141</v>
      </c>
      <c r="AL78" s="684"/>
      <c r="AM78" s="684"/>
      <c r="AN78" s="684"/>
      <c r="AO78" s="684"/>
      <c r="AP78" s="684" t="s">
        <v>141</v>
      </c>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c r="A79" s="59">
        <v>12</v>
      </c>
      <c r="B79" s="680" t="s">
        <v>537</v>
      </c>
      <c r="C79" s="681"/>
      <c r="D79" s="681"/>
      <c r="E79" s="681"/>
      <c r="F79" s="681"/>
      <c r="G79" s="681"/>
      <c r="H79" s="681"/>
      <c r="I79" s="681"/>
      <c r="J79" s="681"/>
      <c r="K79" s="681"/>
      <c r="L79" s="681"/>
      <c r="M79" s="681"/>
      <c r="N79" s="681"/>
      <c r="O79" s="681"/>
      <c r="P79" s="682"/>
      <c r="Q79" s="683">
        <v>1054</v>
      </c>
      <c r="R79" s="684"/>
      <c r="S79" s="684"/>
      <c r="T79" s="684"/>
      <c r="U79" s="684"/>
      <c r="V79" s="684">
        <v>1025</v>
      </c>
      <c r="W79" s="684"/>
      <c r="X79" s="684"/>
      <c r="Y79" s="684"/>
      <c r="Z79" s="684"/>
      <c r="AA79" s="684">
        <v>29</v>
      </c>
      <c r="AB79" s="684"/>
      <c r="AC79" s="684"/>
      <c r="AD79" s="684"/>
      <c r="AE79" s="684"/>
      <c r="AF79" s="684">
        <v>29</v>
      </c>
      <c r="AG79" s="684"/>
      <c r="AH79" s="684"/>
      <c r="AI79" s="684"/>
      <c r="AJ79" s="684"/>
      <c r="AK79" s="684" t="s">
        <v>141</v>
      </c>
      <c r="AL79" s="684"/>
      <c r="AM79" s="684"/>
      <c r="AN79" s="684"/>
      <c r="AO79" s="684"/>
      <c r="AP79" s="684" t="s">
        <v>141</v>
      </c>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c r="A80" s="59">
        <v>13</v>
      </c>
      <c r="B80" s="680" t="s">
        <v>538</v>
      </c>
      <c r="C80" s="681"/>
      <c r="D80" s="681"/>
      <c r="E80" s="681"/>
      <c r="F80" s="681"/>
      <c r="G80" s="681"/>
      <c r="H80" s="681"/>
      <c r="I80" s="681"/>
      <c r="J80" s="681"/>
      <c r="K80" s="681"/>
      <c r="L80" s="681"/>
      <c r="M80" s="681"/>
      <c r="N80" s="681"/>
      <c r="O80" s="681"/>
      <c r="P80" s="682"/>
      <c r="Q80" s="683">
        <v>68421</v>
      </c>
      <c r="R80" s="684"/>
      <c r="S80" s="684"/>
      <c r="T80" s="684"/>
      <c r="U80" s="684"/>
      <c r="V80" s="684">
        <v>65798</v>
      </c>
      <c r="W80" s="684"/>
      <c r="X80" s="684"/>
      <c r="Y80" s="684"/>
      <c r="Z80" s="684"/>
      <c r="AA80" s="684">
        <v>2623</v>
      </c>
      <c r="AB80" s="684"/>
      <c r="AC80" s="684"/>
      <c r="AD80" s="684"/>
      <c r="AE80" s="684"/>
      <c r="AF80" s="684">
        <v>2623</v>
      </c>
      <c r="AG80" s="684"/>
      <c r="AH80" s="684"/>
      <c r="AI80" s="684"/>
      <c r="AJ80" s="684"/>
      <c r="AK80" s="684">
        <v>499</v>
      </c>
      <c r="AL80" s="684"/>
      <c r="AM80" s="684"/>
      <c r="AN80" s="684"/>
      <c r="AO80" s="684"/>
      <c r="AP80" s="684" t="s">
        <v>141</v>
      </c>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c r="A81" s="59">
        <v>14</v>
      </c>
      <c r="B81" s="680" t="s">
        <v>539</v>
      </c>
      <c r="C81" s="681"/>
      <c r="D81" s="681"/>
      <c r="E81" s="681"/>
      <c r="F81" s="681"/>
      <c r="G81" s="681"/>
      <c r="H81" s="681"/>
      <c r="I81" s="681"/>
      <c r="J81" s="681"/>
      <c r="K81" s="681"/>
      <c r="L81" s="681"/>
      <c r="M81" s="681"/>
      <c r="N81" s="681"/>
      <c r="O81" s="681"/>
      <c r="P81" s="682"/>
      <c r="Q81" s="683">
        <v>247</v>
      </c>
      <c r="R81" s="684"/>
      <c r="S81" s="684"/>
      <c r="T81" s="684"/>
      <c r="U81" s="684"/>
      <c r="V81" s="684">
        <v>205</v>
      </c>
      <c r="W81" s="684"/>
      <c r="X81" s="684"/>
      <c r="Y81" s="684"/>
      <c r="Z81" s="684"/>
      <c r="AA81" s="684">
        <v>42</v>
      </c>
      <c r="AB81" s="684"/>
      <c r="AC81" s="684"/>
      <c r="AD81" s="684"/>
      <c r="AE81" s="684"/>
      <c r="AF81" s="684">
        <v>42</v>
      </c>
      <c r="AG81" s="684"/>
      <c r="AH81" s="684"/>
      <c r="AI81" s="684"/>
      <c r="AJ81" s="684"/>
      <c r="AK81" s="684">
        <v>53</v>
      </c>
      <c r="AL81" s="684"/>
      <c r="AM81" s="684"/>
      <c r="AN81" s="684"/>
      <c r="AO81" s="684"/>
      <c r="AP81" s="684" t="s">
        <v>141</v>
      </c>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c r="A82" s="59">
        <v>15</v>
      </c>
      <c r="B82" s="680" t="s">
        <v>360</v>
      </c>
      <c r="C82" s="681"/>
      <c r="D82" s="681"/>
      <c r="E82" s="681"/>
      <c r="F82" s="681"/>
      <c r="G82" s="681"/>
      <c r="H82" s="681"/>
      <c r="I82" s="681"/>
      <c r="J82" s="681"/>
      <c r="K82" s="681"/>
      <c r="L82" s="681"/>
      <c r="M82" s="681"/>
      <c r="N82" s="681"/>
      <c r="O82" s="681"/>
      <c r="P82" s="682"/>
      <c r="Q82" s="683">
        <v>758744</v>
      </c>
      <c r="R82" s="684"/>
      <c r="S82" s="684"/>
      <c r="T82" s="684"/>
      <c r="U82" s="684"/>
      <c r="V82" s="684">
        <v>730814</v>
      </c>
      <c r="W82" s="684"/>
      <c r="X82" s="684"/>
      <c r="Y82" s="684"/>
      <c r="Z82" s="684"/>
      <c r="AA82" s="684">
        <v>27930</v>
      </c>
      <c r="AB82" s="684"/>
      <c r="AC82" s="684"/>
      <c r="AD82" s="684"/>
      <c r="AE82" s="684"/>
      <c r="AF82" s="684">
        <v>27930</v>
      </c>
      <c r="AG82" s="684"/>
      <c r="AH82" s="684"/>
      <c r="AI82" s="684"/>
      <c r="AJ82" s="684"/>
      <c r="AK82" s="684" t="s">
        <v>141</v>
      </c>
      <c r="AL82" s="684"/>
      <c r="AM82" s="684"/>
      <c r="AN82" s="684"/>
      <c r="AO82" s="684"/>
      <c r="AP82" s="684" t="s">
        <v>141</v>
      </c>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c r="A88" s="60" t="s">
        <v>249</v>
      </c>
      <c r="B88" s="703" t="s">
        <v>9</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c r="AG88" s="707"/>
      <c r="AH88" s="707"/>
      <c r="AI88" s="707"/>
      <c r="AJ88" s="707"/>
      <c r="AK88" s="712"/>
      <c r="AL88" s="712"/>
      <c r="AM88" s="712"/>
      <c r="AN88" s="712"/>
      <c r="AO88" s="712"/>
      <c r="AP88" s="707"/>
      <c r="AQ88" s="707"/>
      <c r="AR88" s="707"/>
      <c r="AS88" s="707"/>
      <c r="AT88" s="707"/>
      <c r="AU88" s="707"/>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703" t="s">
        <v>451</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467</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468</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60" t="s">
        <v>470</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193</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c r="A109" s="763" t="s">
        <v>471</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410</v>
      </c>
      <c r="AB109" s="764"/>
      <c r="AC109" s="764"/>
      <c r="AD109" s="764"/>
      <c r="AE109" s="765"/>
      <c r="AF109" s="766" t="s">
        <v>387</v>
      </c>
      <c r="AG109" s="764"/>
      <c r="AH109" s="764"/>
      <c r="AI109" s="764"/>
      <c r="AJ109" s="765"/>
      <c r="AK109" s="766" t="s">
        <v>254</v>
      </c>
      <c r="AL109" s="764"/>
      <c r="AM109" s="764"/>
      <c r="AN109" s="764"/>
      <c r="AO109" s="765"/>
      <c r="AP109" s="766" t="s">
        <v>472</v>
      </c>
      <c r="AQ109" s="764"/>
      <c r="AR109" s="764"/>
      <c r="AS109" s="764"/>
      <c r="AT109" s="767"/>
      <c r="AU109" s="763" t="s">
        <v>471</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410</v>
      </c>
      <c r="BR109" s="764"/>
      <c r="BS109" s="764"/>
      <c r="BT109" s="764"/>
      <c r="BU109" s="765"/>
      <c r="BV109" s="766" t="s">
        <v>387</v>
      </c>
      <c r="BW109" s="764"/>
      <c r="BX109" s="764"/>
      <c r="BY109" s="764"/>
      <c r="BZ109" s="765"/>
      <c r="CA109" s="766" t="s">
        <v>254</v>
      </c>
      <c r="CB109" s="764"/>
      <c r="CC109" s="764"/>
      <c r="CD109" s="764"/>
      <c r="CE109" s="765"/>
      <c r="CF109" s="768" t="s">
        <v>472</v>
      </c>
      <c r="CG109" s="768"/>
      <c r="CH109" s="768"/>
      <c r="CI109" s="768"/>
      <c r="CJ109" s="768"/>
      <c r="CK109" s="766" t="s">
        <v>90</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410</v>
      </c>
      <c r="DH109" s="764"/>
      <c r="DI109" s="764"/>
      <c r="DJ109" s="764"/>
      <c r="DK109" s="765"/>
      <c r="DL109" s="766" t="s">
        <v>387</v>
      </c>
      <c r="DM109" s="764"/>
      <c r="DN109" s="764"/>
      <c r="DO109" s="764"/>
      <c r="DP109" s="765"/>
      <c r="DQ109" s="766" t="s">
        <v>254</v>
      </c>
      <c r="DR109" s="764"/>
      <c r="DS109" s="764"/>
      <c r="DT109" s="764"/>
      <c r="DU109" s="765"/>
      <c r="DV109" s="766" t="s">
        <v>472</v>
      </c>
      <c r="DW109" s="764"/>
      <c r="DX109" s="764"/>
      <c r="DY109" s="764"/>
      <c r="DZ109" s="767"/>
    </row>
    <row r="110" spans="1:131" s="54" customFormat="1" ht="26.25" customHeight="1">
      <c r="A110" s="769" t="s">
        <v>323</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1719877</v>
      </c>
      <c r="AB110" s="773"/>
      <c r="AC110" s="773"/>
      <c r="AD110" s="773"/>
      <c r="AE110" s="774"/>
      <c r="AF110" s="775">
        <v>1632567</v>
      </c>
      <c r="AG110" s="773"/>
      <c r="AH110" s="773"/>
      <c r="AI110" s="773"/>
      <c r="AJ110" s="774"/>
      <c r="AK110" s="775">
        <v>1679824</v>
      </c>
      <c r="AL110" s="773"/>
      <c r="AM110" s="773"/>
      <c r="AN110" s="773"/>
      <c r="AO110" s="774"/>
      <c r="AP110" s="776">
        <v>23.3</v>
      </c>
      <c r="AQ110" s="777"/>
      <c r="AR110" s="777"/>
      <c r="AS110" s="777"/>
      <c r="AT110" s="778"/>
      <c r="AU110" s="992" t="s">
        <v>102</v>
      </c>
      <c r="AV110" s="993"/>
      <c r="AW110" s="993"/>
      <c r="AX110" s="993"/>
      <c r="AY110" s="993"/>
      <c r="AZ110" s="779" t="s">
        <v>473</v>
      </c>
      <c r="BA110" s="770"/>
      <c r="BB110" s="770"/>
      <c r="BC110" s="770"/>
      <c r="BD110" s="770"/>
      <c r="BE110" s="770"/>
      <c r="BF110" s="770"/>
      <c r="BG110" s="770"/>
      <c r="BH110" s="770"/>
      <c r="BI110" s="770"/>
      <c r="BJ110" s="770"/>
      <c r="BK110" s="770"/>
      <c r="BL110" s="770"/>
      <c r="BM110" s="770"/>
      <c r="BN110" s="770"/>
      <c r="BO110" s="770"/>
      <c r="BP110" s="771"/>
      <c r="BQ110" s="780">
        <v>13700867</v>
      </c>
      <c r="BR110" s="781"/>
      <c r="BS110" s="781"/>
      <c r="BT110" s="781"/>
      <c r="BU110" s="781"/>
      <c r="BV110" s="781">
        <v>13253353</v>
      </c>
      <c r="BW110" s="781"/>
      <c r="BX110" s="781"/>
      <c r="BY110" s="781"/>
      <c r="BZ110" s="781"/>
      <c r="CA110" s="781">
        <v>13143336</v>
      </c>
      <c r="CB110" s="781"/>
      <c r="CC110" s="781"/>
      <c r="CD110" s="781"/>
      <c r="CE110" s="781"/>
      <c r="CF110" s="782">
        <v>181.9</v>
      </c>
      <c r="CG110" s="783"/>
      <c r="CH110" s="783"/>
      <c r="CI110" s="783"/>
      <c r="CJ110" s="783"/>
      <c r="CK110" s="998" t="s">
        <v>383</v>
      </c>
      <c r="CL110" s="999"/>
      <c r="CM110" s="784" t="s">
        <v>474</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141</v>
      </c>
      <c r="DH110" s="781"/>
      <c r="DI110" s="781"/>
      <c r="DJ110" s="781"/>
      <c r="DK110" s="781"/>
      <c r="DL110" s="781" t="s">
        <v>141</v>
      </c>
      <c r="DM110" s="781"/>
      <c r="DN110" s="781"/>
      <c r="DO110" s="781"/>
      <c r="DP110" s="781"/>
      <c r="DQ110" s="781" t="s">
        <v>141</v>
      </c>
      <c r="DR110" s="781"/>
      <c r="DS110" s="781"/>
      <c r="DT110" s="781"/>
      <c r="DU110" s="781"/>
      <c r="DV110" s="787" t="s">
        <v>141</v>
      </c>
      <c r="DW110" s="787"/>
      <c r="DX110" s="787"/>
      <c r="DY110" s="787"/>
      <c r="DZ110" s="788"/>
    </row>
    <row r="111" spans="1:131" s="54" customFormat="1" ht="26.25" customHeight="1">
      <c r="A111" s="789" t="s">
        <v>454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141</v>
      </c>
      <c r="AB111" s="793"/>
      <c r="AC111" s="793"/>
      <c r="AD111" s="793"/>
      <c r="AE111" s="794"/>
      <c r="AF111" s="795" t="s">
        <v>141</v>
      </c>
      <c r="AG111" s="793"/>
      <c r="AH111" s="793"/>
      <c r="AI111" s="793"/>
      <c r="AJ111" s="794"/>
      <c r="AK111" s="795" t="s">
        <v>141</v>
      </c>
      <c r="AL111" s="793"/>
      <c r="AM111" s="793"/>
      <c r="AN111" s="793"/>
      <c r="AO111" s="794"/>
      <c r="AP111" s="796" t="s">
        <v>141</v>
      </c>
      <c r="AQ111" s="797"/>
      <c r="AR111" s="797"/>
      <c r="AS111" s="797"/>
      <c r="AT111" s="798"/>
      <c r="AU111" s="994"/>
      <c r="AV111" s="995"/>
      <c r="AW111" s="995"/>
      <c r="AX111" s="995"/>
      <c r="AY111" s="995"/>
      <c r="AZ111" s="799" t="s">
        <v>476</v>
      </c>
      <c r="BA111" s="800"/>
      <c r="BB111" s="800"/>
      <c r="BC111" s="800"/>
      <c r="BD111" s="800"/>
      <c r="BE111" s="800"/>
      <c r="BF111" s="800"/>
      <c r="BG111" s="800"/>
      <c r="BH111" s="800"/>
      <c r="BI111" s="800"/>
      <c r="BJ111" s="800"/>
      <c r="BK111" s="800"/>
      <c r="BL111" s="800"/>
      <c r="BM111" s="800"/>
      <c r="BN111" s="800"/>
      <c r="BO111" s="800"/>
      <c r="BP111" s="801"/>
      <c r="BQ111" s="802">
        <v>182125</v>
      </c>
      <c r="BR111" s="803"/>
      <c r="BS111" s="803"/>
      <c r="BT111" s="803"/>
      <c r="BU111" s="803"/>
      <c r="BV111" s="803">
        <v>124976</v>
      </c>
      <c r="BW111" s="803"/>
      <c r="BX111" s="803"/>
      <c r="BY111" s="803"/>
      <c r="BZ111" s="803"/>
      <c r="CA111" s="803">
        <v>16946</v>
      </c>
      <c r="CB111" s="803"/>
      <c r="CC111" s="803"/>
      <c r="CD111" s="803"/>
      <c r="CE111" s="803"/>
      <c r="CF111" s="804">
        <v>0.2</v>
      </c>
      <c r="CG111" s="805"/>
      <c r="CH111" s="805"/>
      <c r="CI111" s="805"/>
      <c r="CJ111" s="805"/>
      <c r="CK111" s="1000"/>
      <c r="CL111" s="1001"/>
      <c r="CM111" s="806" t="s">
        <v>128</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141</v>
      </c>
      <c r="DH111" s="803"/>
      <c r="DI111" s="803"/>
      <c r="DJ111" s="803"/>
      <c r="DK111" s="803"/>
      <c r="DL111" s="803" t="s">
        <v>141</v>
      </c>
      <c r="DM111" s="803"/>
      <c r="DN111" s="803"/>
      <c r="DO111" s="803"/>
      <c r="DP111" s="803"/>
      <c r="DQ111" s="803" t="s">
        <v>141</v>
      </c>
      <c r="DR111" s="803"/>
      <c r="DS111" s="803"/>
      <c r="DT111" s="803"/>
      <c r="DU111" s="803"/>
      <c r="DV111" s="809" t="s">
        <v>141</v>
      </c>
      <c r="DW111" s="809"/>
      <c r="DX111" s="809"/>
      <c r="DY111" s="809"/>
      <c r="DZ111" s="810"/>
    </row>
    <row r="112" spans="1:131" s="54" customFormat="1" ht="26.25" customHeight="1">
      <c r="A112" s="961" t="s">
        <v>146</v>
      </c>
      <c r="B112" s="962"/>
      <c r="C112" s="800" t="s">
        <v>477</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141</v>
      </c>
      <c r="AB112" s="793"/>
      <c r="AC112" s="793"/>
      <c r="AD112" s="793"/>
      <c r="AE112" s="794"/>
      <c r="AF112" s="795" t="s">
        <v>141</v>
      </c>
      <c r="AG112" s="793"/>
      <c r="AH112" s="793"/>
      <c r="AI112" s="793"/>
      <c r="AJ112" s="794"/>
      <c r="AK112" s="795" t="s">
        <v>141</v>
      </c>
      <c r="AL112" s="793"/>
      <c r="AM112" s="793"/>
      <c r="AN112" s="793"/>
      <c r="AO112" s="794"/>
      <c r="AP112" s="796" t="s">
        <v>141</v>
      </c>
      <c r="AQ112" s="797"/>
      <c r="AR112" s="797"/>
      <c r="AS112" s="797"/>
      <c r="AT112" s="798"/>
      <c r="AU112" s="994"/>
      <c r="AV112" s="995"/>
      <c r="AW112" s="995"/>
      <c r="AX112" s="995"/>
      <c r="AY112" s="995"/>
      <c r="AZ112" s="799" t="s">
        <v>269</v>
      </c>
      <c r="BA112" s="800"/>
      <c r="BB112" s="800"/>
      <c r="BC112" s="800"/>
      <c r="BD112" s="800"/>
      <c r="BE112" s="800"/>
      <c r="BF112" s="800"/>
      <c r="BG112" s="800"/>
      <c r="BH112" s="800"/>
      <c r="BI112" s="800"/>
      <c r="BJ112" s="800"/>
      <c r="BK112" s="800"/>
      <c r="BL112" s="800"/>
      <c r="BM112" s="800"/>
      <c r="BN112" s="800"/>
      <c r="BO112" s="800"/>
      <c r="BP112" s="801"/>
      <c r="BQ112" s="802">
        <v>8955781</v>
      </c>
      <c r="BR112" s="803"/>
      <c r="BS112" s="803"/>
      <c r="BT112" s="803"/>
      <c r="BU112" s="803"/>
      <c r="BV112" s="803">
        <v>8670399</v>
      </c>
      <c r="BW112" s="803"/>
      <c r="BX112" s="803"/>
      <c r="BY112" s="803"/>
      <c r="BZ112" s="803"/>
      <c r="CA112" s="803">
        <v>8892183</v>
      </c>
      <c r="CB112" s="803"/>
      <c r="CC112" s="803"/>
      <c r="CD112" s="803"/>
      <c r="CE112" s="803"/>
      <c r="CF112" s="804">
        <v>123.1</v>
      </c>
      <c r="CG112" s="805"/>
      <c r="CH112" s="805"/>
      <c r="CI112" s="805"/>
      <c r="CJ112" s="805"/>
      <c r="CK112" s="1000"/>
      <c r="CL112" s="1001"/>
      <c r="CM112" s="806" t="s">
        <v>394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v>152634</v>
      </c>
      <c r="DH112" s="803"/>
      <c r="DI112" s="803"/>
      <c r="DJ112" s="803"/>
      <c r="DK112" s="803"/>
      <c r="DL112" s="803">
        <v>101757</v>
      </c>
      <c r="DM112" s="803"/>
      <c r="DN112" s="803"/>
      <c r="DO112" s="803"/>
      <c r="DP112" s="803"/>
      <c r="DQ112" s="803" t="s">
        <v>141</v>
      </c>
      <c r="DR112" s="803"/>
      <c r="DS112" s="803"/>
      <c r="DT112" s="803"/>
      <c r="DU112" s="803"/>
      <c r="DV112" s="809" t="s">
        <v>141</v>
      </c>
      <c r="DW112" s="809"/>
      <c r="DX112" s="809"/>
      <c r="DY112" s="809"/>
      <c r="DZ112" s="810"/>
    </row>
    <row r="113" spans="1:130" s="54" customFormat="1" ht="26.25" customHeight="1">
      <c r="A113" s="963"/>
      <c r="B113" s="964"/>
      <c r="C113" s="800" t="s">
        <v>479</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533899</v>
      </c>
      <c r="AB113" s="793"/>
      <c r="AC113" s="793"/>
      <c r="AD113" s="793"/>
      <c r="AE113" s="794"/>
      <c r="AF113" s="795">
        <v>537875</v>
      </c>
      <c r="AG113" s="793"/>
      <c r="AH113" s="793"/>
      <c r="AI113" s="793"/>
      <c r="AJ113" s="794"/>
      <c r="AK113" s="795">
        <v>680036</v>
      </c>
      <c r="AL113" s="793"/>
      <c r="AM113" s="793"/>
      <c r="AN113" s="793"/>
      <c r="AO113" s="794"/>
      <c r="AP113" s="796">
        <v>9.4</v>
      </c>
      <c r="AQ113" s="797"/>
      <c r="AR113" s="797"/>
      <c r="AS113" s="797"/>
      <c r="AT113" s="798"/>
      <c r="AU113" s="994"/>
      <c r="AV113" s="995"/>
      <c r="AW113" s="995"/>
      <c r="AX113" s="995"/>
      <c r="AY113" s="995"/>
      <c r="AZ113" s="799" t="s">
        <v>480</v>
      </c>
      <c r="BA113" s="800"/>
      <c r="BB113" s="800"/>
      <c r="BC113" s="800"/>
      <c r="BD113" s="800"/>
      <c r="BE113" s="800"/>
      <c r="BF113" s="800"/>
      <c r="BG113" s="800"/>
      <c r="BH113" s="800"/>
      <c r="BI113" s="800"/>
      <c r="BJ113" s="800"/>
      <c r="BK113" s="800"/>
      <c r="BL113" s="800"/>
      <c r="BM113" s="800"/>
      <c r="BN113" s="800"/>
      <c r="BO113" s="800"/>
      <c r="BP113" s="801"/>
      <c r="BQ113" s="802">
        <v>638175</v>
      </c>
      <c r="BR113" s="803"/>
      <c r="BS113" s="803"/>
      <c r="BT113" s="803"/>
      <c r="BU113" s="803"/>
      <c r="BV113" s="803">
        <v>486796</v>
      </c>
      <c r="BW113" s="803"/>
      <c r="BX113" s="803"/>
      <c r="BY113" s="803"/>
      <c r="BZ113" s="803"/>
      <c r="CA113" s="803">
        <v>306552</v>
      </c>
      <c r="CB113" s="803"/>
      <c r="CC113" s="803"/>
      <c r="CD113" s="803"/>
      <c r="CE113" s="803"/>
      <c r="CF113" s="804">
        <v>4.2</v>
      </c>
      <c r="CG113" s="805"/>
      <c r="CH113" s="805"/>
      <c r="CI113" s="805"/>
      <c r="CJ113" s="805"/>
      <c r="CK113" s="1000"/>
      <c r="CL113" s="1001"/>
      <c r="CM113" s="806" t="s">
        <v>405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141</v>
      </c>
      <c r="DH113" s="793"/>
      <c r="DI113" s="793"/>
      <c r="DJ113" s="793"/>
      <c r="DK113" s="794"/>
      <c r="DL113" s="795" t="s">
        <v>141</v>
      </c>
      <c r="DM113" s="793"/>
      <c r="DN113" s="793"/>
      <c r="DO113" s="793"/>
      <c r="DP113" s="794"/>
      <c r="DQ113" s="795" t="s">
        <v>141</v>
      </c>
      <c r="DR113" s="793"/>
      <c r="DS113" s="793"/>
      <c r="DT113" s="793"/>
      <c r="DU113" s="794"/>
      <c r="DV113" s="796" t="s">
        <v>141</v>
      </c>
      <c r="DW113" s="797"/>
      <c r="DX113" s="797"/>
      <c r="DY113" s="797"/>
      <c r="DZ113" s="798"/>
    </row>
    <row r="114" spans="1:130" s="54" customFormat="1" ht="26.25" customHeight="1">
      <c r="A114" s="963"/>
      <c r="B114" s="964"/>
      <c r="C114" s="800" t="s">
        <v>481</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167376</v>
      </c>
      <c r="AB114" s="793"/>
      <c r="AC114" s="793"/>
      <c r="AD114" s="793"/>
      <c r="AE114" s="794"/>
      <c r="AF114" s="795">
        <v>171262</v>
      </c>
      <c r="AG114" s="793"/>
      <c r="AH114" s="793"/>
      <c r="AI114" s="793"/>
      <c r="AJ114" s="794"/>
      <c r="AK114" s="795">
        <v>175983</v>
      </c>
      <c r="AL114" s="793"/>
      <c r="AM114" s="793"/>
      <c r="AN114" s="793"/>
      <c r="AO114" s="794"/>
      <c r="AP114" s="796">
        <v>2.4</v>
      </c>
      <c r="AQ114" s="797"/>
      <c r="AR114" s="797"/>
      <c r="AS114" s="797"/>
      <c r="AT114" s="798"/>
      <c r="AU114" s="994"/>
      <c r="AV114" s="995"/>
      <c r="AW114" s="995"/>
      <c r="AX114" s="995"/>
      <c r="AY114" s="995"/>
      <c r="AZ114" s="799" t="s">
        <v>482</v>
      </c>
      <c r="BA114" s="800"/>
      <c r="BB114" s="800"/>
      <c r="BC114" s="800"/>
      <c r="BD114" s="800"/>
      <c r="BE114" s="800"/>
      <c r="BF114" s="800"/>
      <c r="BG114" s="800"/>
      <c r="BH114" s="800"/>
      <c r="BI114" s="800"/>
      <c r="BJ114" s="800"/>
      <c r="BK114" s="800"/>
      <c r="BL114" s="800"/>
      <c r="BM114" s="800"/>
      <c r="BN114" s="800"/>
      <c r="BO114" s="800"/>
      <c r="BP114" s="801"/>
      <c r="BQ114" s="802">
        <v>2978669</v>
      </c>
      <c r="BR114" s="803"/>
      <c r="BS114" s="803"/>
      <c r="BT114" s="803"/>
      <c r="BU114" s="803"/>
      <c r="BV114" s="803">
        <v>2991525</v>
      </c>
      <c r="BW114" s="803"/>
      <c r="BX114" s="803"/>
      <c r="BY114" s="803"/>
      <c r="BZ114" s="803"/>
      <c r="CA114" s="803">
        <v>2938373</v>
      </c>
      <c r="CB114" s="803"/>
      <c r="CC114" s="803"/>
      <c r="CD114" s="803"/>
      <c r="CE114" s="803"/>
      <c r="CF114" s="804">
        <v>40.700000000000003</v>
      </c>
      <c r="CG114" s="805"/>
      <c r="CH114" s="805"/>
      <c r="CI114" s="805"/>
      <c r="CJ114" s="805"/>
      <c r="CK114" s="1000"/>
      <c r="CL114" s="1001"/>
      <c r="CM114" s="806" t="s">
        <v>483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141</v>
      </c>
      <c r="DH114" s="793"/>
      <c r="DI114" s="793"/>
      <c r="DJ114" s="793"/>
      <c r="DK114" s="794"/>
      <c r="DL114" s="795" t="s">
        <v>141</v>
      </c>
      <c r="DM114" s="793"/>
      <c r="DN114" s="793"/>
      <c r="DO114" s="793"/>
      <c r="DP114" s="794"/>
      <c r="DQ114" s="795" t="s">
        <v>141</v>
      </c>
      <c r="DR114" s="793"/>
      <c r="DS114" s="793"/>
      <c r="DT114" s="793"/>
      <c r="DU114" s="794"/>
      <c r="DV114" s="796" t="s">
        <v>141</v>
      </c>
      <c r="DW114" s="797"/>
      <c r="DX114" s="797"/>
      <c r="DY114" s="797"/>
      <c r="DZ114" s="798"/>
    </row>
    <row r="115" spans="1:130" s="54" customFormat="1" ht="26.25" customHeight="1">
      <c r="A115" s="963"/>
      <c r="B115" s="964"/>
      <c r="C115" s="800" t="s">
        <v>372</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86744</v>
      </c>
      <c r="AB115" s="793"/>
      <c r="AC115" s="793"/>
      <c r="AD115" s="793"/>
      <c r="AE115" s="794"/>
      <c r="AF115" s="795">
        <v>50817</v>
      </c>
      <c r="AG115" s="793"/>
      <c r="AH115" s="793"/>
      <c r="AI115" s="793"/>
      <c r="AJ115" s="794"/>
      <c r="AK115" s="795">
        <v>51802</v>
      </c>
      <c r="AL115" s="793"/>
      <c r="AM115" s="793"/>
      <c r="AN115" s="793"/>
      <c r="AO115" s="794"/>
      <c r="AP115" s="796">
        <v>0.7</v>
      </c>
      <c r="AQ115" s="797"/>
      <c r="AR115" s="797"/>
      <c r="AS115" s="797"/>
      <c r="AT115" s="798"/>
      <c r="AU115" s="994"/>
      <c r="AV115" s="995"/>
      <c r="AW115" s="995"/>
      <c r="AX115" s="995"/>
      <c r="AY115" s="995"/>
      <c r="AZ115" s="799" t="s">
        <v>340</v>
      </c>
      <c r="BA115" s="800"/>
      <c r="BB115" s="800"/>
      <c r="BC115" s="800"/>
      <c r="BD115" s="800"/>
      <c r="BE115" s="800"/>
      <c r="BF115" s="800"/>
      <c r="BG115" s="800"/>
      <c r="BH115" s="800"/>
      <c r="BI115" s="800"/>
      <c r="BJ115" s="800"/>
      <c r="BK115" s="800"/>
      <c r="BL115" s="800"/>
      <c r="BM115" s="800"/>
      <c r="BN115" s="800"/>
      <c r="BO115" s="800"/>
      <c r="BP115" s="801"/>
      <c r="BQ115" s="802" t="s">
        <v>141</v>
      </c>
      <c r="BR115" s="803"/>
      <c r="BS115" s="803"/>
      <c r="BT115" s="803"/>
      <c r="BU115" s="803"/>
      <c r="BV115" s="803" t="s">
        <v>141</v>
      </c>
      <c r="BW115" s="803"/>
      <c r="BX115" s="803"/>
      <c r="BY115" s="803"/>
      <c r="BZ115" s="803"/>
      <c r="CA115" s="803" t="s">
        <v>141</v>
      </c>
      <c r="CB115" s="803"/>
      <c r="CC115" s="803"/>
      <c r="CD115" s="803"/>
      <c r="CE115" s="803"/>
      <c r="CF115" s="804" t="s">
        <v>141</v>
      </c>
      <c r="CG115" s="805"/>
      <c r="CH115" s="805"/>
      <c r="CI115" s="805"/>
      <c r="CJ115" s="805"/>
      <c r="CK115" s="1000"/>
      <c r="CL115" s="1001"/>
      <c r="CM115" s="799" t="s">
        <v>27</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141</v>
      </c>
      <c r="DH115" s="793"/>
      <c r="DI115" s="793"/>
      <c r="DJ115" s="793"/>
      <c r="DK115" s="794"/>
      <c r="DL115" s="795" t="s">
        <v>141</v>
      </c>
      <c r="DM115" s="793"/>
      <c r="DN115" s="793"/>
      <c r="DO115" s="793"/>
      <c r="DP115" s="794"/>
      <c r="DQ115" s="795" t="s">
        <v>141</v>
      </c>
      <c r="DR115" s="793"/>
      <c r="DS115" s="793"/>
      <c r="DT115" s="793"/>
      <c r="DU115" s="794"/>
      <c r="DV115" s="796" t="s">
        <v>141</v>
      </c>
      <c r="DW115" s="797"/>
      <c r="DX115" s="797"/>
      <c r="DY115" s="797"/>
      <c r="DZ115" s="798"/>
    </row>
    <row r="116" spans="1:130" s="54" customFormat="1" ht="26.25" customHeight="1">
      <c r="A116" s="965"/>
      <c r="B116" s="966"/>
      <c r="C116" s="812" t="s">
        <v>1</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141</v>
      </c>
      <c r="AB116" s="793"/>
      <c r="AC116" s="793"/>
      <c r="AD116" s="793"/>
      <c r="AE116" s="794"/>
      <c r="AF116" s="795" t="s">
        <v>141</v>
      </c>
      <c r="AG116" s="793"/>
      <c r="AH116" s="793"/>
      <c r="AI116" s="793"/>
      <c r="AJ116" s="794"/>
      <c r="AK116" s="795" t="s">
        <v>141</v>
      </c>
      <c r="AL116" s="793"/>
      <c r="AM116" s="793"/>
      <c r="AN116" s="793"/>
      <c r="AO116" s="794"/>
      <c r="AP116" s="796" t="s">
        <v>141</v>
      </c>
      <c r="AQ116" s="797"/>
      <c r="AR116" s="797"/>
      <c r="AS116" s="797"/>
      <c r="AT116" s="798"/>
      <c r="AU116" s="994"/>
      <c r="AV116" s="995"/>
      <c r="AW116" s="995"/>
      <c r="AX116" s="995"/>
      <c r="AY116" s="995"/>
      <c r="AZ116" s="814" t="s">
        <v>218</v>
      </c>
      <c r="BA116" s="815"/>
      <c r="BB116" s="815"/>
      <c r="BC116" s="815"/>
      <c r="BD116" s="815"/>
      <c r="BE116" s="815"/>
      <c r="BF116" s="815"/>
      <c r="BG116" s="815"/>
      <c r="BH116" s="815"/>
      <c r="BI116" s="815"/>
      <c r="BJ116" s="815"/>
      <c r="BK116" s="815"/>
      <c r="BL116" s="815"/>
      <c r="BM116" s="815"/>
      <c r="BN116" s="815"/>
      <c r="BO116" s="815"/>
      <c r="BP116" s="816"/>
      <c r="BQ116" s="802" t="s">
        <v>141</v>
      </c>
      <c r="BR116" s="803"/>
      <c r="BS116" s="803"/>
      <c r="BT116" s="803"/>
      <c r="BU116" s="803"/>
      <c r="BV116" s="803" t="s">
        <v>141</v>
      </c>
      <c r="BW116" s="803"/>
      <c r="BX116" s="803"/>
      <c r="BY116" s="803"/>
      <c r="BZ116" s="803"/>
      <c r="CA116" s="803" t="s">
        <v>141</v>
      </c>
      <c r="CB116" s="803"/>
      <c r="CC116" s="803"/>
      <c r="CD116" s="803"/>
      <c r="CE116" s="803"/>
      <c r="CF116" s="804" t="s">
        <v>141</v>
      </c>
      <c r="CG116" s="805"/>
      <c r="CH116" s="805"/>
      <c r="CI116" s="805"/>
      <c r="CJ116" s="805"/>
      <c r="CK116" s="1000"/>
      <c r="CL116" s="1001"/>
      <c r="CM116" s="806" t="s">
        <v>484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141</v>
      </c>
      <c r="DH116" s="793"/>
      <c r="DI116" s="793"/>
      <c r="DJ116" s="793"/>
      <c r="DK116" s="794"/>
      <c r="DL116" s="795" t="s">
        <v>141</v>
      </c>
      <c r="DM116" s="793"/>
      <c r="DN116" s="793"/>
      <c r="DO116" s="793"/>
      <c r="DP116" s="794"/>
      <c r="DQ116" s="795" t="s">
        <v>141</v>
      </c>
      <c r="DR116" s="793"/>
      <c r="DS116" s="793"/>
      <c r="DT116" s="793"/>
      <c r="DU116" s="794"/>
      <c r="DV116" s="796" t="s">
        <v>141</v>
      </c>
      <c r="DW116" s="797"/>
      <c r="DX116" s="797"/>
      <c r="DY116" s="797"/>
      <c r="DZ116" s="798"/>
    </row>
    <row r="117" spans="1:130" s="54" customFormat="1" ht="26.25" customHeight="1">
      <c r="A117" s="763" t="s">
        <v>273</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318</v>
      </c>
      <c r="Z117" s="765"/>
      <c r="AA117" s="818">
        <v>2507896</v>
      </c>
      <c r="AB117" s="819"/>
      <c r="AC117" s="819"/>
      <c r="AD117" s="819"/>
      <c r="AE117" s="820"/>
      <c r="AF117" s="821">
        <v>2392521</v>
      </c>
      <c r="AG117" s="819"/>
      <c r="AH117" s="819"/>
      <c r="AI117" s="819"/>
      <c r="AJ117" s="820"/>
      <c r="AK117" s="821">
        <v>2587645</v>
      </c>
      <c r="AL117" s="819"/>
      <c r="AM117" s="819"/>
      <c r="AN117" s="819"/>
      <c r="AO117" s="820"/>
      <c r="AP117" s="822"/>
      <c r="AQ117" s="823"/>
      <c r="AR117" s="823"/>
      <c r="AS117" s="823"/>
      <c r="AT117" s="824"/>
      <c r="AU117" s="994"/>
      <c r="AV117" s="995"/>
      <c r="AW117" s="995"/>
      <c r="AX117" s="995"/>
      <c r="AY117" s="995"/>
      <c r="AZ117" s="814" t="s">
        <v>485</v>
      </c>
      <c r="BA117" s="815"/>
      <c r="BB117" s="815"/>
      <c r="BC117" s="815"/>
      <c r="BD117" s="815"/>
      <c r="BE117" s="815"/>
      <c r="BF117" s="815"/>
      <c r="BG117" s="815"/>
      <c r="BH117" s="815"/>
      <c r="BI117" s="815"/>
      <c r="BJ117" s="815"/>
      <c r="BK117" s="815"/>
      <c r="BL117" s="815"/>
      <c r="BM117" s="815"/>
      <c r="BN117" s="815"/>
      <c r="BO117" s="815"/>
      <c r="BP117" s="816"/>
      <c r="BQ117" s="802" t="s">
        <v>141</v>
      </c>
      <c r="BR117" s="803"/>
      <c r="BS117" s="803"/>
      <c r="BT117" s="803"/>
      <c r="BU117" s="803"/>
      <c r="BV117" s="803" t="s">
        <v>141</v>
      </c>
      <c r="BW117" s="803"/>
      <c r="BX117" s="803"/>
      <c r="BY117" s="803"/>
      <c r="BZ117" s="803"/>
      <c r="CA117" s="803" t="s">
        <v>141</v>
      </c>
      <c r="CB117" s="803"/>
      <c r="CC117" s="803"/>
      <c r="CD117" s="803"/>
      <c r="CE117" s="803"/>
      <c r="CF117" s="804" t="s">
        <v>141</v>
      </c>
      <c r="CG117" s="805"/>
      <c r="CH117" s="805"/>
      <c r="CI117" s="805"/>
      <c r="CJ117" s="805"/>
      <c r="CK117" s="1000"/>
      <c r="CL117" s="1001"/>
      <c r="CM117" s="806" t="s">
        <v>332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141</v>
      </c>
      <c r="DH117" s="793"/>
      <c r="DI117" s="793"/>
      <c r="DJ117" s="793"/>
      <c r="DK117" s="794"/>
      <c r="DL117" s="795" t="s">
        <v>141</v>
      </c>
      <c r="DM117" s="793"/>
      <c r="DN117" s="793"/>
      <c r="DO117" s="793"/>
      <c r="DP117" s="794"/>
      <c r="DQ117" s="795" t="s">
        <v>141</v>
      </c>
      <c r="DR117" s="793"/>
      <c r="DS117" s="793"/>
      <c r="DT117" s="793"/>
      <c r="DU117" s="794"/>
      <c r="DV117" s="796" t="s">
        <v>141</v>
      </c>
      <c r="DW117" s="797"/>
      <c r="DX117" s="797"/>
      <c r="DY117" s="797"/>
      <c r="DZ117" s="798"/>
    </row>
    <row r="118" spans="1:130" s="54" customFormat="1" ht="26.25" customHeight="1">
      <c r="A118" s="763" t="s">
        <v>90</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410</v>
      </c>
      <c r="AB118" s="764"/>
      <c r="AC118" s="764"/>
      <c r="AD118" s="764"/>
      <c r="AE118" s="765"/>
      <c r="AF118" s="766" t="s">
        <v>387</v>
      </c>
      <c r="AG118" s="764"/>
      <c r="AH118" s="764"/>
      <c r="AI118" s="764"/>
      <c r="AJ118" s="765"/>
      <c r="AK118" s="766" t="s">
        <v>254</v>
      </c>
      <c r="AL118" s="764"/>
      <c r="AM118" s="764"/>
      <c r="AN118" s="764"/>
      <c r="AO118" s="765"/>
      <c r="AP118" s="766" t="s">
        <v>472</v>
      </c>
      <c r="AQ118" s="764"/>
      <c r="AR118" s="764"/>
      <c r="AS118" s="764"/>
      <c r="AT118" s="767"/>
      <c r="AU118" s="994"/>
      <c r="AV118" s="995"/>
      <c r="AW118" s="995"/>
      <c r="AX118" s="995"/>
      <c r="AY118" s="995"/>
      <c r="AZ118" s="825" t="s">
        <v>486</v>
      </c>
      <c r="BA118" s="812"/>
      <c r="BB118" s="812"/>
      <c r="BC118" s="812"/>
      <c r="BD118" s="812"/>
      <c r="BE118" s="812"/>
      <c r="BF118" s="812"/>
      <c r="BG118" s="812"/>
      <c r="BH118" s="812"/>
      <c r="BI118" s="812"/>
      <c r="BJ118" s="812"/>
      <c r="BK118" s="812"/>
      <c r="BL118" s="812"/>
      <c r="BM118" s="812"/>
      <c r="BN118" s="812"/>
      <c r="BO118" s="812"/>
      <c r="BP118" s="813"/>
      <c r="BQ118" s="826" t="s">
        <v>141</v>
      </c>
      <c r="BR118" s="827"/>
      <c r="BS118" s="827"/>
      <c r="BT118" s="827"/>
      <c r="BU118" s="827"/>
      <c r="BV118" s="827" t="s">
        <v>141</v>
      </c>
      <c r="BW118" s="827"/>
      <c r="BX118" s="827"/>
      <c r="BY118" s="827"/>
      <c r="BZ118" s="827"/>
      <c r="CA118" s="827" t="s">
        <v>141</v>
      </c>
      <c r="CB118" s="827"/>
      <c r="CC118" s="827"/>
      <c r="CD118" s="827"/>
      <c r="CE118" s="827"/>
      <c r="CF118" s="804" t="s">
        <v>141</v>
      </c>
      <c r="CG118" s="805"/>
      <c r="CH118" s="805"/>
      <c r="CI118" s="805"/>
      <c r="CJ118" s="805"/>
      <c r="CK118" s="1000"/>
      <c r="CL118" s="1001"/>
      <c r="CM118" s="806" t="s">
        <v>487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141</v>
      </c>
      <c r="DH118" s="793"/>
      <c r="DI118" s="793"/>
      <c r="DJ118" s="793"/>
      <c r="DK118" s="794"/>
      <c r="DL118" s="795" t="s">
        <v>141</v>
      </c>
      <c r="DM118" s="793"/>
      <c r="DN118" s="793"/>
      <c r="DO118" s="793"/>
      <c r="DP118" s="794"/>
      <c r="DQ118" s="795" t="s">
        <v>141</v>
      </c>
      <c r="DR118" s="793"/>
      <c r="DS118" s="793"/>
      <c r="DT118" s="793"/>
      <c r="DU118" s="794"/>
      <c r="DV118" s="796" t="s">
        <v>141</v>
      </c>
      <c r="DW118" s="797"/>
      <c r="DX118" s="797"/>
      <c r="DY118" s="797"/>
      <c r="DZ118" s="798"/>
    </row>
    <row r="119" spans="1:130" s="54" customFormat="1" ht="26.25" customHeight="1">
      <c r="A119" s="1004" t="s">
        <v>383</v>
      </c>
      <c r="B119" s="999"/>
      <c r="C119" s="784" t="s">
        <v>474</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141</v>
      </c>
      <c r="AB119" s="773"/>
      <c r="AC119" s="773"/>
      <c r="AD119" s="773"/>
      <c r="AE119" s="774"/>
      <c r="AF119" s="775" t="s">
        <v>141</v>
      </c>
      <c r="AG119" s="773"/>
      <c r="AH119" s="773"/>
      <c r="AI119" s="773"/>
      <c r="AJ119" s="774"/>
      <c r="AK119" s="775" t="s">
        <v>141</v>
      </c>
      <c r="AL119" s="773"/>
      <c r="AM119" s="773"/>
      <c r="AN119" s="773"/>
      <c r="AO119" s="774"/>
      <c r="AP119" s="776" t="s">
        <v>141</v>
      </c>
      <c r="AQ119" s="777"/>
      <c r="AR119" s="777"/>
      <c r="AS119" s="777"/>
      <c r="AT119" s="778"/>
      <c r="AU119" s="996"/>
      <c r="AV119" s="997"/>
      <c r="AW119" s="997"/>
      <c r="AX119" s="997"/>
      <c r="AY119" s="997"/>
      <c r="AZ119" s="83" t="s">
        <v>273</v>
      </c>
      <c r="BA119" s="83"/>
      <c r="BB119" s="83"/>
      <c r="BC119" s="83"/>
      <c r="BD119" s="83"/>
      <c r="BE119" s="83"/>
      <c r="BF119" s="83"/>
      <c r="BG119" s="83"/>
      <c r="BH119" s="83"/>
      <c r="BI119" s="83"/>
      <c r="BJ119" s="83"/>
      <c r="BK119" s="83"/>
      <c r="BL119" s="83"/>
      <c r="BM119" s="83"/>
      <c r="BN119" s="83"/>
      <c r="BO119" s="817" t="s">
        <v>163</v>
      </c>
      <c r="BP119" s="828"/>
      <c r="BQ119" s="826">
        <v>26455617</v>
      </c>
      <c r="BR119" s="827"/>
      <c r="BS119" s="827"/>
      <c r="BT119" s="827"/>
      <c r="BU119" s="827"/>
      <c r="BV119" s="827">
        <v>25527049</v>
      </c>
      <c r="BW119" s="827"/>
      <c r="BX119" s="827"/>
      <c r="BY119" s="827"/>
      <c r="BZ119" s="827"/>
      <c r="CA119" s="827">
        <v>25297390</v>
      </c>
      <c r="CB119" s="827"/>
      <c r="CC119" s="827"/>
      <c r="CD119" s="827"/>
      <c r="CE119" s="827"/>
      <c r="CF119" s="829"/>
      <c r="CG119" s="830"/>
      <c r="CH119" s="830"/>
      <c r="CI119" s="830"/>
      <c r="CJ119" s="831"/>
      <c r="CK119" s="1002"/>
      <c r="CL119" s="1003"/>
      <c r="CM119" s="832" t="s">
        <v>488</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29491</v>
      </c>
      <c r="DH119" s="836"/>
      <c r="DI119" s="836"/>
      <c r="DJ119" s="836"/>
      <c r="DK119" s="837"/>
      <c r="DL119" s="838">
        <v>23219</v>
      </c>
      <c r="DM119" s="836"/>
      <c r="DN119" s="836"/>
      <c r="DO119" s="836"/>
      <c r="DP119" s="837"/>
      <c r="DQ119" s="838">
        <v>16946</v>
      </c>
      <c r="DR119" s="836"/>
      <c r="DS119" s="836"/>
      <c r="DT119" s="836"/>
      <c r="DU119" s="837"/>
      <c r="DV119" s="839">
        <v>0.2</v>
      </c>
      <c r="DW119" s="840"/>
      <c r="DX119" s="840"/>
      <c r="DY119" s="840"/>
      <c r="DZ119" s="841"/>
    </row>
    <row r="120" spans="1:130" s="54" customFormat="1" ht="26.25" customHeight="1">
      <c r="A120" s="1005"/>
      <c r="B120" s="1001"/>
      <c r="C120" s="806" t="s">
        <v>128</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141</v>
      </c>
      <c r="AB120" s="793"/>
      <c r="AC120" s="793"/>
      <c r="AD120" s="793"/>
      <c r="AE120" s="794"/>
      <c r="AF120" s="795" t="s">
        <v>141</v>
      </c>
      <c r="AG120" s="793"/>
      <c r="AH120" s="793"/>
      <c r="AI120" s="793"/>
      <c r="AJ120" s="794"/>
      <c r="AK120" s="795" t="s">
        <v>141</v>
      </c>
      <c r="AL120" s="793"/>
      <c r="AM120" s="793"/>
      <c r="AN120" s="793"/>
      <c r="AO120" s="794"/>
      <c r="AP120" s="796" t="s">
        <v>141</v>
      </c>
      <c r="AQ120" s="797"/>
      <c r="AR120" s="797"/>
      <c r="AS120" s="797"/>
      <c r="AT120" s="798"/>
      <c r="AU120" s="967" t="s">
        <v>478</v>
      </c>
      <c r="AV120" s="968"/>
      <c r="AW120" s="968"/>
      <c r="AX120" s="968"/>
      <c r="AY120" s="969"/>
      <c r="AZ120" s="779" t="s">
        <v>209</v>
      </c>
      <c r="BA120" s="770"/>
      <c r="BB120" s="770"/>
      <c r="BC120" s="770"/>
      <c r="BD120" s="770"/>
      <c r="BE120" s="770"/>
      <c r="BF120" s="770"/>
      <c r="BG120" s="770"/>
      <c r="BH120" s="770"/>
      <c r="BI120" s="770"/>
      <c r="BJ120" s="770"/>
      <c r="BK120" s="770"/>
      <c r="BL120" s="770"/>
      <c r="BM120" s="770"/>
      <c r="BN120" s="770"/>
      <c r="BO120" s="770"/>
      <c r="BP120" s="771"/>
      <c r="BQ120" s="780">
        <v>9652305</v>
      </c>
      <c r="BR120" s="781"/>
      <c r="BS120" s="781"/>
      <c r="BT120" s="781"/>
      <c r="BU120" s="781"/>
      <c r="BV120" s="781">
        <v>10082918</v>
      </c>
      <c r="BW120" s="781"/>
      <c r="BX120" s="781"/>
      <c r="BY120" s="781"/>
      <c r="BZ120" s="781"/>
      <c r="CA120" s="781">
        <v>10512335</v>
      </c>
      <c r="CB120" s="781"/>
      <c r="CC120" s="781"/>
      <c r="CD120" s="781"/>
      <c r="CE120" s="781"/>
      <c r="CF120" s="782">
        <v>145.5</v>
      </c>
      <c r="CG120" s="783"/>
      <c r="CH120" s="783"/>
      <c r="CI120" s="783"/>
      <c r="CJ120" s="783"/>
      <c r="CK120" s="975" t="s">
        <v>270</v>
      </c>
      <c r="CL120" s="976"/>
      <c r="CM120" s="976"/>
      <c r="CN120" s="976"/>
      <c r="CO120" s="977"/>
      <c r="CP120" s="842" t="s">
        <v>38</v>
      </c>
      <c r="CQ120" s="843"/>
      <c r="CR120" s="843"/>
      <c r="CS120" s="843"/>
      <c r="CT120" s="843"/>
      <c r="CU120" s="843"/>
      <c r="CV120" s="843"/>
      <c r="CW120" s="843"/>
      <c r="CX120" s="843"/>
      <c r="CY120" s="843"/>
      <c r="CZ120" s="843"/>
      <c r="DA120" s="843"/>
      <c r="DB120" s="843"/>
      <c r="DC120" s="843"/>
      <c r="DD120" s="843"/>
      <c r="DE120" s="843"/>
      <c r="DF120" s="844"/>
      <c r="DG120" s="780">
        <v>8681889</v>
      </c>
      <c r="DH120" s="781"/>
      <c r="DI120" s="781"/>
      <c r="DJ120" s="781"/>
      <c r="DK120" s="781"/>
      <c r="DL120" s="781">
        <v>8403398</v>
      </c>
      <c r="DM120" s="781"/>
      <c r="DN120" s="781"/>
      <c r="DO120" s="781"/>
      <c r="DP120" s="781"/>
      <c r="DQ120" s="781">
        <v>8612356</v>
      </c>
      <c r="DR120" s="781"/>
      <c r="DS120" s="781"/>
      <c r="DT120" s="781"/>
      <c r="DU120" s="781"/>
      <c r="DV120" s="787">
        <v>119.2</v>
      </c>
      <c r="DW120" s="787"/>
      <c r="DX120" s="787"/>
      <c r="DY120" s="787"/>
      <c r="DZ120" s="788"/>
    </row>
    <row r="121" spans="1:130" s="54" customFormat="1" ht="26.25" customHeight="1">
      <c r="A121" s="1005"/>
      <c r="B121" s="1001"/>
      <c r="C121" s="814" t="s">
        <v>130</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v>80165</v>
      </c>
      <c r="AB121" s="793"/>
      <c r="AC121" s="793"/>
      <c r="AD121" s="793"/>
      <c r="AE121" s="794"/>
      <c r="AF121" s="795">
        <v>44414</v>
      </c>
      <c r="AG121" s="793"/>
      <c r="AH121" s="793"/>
      <c r="AI121" s="793"/>
      <c r="AJ121" s="794"/>
      <c r="AK121" s="795">
        <v>45530</v>
      </c>
      <c r="AL121" s="793"/>
      <c r="AM121" s="793"/>
      <c r="AN121" s="793"/>
      <c r="AO121" s="794"/>
      <c r="AP121" s="796">
        <v>0.6</v>
      </c>
      <c r="AQ121" s="797"/>
      <c r="AR121" s="797"/>
      <c r="AS121" s="797"/>
      <c r="AT121" s="798"/>
      <c r="AU121" s="970"/>
      <c r="AV121" s="971"/>
      <c r="AW121" s="971"/>
      <c r="AX121" s="971"/>
      <c r="AY121" s="972"/>
      <c r="AZ121" s="799" t="s">
        <v>489</v>
      </c>
      <c r="BA121" s="800"/>
      <c r="BB121" s="800"/>
      <c r="BC121" s="800"/>
      <c r="BD121" s="800"/>
      <c r="BE121" s="800"/>
      <c r="BF121" s="800"/>
      <c r="BG121" s="800"/>
      <c r="BH121" s="800"/>
      <c r="BI121" s="800"/>
      <c r="BJ121" s="800"/>
      <c r="BK121" s="800"/>
      <c r="BL121" s="800"/>
      <c r="BM121" s="800"/>
      <c r="BN121" s="800"/>
      <c r="BO121" s="800"/>
      <c r="BP121" s="801"/>
      <c r="BQ121" s="802">
        <v>1150419</v>
      </c>
      <c r="BR121" s="803"/>
      <c r="BS121" s="803"/>
      <c r="BT121" s="803"/>
      <c r="BU121" s="803"/>
      <c r="BV121" s="803">
        <v>1198176</v>
      </c>
      <c r="BW121" s="803"/>
      <c r="BX121" s="803"/>
      <c r="BY121" s="803"/>
      <c r="BZ121" s="803"/>
      <c r="CA121" s="803">
        <v>1137455</v>
      </c>
      <c r="CB121" s="803"/>
      <c r="CC121" s="803"/>
      <c r="CD121" s="803"/>
      <c r="CE121" s="803"/>
      <c r="CF121" s="804">
        <v>15.7</v>
      </c>
      <c r="CG121" s="805"/>
      <c r="CH121" s="805"/>
      <c r="CI121" s="805"/>
      <c r="CJ121" s="805"/>
      <c r="CK121" s="978"/>
      <c r="CL121" s="979"/>
      <c r="CM121" s="979"/>
      <c r="CN121" s="979"/>
      <c r="CO121" s="980"/>
      <c r="CP121" s="845" t="s">
        <v>186</v>
      </c>
      <c r="CQ121" s="846"/>
      <c r="CR121" s="846"/>
      <c r="CS121" s="846"/>
      <c r="CT121" s="846"/>
      <c r="CU121" s="846"/>
      <c r="CV121" s="846"/>
      <c r="CW121" s="846"/>
      <c r="CX121" s="846"/>
      <c r="CY121" s="846"/>
      <c r="CZ121" s="846"/>
      <c r="DA121" s="846"/>
      <c r="DB121" s="846"/>
      <c r="DC121" s="846"/>
      <c r="DD121" s="846"/>
      <c r="DE121" s="846"/>
      <c r="DF121" s="847"/>
      <c r="DG121" s="802">
        <v>128868</v>
      </c>
      <c r="DH121" s="803"/>
      <c r="DI121" s="803"/>
      <c r="DJ121" s="803"/>
      <c r="DK121" s="803"/>
      <c r="DL121" s="803">
        <v>129645</v>
      </c>
      <c r="DM121" s="803"/>
      <c r="DN121" s="803"/>
      <c r="DO121" s="803"/>
      <c r="DP121" s="803"/>
      <c r="DQ121" s="803">
        <v>139995</v>
      </c>
      <c r="DR121" s="803"/>
      <c r="DS121" s="803"/>
      <c r="DT121" s="803"/>
      <c r="DU121" s="803"/>
      <c r="DV121" s="809">
        <v>1.9</v>
      </c>
      <c r="DW121" s="809"/>
      <c r="DX121" s="809"/>
      <c r="DY121" s="809"/>
      <c r="DZ121" s="810"/>
    </row>
    <row r="122" spans="1:130" s="54" customFormat="1" ht="26.25" customHeight="1">
      <c r="A122" s="1005"/>
      <c r="B122" s="1001"/>
      <c r="C122" s="806" t="s">
        <v>483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141</v>
      </c>
      <c r="AB122" s="793"/>
      <c r="AC122" s="793"/>
      <c r="AD122" s="793"/>
      <c r="AE122" s="794"/>
      <c r="AF122" s="795" t="s">
        <v>141</v>
      </c>
      <c r="AG122" s="793"/>
      <c r="AH122" s="793"/>
      <c r="AI122" s="793"/>
      <c r="AJ122" s="794"/>
      <c r="AK122" s="795" t="s">
        <v>141</v>
      </c>
      <c r="AL122" s="793"/>
      <c r="AM122" s="793"/>
      <c r="AN122" s="793"/>
      <c r="AO122" s="794"/>
      <c r="AP122" s="796" t="s">
        <v>141</v>
      </c>
      <c r="AQ122" s="797"/>
      <c r="AR122" s="797"/>
      <c r="AS122" s="797"/>
      <c r="AT122" s="798"/>
      <c r="AU122" s="970"/>
      <c r="AV122" s="971"/>
      <c r="AW122" s="971"/>
      <c r="AX122" s="971"/>
      <c r="AY122" s="972"/>
      <c r="AZ122" s="825" t="s">
        <v>490</v>
      </c>
      <c r="BA122" s="812"/>
      <c r="BB122" s="812"/>
      <c r="BC122" s="812"/>
      <c r="BD122" s="812"/>
      <c r="BE122" s="812"/>
      <c r="BF122" s="812"/>
      <c r="BG122" s="812"/>
      <c r="BH122" s="812"/>
      <c r="BI122" s="812"/>
      <c r="BJ122" s="812"/>
      <c r="BK122" s="812"/>
      <c r="BL122" s="812"/>
      <c r="BM122" s="812"/>
      <c r="BN122" s="812"/>
      <c r="BO122" s="812"/>
      <c r="BP122" s="813"/>
      <c r="BQ122" s="826">
        <v>15749202</v>
      </c>
      <c r="BR122" s="827"/>
      <c r="BS122" s="827"/>
      <c r="BT122" s="827"/>
      <c r="BU122" s="827"/>
      <c r="BV122" s="827">
        <v>15110189</v>
      </c>
      <c r="BW122" s="827"/>
      <c r="BX122" s="827"/>
      <c r="BY122" s="827"/>
      <c r="BZ122" s="827"/>
      <c r="CA122" s="827">
        <v>14648999</v>
      </c>
      <c r="CB122" s="827"/>
      <c r="CC122" s="827"/>
      <c r="CD122" s="827"/>
      <c r="CE122" s="827"/>
      <c r="CF122" s="848">
        <v>202.8</v>
      </c>
      <c r="CG122" s="849"/>
      <c r="CH122" s="849"/>
      <c r="CI122" s="849"/>
      <c r="CJ122" s="849"/>
      <c r="CK122" s="978"/>
      <c r="CL122" s="979"/>
      <c r="CM122" s="979"/>
      <c r="CN122" s="979"/>
      <c r="CO122" s="980"/>
      <c r="CP122" s="845" t="s">
        <v>463</v>
      </c>
      <c r="CQ122" s="846"/>
      <c r="CR122" s="846"/>
      <c r="CS122" s="846"/>
      <c r="CT122" s="846"/>
      <c r="CU122" s="846"/>
      <c r="CV122" s="846"/>
      <c r="CW122" s="846"/>
      <c r="CX122" s="846"/>
      <c r="CY122" s="846"/>
      <c r="CZ122" s="846"/>
      <c r="DA122" s="846"/>
      <c r="DB122" s="846"/>
      <c r="DC122" s="846"/>
      <c r="DD122" s="846"/>
      <c r="DE122" s="846"/>
      <c r="DF122" s="847"/>
      <c r="DG122" s="802">
        <v>86651</v>
      </c>
      <c r="DH122" s="803"/>
      <c r="DI122" s="803"/>
      <c r="DJ122" s="803"/>
      <c r="DK122" s="803"/>
      <c r="DL122" s="803">
        <v>78235</v>
      </c>
      <c r="DM122" s="803"/>
      <c r="DN122" s="803"/>
      <c r="DO122" s="803"/>
      <c r="DP122" s="803"/>
      <c r="DQ122" s="803">
        <v>72222</v>
      </c>
      <c r="DR122" s="803"/>
      <c r="DS122" s="803"/>
      <c r="DT122" s="803"/>
      <c r="DU122" s="803"/>
      <c r="DV122" s="809">
        <v>1</v>
      </c>
      <c r="DW122" s="809"/>
      <c r="DX122" s="809"/>
      <c r="DY122" s="809"/>
      <c r="DZ122" s="810"/>
    </row>
    <row r="123" spans="1:130" s="54" customFormat="1" ht="26.25" customHeight="1">
      <c r="A123" s="1005"/>
      <c r="B123" s="1001"/>
      <c r="C123" s="806" t="s">
        <v>484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141</v>
      </c>
      <c r="AB123" s="793"/>
      <c r="AC123" s="793"/>
      <c r="AD123" s="793"/>
      <c r="AE123" s="794"/>
      <c r="AF123" s="795" t="s">
        <v>141</v>
      </c>
      <c r="AG123" s="793"/>
      <c r="AH123" s="793"/>
      <c r="AI123" s="793"/>
      <c r="AJ123" s="794"/>
      <c r="AK123" s="795" t="s">
        <v>141</v>
      </c>
      <c r="AL123" s="793"/>
      <c r="AM123" s="793"/>
      <c r="AN123" s="793"/>
      <c r="AO123" s="794"/>
      <c r="AP123" s="796" t="s">
        <v>141</v>
      </c>
      <c r="AQ123" s="797"/>
      <c r="AR123" s="797"/>
      <c r="AS123" s="797"/>
      <c r="AT123" s="798"/>
      <c r="AU123" s="973"/>
      <c r="AV123" s="974"/>
      <c r="AW123" s="974"/>
      <c r="AX123" s="974"/>
      <c r="AY123" s="974"/>
      <c r="AZ123" s="83" t="s">
        <v>273</v>
      </c>
      <c r="BA123" s="83"/>
      <c r="BB123" s="83"/>
      <c r="BC123" s="83"/>
      <c r="BD123" s="83"/>
      <c r="BE123" s="83"/>
      <c r="BF123" s="83"/>
      <c r="BG123" s="83"/>
      <c r="BH123" s="83"/>
      <c r="BI123" s="83"/>
      <c r="BJ123" s="83"/>
      <c r="BK123" s="83"/>
      <c r="BL123" s="83"/>
      <c r="BM123" s="83"/>
      <c r="BN123" s="83"/>
      <c r="BO123" s="817" t="s">
        <v>492</v>
      </c>
      <c r="BP123" s="828"/>
      <c r="BQ123" s="850">
        <v>26551926</v>
      </c>
      <c r="BR123" s="851"/>
      <c r="BS123" s="851"/>
      <c r="BT123" s="851"/>
      <c r="BU123" s="851"/>
      <c r="BV123" s="851">
        <v>26391283</v>
      </c>
      <c r="BW123" s="851"/>
      <c r="BX123" s="851"/>
      <c r="BY123" s="851"/>
      <c r="BZ123" s="851"/>
      <c r="CA123" s="851">
        <v>26298789</v>
      </c>
      <c r="CB123" s="851"/>
      <c r="CC123" s="851"/>
      <c r="CD123" s="851"/>
      <c r="CE123" s="851"/>
      <c r="CF123" s="829"/>
      <c r="CG123" s="830"/>
      <c r="CH123" s="830"/>
      <c r="CI123" s="830"/>
      <c r="CJ123" s="831"/>
      <c r="CK123" s="978"/>
      <c r="CL123" s="979"/>
      <c r="CM123" s="979"/>
      <c r="CN123" s="979"/>
      <c r="CO123" s="980"/>
      <c r="CP123" s="845" t="s">
        <v>45</v>
      </c>
      <c r="CQ123" s="846"/>
      <c r="CR123" s="846"/>
      <c r="CS123" s="846"/>
      <c r="CT123" s="846"/>
      <c r="CU123" s="846"/>
      <c r="CV123" s="846"/>
      <c r="CW123" s="846"/>
      <c r="CX123" s="846"/>
      <c r="CY123" s="846"/>
      <c r="CZ123" s="846"/>
      <c r="DA123" s="846"/>
      <c r="DB123" s="846"/>
      <c r="DC123" s="846"/>
      <c r="DD123" s="846"/>
      <c r="DE123" s="846"/>
      <c r="DF123" s="847"/>
      <c r="DG123" s="792">
        <v>58373</v>
      </c>
      <c r="DH123" s="793"/>
      <c r="DI123" s="793"/>
      <c r="DJ123" s="793"/>
      <c r="DK123" s="794"/>
      <c r="DL123" s="795">
        <v>59121</v>
      </c>
      <c r="DM123" s="793"/>
      <c r="DN123" s="793"/>
      <c r="DO123" s="793"/>
      <c r="DP123" s="794"/>
      <c r="DQ123" s="795">
        <v>67610</v>
      </c>
      <c r="DR123" s="793"/>
      <c r="DS123" s="793"/>
      <c r="DT123" s="793"/>
      <c r="DU123" s="794"/>
      <c r="DV123" s="796">
        <v>0.9</v>
      </c>
      <c r="DW123" s="797"/>
      <c r="DX123" s="797"/>
      <c r="DY123" s="797"/>
      <c r="DZ123" s="798"/>
    </row>
    <row r="124" spans="1:130" s="54" customFormat="1" ht="26.25" customHeight="1">
      <c r="A124" s="1005"/>
      <c r="B124" s="1001"/>
      <c r="C124" s="806" t="s">
        <v>332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141</v>
      </c>
      <c r="AB124" s="793"/>
      <c r="AC124" s="793"/>
      <c r="AD124" s="793"/>
      <c r="AE124" s="794"/>
      <c r="AF124" s="795" t="s">
        <v>141</v>
      </c>
      <c r="AG124" s="793"/>
      <c r="AH124" s="793"/>
      <c r="AI124" s="793"/>
      <c r="AJ124" s="794"/>
      <c r="AK124" s="795" t="s">
        <v>141</v>
      </c>
      <c r="AL124" s="793"/>
      <c r="AM124" s="793"/>
      <c r="AN124" s="793"/>
      <c r="AO124" s="794"/>
      <c r="AP124" s="796" t="s">
        <v>141</v>
      </c>
      <c r="AQ124" s="797"/>
      <c r="AR124" s="797"/>
      <c r="AS124" s="797"/>
      <c r="AT124" s="798"/>
      <c r="AU124" s="852" t="s">
        <v>493</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141</v>
      </c>
      <c r="BR124" s="856"/>
      <c r="BS124" s="856"/>
      <c r="BT124" s="856"/>
      <c r="BU124" s="856"/>
      <c r="BV124" s="856" t="s">
        <v>141</v>
      </c>
      <c r="BW124" s="856"/>
      <c r="BX124" s="856"/>
      <c r="BY124" s="856"/>
      <c r="BZ124" s="856"/>
      <c r="CA124" s="856" t="s">
        <v>141</v>
      </c>
      <c r="CB124" s="856"/>
      <c r="CC124" s="856"/>
      <c r="CD124" s="856"/>
      <c r="CE124" s="856"/>
      <c r="CF124" s="857"/>
      <c r="CG124" s="858"/>
      <c r="CH124" s="858"/>
      <c r="CI124" s="858"/>
      <c r="CJ124" s="859"/>
      <c r="CK124" s="981"/>
      <c r="CL124" s="981"/>
      <c r="CM124" s="981"/>
      <c r="CN124" s="981"/>
      <c r="CO124" s="982"/>
      <c r="CP124" s="845" t="s">
        <v>154</v>
      </c>
      <c r="CQ124" s="846"/>
      <c r="CR124" s="846"/>
      <c r="CS124" s="846"/>
      <c r="CT124" s="846"/>
      <c r="CU124" s="846"/>
      <c r="CV124" s="846"/>
      <c r="CW124" s="846"/>
      <c r="CX124" s="846"/>
      <c r="CY124" s="846"/>
      <c r="CZ124" s="846"/>
      <c r="DA124" s="846"/>
      <c r="DB124" s="846"/>
      <c r="DC124" s="846"/>
      <c r="DD124" s="846"/>
      <c r="DE124" s="846"/>
      <c r="DF124" s="847"/>
      <c r="DG124" s="835" t="s">
        <v>141</v>
      </c>
      <c r="DH124" s="836"/>
      <c r="DI124" s="836"/>
      <c r="DJ124" s="836"/>
      <c r="DK124" s="837"/>
      <c r="DL124" s="838" t="s">
        <v>141</v>
      </c>
      <c r="DM124" s="836"/>
      <c r="DN124" s="836"/>
      <c r="DO124" s="836"/>
      <c r="DP124" s="837"/>
      <c r="DQ124" s="838" t="s">
        <v>141</v>
      </c>
      <c r="DR124" s="836"/>
      <c r="DS124" s="836"/>
      <c r="DT124" s="836"/>
      <c r="DU124" s="837"/>
      <c r="DV124" s="839" t="s">
        <v>141</v>
      </c>
      <c r="DW124" s="840"/>
      <c r="DX124" s="840"/>
      <c r="DY124" s="840"/>
      <c r="DZ124" s="841"/>
    </row>
    <row r="125" spans="1:130" s="54" customFormat="1" ht="26.25" customHeight="1">
      <c r="A125" s="1005"/>
      <c r="B125" s="1001"/>
      <c r="C125" s="806" t="s">
        <v>487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141</v>
      </c>
      <c r="AB125" s="793"/>
      <c r="AC125" s="793"/>
      <c r="AD125" s="793"/>
      <c r="AE125" s="794"/>
      <c r="AF125" s="795" t="s">
        <v>141</v>
      </c>
      <c r="AG125" s="793"/>
      <c r="AH125" s="793"/>
      <c r="AI125" s="793"/>
      <c r="AJ125" s="794"/>
      <c r="AK125" s="795" t="s">
        <v>141</v>
      </c>
      <c r="AL125" s="793"/>
      <c r="AM125" s="793"/>
      <c r="AN125" s="793"/>
      <c r="AO125" s="794"/>
      <c r="AP125" s="796" t="s">
        <v>141</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494</v>
      </c>
      <c r="CL125" s="976"/>
      <c r="CM125" s="976"/>
      <c r="CN125" s="976"/>
      <c r="CO125" s="977"/>
      <c r="CP125" s="779" t="s">
        <v>133</v>
      </c>
      <c r="CQ125" s="770"/>
      <c r="CR125" s="770"/>
      <c r="CS125" s="770"/>
      <c r="CT125" s="770"/>
      <c r="CU125" s="770"/>
      <c r="CV125" s="770"/>
      <c r="CW125" s="770"/>
      <c r="CX125" s="770"/>
      <c r="CY125" s="770"/>
      <c r="CZ125" s="770"/>
      <c r="DA125" s="770"/>
      <c r="DB125" s="770"/>
      <c r="DC125" s="770"/>
      <c r="DD125" s="770"/>
      <c r="DE125" s="770"/>
      <c r="DF125" s="771"/>
      <c r="DG125" s="780" t="s">
        <v>141</v>
      </c>
      <c r="DH125" s="781"/>
      <c r="DI125" s="781"/>
      <c r="DJ125" s="781"/>
      <c r="DK125" s="781"/>
      <c r="DL125" s="781" t="s">
        <v>141</v>
      </c>
      <c r="DM125" s="781"/>
      <c r="DN125" s="781"/>
      <c r="DO125" s="781"/>
      <c r="DP125" s="781"/>
      <c r="DQ125" s="781" t="s">
        <v>141</v>
      </c>
      <c r="DR125" s="781"/>
      <c r="DS125" s="781"/>
      <c r="DT125" s="781"/>
      <c r="DU125" s="781"/>
      <c r="DV125" s="787" t="s">
        <v>141</v>
      </c>
      <c r="DW125" s="787"/>
      <c r="DX125" s="787"/>
      <c r="DY125" s="787"/>
      <c r="DZ125" s="788"/>
    </row>
    <row r="126" spans="1:130" s="54" customFormat="1" ht="26.25" customHeight="1">
      <c r="A126" s="1005"/>
      <c r="B126" s="1001"/>
      <c r="C126" s="806" t="s">
        <v>488</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v>6272</v>
      </c>
      <c r="AB126" s="793"/>
      <c r="AC126" s="793"/>
      <c r="AD126" s="793"/>
      <c r="AE126" s="794"/>
      <c r="AF126" s="795">
        <v>6272</v>
      </c>
      <c r="AG126" s="793"/>
      <c r="AH126" s="793"/>
      <c r="AI126" s="793"/>
      <c r="AJ126" s="794"/>
      <c r="AK126" s="795">
        <v>6272</v>
      </c>
      <c r="AL126" s="793"/>
      <c r="AM126" s="793"/>
      <c r="AN126" s="793"/>
      <c r="AO126" s="794"/>
      <c r="AP126" s="796">
        <v>0.1</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425</v>
      </c>
      <c r="CQ126" s="800"/>
      <c r="CR126" s="800"/>
      <c r="CS126" s="800"/>
      <c r="CT126" s="800"/>
      <c r="CU126" s="800"/>
      <c r="CV126" s="800"/>
      <c r="CW126" s="800"/>
      <c r="CX126" s="800"/>
      <c r="CY126" s="800"/>
      <c r="CZ126" s="800"/>
      <c r="DA126" s="800"/>
      <c r="DB126" s="800"/>
      <c r="DC126" s="800"/>
      <c r="DD126" s="800"/>
      <c r="DE126" s="800"/>
      <c r="DF126" s="801"/>
      <c r="DG126" s="802" t="s">
        <v>141</v>
      </c>
      <c r="DH126" s="803"/>
      <c r="DI126" s="803"/>
      <c r="DJ126" s="803"/>
      <c r="DK126" s="803"/>
      <c r="DL126" s="803" t="s">
        <v>141</v>
      </c>
      <c r="DM126" s="803"/>
      <c r="DN126" s="803"/>
      <c r="DO126" s="803"/>
      <c r="DP126" s="803"/>
      <c r="DQ126" s="803" t="s">
        <v>141</v>
      </c>
      <c r="DR126" s="803"/>
      <c r="DS126" s="803"/>
      <c r="DT126" s="803"/>
      <c r="DU126" s="803"/>
      <c r="DV126" s="809" t="s">
        <v>141</v>
      </c>
      <c r="DW126" s="809"/>
      <c r="DX126" s="809"/>
      <c r="DY126" s="809"/>
      <c r="DZ126" s="810"/>
    </row>
    <row r="127" spans="1:130" s="54" customFormat="1" ht="26.25" customHeight="1">
      <c r="A127" s="1006"/>
      <c r="B127" s="1003"/>
      <c r="C127" s="832" t="s">
        <v>71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v>307</v>
      </c>
      <c r="AB127" s="793"/>
      <c r="AC127" s="793"/>
      <c r="AD127" s="793"/>
      <c r="AE127" s="794"/>
      <c r="AF127" s="795">
        <v>131</v>
      </c>
      <c r="AG127" s="793"/>
      <c r="AH127" s="793"/>
      <c r="AI127" s="793"/>
      <c r="AJ127" s="794"/>
      <c r="AK127" s="795" t="s">
        <v>141</v>
      </c>
      <c r="AL127" s="793"/>
      <c r="AM127" s="793"/>
      <c r="AN127" s="793"/>
      <c r="AO127" s="794"/>
      <c r="AP127" s="796" t="s">
        <v>141</v>
      </c>
      <c r="AQ127" s="797"/>
      <c r="AR127" s="797"/>
      <c r="AS127" s="797"/>
      <c r="AT127" s="798"/>
      <c r="AU127" s="77"/>
      <c r="AV127" s="77"/>
      <c r="AW127" s="77"/>
      <c r="AX127" s="860" t="s">
        <v>497</v>
      </c>
      <c r="AY127" s="861"/>
      <c r="AZ127" s="861"/>
      <c r="BA127" s="861"/>
      <c r="BB127" s="861"/>
      <c r="BC127" s="861"/>
      <c r="BD127" s="861"/>
      <c r="BE127" s="862"/>
      <c r="BF127" s="863" t="s">
        <v>498</v>
      </c>
      <c r="BG127" s="861"/>
      <c r="BH127" s="861"/>
      <c r="BI127" s="861"/>
      <c r="BJ127" s="861"/>
      <c r="BK127" s="861"/>
      <c r="BL127" s="862"/>
      <c r="BM127" s="863" t="s">
        <v>426</v>
      </c>
      <c r="BN127" s="861"/>
      <c r="BO127" s="861"/>
      <c r="BP127" s="861"/>
      <c r="BQ127" s="861"/>
      <c r="BR127" s="861"/>
      <c r="BS127" s="862"/>
      <c r="BT127" s="863" t="s">
        <v>411</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447</v>
      </c>
      <c r="CQ127" s="800"/>
      <c r="CR127" s="800"/>
      <c r="CS127" s="800"/>
      <c r="CT127" s="800"/>
      <c r="CU127" s="800"/>
      <c r="CV127" s="800"/>
      <c r="CW127" s="800"/>
      <c r="CX127" s="800"/>
      <c r="CY127" s="800"/>
      <c r="CZ127" s="800"/>
      <c r="DA127" s="800"/>
      <c r="DB127" s="800"/>
      <c r="DC127" s="800"/>
      <c r="DD127" s="800"/>
      <c r="DE127" s="800"/>
      <c r="DF127" s="801"/>
      <c r="DG127" s="802" t="s">
        <v>141</v>
      </c>
      <c r="DH127" s="803"/>
      <c r="DI127" s="803"/>
      <c r="DJ127" s="803"/>
      <c r="DK127" s="803"/>
      <c r="DL127" s="803" t="s">
        <v>141</v>
      </c>
      <c r="DM127" s="803"/>
      <c r="DN127" s="803"/>
      <c r="DO127" s="803"/>
      <c r="DP127" s="803"/>
      <c r="DQ127" s="803" t="s">
        <v>141</v>
      </c>
      <c r="DR127" s="803"/>
      <c r="DS127" s="803"/>
      <c r="DT127" s="803"/>
      <c r="DU127" s="803"/>
      <c r="DV127" s="809" t="s">
        <v>141</v>
      </c>
      <c r="DW127" s="809"/>
      <c r="DX127" s="809"/>
      <c r="DY127" s="809"/>
      <c r="DZ127" s="810"/>
    </row>
    <row r="128" spans="1:130" s="54" customFormat="1" ht="26.25" customHeight="1">
      <c r="A128" s="865" t="s">
        <v>499</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220</v>
      </c>
      <c r="X128" s="867"/>
      <c r="Y128" s="867"/>
      <c r="Z128" s="868"/>
      <c r="AA128" s="772">
        <v>73556</v>
      </c>
      <c r="AB128" s="773"/>
      <c r="AC128" s="773"/>
      <c r="AD128" s="773"/>
      <c r="AE128" s="774"/>
      <c r="AF128" s="775">
        <v>79484</v>
      </c>
      <c r="AG128" s="773"/>
      <c r="AH128" s="773"/>
      <c r="AI128" s="773"/>
      <c r="AJ128" s="774"/>
      <c r="AK128" s="775">
        <v>81526</v>
      </c>
      <c r="AL128" s="773"/>
      <c r="AM128" s="773"/>
      <c r="AN128" s="773"/>
      <c r="AO128" s="774"/>
      <c r="AP128" s="869"/>
      <c r="AQ128" s="870"/>
      <c r="AR128" s="870"/>
      <c r="AS128" s="870"/>
      <c r="AT128" s="871"/>
      <c r="AU128" s="77"/>
      <c r="AV128" s="77"/>
      <c r="AW128" s="77"/>
      <c r="AX128" s="769" t="s">
        <v>305</v>
      </c>
      <c r="AY128" s="770"/>
      <c r="AZ128" s="770"/>
      <c r="BA128" s="770"/>
      <c r="BB128" s="770"/>
      <c r="BC128" s="770"/>
      <c r="BD128" s="770"/>
      <c r="BE128" s="771"/>
      <c r="BF128" s="872" t="s">
        <v>141</v>
      </c>
      <c r="BG128" s="873"/>
      <c r="BH128" s="873"/>
      <c r="BI128" s="873"/>
      <c r="BJ128" s="873"/>
      <c r="BK128" s="873"/>
      <c r="BL128" s="874"/>
      <c r="BM128" s="872">
        <v>13.53</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400</v>
      </c>
      <c r="CQ128" s="877"/>
      <c r="CR128" s="877"/>
      <c r="CS128" s="877"/>
      <c r="CT128" s="877"/>
      <c r="CU128" s="877"/>
      <c r="CV128" s="877"/>
      <c r="CW128" s="877"/>
      <c r="CX128" s="877"/>
      <c r="CY128" s="877"/>
      <c r="CZ128" s="877"/>
      <c r="DA128" s="877"/>
      <c r="DB128" s="877"/>
      <c r="DC128" s="877"/>
      <c r="DD128" s="877"/>
      <c r="DE128" s="877"/>
      <c r="DF128" s="878"/>
      <c r="DG128" s="879" t="s">
        <v>141</v>
      </c>
      <c r="DH128" s="880"/>
      <c r="DI128" s="880"/>
      <c r="DJ128" s="880"/>
      <c r="DK128" s="880"/>
      <c r="DL128" s="880" t="s">
        <v>141</v>
      </c>
      <c r="DM128" s="880"/>
      <c r="DN128" s="880"/>
      <c r="DO128" s="880"/>
      <c r="DP128" s="880"/>
      <c r="DQ128" s="880" t="s">
        <v>141</v>
      </c>
      <c r="DR128" s="880"/>
      <c r="DS128" s="880"/>
      <c r="DT128" s="880"/>
      <c r="DU128" s="880"/>
      <c r="DV128" s="881" t="s">
        <v>141</v>
      </c>
      <c r="DW128" s="881"/>
      <c r="DX128" s="881"/>
      <c r="DY128" s="881"/>
      <c r="DZ128" s="882"/>
    </row>
    <row r="129" spans="1:131" s="54" customFormat="1" ht="26.25" customHeight="1">
      <c r="A129" s="789" t="s">
        <v>167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236</v>
      </c>
      <c r="X129" s="884"/>
      <c r="Y129" s="884"/>
      <c r="Z129" s="885"/>
      <c r="AA129" s="792">
        <v>9244337</v>
      </c>
      <c r="AB129" s="793"/>
      <c r="AC129" s="793"/>
      <c r="AD129" s="793"/>
      <c r="AE129" s="794"/>
      <c r="AF129" s="795">
        <v>8880533</v>
      </c>
      <c r="AG129" s="793"/>
      <c r="AH129" s="793"/>
      <c r="AI129" s="793"/>
      <c r="AJ129" s="794"/>
      <c r="AK129" s="795">
        <v>8944306</v>
      </c>
      <c r="AL129" s="793"/>
      <c r="AM129" s="793"/>
      <c r="AN129" s="793"/>
      <c r="AO129" s="794"/>
      <c r="AP129" s="886"/>
      <c r="AQ129" s="887"/>
      <c r="AR129" s="887"/>
      <c r="AS129" s="887"/>
      <c r="AT129" s="888"/>
      <c r="AU129" s="79"/>
      <c r="AV129" s="79"/>
      <c r="AW129" s="79"/>
      <c r="AX129" s="889" t="s">
        <v>122</v>
      </c>
      <c r="AY129" s="800"/>
      <c r="AZ129" s="800"/>
      <c r="BA129" s="800"/>
      <c r="BB129" s="800"/>
      <c r="BC129" s="800"/>
      <c r="BD129" s="800"/>
      <c r="BE129" s="801"/>
      <c r="BF129" s="890" t="s">
        <v>141</v>
      </c>
      <c r="BG129" s="891"/>
      <c r="BH129" s="891"/>
      <c r="BI129" s="891"/>
      <c r="BJ129" s="891"/>
      <c r="BK129" s="891"/>
      <c r="BL129" s="892"/>
      <c r="BM129" s="890">
        <v>18.53</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9" t="s">
        <v>500</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501</v>
      </c>
      <c r="X130" s="884"/>
      <c r="Y130" s="884"/>
      <c r="Z130" s="885"/>
      <c r="AA130" s="792">
        <v>1747262</v>
      </c>
      <c r="AB130" s="793"/>
      <c r="AC130" s="793"/>
      <c r="AD130" s="793"/>
      <c r="AE130" s="794"/>
      <c r="AF130" s="795">
        <v>1663268</v>
      </c>
      <c r="AG130" s="793"/>
      <c r="AH130" s="793"/>
      <c r="AI130" s="793"/>
      <c r="AJ130" s="794"/>
      <c r="AK130" s="795">
        <v>1720426</v>
      </c>
      <c r="AL130" s="793"/>
      <c r="AM130" s="793"/>
      <c r="AN130" s="793"/>
      <c r="AO130" s="794"/>
      <c r="AP130" s="886"/>
      <c r="AQ130" s="887"/>
      <c r="AR130" s="887"/>
      <c r="AS130" s="887"/>
      <c r="AT130" s="888"/>
      <c r="AU130" s="79"/>
      <c r="AV130" s="79"/>
      <c r="AW130" s="79"/>
      <c r="AX130" s="889" t="s">
        <v>434</v>
      </c>
      <c r="AY130" s="800"/>
      <c r="AZ130" s="800"/>
      <c r="BA130" s="800"/>
      <c r="BB130" s="800"/>
      <c r="BC130" s="800"/>
      <c r="BD130" s="800"/>
      <c r="BE130" s="801"/>
      <c r="BF130" s="895">
        <v>9.6</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170</v>
      </c>
      <c r="X131" s="903"/>
      <c r="Y131" s="903"/>
      <c r="Z131" s="904"/>
      <c r="AA131" s="835">
        <v>7497075</v>
      </c>
      <c r="AB131" s="836"/>
      <c r="AC131" s="836"/>
      <c r="AD131" s="836"/>
      <c r="AE131" s="837"/>
      <c r="AF131" s="838">
        <v>7217265</v>
      </c>
      <c r="AG131" s="836"/>
      <c r="AH131" s="836"/>
      <c r="AI131" s="836"/>
      <c r="AJ131" s="837"/>
      <c r="AK131" s="838">
        <v>7223880</v>
      </c>
      <c r="AL131" s="836"/>
      <c r="AM131" s="836"/>
      <c r="AN131" s="836"/>
      <c r="AO131" s="837"/>
      <c r="AP131" s="905"/>
      <c r="AQ131" s="906"/>
      <c r="AR131" s="906"/>
      <c r="AS131" s="906"/>
      <c r="AT131" s="907"/>
      <c r="AU131" s="79"/>
      <c r="AV131" s="79"/>
      <c r="AW131" s="79"/>
      <c r="AX131" s="908" t="s">
        <v>475</v>
      </c>
      <c r="AY131" s="877"/>
      <c r="AZ131" s="877"/>
      <c r="BA131" s="877"/>
      <c r="BB131" s="877"/>
      <c r="BC131" s="877"/>
      <c r="BD131" s="877"/>
      <c r="BE131" s="878"/>
      <c r="BF131" s="909" t="s">
        <v>141</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8" t="s">
        <v>24</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502</v>
      </c>
      <c r="W132" s="915"/>
      <c r="X132" s="915"/>
      <c r="Y132" s="915"/>
      <c r="Z132" s="916"/>
      <c r="AA132" s="917">
        <v>9.1646142000000008</v>
      </c>
      <c r="AB132" s="918"/>
      <c r="AC132" s="918"/>
      <c r="AD132" s="918"/>
      <c r="AE132" s="919"/>
      <c r="AF132" s="920">
        <v>9.0029810460000004</v>
      </c>
      <c r="AG132" s="918"/>
      <c r="AH132" s="918"/>
      <c r="AI132" s="918"/>
      <c r="AJ132" s="919"/>
      <c r="AK132" s="920">
        <v>10.87632962</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77</v>
      </c>
      <c r="W133" s="922"/>
      <c r="X133" s="922"/>
      <c r="Y133" s="922"/>
      <c r="Z133" s="923"/>
      <c r="AA133" s="924">
        <v>9.5</v>
      </c>
      <c r="AB133" s="925"/>
      <c r="AC133" s="925"/>
      <c r="AD133" s="925"/>
      <c r="AE133" s="926"/>
      <c r="AF133" s="924">
        <v>9.1</v>
      </c>
      <c r="AG133" s="925"/>
      <c r="AH133" s="925"/>
      <c r="AI133" s="925"/>
      <c r="AJ133" s="926"/>
      <c r="AK133" s="924">
        <v>9.6</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M6IJsF70c1IJQrVJ42ZtLKOmsxHJoKLJeJEPnHtsI5FI4h1MZSOMMOTg+yBYgyDwMeKz6OsDYI4YijM/icOYg==" saltValue="W8kDwd5gRgzAWmcOG6LwE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96</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nOMDKNGhFCyUebAbvwJaq4asmRmDf58dtmqd0p1AXpjCVHngLG+mzCKeiMd8gFePDy4BqMhdE3lCqsqG97iJ8g==" saltValue="Hk8TZfKwj60eYYS0savcW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p4YtJa+fe7LuDTST5h0bYS7rnNrbzyfnFu0jSAvrQq2WsC+LGnZdlZPPcrF2dhahVVIi1LDdZw694rFSX003g==" saltValue="imyQKkH6aip+0rO9KCAbJ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196</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81</v>
      </c>
      <c r="AP7" s="144"/>
      <c r="AQ7" s="155" t="s">
        <v>505</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506</v>
      </c>
      <c r="AQ8" s="156" t="s">
        <v>507</v>
      </c>
      <c r="AR8" s="170" t="s">
        <v>508</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464</v>
      </c>
      <c r="AL9" s="1008"/>
      <c r="AM9" s="1008"/>
      <c r="AN9" s="1009"/>
      <c r="AO9" s="134">
        <v>1872671</v>
      </c>
      <c r="AP9" s="134">
        <v>61819</v>
      </c>
      <c r="AQ9" s="157">
        <v>89546</v>
      </c>
      <c r="AR9" s="171">
        <v>-31</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503</v>
      </c>
      <c r="AL10" s="1008"/>
      <c r="AM10" s="1008"/>
      <c r="AN10" s="1009"/>
      <c r="AO10" s="135">
        <v>305994</v>
      </c>
      <c r="AP10" s="135">
        <v>10101</v>
      </c>
      <c r="AQ10" s="158">
        <v>7518</v>
      </c>
      <c r="AR10" s="172">
        <v>34.4</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200</v>
      </c>
      <c r="AL11" s="1008"/>
      <c r="AM11" s="1008"/>
      <c r="AN11" s="1009"/>
      <c r="AO11" s="135">
        <v>388308</v>
      </c>
      <c r="AP11" s="135">
        <v>12818</v>
      </c>
      <c r="AQ11" s="158">
        <v>9181</v>
      </c>
      <c r="AR11" s="172">
        <v>39.6</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397</v>
      </c>
      <c r="AL12" s="1008"/>
      <c r="AM12" s="1008"/>
      <c r="AN12" s="1009"/>
      <c r="AO12" s="135" t="s">
        <v>141</v>
      </c>
      <c r="AP12" s="135" t="s">
        <v>141</v>
      </c>
      <c r="AQ12" s="158">
        <v>1021</v>
      </c>
      <c r="AR12" s="172" t="s">
        <v>141</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234</v>
      </c>
      <c r="AL13" s="1008"/>
      <c r="AM13" s="1008"/>
      <c r="AN13" s="1009"/>
      <c r="AO13" s="135" t="s">
        <v>141</v>
      </c>
      <c r="AP13" s="135" t="s">
        <v>141</v>
      </c>
      <c r="AQ13" s="158">
        <v>11</v>
      </c>
      <c r="AR13" s="172" t="s">
        <v>141</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288</v>
      </c>
      <c r="AL14" s="1008"/>
      <c r="AM14" s="1008"/>
      <c r="AN14" s="1009"/>
      <c r="AO14" s="135">
        <v>42557</v>
      </c>
      <c r="AP14" s="135">
        <v>1405</v>
      </c>
      <c r="AQ14" s="158">
        <v>4082</v>
      </c>
      <c r="AR14" s="172">
        <v>-65.599999999999994</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509</v>
      </c>
      <c r="AL15" s="1008"/>
      <c r="AM15" s="1008"/>
      <c r="AN15" s="1009"/>
      <c r="AO15" s="135">
        <v>46010</v>
      </c>
      <c r="AP15" s="135">
        <v>1519</v>
      </c>
      <c r="AQ15" s="158">
        <v>2228</v>
      </c>
      <c r="AR15" s="172">
        <v>-31.8</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308</v>
      </c>
      <c r="AL16" s="1011"/>
      <c r="AM16" s="1011"/>
      <c r="AN16" s="1012"/>
      <c r="AO16" s="135">
        <v>-196580</v>
      </c>
      <c r="AP16" s="135">
        <v>-6489</v>
      </c>
      <c r="AQ16" s="158">
        <v>-8980</v>
      </c>
      <c r="AR16" s="172">
        <v>-27.7</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273</v>
      </c>
      <c r="AL17" s="1011"/>
      <c r="AM17" s="1011"/>
      <c r="AN17" s="1012"/>
      <c r="AO17" s="135">
        <v>2458960</v>
      </c>
      <c r="AP17" s="135">
        <v>81173</v>
      </c>
      <c r="AQ17" s="158">
        <v>104606</v>
      </c>
      <c r="AR17" s="172">
        <v>-22.4</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330</v>
      </c>
      <c r="AQ20" s="159" t="s">
        <v>36</v>
      </c>
      <c r="AR20" s="173"/>
    </row>
    <row r="21" spans="1:46" s="98" customFormat="1">
      <c r="A21" s="100"/>
      <c r="AK21" s="1013" t="s">
        <v>511</v>
      </c>
      <c r="AL21" s="1014"/>
      <c r="AM21" s="1014"/>
      <c r="AN21" s="1015"/>
      <c r="AO21" s="137">
        <v>7.13</v>
      </c>
      <c r="AP21" s="147">
        <v>10.09</v>
      </c>
      <c r="AQ21" s="160">
        <v>-2.96</v>
      </c>
      <c r="AS21" s="179"/>
      <c r="AT21" s="100"/>
    </row>
    <row r="22" spans="1:46" s="98" customFormat="1">
      <c r="A22" s="100"/>
      <c r="AK22" s="1013" t="s">
        <v>512</v>
      </c>
      <c r="AL22" s="1014"/>
      <c r="AM22" s="1014"/>
      <c r="AN22" s="1015"/>
      <c r="AO22" s="138">
        <v>97.4</v>
      </c>
      <c r="AP22" s="148">
        <v>97.8</v>
      </c>
      <c r="AQ22" s="161">
        <v>-0.4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391</v>
      </c>
      <c r="AP26" s="149"/>
      <c r="AQ26" s="149"/>
      <c r="AR26" s="149"/>
      <c r="AS26" s="102"/>
      <c r="AT26" s="102"/>
    </row>
    <row r="27" spans="1:46">
      <c r="A27" s="103" t="s">
        <v>418</v>
      </c>
      <c r="AO27" s="108"/>
      <c r="AP27" s="108"/>
      <c r="AQ27" s="108"/>
      <c r="AR27" s="108"/>
      <c r="AS27" s="108"/>
      <c r="AT27" s="108"/>
    </row>
    <row r="28" spans="1:46" ht="17.25">
      <c r="A28" s="99" t="s">
        <v>262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127</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81</v>
      </c>
      <c r="AP30" s="144"/>
      <c r="AQ30" s="155" t="s">
        <v>505</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506</v>
      </c>
      <c r="AQ31" s="156" t="s">
        <v>507</v>
      </c>
      <c r="AR31" s="170" t="s">
        <v>508</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513</v>
      </c>
      <c r="AL32" s="1017"/>
      <c r="AM32" s="1017"/>
      <c r="AN32" s="1018"/>
      <c r="AO32" s="135">
        <v>1679824</v>
      </c>
      <c r="AP32" s="135">
        <v>55453</v>
      </c>
      <c r="AQ32" s="162">
        <v>67805</v>
      </c>
      <c r="AR32" s="172">
        <v>-18.2</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514</v>
      </c>
      <c r="AL33" s="1017"/>
      <c r="AM33" s="1017"/>
      <c r="AN33" s="1018"/>
      <c r="AO33" s="135" t="s">
        <v>141</v>
      </c>
      <c r="AP33" s="135" t="s">
        <v>141</v>
      </c>
      <c r="AQ33" s="162" t="s">
        <v>141</v>
      </c>
      <c r="AR33" s="172" t="s">
        <v>141</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515</v>
      </c>
      <c r="AL34" s="1017"/>
      <c r="AM34" s="1017"/>
      <c r="AN34" s="1018"/>
      <c r="AO34" s="135" t="s">
        <v>141</v>
      </c>
      <c r="AP34" s="135" t="s">
        <v>141</v>
      </c>
      <c r="AQ34" s="162">
        <v>11</v>
      </c>
      <c r="AR34" s="172" t="s">
        <v>141</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517</v>
      </c>
      <c r="AL35" s="1017"/>
      <c r="AM35" s="1017"/>
      <c r="AN35" s="1018"/>
      <c r="AO35" s="135">
        <v>680036</v>
      </c>
      <c r="AP35" s="135">
        <v>22449</v>
      </c>
      <c r="AQ35" s="162">
        <v>18110</v>
      </c>
      <c r="AR35" s="172">
        <v>24</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29</v>
      </c>
      <c r="AL36" s="1017"/>
      <c r="AM36" s="1017"/>
      <c r="AN36" s="1018"/>
      <c r="AO36" s="135">
        <v>175983</v>
      </c>
      <c r="AP36" s="135">
        <v>5809</v>
      </c>
      <c r="AQ36" s="162">
        <v>2781</v>
      </c>
      <c r="AR36" s="172">
        <v>108.9</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345</v>
      </c>
      <c r="AL37" s="1017"/>
      <c r="AM37" s="1017"/>
      <c r="AN37" s="1018"/>
      <c r="AO37" s="135">
        <v>51802</v>
      </c>
      <c r="AP37" s="135">
        <v>1710</v>
      </c>
      <c r="AQ37" s="162">
        <v>1073</v>
      </c>
      <c r="AR37" s="172">
        <v>59.4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518</v>
      </c>
      <c r="AL38" s="1020"/>
      <c r="AM38" s="1020"/>
      <c r="AN38" s="1021"/>
      <c r="AO38" s="139" t="s">
        <v>141</v>
      </c>
      <c r="AP38" s="139" t="s">
        <v>141</v>
      </c>
      <c r="AQ38" s="163">
        <v>5</v>
      </c>
      <c r="AR38" s="161" t="s">
        <v>141</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79</v>
      </c>
      <c r="AL39" s="1020"/>
      <c r="AM39" s="1020"/>
      <c r="AN39" s="1021"/>
      <c r="AO39" s="135">
        <v>-81526</v>
      </c>
      <c r="AP39" s="135">
        <v>-2691</v>
      </c>
      <c r="AQ39" s="162">
        <v>-3858</v>
      </c>
      <c r="AR39" s="172">
        <v>-30.2</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519</v>
      </c>
      <c r="AL40" s="1017"/>
      <c r="AM40" s="1017"/>
      <c r="AN40" s="1018"/>
      <c r="AO40" s="135">
        <v>-1720426</v>
      </c>
      <c r="AP40" s="135">
        <v>-56793</v>
      </c>
      <c r="AQ40" s="162">
        <v>-59194</v>
      </c>
      <c r="AR40" s="172">
        <v>-4.0999999999999996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384</v>
      </c>
      <c r="AL41" s="1023"/>
      <c r="AM41" s="1023"/>
      <c r="AN41" s="1024"/>
      <c r="AO41" s="135">
        <v>785693</v>
      </c>
      <c r="AP41" s="135">
        <v>25936</v>
      </c>
      <c r="AQ41" s="162">
        <v>26732</v>
      </c>
      <c r="AR41" s="172">
        <v>-3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56</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214</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81</v>
      </c>
      <c r="AN49" s="1025" t="s">
        <v>442</v>
      </c>
      <c r="AO49" s="1026"/>
      <c r="AP49" s="1026"/>
      <c r="AQ49" s="1026"/>
      <c r="AR49" s="1027"/>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495</v>
      </c>
      <c r="AO50" s="141" t="s">
        <v>496</v>
      </c>
      <c r="AP50" s="152" t="s">
        <v>521</v>
      </c>
      <c r="AQ50" s="165" t="s">
        <v>380</v>
      </c>
      <c r="AR50" s="175" t="s">
        <v>522</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32</v>
      </c>
      <c r="AL51" s="120"/>
      <c r="AM51" s="125">
        <v>1675643</v>
      </c>
      <c r="AN51" s="132">
        <v>52701</v>
      </c>
      <c r="AO51" s="142">
        <v>25.6</v>
      </c>
      <c r="AP51" s="153">
        <v>90961</v>
      </c>
      <c r="AQ51" s="166">
        <v>20.100000000000001</v>
      </c>
      <c r="AR51" s="176">
        <v>5.5</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275</v>
      </c>
      <c r="AM52" s="126">
        <v>719234</v>
      </c>
      <c r="AN52" s="133">
        <v>22621</v>
      </c>
      <c r="AO52" s="143">
        <v>2.1</v>
      </c>
      <c r="AP52" s="154">
        <v>37720</v>
      </c>
      <c r="AQ52" s="167">
        <v>7.1</v>
      </c>
      <c r="AR52" s="177">
        <v>-5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389</v>
      </c>
      <c r="AL53" s="120"/>
      <c r="AM53" s="125">
        <v>2292224</v>
      </c>
      <c r="AN53" s="132">
        <v>73026</v>
      </c>
      <c r="AO53" s="142">
        <v>38.6</v>
      </c>
      <c r="AP53" s="153">
        <v>106614</v>
      </c>
      <c r="AQ53" s="166">
        <v>17.2</v>
      </c>
      <c r="AR53" s="176">
        <v>21.4</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275</v>
      </c>
      <c r="AM54" s="126">
        <v>1855561</v>
      </c>
      <c r="AN54" s="133">
        <v>59115</v>
      </c>
      <c r="AO54" s="143">
        <v>161.30000000000001</v>
      </c>
      <c r="AP54" s="154">
        <v>45545</v>
      </c>
      <c r="AQ54" s="167">
        <v>20.7</v>
      </c>
      <c r="AR54" s="177">
        <v>140.6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230</v>
      </c>
      <c r="AL55" s="120"/>
      <c r="AM55" s="125">
        <v>1951194</v>
      </c>
      <c r="AN55" s="132">
        <v>63062</v>
      </c>
      <c r="AO55" s="142">
        <v>-13.6</v>
      </c>
      <c r="AP55" s="153">
        <v>85459</v>
      </c>
      <c r="AQ55" s="166">
        <v>-19.8</v>
      </c>
      <c r="AR55" s="176">
        <v>6.2</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275</v>
      </c>
      <c r="AM56" s="126">
        <v>921235</v>
      </c>
      <c r="AN56" s="133">
        <v>29774</v>
      </c>
      <c r="AO56" s="143">
        <v>-49.6</v>
      </c>
      <c r="AP56" s="154">
        <v>44378</v>
      </c>
      <c r="AQ56" s="167">
        <v>-2.6</v>
      </c>
      <c r="AR56" s="177">
        <v>-47</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42</v>
      </c>
      <c r="AL57" s="120"/>
      <c r="AM57" s="125">
        <v>2497756</v>
      </c>
      <c r="AN57" s="132">
        <v>81682</v>
      </c>
      <c r="AO57" s="142">
        <v>29.5</v>
      </c>
      <c r="AP57" s="153">
        <v>83280</v>
      </c>
      <c r="AQ57" s="166">
        <v>-2.5</v>
      </c>
      <c r="AR57" s="176">
        <v>32</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275</v>
      </c>
      <c r="AM58" s="126">
        <v>1441728</v>
      </c>
      <c r="AN58" s="133">
        <v>47148</v>
      </c>
      <c r="AO58" s="143">
        <v>58.4</v>
      </c>
      <c r="AP58" s="154">
        <v>43123</v>
      </c>
      <c r="AQ58" s="167">
        <v>-2.8</v>
      </c>
      <c r="AR58" s="177">
        <v>61.2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228</v>
      </c>
      <c r="AL59" s="120"/>
      <c r="AM59" s="125">
        <v>2526163</v>
      </c>
      <c r="AN59" s="132">
        <v>83391</v>
      </c>
      <c r="AO59" s="142">
        <v>2.1</v>
      </c>
      <c r="AP59" s="153">
        <v>88968</v>
      </c>
      <c r="AQ59" s="166">
        <v>6.8</v>
      </c>
      <c r="AR59" s="176">
        <v>-4.7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275</v>
      </c>
      <c r="AM60" s="126">
        <v>1135883</v>
      </c>
      <c r="AN60" s="133">
        <v>37497</v>
      </c>
      <c r="AO60" s="143">
        <v>-20.5</v>
      </c>
      <c r="AP60" s="154">
        <v>45482</v>
      </c>
      <c r="AQ60" s="167">
        <v>5.5</v>
      </c>
      <c r="AR60" s="177">
        <v>-26</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416</v>
      </c>
      <c r="AL61" s="123"/>
      <c r="AM61" s="125">
        <v>2188596</v>
      </c>
      <c r="AN61" s="132">
        <v>70772</v>
      </c>
      <c r="AO61" s="142">
        <v>16.399999999999999</v>
      </c>
      <c r="AP61" s="153">
        <v>91056</v>
      </c>
      <c r="AQ61" s="168">
        <v>4.4000000000000004</v>
      </c>
      <c r="AR61" s="176">
        <v>12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275</v>
      </c>
      <c r="AM62" s="126">
        <v>1214728</v>
      </c>
      <c r="AN62" s="133">
        <v>39231</v>
      </c>
      <c r="AO62" s="143">
        <v>30.3</v>
      </c>
      <c r="AP62" s="154">
        <v>43250</v>
      </c>
      <c r="AQ62" s="167">
        <v>5.6</v>
      </c>
      <c r="AR62" s="177">
        <v>24.7</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M+JNi9B7kQw9cnc4HMLJTcl5TCGj4FnE/HdXet/Mqx0pbzCrG+p9MZYPr2Dz1vzuK3XMq83BpXZv8KFiutJ2tg==" saltValue="NOq2veEZqeXeaJkB4N1NS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96</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dKmSY1Jlgt6Rnmw+wPfcZIhdOS2wkZnu0qo1a4mwaz3B7aiifpqx/u4fAAVovuxsBm2vfs319uJdFGaqPZL9g==" saltValue="iT/MWNxsfB6iN+scK47Cg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QeXYqkw6GFrLxnAJWN1pKEawT6trsH3ouDV2lWsFyIrOu49Fv6LxFMv8sAl6ZrDor08HvnJpStDwVBOoTiM4Q==" saltValue="psEQk/E0Vb7hTA0w9CUFh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524</v>
      </c>
      <c r="G46" s="194" t="s">
        <v>525</v>
      </c>
      <c r="H46" s="194" t="s">
        <v>377</v>
      </c>
      <c r="I46" s="194" t="s">
        <v>197</v>
      </c>
      <c r="J46" s="199" t="s">
        <v>448</v>
      </c>
    </row>
    <row r="47" spans="2:10" ht="57.75" customHeight="1">
      <c r="B47" s="185"/>
      <c r="C47" s="1032" t="s">
        <v>3</v>
      </c>
      <c r="D47" s="1032"/>
      <c r="E47" s="1033"/>
      <c r="F47" s="191">
        <v>39.869999999999997</v>
      </c>
      <c r="G47" s="195">
        <v>43.73</v>
      </c>
      <c r="H47" s="195">
        <v>46.98</v>
      </c>
      <c r="I47" s="195">
        <v>54.32</v>
      </c>
      <c r="J47" s="200">
        <v>57.26</v>
      </c>
    </row>
    <row r="48" spans="2:10" ht="57.75" customHeight="1">
      <c r="B48" s="186"/>
      <c r="C48" s="1034" t="s">
        <v>7</v>
      </c>
      <c r="D48" s="1034"/>
      <c r="E48" s="1035"/>
      <c r="F48" s="192">
        <v>5.64</v>
      </c>
      <c r="G48" s="196">
        <v>6.23</v>
      </c>
      <c r="H48" s="196">
        <v>8.83</v>
      </c>
      <c r="I48" s="196">
        <v>5.85</v>
      </c>
      <c r="J48" s="201">
        <v>8.23</v>
      </c>
    </row>
    <row r="49" spans="2:10" ht="57.75" customHeight="1">
      <c r="B49" s="187"/>
      <c r="C49" s="1036" t="s">
        <v>12</v>
      </c>
      <c r="D49" s="1036"/>
      <c r="E49" s="1037"/>
      <c r="F49" s="193">
        <v>2.2400000000000002</v>
      </c>
      <c r="G49" s="197">
        <v>4.49</v>
      </c>
      <c r="H49" s="197">
        <v>6.31</v>
      </c>
      <c r="I49" s="197">
        <v>2.08</v>
      </c>
      <c r="J49" s="202">
        <v>5.75</v>
      </c>
    </row>
    <row r="50" spans="2:10" ht="13.5" customHeight="1"/>
    <row r="51" spans="2:10" ht="13.5" hidden="1" customHeight="1"/>
    <row r="52" spans="2:10" ht="13.5" hidden="1" customHeight="1"/>
    <row r="53" spans="2:10" ht="13.5" hidden="1" customHeight="1"/>
  </sheetData>
  <sheetProtection algorithmName="SHA-512" hashValue="8HNipm03dRPwBgtibuO76IutRGs10wSEAxXv61ZrPZSPLyvr9gOs60GATP7oSxtvIHssp834FPlDEchwIgXAxA==" saltValue="FRJF1VtLMkJRqdp9K6QvD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10</v>
      </c>
      <c r="C33" s="210"/>
      <c r="D33" s="210"/>
      <c r="E33" s="212" t="s">
        <v>13</v>
      </c>
      <c r="F33" s="213" t="s">
        <v>524</v>
      </c>
      <c r="G33" s="218" t="s">
        <v>525</v>
      </c>
      <c r="H33" s="218" t="s">
        <v>377</v>
      </c>
      <c r="I33" s="218" t="s">
        <v>197</v>
      </c>
      <c r="J33" s="222" t="s">
        <v>448</v>
      </c>
      <c r="K33" s="203"/>
      <c r="L33" s="203"/>
      <c r="M33" s="203"/>
      <c r="N33" s="203"/>
      <c r="O33" s="203"/>
      <c r="P33" s="203"/>
    </row>
    <row r="34" spans="1:16" ht="39" customHeight="1">
      <c r="A34" s="203"/>
      <c r="B34" s="205"/>
      <c r="C34" s="1038" t="s">
        <v>264</v>
      </c>
      <c r="D34" s="1038"/>
      <c r="E34" s="1039"/>
      <c r="F34" s="214">
        <v>5.37</v>
      </c>
      <c r="G34" s="219">
        <v>5.96</v>
      </c>
      <c r="H34" s="219">
        <v>8.41</v>
      </c>
      <c r="I34" s="219">
        <v>5.54</v>
      </c>
      <c r="J34" s="223">
        <v>7.92</v>
      </c>
      <c r="K34" s="203"/>
      <c r="L34" s="203"/>
      <c r="M34" s="203"/>
      <c r="N34" s="203"/>
      <c r="O34" s="203"/>
      <c r="P34" s="203"/>
    </row>
    <row r="35" spans="1:16" ht="39" customHeight="1">
      <c r="A35" s="203"/>
      <c r="B35" s="206"/>
      <c r="C35" s="1040" t="s">
        <v>461</v>
      </c>
      <c r="D35" s="1040"/>
      <c r="E35" s="1041"/>
      <c r="F35" s="215">
        <v>0.08</v>
      </c>
      <c r="G35" s="220">
        <v>0.11</v>
      </c>
      <c r="H35" s="220">
        <v>0.15</v>
      </c>
      <c r="I35" s="220">
        <v>0.24</v>
      </c>
      <c r="J35" s="224">
        <v>0.91</v>
      </c>
      <c r="K35" s="203"/>
      <c r="L35" s="203"/>
      <c r="M35" s="203"/>
      <c r="N35" s="203"/>
      <c r="O35" s="203"/>
      <c r="P35" s="203"/>
    </row>
    <row r="36" spans="1:16" ht="39" customHeight="1">
      <c r="A36" s="203"/>
      <c r="B36" s="206"/>
      <c r="C36" s="1040" t="s">
        <v>452</v>
      </c>
      <c r="D36" s="1040"/>
      <c r="E36" s="1041"/>
      <c r="F36" s="215">
        <v>0.21</v>
      </c>
      <c r="G36" s="220">
        <v>0.22</v>
      </c>
      <c r="H36" s="220">
        <v>0.23</v>
      </c>
      <c r="I36" s="220">
        <v>0.24</v>
      </c>
      <c r="J36" s="224">
        <v>0.25</v>
      </c>
      <c r="K36" s="203"/>
      <c r="L36" s="203"/>
      <c r="M36" s="203"/>
      <c r="N36" s="203"/>
      <c r="O36" s="203"/>
      <c r="P36" s="203"/>
    </row>
    <row r="37" spans="1:16" ht="39" customHeight="1">
      <c r="A37" s="203"/>
      <c r="B37" s="206"/>
      <c r="C37" s="1040" t="s">
        <v>38</v>
      </c>
      <c r="D37" s="1040"/>
      <c r="E37" s="1041"/>
      <c r="F37" s="215">
        <v>0</v>
      </c>
      <c r="G37" s="220">
        <v>0.13</v>
      </c>
      <c r="H37" s="220">
        <v>0.11</v>
      </c>
      <c r="I37" s="220">
        <v>0.18</v>
      </c>
      <c r="J37" s="224">
        <v>0.25</v>
      </c>
      <c r="K37" s="203"/>
      <c r="L37" s="203"/>
      <c r="M37" s="203"/>
      <c r="N37" s="203"/>
      <c r="O37" s="203"/>
      <c r="P37" s="203"/>
    </row>
    <row r="38" spans="1:16" ht="39" customHeight="1">
      <c r="A38" s="203"/>
      <c r="B38" s="206"/>
      <c r="C38" s="1040" t="s">
        <v>233</v>
      </c>
      <c r="D38" s="1040"/>
      <c r="E38" s="1041"/>
      <c r="F38" s="215">
        <v>0.05</v>
      </c>
      <c r="G38" s="220">
        <v>0.03</v>
      </c>
      <c r="H38" s="220">
        <v>0.18</v>
      </c>
      <c r="I38" s="220">
        <v>0.05</v>
      </c>
      <c r="J38" s="224">
        <v>0.04</v>
      </c>
      <c r="K38" s="203"/>
      <c r="L38" s="203"/>
      <c r="M38" s="203"/>
      <c r="N38" s="203"/>
      <c r="O38" s="203"/>
      <c r="P38" s="203"/>
    </row>
    <row r="39" spans="1:16" ht="39" customHeight="1">
      <c r="A39" s="203"/>
      <c r="B39" s="206"/>
      <c r="C39" s="1040" t="s">
        <v>463</v>
      </c>
      <c r="D39" s="1040"/>
      <c r="E39" s="1041"/>
      <c r="F39" s="215">
        <v>0.03</v>
      </c>
      <c r="G39" s="220">
        <v>0.03</v>
      </c>
      <c r="H39" s="220">
        <v>0.03</v>
      </c>
      <c r="I39" s="220">
        <v>0.02</v>
      </c>
      <c r="J39" s="224">
        <v>0.02</v>
      </c>
      <c r="K39" s="203"/>
      <c r="L39" s="203"/>
      <c r="M39" s="203"/>
      <c r="N39" s="203"/>
      <c r="O39" s="203"/>
      <c r="P39" s="203"/>
    </row>
    <row r="40" spans="1:16" ht="39" customHeight="1">
      <c r="A40" s="203"/>
      <c r="B40" s="206"/>
      <c r="C40" s="1040" t="s">
        <v>462</v>
      </c>
      <c r="D40" s="1040"/>
      <c r="E40" s="1041"/>
      <c r="F40" s="215">
        <v>0</v>
      </c>
      <c r="G40" s="220">
        <v>0</v>
      </c>
      <c r="H40" s="220">
        <v>0.01</v>
      </c>
      <c r="I40" s="220">
        <v>0.02</v>
      </c>
      <c r="J40" s="224">
        <v>0.01</v>
      </c>
      <c r="K40" s="203"/>
      <c r="L40" s="203"/>
      <c r="M40" s="203"/>
      <c r="N40" s="203"/>
      <c r="O40" s="203"/>
      <c r="P40" s="203"/>
    </row>
    <row r="41" spans="1:16" ht="39" customHeight="1">
      <c r="A41" s="203"/>
      <c r="B41" s="206"/>
      <c r="C41" s="1040" t="s">
        <v>186</v>
      </c>
      <c r="D41" s="1040"/>
      <c r="E41" s="1041"/>
      <c r="F41" s="215">
        <v>0.03</v>
      </c>
      <c r="G41" s="220">
        <v>0.02</v>
      </c>
      <c r="H41" s="220">
        <v>0.01</v>
      </c>
      <c r="I41" s="220">
        <v>0</v>
      </c>
      <c r="J41" s="224">
        <v>0.01</v>
      </c>
      <c r="K41" s="203"/>
      <c r="L41" s="203"/>
      <c r="M41" s="203"/>
      <c r="N41" s="203"/>
      <c r="O41" s="203"/>
      <c r="P41" s="203"/>
    </row>
    <row r="42" spans="1:16" ht="39" customHeight="1">
      <c r="A42" s="203"/>
      <c r="B42" s="207"/>
      <c r="C42" s="1040" t="s">
        <v>526</v>
      </c>
      <c r="D42" s="1040"/>
      <c r="E42" s="1041"/>
      <c r="F42" s="215" t="s">
        <v>141</v>
      </c>
      <c r="G42" s="220" t="s">
        <v>141</v>
      </c>
      <c r="H42" s="220" t="s">
        <v>141</v>
      </c>
      <c r="I42" s="220" t="s">
        <v>141</v>
      </c>
      <c r="J42" s="224" t="s">
        <v>141</v>
      </c>
      <c r="K42" s="203"/>
      <c r="L42" s="203"/>
      <c r="M42" s="203"/>
      <c r="N42" s="203"/>
      <c r="O42" s="203"/>
      <c r="P42" s="203"/>
    </row>
    <row r="43" spans="1:16" ht="39" customHeight="1">
      <c r="A43" s="203"/>
      <c r="B43" s="208"/>
      <c r="C43" s="1042" t="s">
        <v>491</v>
      </c>
      <c r="D43" s="1042"/>
      <c r="E43" s="1043"/>
      <c r="F43" s="216">
        <v>0.02</v>
      </c>
      <c r="G43" s="221">
        <v>0.01</v>
      </c>
      <c r="H43" s="221">
        <v>0.01</v>
      </c>
      <c r="I43" s="221">
        <v>0.01</v>
      </c>
      <c r="J43" s="225">
        <v>0</v>
      </c>
      <c r="K43" s="203"/>
      <c r="L43" s="203"/>
      <c r="M43" s="203"/>
      <c r="N43" s="203"/>
      <c r="O43" s="203"/>
      <c r="P43" s="203"/>
    </row>
    <row r="44" spans="1:16" ht="39" customHeight="1">
      <c r="A44" s="203"/>
      <c r="B44" s="209" t="s">
        <v>8</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yZ5HQaLoQNTSr9Z+y6KuhV5bttjiWgcVY4CO/HDl0pVINgiT2XTEN2+NxZdh19czQlMl7BRQY/wmm2+/3dPVCg==" saltValue="BHU7ylYDEUfgWlGmcJFdC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18</v>
      </c>
      <c r="C44" s="228"/>
      <c r="D44" s="228"/>
      <c r="E44" s="233"/>
      <c r="F44" s="233"/>
      <c r="G44" s="233"/>
      <c r="H44" s="233"/>
      <c r="I44" s="233"/>
      <c r="J44" s="234" t="s">
        <v>13</v>
      </c>
      <c r="K44" s="235" t="s">
        <v>524</v>
      </c>
      <c r="L44" s="239" t="s">
        <v>525</v>
      </c>
      <c r="M44" s="239" t="s">
        <v>377</v>
      </c>
      <c r="N44" s="239" t="s">
        <v>197</v>
      </c>
      <c r="O44" s="244" t="s">
        <v>448</v>
      </c>
      <c r="P44" s="103"/>
      <c r="Q44" s="103"/>
      <c r="R44" s="103"/>
      <c r="S44" s="103"/>
      <c r="T44" s="103"/>
      <c r="U44" s="103"/>
    </row>
    <row r="45" spans="1:21" ht="30.75" customHeight="1">
      <c r="A45" s="103"/>
      <c r="B45" s="1054" t="s">
        <v>23</v>
      </c>
      <c r="C45" s="1055"/>
      <c r="D45" s="229"/>
      <c r="E45" s="1044" t="s">
        <v>20</v>
      </c>
      <c r="F45" s="1044"/>
      <c r="G45" s="1044"/>
      <c r="H45" s="1044"/>
      <c r="I45" s="1044"/>
      <c r="J45" s="1045"/>
      <c r="K45" s="236">
        <v>1651</v>
      </c>
      <c r="L45" s="240">
        <v>1730</v>
      </c>
      <c r="M45" s="240">
        <v>1720</v>
      </c>
      <c r="N45" s="240">
        <v>1633</v>
      </c>
      <c r="O45" s="245">
        <v>1680</v>
      </c>
      <c r="P45" s="103"/>
      <c r="Q45" s="103"/>
      <c r="R45" s="103"/>
      <c r="S45" s="103"/>
      <c r="T45" s="103"/>
      <c r="U45" s="103"/>
    </row>
    <row r="46" spans="1:21" ht="30.75" customHeight="1">
      <c r="A46" s="103"/>
      <c r="B46" s="1056"/>
      <c r="C46" s="1057"/>
      <c r="D46" s="230"/>
      <c r="E46" s="1046" t="s">
        <v>25</v>
      </c>
      <c r="F46" s="1046"/>
      <c r="G46" s="1046"/>
      <c r="H46" s="1046"/>
      <c r="I46" s="1046"/>
      <c r="J46" s="1047"/>
      <c r="K46" s="237" t="s">
        <v>141</v>
      </c>
      <c r="L46" s="241" t="s">
        <v>141</v>
      </c>
      <c r="M46" s="241" t="s">
        <v>141</v>
      </c>
      <c r="N46" s="241" t="s">
        <v>141</v>
      </c>
      <c r="O46" s="246" t="s">
        <v>141</v>
      </c>
      <c r="P46" s="103"/>
      <c r="Q46" s="103"/>
      <c r="R46" s="103"/>
      <c r="S46" s="103"/>
      <c r="T46" s="103"/>
      <c r="U46" s="103"/>
    </row>
    <row r="47" spans="1:21" ht="30.75" customHeight="1">
      <c r="A47" s="103"/>
      <c r="B47" s="1056"/>
      <c r="C47" s="1057"/>
      <c r="D47" s="230"/>
      <c r="E47" s="1046" t="s">
        <v>28</v>
      </c>
      <c r="F47" s="1046"/>
      <c r="G47" s="1046"/>
      <c r="H47" s="1046"/>
      <c r="I47" s="1046"/>
      <c r="J47" s="1047"/>
      <c r="K47" s="237" t="s">
        <v>141</v>
      </c>
      <c r="L47" s="241" t="s">
        <v>141</v>
      </c>
      <c r="M47" s="241" t="s">
        <v>141</v>
      </c>
      <c r="N47" s="241" t="s">
        <v>141</v>
      </c>
      <c r="O47" s="246" t="s">
        <v>141</v>
      </c>
      <c r="P47" s="103"/>
      <c r="Q47" s="103"/>
      <c r="R47" s="103"/>
      <c r="S47" s="103"/>
      <c r="T47" s="103"/>
      <c r="U47" s="103"/>
    </row>
    <row r="48" spans="1:21" ht="30.75" customHeight="1">
      <c r="A48" s="103"/>
      <c r="B48" s="1056"/>
      <c r="C48" s="1057"/>
      <c r="D48" s="230"/>
      <c r="E48" s="1046" t="s">
        <v>31</v>
      </c>
      <c r="F48" s="1046"/>
      <c r="G48" s="1046"/>
      <c r="H48" s="1046"/>
      <c r="I48" s="1046"/>
      <c r="J48" s="1047"/>
      <c r="K48" s="237">
        <v>469</v>
      </c>
      <c r="L48" s="241">
        <v>519</v>
      </c>
      <c r="M48" s="241">
        <v>534</v>
      </c>
      <c r="N48" s="241">
        <v>538</v>
      </c>
      <c r="O48" s="246">
        <v>680</v>
      </c>
      <c r="P48" s="103"/>
      <c r="Q48" s="103"/>
      <c r="R48" s="103"/>
      <c r="S48" s="103"/>
      <c r="T48" s="103"/>
      <c r="U48" s="103"/>
    </row>
    <row r="49" spans="1:21" ht="30.75" customHeight="1">
      <c r="A49" s="103"/>
      <c r="B49" s="1056"/>
      <c r="C49" s="1057"/>
      <c r="D49" s="230"/>
      <c r="E49" s="1046" t="s">
        <v>0</v>
      </c>
      <c r="F49" s="1046"/>
      <c r="G49" s="1046"/>
      <c r="H49" s="1046"/>
      <c r="I49" s="1046"/>
      <c r="J49" s="1047"/>
      <c r="K49" s="237">
        <v>174</v>
      </c>
      <c r="L49" s="241">
        <v>163</v>
      </c>
      <c r="M49" s="241">
        <v>167</v>
      </c>
      <c r="N49" s="241">
        <v>171</v>
      </c>
      <c r="O49" s="246">
        <v>176</v>
      </c>
      <c r="P49" s="103"/>
      <c r="Q49" s="103"/>
      <c r="R49" s="103"/>
      <c r="S49" s="103"/>
      <c r="T49" s="103"/>
      <c r="U49" s="103"/>
    </row>
    <row r="50" spans="1:21" ht="30.75" customHeight="1">
      <c r="A50" s="103"/>
      <c r="B50" s="1056"/>
      <c r="C50" s="1057"/>
      <c r="D50" s="230"/>
      <c r="E50" s="1046" t="s">
        <v>37</v>
      </c>
      <c r="F50" s="1046"/>
      <c r="G50" s="1046"/>
      <c r="H50" s="1046"/>
      <c r="I50" s="1046"/>
      <c r="J50" s="1047"/>
      <c r="K50" s="237">
        <v>204</v>
      </c>
      <c r="L50" s="241">
        <v>83</v>
      </c>
      <c r="M50" s="241">
        <v>87</v>
      </c>
      <c r="N50" s="241">
        <v>51</v>
      </c>
      <c r="O50" s="246">
        <v>52</v>
      </c>
      <c r="P50" s="103"/>
      <c r="Q50" s="103"/>
      <c r="R50" s="103"/>
      <c r="S50" s="103"/>
      <c r="T50" s="103"/>
      <c r="U50" s="103"/>
    </row>
    <row r="51" spans="1:21" ht="30.75" customHeight="1">
      <c r="A51" s="103"/>
      <c r="B51" s="1058"/>
      <c r="C51" s="1059"/>
      <c r="D51" s="231"/>
      <c r="E51" s="1046" t="s">
        <v>39</v>
      </c>
      <c r="F51" s="1046"/>
      <c r="G51" s="1046"/>
      <c r="H51" s="1046"/>
      <c r="I51" s="1046"/>
      <c r="J51" s="1047"/>
      <c r="K51" s="237" t="s">
        <v>141</v>
      </c>
      <c r="L51" s="241" t="s">
        <v>141</v>
      </c>
      <c r="M51" s="241" t="s">
        <v>141</v>
      </c>
      <c r="N51" s="241" t="s">
        <v>141</v>
      </c>
      <c r="O51" s="246" t="s">
        <v>141</v>
      </c>
      <c r="P51" s="103"/>
      <c r="Q51" s="103"/>
      <c r="R51" s="103"/>
      <c r="S51" s="103"/>
      <c r="T51" s="103"/>
      <c r="U51" s="103"/>
    </row>
    <row r="52" spans="1:21" ht="30.75" customHeight="1">
      <c r="A52" s="103"/>
      <c r="B52" s="1048" t="s">
        <v>44</v>
      </c>
      <c r="C52" s="1049"/>
      <c r="D52" s="231"/>
      <c r="E52" s="1046" t="s">
        <v>46</v>
      </c>
      <c r="F52" s="1046"/>
      <c r="G52" s="1046"/>
      <c r="H52" s="1046"/>
      <c r="I52" s="1046"/>
      <c r="J52" s="1047"/>
      <c r="K52" s="237">
        <v>1725</v>
      </c>
      <c r="L52" s="241">
        <v>1813</v>
      </c>
      <c r="M52" s="241">
        <v>1822</v>
      </c>
      <c r="N52" s="241">
        <v>1741</v>
      </c>
      <c r="O52" s="246">
        <v>1802</v>
      </c>
      <c r="P52" s="103"/>
      <c r="Q52" s="103"/>
      <c r="R52" s="103"/>
      <c r="S52" s="103"/>
      <c r="T52" s="103"/>
      <c r="U52" s="103"/>
    </row>
    <row r="53" spans="1:21" ht="30.75" customHeight="1">
      <c r="A53" s="103"/>
      <c r="B53" s="1050" t="s">
        <v>49</v>
      </c>
      <c r="C53" s="1051"/>
      <c r="D53" s="232"/>
      <c r="E53" s="1052" t="s">
        <v>52</v>
      </c>
      <c r="F53" s="1052"/>
      <c r="G53" s="1052"/>
      <c r="H53" s="1052"/>
      <c r="I53" s="1052"/>
      <c r="J53" s="1053"/>
      <c r="K53" s="238">
        <v>773</v>
      </c>
      <c r="L53" s="242">
        <v>682</v>
      </c>
      <c r="M53" s="242">
        <v>686</v>
      </c>
      <c r="N53" s="242">
        <v>652</v>
      </c>
      <c r="O53" s="247">
        <v>786</v>
      </c>
      <c r="P53" s="103"/>
      <c r="Q53" s="103"/>
      <c r="R53" s="103"/>
      <c r="S53" s="103"/>
      <c r="T53" s="103"/>
      <c r="U53" s="103"/>
    </row>
    <row r="54" spans="1:21" ht="24" customHeight="1">
      <c r="A54" s="103"/>
      <c r="B54" s="227" t="s">
        <v>56</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VuQ2YcZULHvaWFGW/DMitBFMmVZoCjvjSMlTpgDRPr9DdaOagQ0zIgVYZc76LXxWYk4n+Q1lRbvO+0Sw4hQU4g==" saltValue="bXQ93Y6dzfmKsi42tHnTl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18</v>
      </c>
      <c r="C40" s="228"/>
      <c r="D40" s="228"/>
      <c r="E40" s="233"/>
      <c r="F40" s="233"/>
      <c r="G40" s="233"/>
      <c r="H40" s="234" t="s">
        <v>13</v>
      </c>
      <c r="I40" s="235" t="s">
        <v>524</v>
      </c>
      <c r="J40" s="239" t="s">
        <v>525</v>
      </c>
      <c r="K40" s="239" t="s">
        <v>377</v>
      </c>
      <c r="L40" s="239" t="s">
        <v>197</v>
      </c>
      <c r="M40" s="253" t="s">
        <v>448</v>
      </c>
    </row>
    <row r="41" spans="2:13" ht="27.75" customHeight="1">
      <c r="B41" s="1054" t="s">
        <v>34</v>
      </c>
      <c r="C41" s="1055"/>
      <c r="D41" s="229"/>
      <c r="E41" s="1060" t="s">
        <v>59</v>
      </c>
      <c r="F41" s="1060"/>
      <c r="G41" s="1060"/>
      <c r="H41" s="1061"/>
      <c r="I41" s="236">
        <v>13973</v>
      </c>
      <c r="J41" s="240">
        <v>14027</v>
      </c>
      <c r="K41" s="240">
        <v>13701</v>
      </c>
      <c r="L41" s="240">
        <v>13253</v>
      </c>
      <c r="M41" s="245">
        <v>13143</v>
      </c>
    </row>
    <row r="42" spans="2:13" ht="27.75" customHeight="1">
      <c r="B42" s="1056"/>
      <c r="C42" s="1057"/>
      <c r="D42" s="230"/>
      <c r="E42" s="1062" t="s">
        <v>60</v>
      </c>
      <c r="F42" s="1062"/>
      <c r="G42" s="1062"/>
      <c r="H42" s="1063"/>
      <c r="I42" s="237">
        <v>369</v>
      </c>
      <c r="J42" s="241">
        <v>276</v>
      </c>
      <c r="K42" s="241">
        <v>182</v>
      </c>
      <c r="L42" s="241">
        <v>125</v>
      </c>
      <c r="M42" s="246">
        <v>17</v>
      </c>
    </row>
    <row r="43" spans="2:13" ht="27.75" customHeight="1">
      <c r="B43" s="1056"/>
      <c r="C43" s="1057"/>
      <c r="D43" s="230"/>
      <c r="E43" s="1062" t="s">
        <v>66</v>
      </c>
      <c r="F43" s="1062"/>
      <c r="G43" s="1062"/>
      <c r="H43" s="1063"/>
      <c r="I43" s="237">
        <v>9209</v>
      </c>
      <c r="J43" s="241">
        <v>9081</v>
      </c>
      <c r="K43" s="241">
        <v>8956</v>
      </c>
      <c r="L43" s="241">
        <v>8670</v>
      </c>
      <c r="M43" s="246">
        <v>8892</v>
      </c>
    </row>
    <row r="44" spans="2:13" ht="27.75" customHeight="1">
      <c r="B44" s="1056"/>
      <c r="C44" s="1057"/>
      <c r="D44" s="230"/>
      <c r="E44" s="1062" t="s">
        <v>68</v>
      </c>
      <c r="F44" s="1062"/>
      <c r="G44" s="1062"/>
      <c r="H44" s="1063"/>
      <c r="I44" s="237">
        <v>861</v>
      </c>
      <c r="J44" s="241">
        <v>754</v>
      </c>
      <c r="K44" s="241">
        <v>638</v>
      </c>
      <c r="L44" s="241">
        <v>487</v>
      </c>
      <c r="M44" s="246">
        <v>307</v>
      </c>
    </row>
    <row r="45" spans="2:13" ht="27.75" customHeight="1">
      <c r="B45" s="1056"/>
      <c r="C45" s="1057"/>
      <c r="D45" s="230"/>
      <c r="E45" s="1062" t="s">
        <v>70</v>
      </c>
      <c r="F45" s="1062"/>
      <c r="G45" s="1062"/>
      <c r="H45" s="1063"/>
      <c r="I45" s="237">
        <v>3220</v>
      </c>
      <c r="J45" s="241">
        <v>3080</v>
      </c>
      <c r="K45" s="241">
        <v>2979</v>
      </c>
      <c r="L45" s="241">
        <v>2992</v>
      </c>
      <c r="M45" s="246">
        <v>2938</v>
      </c>
    </row>
    <row r="46" spans="2:13" ht="27.75" customHeight="1">
      <c r="B46" s="1056"/>
      <c r="C46" s="1057"/>
      <c r="D46" s="231"/>
      <c r="E46" s="1062" t="s">
        <v>69</v>
      </c>
      <c r="F46" s="1062"/>
      <c r="G46" s="1062"/>
      <c r="H46" s="1063"/>
      <c r="I46" s="237" t="s">
        <v>141</v>
      </c>
      <c r="J46" s="241" t="s">
        <v>141</v>
      </c>
      <c r="K46" s="241" t="s">
        <v>141</v>
      </c>
      <c r="L46" s="241" t="s">
        <v>141</v>
      </c>
      <c r="M46" s="246" t="s">
        <v>141</v>
      </c>
    </row>
    <row r="47" spans="2:13" ht="27.75" customHeight="1">
      <c r="B47" s="1056"/>
      <c r="C47" s="1057"/>
      <c r="D47" s="249"/>
      <c r="E47" s="1064" t="s">
        <v>72</v>
      </c>
      <c r="F47" s="1065"/>
      <c r="G47" s="1065"/>
      <c r="H47" s="1066"/>
      <c r="I47" s="237" t="s">
        <v>141</v>
      </c>
      <c r="J47" s="241" t="s">
        <v>141</v>
      </c>
      <c r="K47" s="241" t="s">
        <v>141</v>
      </c>
      <c r="L47" s="241" t="s">
        <v>141</v>
      </c>
      <c r="M47" s="246" t="s">
        <v>141</v>
      </c>
    </row>
    <row r="48" spans="2:13" ht="27.75" customHeight="1">
      <c r="B48" s="1056"/>
      <c r="C48" s="1057"/>
      <c r="D48" s="230"/>
      <c r="E48" s="1062" t="s">
        <v>78</v>
      </c>
      <c r="F48" s="1062"/>
      <c r="G48" s="1062"/>
      <c r="H48" s="1063"/>
      <c r="I48" s="237" t="s">
        <v>141</v>
      </c>
      <c r="J48" s="241" t="s">
        <v>141</v>
      </c>
      <c r="K48" s="241" t="s">
        <v>141</v>
      </c>
      <c r="L48" s="241" t="s">
        <v>141</v>
      </c>
      <c r="M48" s="246" t="s">
        <v>141</v>
      </c>
    </row>
    <row r="49" spans="2:13" ht="27.75" customHeight="1">
      <c r="B49" s="1058"/>
      <c r="C49" s="1059"/>
      <c r="D49" s="230"/>
      <c r="E49" s="1062" t="s">
        <v>82</v>
      </c>
      <c r="F49" s="1062"/>
      <c r="G49" s="1062"/>
      <c r="H49" s="1063"/>
      <c r="I49" s="237" t="s">
        <v>141</v>
      </c>
      <c r="J49" s="241" t="s">
        <v>141</v>
      </c>
      <c r="K49" s="241" t="s">
        <v>141</v>
      </c>
      <c r="L49" s="241" t="s">
        <v>141</v>
      </c>
      <c r="M49" s="246" t="s">
        <v>141</v>
      </c>
    </row>
    <row r="50" spans="2:13" ht="27.75" customHeight="1">
      <c r="B50" s="1069" t="s">
        <v>84</v>
      </c>
      <c r="C50" s="1070"/>
      <c r="D50" s="250"/>
      <c r="E50" s="1062" t="s">
        <v>85</v>
      </c>
      <c r="F50" s="1062"/>
      <c r="G50" s="1062"/>
      <c r="H50" s="1063"/>
      <c r="I50" s="237">
        <v>8891</v>
      </c>
      <c r="J50" s="241">
        <v>9340</v>
      </c>
      <c r="K50" s="241">
        <v>9652</v>
      </c>
      <c r="L50" s="241">
        <v>10083</v>
      </c>
      <c r="M50" s="246">
        <v>10512</v>
      </c>
    </row>
    <row r="51" spans="2:13" ht="27.75" customHeight="1">
      <c r="B51" s="1056"/>
      <c r="C51" s="1057"/>
      <c r="D51" s="230"/>
      <c r="E51" s="1062" t="s">
        <v>87</v>
      </c>
      <c r="F51" s="1062"/>
      <c r="G51" s="1062"/>
      <c r="H51" s="1063"/>
      <c r="I51" s="237">
        <v>747</v>
      </c>
      <c r="J51" s="241">
        <v>824</v>
      </c>
      <c r="K51" s="241">
        <v>1150</v>
      </c>
      <c r="L51" s="241">
        <v>1198</v>
      </c>
      <c r="M51" s="246">
        <v>1137</v>
      </c>
    </row>
    <row r="52" spans="2:13" ht="27.75" customHeight="1">
      <c r="B52" s="1058"/>
      <c r="C52" s="1059"/>
      <c r="D52" s="230"/>
      <c r="E52" s="1062" t="s">
        <v>41</v>
      </c>
      <c r="F52" s="1062"/>
      <c r="G52" s="1062"/>
      <c r="H52" s="1063"/>
      <c r="I52" s="237">
        <v>16412</v>
      </c>
      <c r="J52" s="241">
        <v>16197</v>
      </c>
      <c r="K52" s="241">
        <v>15749</v>
      </c>
      <c r="L52" s="241">
        <v>15110</v>
      </c>
      <c r="M52" s="246">
        <v>14649</v>
      </c>
    </row>
    <row r="53" spans="2:13" ht="27.75" customHeight="1">
      <c r="B53" s="1050" t="s">
        <v>49</v>
      </c>
      <c r="C53" s="1051"/>
      <c r="D53" s="232"/>
      <c r="E53" s="1067" t="s">
        <v>91</v>
      </c>
      <c r="F53" s="1067"/>
      <c r="G53" s="1067"/>
      <c r="H53" s="1068"/>
      <c r="I53" s="238">
        <v>1583</v>
      </c>
      <c r="J53" s="242">
        <v>856</v>
      </c>
      <c r="K53" s="242">
        <v>-96</v>
      </c>
      <c r="L53" s="242">
        <v>-864</v>
      </c>
      <c r="M53" s="247">
        <v>-1001</v>
      </c>
    </row>
    <row r="54" spans="2:13" ht="27.75" customHeight="1">
      <c r="B54" s="209" t="s">
        <v>16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TgzLLK79tzcVyn6MSUM9oZJ9dmaE7ipT+ok5PYTaKg4VBSonSXxRsafwRY8F0OQvr5SonJngpPiUfeJ3L8L8w==" saltValue="LRuSgOA09x0MAaby3E7VW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89</v>
      </c>
    </row>
    <row r="54" spans="2:8" ht="29.25" customHeight="1">
      <c r="B54" s="254" t="s">
        <v>5</v>
      </c>
      <c r="C54" s="260"/>
      <c r="D54" s="260"/>
      <c r="E54" s="261" t="s">
        <v>13</v>
      </c>
      <c r="F54" s="262" t="s">
        <v>377</v>
      </c>
      <c r="G54" s="262" t="s">
        <v>197</v>
      </c>
      <c r="H54" s="270" t="s">
        <v>448</v>
      </c>
    </row>
    <row r="55" spans="2:8" ht="52.5" customHeight="1">
      <c r="B55" s="255"/>
      <c r="C55" s="1071" t="s">
        <v>97</v>
      </c>
      <c r="D55" s="1071"/>
      <c r="E55" s="1072"/>
      <c r="F55" s="263">
        <v>4343</v>
      </c>
      <c r="G55" s="263">
        <v>4824</v>
      </c>
      <c r="H55" s="271">
        <v>5122</v>
      </c>
    </row>
    <row r="56" spans="2:8" ht="52.5" customHeight="1">
      <c r="B56" s="256"/>
      <c r="C56" s="1073" t="s">
        <v>100</v>
      </c>
      <c r="D56" s="1073"/>
      <c r="E56" s="1074"/>
      <c r="F56" s="264">
        <v>1367</v>
      </c>
      <c r="G56" s="264">
        <v>1193</v>
      </c>
      <c r="H56" s="272">
        <v>1006</v>
      </c>
    </row>
    <row r="57" spans="2:8" ht="53.25" customHeight="1">
      <c r="B57" s="256"/>
      <c r="C57" s="1075" t="s">
        <v>63</v>
      </c>
      <c r="D57" s="1075"/>
      <c r="E57" s="1076"/>
      <c r="F57" s="265">
        <v>5385</v>
      </c>
      <c r="G57" s="265">
        <v>5505</v>
      </c>
      <c r="H57" s="273">
        <v>5528</v>
      </c>
    </row>
    <row r="58" spans="2:8" ht="45.75" customHeight="1">
      <c r="B58" s="257"/>
      <c r="C58" s="1077" t="s">
        <v>207</v>
      </c>
      <c r="D58" s="1078"/>
      <c r="E58" s="1079"/>
      <c r="F58" s="266">
        <v>1527</v>
      </c>
      <c r="G58" s="266">
        <v>1394</v>
      </c>
      <c r="H58" s="274">
        <v>1495</v>
      </c>
    </row>
    <row r="59" spans="2:8" ht="45.75" customHeight="1">
      <c r="B59" s="257"/>
      <c r="C59" s="1077" t="s">
        <v>527</v>
      </c>
      <c r="D59" s="1078"/>
      <c r="E59" s="1079"/>
      <c r="F59" s="266">
        <v>1590</v>
      </c>
      <c r="G59" s="266">
        <v>1598</v>
      </c>
      <c r="H59" s="274">
        <v>1461</v>
      </c>
    </row>
    <row r="60" spans="2:8" ht="45.75" customHeight="1">
      <c r="B60" s="257"/>
      <c r="C60" s="1077" t="s">
        <v>529</v>
      </c>
      <c r="D60" s="1078"/>
      <c r="E60" s="1079"/>
      <c r="F60" s="266">
        <v>748</v>
      </c>
      <c r="G60" s="266">
        <v>761</v>
      </c>
      <c r="H60" s="274">
        <v>772</v>
      </c>
    </row>
    <row r="61" spans="2:8" ht="45.75" customHeight="1">
      <c r="B61" s="257"/>
      <c r="C61" s="1077" t="s">
        <v>215</v>
      </c>
      <c r="D61" s="1078"/>
      <c r="E61" s="1079"/>
      <c r="F61" s="266">
        <v>503</v>
      </c>
      <c r="G61" s="266">
        <v>547</v>
      </c>
      <c r="H61" s="274">
        <v>547</v>
      </c>
    </row>
    <row r="62" spans="2:8" ht="45.75" customHeight="1">
      <c r="B62" s="258"/>
      <c r="C62" s="1080" t="s">
        <v>530</v>
      </c>
      <c r="D62" s="1081"/>
      <c r="E62" s="1082"/>
      <c r="F62" s="267">
        <v>416</v>
      </c>
      <c r="G62" s="267">
        <v>407</v>
      </c>
      <c r="H62" s="275">
        <v>385</v>
      </c>
    </row>
    <row r="63" spans="2:8" ht="52.5" customHeight="1">
      <c r="B63" s="259"/>
      <c r="C63" s="1083" t="s">
        <v>105</v>
      </c>
      <c r="D63" s="1083"/>
      <c r="E63" s="1084"/>
      <c r="F63" s="268">
        <v>11094</v>
      </c>
      <c r="G63" s="268">
        <v>11521</v>
      </c>
      <c r="H63" s="276">
        <v>11655</v>
      </c>
    </row>
    <row r="64" spans="2:8" ht="15" customHeight="1"/>
    <row r="65" ht="0" hidden="1" customHeight="1"/>
    <row r="66" ht="0" hidden="1" customHeight="1"/>
  </sheetData>
  <sheetProtection algorithmName="SHA-512" hashValue="3SZJNot9B3XClrGny3itTD6g7jdCZpnh7SfwVUojLsq9RjczUumZd+6aZDXZZSZ67Mfy8Zni8mTl1a3whJU6eQ==" saltValue="VSWwvU2fHKRGl5xQeduqG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74</v>
      </c>
      <c r="E2" s="141"/>
      <c r="F2" s="292" t="s">
        <v>523</v>
      </c>
      <c r="G2" s="165"/>
      <c r="H2" s="175"/>
    </row>
    <row r="3" spans="1:8">
      <c r="A3" s="131" t="s">
        <v>32</v>
      </c>
      <c r="B3" s="123"/>
      <c r="C3" s="285"/>
      <c r="D3" s="288">
        <v>52701</v>
      </c>
      <c r="E3" s="290"/>
      <c r="F3" s="293">
        <v>90961</v>
      </c>
      <c r="G3" s="295"/>
      <c r="H3" s="298"/>
    </row>
    <row r="4" spans="1:8">
      <c r="A4" s="116"/>
      <c r="B4" s="122"/>
      <c r="C4" s="286"/>
      <c r="D4" s="289">
        <v>22621</v>
      </c>
      <c r="E4" s="291"/>
      <c r="F4" s="294">
        <v>37720</v>
      </c>
      <c r="G4" s="296"/>
      <c r="H4" s="299"/>
    </row>
    <row r="5" spans="1:8">
      <c r="A5" s="131" t="s">
        <v>389</v>
      </c>
      <c r="B5" s="123"/>
      <c r="C5" s="285"/>
      <c r="D5" s="288">
        <v>73026</v>
      </c>
      <c r="E5" s="290"/>
      <c r="F5" s="293">
        <v>106614</v>
      </c>
      <c r="G5" s="295"/>
      <c r="H5" s="298"/>
    </row>
    <row r="6" spans="1:8">
      <c r="A6" s="116"/>
      <c r="B6" s="122"/>
      <c r="C6" s="286"/>
      <c r="D6" s="289">
        <v>59115</v>
      </c>
      <c r="E6" s="291"/>
      <c r="F6" s="294">
        <v>45545</v>
      </c>
      <c r="G6" s="296"/>
      <c r="H6" s="299"/>
    </row>
    <row r="7" spans="1:8">
      <c r="A7" s="131" t="s">
        <v>230</v>
      </c>
      <c r="B7" s="123"/>
      <c r="C7" s="285"/>
      <c r="D7" s="288">
        <v>63062</v>
      </c>
      <c r="E7" s="290"/>
      <c r="F7" s="293">
        <v>85459</v>
      </c>
      <c r="G7" s="295"/>
      <c r="H7" s="298"/>
    </row>
    <row r="8" spans="1:8">
      <c r="A8" s="116"/>
      <c r="B8" s="122"/>
      <c r="C8" s="286"/>
      <c r="D8" s="289">
        <v>29774</v>
      </c>
      <c r="E8" s="291"/>
      <c r="F8" s="294">
        <v>44378</v>
      </c>
      <c r="G8" s="296"/>
      <c r="H8" s="299"/>
    </row>
    <row r="9" spans="1:8">
      <c r="A9" s="131" t="s">
        <v>42</v>
      </c>
      <c r="B9" s="123"/>
      <c r="C9" s="285"/>
      <c r="D9" s="288">
        <v>81682</v>
      </c>
      <c r="E9" s="290"/>
      <c r="F9" s="293">
        <v>83280</v>
      </c>
      <c r="G9" s="295"/>
      <c r="H9" s="298"/>
    </row>
    <row r="10" spans="1:8">
      <c r="A10" s="116"/>
      <c r="B10" s="122"/>
      <c r="C10" s="286"/>
      <c r="D10" s="289">
        <v>47148</v>
      </c>
      <c r="E10" s="291"/>
      <c r="F10" s="294">
        <v>43123</v>
      </c>
      <c r="G10" s="296"/>
      <c r="H10" s="299"/>
    </row>
    <row r="11" spans="1:8">
      <c r="A11" s="131" t="s">
        <v>228</v>
      </c>
      <c r="B11" s="123"/>
      <c r="C11" s="285"/>
      <c r="D11" s="288">
        <v>83391</v>
      </c>
      <c r="E11" s="290"/>
      <c r="F11" s="293">
        <v>88968</v>
      </c>
      <c r="G11" s="295"/>
      <c r="H11" s="298"/>
    </row>
    <row r="12" spans="1:8">
      <c r="A12" s="116"/>
      <c r="B12" s="122"/>
      <c r="C12" s="287"/>
      <c r="D12" s="289">
        <v>37497</v>
      </c>
      <c r="E12" s="291"/>
      <c r="F12" s="294">
        <v>45482</v>
      </c>
      <c r="G12" s="296"/>
      <c r="H12" s="299"/>
    </row>
    <row r="13" spans="1:8">
      <c r="A13" s="131"/>
      <c r="B13" s="123"/>
      <c r="C13" s="285"/>
      <c r="D13" s="288">
        <v>70772</v>
      </c>
      <c r="E13" s="290"/>
      <c r="F13" s="293">
        <v>91056</v>
      </c>
      <c r="G13" s="297"/>
      <c r="H13" s="298"/>
    </row>
    <row r="14" spans="1:8">
      <c r="A14" s="116"/>
      <c r="B14" s="122"/>
      <c r="C14" s="286"/>
      <c r="D14" s="289">
        <v>39231</v>
      </c>
      <c r="E14" s="291"/>
      <c r="F14" s="294">
        <v>43250</v>
      </c>
      <c r="G14" s="296"/>
      <c r="H14" s="299"/>
    </row>
    <row r="17" spans="1:11">
      <c r="A17" s="277" t="s">
        <v>22</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80</v>
      </c>
      <c r="B19" s="278">
        <f>ROUND(VALUE(SUBSTITUTE(実質収支比率等に係る経年分析!F$48,"▲","-")),2)</f>
        <v>5.64</v>
      </c>
      <c r="C19" s="278">
        <f>ROUND(VALUE(SUBSTITUTE(実質収支比率等に係る経年分析!G$48,"▲","-")),2)</f>
        <v>6.23</v>
      </c>
      <c r="D19" s="278">
        <f>ROUND(VALUE(SUBSTITUTE(実質収支比率等に係る経年分析!H$48,"▲","-")),2)</f>
        <v>8.83</v>
      </c>
      <c r="E19" s="278">
        <f>ROUND(VALUE(SUBSTITUTE(実質収支比率等に係る経年分析!I$48,"▲","-")),2)</f>
        <v>5.85</v>
      </c>
      <c r="F19" s="278">
        <f>ROUND(VALUE(SUBSTITUTE(実質収支比率等に係る経年分析!J$48,"▲","-")),2)</f>
        <v>8.23</v>
      </c>
    </row>
    <row r="20" spans="1:11">
      <c r="A20" s="278" t="s">
        <v>35</v>
      </c>
      <c r="B20" s="278">
        <f>ROUND(VALUE(SUBSTITUTE(実質収支比率等に係る経年分析!F$47,"▲","-")),2)</f>
        <v>39.869999999999997</v>
      </c>
      <c r="C20" s="278">
        <f>ROUND(VALUE(SUBSTITUTE(実質収支比率等に係る経年分析!G$47,"▲","-")),2)</f>
        <v>43.73</v>
      </c>
      <c r="D20" s="278">
        <f>ROUND(VALUE(SUBSTITUTE(実質収支比率等に係る経年分析!H$47,"▲","-")),2)</f>
        <v>46.98</v>
      </c>
      <c r="E20" s="278">
        <f>ROUND(VALUE(SUBSTITUTE(実質収支比率等に係る経年分析!I$47,"▲","-")),2)</f>
        <v>54.32</v>
      </c>
      <c r="F20" s="278">
        <f>ROUND(VALUE(SUBSTITUTE(実質収支比率等に係る経年分析!J$47,"▲","-")),2)</f>
        <v>57.26</v>
      </c>
    </row>
    <row r="21" spans="1:11">
      <c r="A21" s="278" t="s">
        <v>109</v>
      </c>
      <c r="B21" s="278">
        <f>IF(ISNUMBER(VALUE(SUBSTITUTE(実質収支比率等に係る経年分析!F$49,"▲","-"))),ROUND(VALUE(SUBSTITUTE(実質収支比率等に係る経年分析!F$49,"▲","-")),2),NA())</f>
        <v>2.2400000000000002</v>
      </c>
      <c r="C21" s="278">
        <f>IF(ISNUMBER(VALUE(SUBSTITUTE(実質収支比率等に係る経年分析!G$49,"▲","-"))),ROUND(VALUE(SUBSTITUTE(実質収支比率等に係る経年分析!G$49,"▲","-")),2),NA())</f>
        <v>4.49</v>
      </c>
      <c r="D21" s="278">
        <f>IF(ISNUMBER(VALUE(SUBSTITUTE(実質収支比率等に係る経年分析!H$49,"▲","-"))),ROUND(VALUE(SUBSTITUTE(実質収支比率等に係る経年分析!H$49,"▲","-")),2),NA())</f>
        <v>6.31</v>
      </c>
      <c r="E21" s="278">
        <f>IF(ISNUMBER(VALUE(SUBSTITUTE(実質収支比率等に係る経年分析!I$49,"▲","-"))),ROUND(VALUE(SUBSTITUTE(実質収支比率等に係る経年分析!I$49,"▲","-")),2),NA())</f>
        <v>2.08</v>
      </c>
      <c r="F21" s="278">
        <f>IF(ISNUMBER(VALUE(SUBSTITUTE(実質収支比率等に係る経年分析!J$49,"▲","-"))),ROUND(VALUE(SUBSTITUTE(実質収支比率等に係る経年分析!J$49,"▲","-")),2),NA())</f>
        <v>5.75</v>
      </c>
    </row>
    <row r="24" spans="1:11">
      <c r="A24" s="277" t="s">
        <v>93</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110</v>
      </c>
      <c r="C26" s="279" t="s">
        <v>65</v>
      </c>
      <c r="D26" s="279" t="s">
        <v>110</v>
      </c>
      <c r="E26" s="279" t="s">
        <v>65</v>
      </c>
      <c r="F26" s="279" t="s">
        <v>110</v>
      </c>
      <c r="G26" s="279" t="s">
        <v>65</v>
      </c>
      <c r="H26" s="279" t="s">
        <v>110</v>
      </c>
      <c r="I26" s="279" t="s">
        <v>65</v>
      </c>
      <c r="J26" s="279" t="s">
        <v>110</v>
      </c>
      <c r="K26" s="279" t="s">
        <v>65</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0.02</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0.01</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浄化槽整備事業特別会計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0.03</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0.01</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0.01</v>
      </c>
    </row>
    <row r="30" spans="1:11">
      <c r="A30" s="279" t="str">
        <f>IF(連結実質赤字比率に係る赤字・黒字の構成分析!C$40="",NA(),連結実質赤字比率に係る赤字・黒字の構成分析!C$40)</f>
        <v>後期高齢者医療事業特別会計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0.02</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c r="A31" s="279" t="str">
        <f>IF(連結実質赤字比率に係る赤字・黒字の構成分析!C$39="",NA(),連結実質赤字比率に係る赤字・黒字の構成分析!C$39)</f>
        <v>農業集落排水事業特別会計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0.03</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0.03</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0.02</v>
      </c>
    </row>
    <row r="32" spans="1:11">
      <c r="A32" s="279" t="str">
        <f>IF(連結実質赤字比率に係る赤字・黒字の構成分析!C$38="",NA(),連結実質赤字比率に係る赤字・黒字の構成分析!C$38)</f>
        <v>自動車学校特別会計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0.05</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0.03</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0.18</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0.05</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0.04</v>
      </c>
    </row>
    <row r="33" spans="1:16">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0.11</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0.18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0.25</v>
      </c>
    </row>
    <row r="34" spans="1:16">
      <c r="A34" s="279" t="str">
        <f>IF(連結実質赤字比率に係る赤字・黒字の構成分析!C$36="",NA(),連結実質赤字比率に係る赤字・黒字の構成分析!C$36)</f>
        <v>住宅新築資金等貸付事業特別会計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0.21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0.22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0.23</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0.24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0.25</v>
      </c>
    </row>
    <row r="35" spans="1:16">
      <c r="A35" s="279" t="str">
        <f>IF(連結実質赤字比率に係る赤字・黒字の構成分析!C$35="",NA(),連結実質赤字比率に係る赤字・黒字の構成分析!C$35)</f>
        <v>国民健康保険事業特別会計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0.08</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0.11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0.15</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0.24</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0.91</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5.37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5.96</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8.41</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5.54</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7.92</v>
      </c>
    </row>
    <row r="39" spans="1:16">
      <c r="A39" s="277" t="s">
        <v>11</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111</v>
      </c>
      <c r="C41" s="280"/>
      <c r="D41" s="280" t="s">
        <v>120</v>
      </c>
      <c r="E41" s="280" t="s">
        <v>111</v>
      </c>
      <c r="F41" s="280"/>
      <c r="G41" s="280" t="s">
        <v>120</v>
      </c>
      <c r="H41" s="280" t="s">
        <v>111</v>
      </c>
      <c r="I41" s="280"/>
      <c r="J41" s="280" t="s">
        <v>120</v>
      </c>
      <c r="K41" s="280" t="s">
        <v>111</v>
      </c>
      <c r="L41" s="280"/>
      <c r="M41" s="280" t="s">
        <v>120</v>
      </c>
      <c r="N41" s="280" t="s">
        <v>111</v>
      </c>
      <c r="O41" s="280"/>
      <c r="P41" s="280" t="s">
        <v>120</v>
      </c>
    </row>
    <row r="42" spans="1:16">
      <c r="A42" s="280" t="s">
        <v>121</v>
      </c>
      <c r="B42" s="280"/>
      <c r="C42" s="280"/>
      <c r="D42" s="280">
        <f>'実質公債費比率（分子）の構造'!K$52</f>
        <v>1725</v>
      </c>
      <c r="E42" s="280"/>
      <c r="F42" s="280"/>
      <c r="G42" s="280">
        <f>'実質公債費比率（分子）の構造'!L$52</f>
        <v>1813</v>
      </c>
      <c r="H42" s="280"/>
      <c r="I42" s="280"/>
      <c r="J42" s="280">
        <f>'実質公債費比率（分子）の構造'!M$52</f>
        <v>1822</v>
      </c>
      <c r="K42" s="280"/>
      <c r="L42" s="280"/>
      <c r="M42" s="280">
        <f>'実質公債費比率（分子）の構造'!N$52</f>
        <v>1741</v>
      </c>
      <c r="N42" s="280"/>
      <c r="O42" s="280"/>
      <c r="P42" s="280">
        <f>'実質公債費比率（分子）の構造'!O$52</f>
        <v>1802</v>
      </c>
    </row>
    <row r="43" spans="1:16">
      <c r="A43" s="280" t="s">
        <v>39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37</v>
      </c>
      <c r="B44" s="280">
        <f>'実質公債費比率（分子）の構造'!K$50</f>
        <v>204</v>
      </c>
      <c r="C44" s="280"/>
      <c r="D44" s="280"/>
      <c r="E44" s="280">
        <f>'実質公債費比率（分子）の構造'!L$50</f>
        <v>83</v>
      </c>
      <c r="F44" s="280"/>
      <c r="G44" s="280"/>
      <c r="H44" s="280">
        <f>'実質公債費比率（分子）の構造'!M$50</f>
        <v>87</v>
      </c>
      <c r="I44" s="280"/>
      <c r="J44" s="280"/>
      <c r="K44" s="280">
        <f>'実質公債費比率（分子）の構造'!N$50</f>
        <v>51</v>
      </c>
      <c r="L44" s="280"/>
      <c r="M44" s="280"/>
      <c r="N44" s="280">
        <f>'実質公債費比率（分子）の構造'!O$50</f>
        <v>52</v>
      </c>
      <c r="O44" s="280"/>
      <c r="P44" s="280"/>
    </row>
    <row r="45" spans="1:16">
      <c r="A45" s="280" t="s">
        <v>0</v>
      </c>
      <c r="B45" s="280">
        <f>'実質公債費比率（分子）の構造'!K$49</f>
        <v>174</v>
      </c>
      <c r="C45" s="280"/>
      <c r="D45" s="280"/>
      <c r="E45" s="280">
        <f>'実質公債費比率（分子）の構造'!L$49</f>
        <v>163</v>
      </c>
      <c r="F45" s="280"/>
      <c r="G45" s="280"/>
      <c r="H45" s="280">
        <f>'実質公債費比率（分子）の構造'!M$49</f>
        <v>167</v>
      </c>
      <c r="I45" s="280"/>
      <c r="J45" s="280"/>
      <c r="K45" s="280">
        <f>'実質公債費比率（分子）の構造'!N$49</f>
        <v>171</v>
      </c>
      <c r="L45" s="280"/>
      <c r="M45" s="280"/>
      <c r="N45" s="280">
        <f>'実質公債費比率（分子）の構造'!O$49</f>
        <v>176</v>
      </c>
      <c r="O45" s="280"/>
      <c r="P45" s="280"/>
    </row>
    <row r="46" spans="1:16">
      <c r="A46" s="280" t="s">
        <v>31</v>
      </c>
      <c r="B46" s="280">
        <f>'実質公債費比率（分子）の構造'!K$48</f>
        <v>469</v>
      </c>
      <c r="C46" s="280"/>
      <c r="D46" s="280"/>
      <c r="E46" s="280">
        <f>'実質公債費比率（分子）の構造'!L$48</f>
        <v>519</v>
      </c>
      <c r="F46" s="280"/>
      <c r="G46" s="280"/>
      <c r="H46" s="280">
        <f>'実質公債費比率（分子）の構造'!M$48</f>
        <v>534</v>
      </c>
      <c r="I46" s="280"/>
      <c r="J46" s="280"/>
      <c r="K46" s="280">
        <f>'実質公債費比率（分子）の構造'!N$48</f>
        <v>538</v>
      </c>
      <c r="L46" s="280"/>
      <c r="M46" s="280"/>
      <c r="N46" s="280">
        <f>'実質公債費比率（分子）の構造'!O$48</f>
        <v>680</v>
      </c>
      <c r="O46" s="280"/>
      <c r="P46" s="280"/>
    </row>
    <row r="47" spans="1:16">
      <c r="A47" s="280" t="s">
        <v>28</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20</v>
      </c>
      <c r="B49" s="280">
        <f>'実質公債費比率（分子）の構造'!K$45</f>
        <v>1651</v>
      </c>
      <c r="C49" s="280"/>
      <c r="D49" s="280"/>
      <c r="E49" s="280">
        <f>'実質公債費比率（分子）の構造'!L$45</f>
        <v>1730</v>
      </c>
      <c r="F49" s="280"/>
      <c r="G49" s="280"/>
      <c r="H49" s="280">
        <f>'実質公債費比率（分子）の構造'!M$45</f>
        <v>1720</v>
      </c>
      <c r="I49" s="280"/>
      <c r="J49" s="280"/>
      <c r="K49" s="280">
        <f>'実質公債費比率（分子）の構造'!N$45</f>
        <v>1633</v>
      </c>
      <c r="L49" s="280"/>
      <c r="M49" s="280"/>
      <c r="N49" s="280">
        <f>'実質公債費比率（分子）の構造'!O$45</f>
        <v>1680</v>
      </c>
      <c r="O49" s="280"/>
      <c r="P49" s="280"/>
    </row>
    <row r="50" spans="1:16">
      <c r="A50" s="280" t="s">
        <v>52</v>
      </c>
      <c r="B50" s="280" t="e">
        <f>NA()</f>
        <v>#N/A</v>
      </c>
      <c r="C50" s="280">
        <f>IF(ISNUMBER('実質公債費比率（分子）の構造'!K$53),'実質公債費比率（分子）の構造'!K$53,NA())</f>
        <v>773</v>
      </c>
      <c r="D50" s="280" t="e">
        <f>NA()</f>
        <v>#N/A</v>
      </c>
      <c r="E50" s="280" t="e">
        <f>NA()</f>
        <v>#N/A</v>
      </c>
      <c r="F50" s="280">
        <f>IF(ISNUMBER('実質公債費比率（分子）の構造'!L$53),'実質公債費比率（分子）の構造'!L$53,NA())</f>
        <v>682</v>
      </c>
      <c r="G50" s="280" t="e">
        <f>NA()</f>
        <v>#N/A</v>
      </c>
      <c r="H50" s="280" t="e">
        <f>NA()</f>
        <v>#N/A</v>
      </c>
      <c r="I50" s="280">
        <f>IF(ISNUMBER('実質公債費比率（分子）の構造'!M$53),'実質公債費比率（分子）の構造'!M$53,NA())</f>
        <v>686</v>
      </c>
      <c r="J50" s="280" t="e">
        <f>NA()</f>
        <v>#N/A</v>
      </c>
      <c r="K50" s="280" t="e">
        <f>NA()</f>
        <v>#N/A</v>
      </c>
      <c r="L50" s="280">
        <f>IF(ISNUMBER('実質公債費比率（分子）の構造'!N$53),'実質公債費比率（分子）の構造'!N$53,NA())</f>
        <v>652</v>
      </c>
      <c r="M50" s="280" t="e">
        <f>NA()</f>
        <v>#N/A</v>
      </c>
      <c r="N50" s="280" t="e">
        <f>NA()</f>
        <v>#N/A</v>
      </c>
      <c r="O50" s="280">
        <f>IF(ISNUMBER('実質公債費比率（分子）の構造'!O$53),'実質公債費比率（分子）の構造'!O$53,NA())</f>
        <v>786</v>
      </c>
      <c r="P50" s="280" t="e">
        <f>NA()</f>
        <v>#N/A</v>
      </c>
    </row>
    <row r="53" spans="1:16">
      <c r="A53" s="277" t="s">
        <v>125</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102</v>
      </c>
      <c r="C55" s="279"/>
      <c r="D55" s="279" t="s">
        <v>6</v>
      </c>
      <c r="E55" s="279" t="s">
        <v>102</v>
      </c>
      <c r="F55" s="279"/>
      <c r="G55" s="279" t="s">
        <v>6</v>
      </c>
      <c r="H55" s="279" t="s">
        <v>102</v>
      </c>
      <c r="I55" s="279"/>
      <c r="J55" s="279" t="s">
        <v>6</v>
      </c>
      <c r="K55" s="279" t="s">
        <v>102</v>
      </c>
      <c r="L55" s="279"/>
      <c r="M55" s="279" t="s">
        <v>6</v>
      </c>
      <c r="N55" s="279" t="s">
        <v>102</v>
      </c>
      <c r="O55" s="279"/>
      <c r="P55" s="279" t="s">
        <v>6</v>
      </c>
    </row>
    <row r="56" spans="1:16">
      <c r="A56" s="279" t="s">
        <v>41</v>
      </c>
      <c r="B56" s="279"/>
      <c r="C56" s="279"/>
      <c r="D56" s="279">
        <f>'将来負担比率（分子）の構造'!I$52</f>
        <v>16412</v>
      </c>
      <c r="E56" s="279"/>
      <c r="F56" s="279"/>
      <c r="G56" s="279">
        <f>'将来負担比率（分子）の構造'!J$52</f>
        <v>16197</v>
      </c>
      <c r="H56" s="279"/>
      <c r="I56" s="279"/>
      <c r="J56" s="279">
        <f>'将来負担比率（分子）の構造'!K$52</f>
        <v>15749</v>
      </c>
      <c r="K56" s="279"/>
      <c r="L56" s="279"/>
      <c r="M56" s="279">
        <f>'将来負担比率（分子）の構造'!L$52</f>
        <v>15110</v>
      </c>
      <c r="N56" s="279"/>
      <c r="O56" s="279"/>
      <c r="P56" s="279">
        <f>'将来負担比率（分子）の構造'!M$52</f>
        <v>14649</v>
      </c>
    </row>
    <row r="57" spans="1:16">
      <c r="A57" s="279" t="s">
        <v>87</v>
      </c>
      <c r="B57" s="279"/>
      <c r="C57" s="279"/>
      <c r="D57" s="279">
        <f>'将来負担比率（分子）の構造'!I$51</f>
        <v>747</v>
      </c>
      <c r="E57" s="279"/>
      <c r="F57" s="279"/>
      <c r="G57" s="279">
        <f>'将来負担比率（分子）の構造'!J$51</f>
        <v>824</v>
      </c>
      <c r="H57" s="279"/>
      <c r="I57" s="279"/>
      <c r="J57" s="279">
        <f>'将来負担比率（分子）の構造'!K$51</f>
        <v>1150</v>
      </c>
      <c r="K57" s="279"/>
      <c r="L57" s="279"/>
      <c r="M57" s="279">
        <f>'将来負担比率（分子）の構造'!L$51</f>
        <v>1198</v>
      </c>
      <c r="N57" s="279"/>
      <c r="O57" s="279"/>
      <c r="P57" s="279">
        <f>'将来負担比率（分子）の構造'!M$51</f>
        <v>1137</v>
      </c>
    </row>
    <row r="58" spans="1:16">
      <c r="A58" s="279" t="s">
        <v>85</v>
      </c>
      <c r="B58" s="279"/>
      <c r="C58" s="279"/>
      <c r="D58" s="279">
        <f>'将来負担比率（分子）の構造'!I$50</f>
        <v>8891</v>
      </c>
      <c r="E58" s="279"/>
      <c r="F58" s="279"/>
      <c r="G58" s="279">
        <f>'将来負担比率（分子）の構造'!J$50</f>
        <v>9340</v>
      </c>
      <c r="H58" s="279"/>
      <c r="I58" s="279"/>
      <c r="J58" s="279">
        <f>'将来負担比率（分子）の構造'!K$50</f>
        <v>9652</v>
      </c>
      <c r="K58" s="279"/>
      <c r="L58" s="279"/>
      <c r="M58" s="279">
        <f>'将来負担比率（分子）の構造'!L$50</f>
        <v>10083</v>
      </c>
      <c r="N58" s="279"/>
      <c r="O58" s="279"/>
      <c r="P58" s="279">
        <f>'将来負担比率（分子）の構造'!M$50</f>
        <v>10512</v>
      </c>
    </row>
    <row r="59" spans="1:16">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78</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69</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70</v>
      </c>
      <c r="B62" s="279">
        <f>'将来負担比率（分子）の構造'!I$45</f>
        <v>3220</v>
      </c>
      <c r="C62" s="279"/>
      <c r="D62" s="279"/>
      <c r="E62" s="279">
        <f>'将来負担比率（分子）の構造'!J$45</f>
        <v>3080</v>
      </c>
      <c r="F62" s="279"/>
      <c r="G62" s="279"/>
      <c r="H62" s="279">
        <f>'将来負担比率（分子）の構造'!K$45</f>
        <v>2979</v>
      </c>
      <c r="I62" s="279"/>
      <c r="J62" s="279"/>
      <c r="K62" s="279">
        <f>'将来負担比率（分子）の構造'!L$45</f>
        <v>2992</v>
      </c>
      <c r="L62" s="279"/>
      <c r="M62" s="279"/>
      <c r="N62" s="279">
        <f>'将来負担比率（分子）の構造'!M$45</f>
        <v>2938</v>
      </c>
      <c r="O62" s="279"/>
      <c r="P62" s="279"/>
    </row>
    <row r="63" spans="1:16">
      <c r="A63" s="279" t="s">
        <v>68</v>
      </c>
      <c r="B63" s="279">
        <f>'将来負担比率（分子）の構造'!I$44</f>
        <v>861</v>
      </c>
      <c r="C63" s="279"/>
      <c r="D63" s="279"/>
      <c r="E63" s="279">
        <f>'将来負担比率（分子）の構造'!J$44</f>
        <v>754</v>
      </c>
      <c r="F63" s="279"/>
      <c r="G63" s="279"/>
      <c r="H63" s="279">
        <f>'将来負担比率（分子）の構造'!K$44</f>
        <v>638</v>
      </c>
      <c r="I63" s="279"/>
      <c r="J63" s="279"/>
      <c r="K63" s="279">
        <f>'将来負担比率（分子）の構造'!L$44</f>
        <v>487</v>
      </c>
      <c r="L63" s="279"/>
      <c r="M63" s="279"/>
      <c r="N63" s="279">
        <f>'将来負担比率（分子）の構造'!M$44</f>
        <v>307</v>
      </c>
      <c r="O63" s="279"/>
      <c r="P63" s="279"/>
    </row>
    <row r="64" spans="1:16">
      <c r="A64" s="279" t="s">
        <v>66</v>
      </c>
      <c r="B64" s="279">
        <f>'将来負担比率（分子）の構造'!I$43</f>
        <v>9209</v>
      </c>
      <c r="C64" s="279"/>
      <c r="D64" s="279"/>
      <c r="E64" s="279">
        <f>'将来負担比率（分子）の構造'!J$43</f>
        <v>9081</v>
      </c>
      <c r="F64" s="279"/>
      <c r="G64" s="279"/>
      <c r="H64" s="279">
        <f>'将来負担比率（分子）の構造'!K$43</f>
        <v>8956</v>
      </c>
      <c r="I64" s="279"/>
      <c r="J64" s="279"/>
      <c r="K64" s="279">
        <f>'将来負担比率（分子）の構造'!L$43</f>
        <v>8670</v>
      </c>
      <c r="L64" s="279"/>
      <c r="M64" s="279"/>
      <c r="N64" s="279">
        <f>'将来負担比率（分子）の構造'!M$43</f>
        <v>8892</v>
      </c>
      <c r="O64" s="279"/>
      <c r="P64" s="279"/>
    </row>
    <row r="65" spans="1:16">
      <c r="A65" s="279" t="s">
        <v>60</v>
      </c>
      <c r="B65" s="279">
        <f>'将来負担比率（分子）の構造'!I$42</f>
        <v>369</v>
      </c>
      <c r="C65" s="279"/>
      <c r="D65" s="279"/>
      <c r="E65" s="279">
        <f>'将来負担比率（分子）の構造'!J$42</f>
        <v>276</v>
      </c>
      <c r="F65" s="279"/>
      <c r="G65" s="279"/>
      <c r="H65" s="279">
        <f>'将来負担比率（分子）の構造'!K$42</f>
        <v>182</v>
      </c>
      <c r="I65" s="279"/>
      <c r="J65" s="279"/>
      <c r="K65" s="279">
        <f>'将来負担比率（分子）の構造'!L$42</f>
        <v>125</v>
      </c>
      <c r="L65" s="279"/>
      <c r="M65" s="279"/>
      <c r="N65" s="279">
        <f>'将来負担比率（分子）の構造'!M$42</f>
        <v>17</v>
      </c>
      <c r="O65" s="279"/>
      <c r="P65" s="279"/>
    </row>
    <row r="66" spans="1:16">
      <c r="A66" s="279" t="s">
        <v>59</v>
      </c>
      <c r="B66" s="279">
        <f>'将来負担比率（分子）の構造'!I$41</f>
        <v>13973</v>
      </c>
      <c r="C66" s="279"/>
      <c r="D66" s="279"/>
      <c r="E66" s="279">
        <f>'将来負担比率（分子）の構造'!J$41</f>
        <v>14027</v>
      </c>
      <c r="F66" s="279"/>
      <c r="G66" s="279"/>
      <c r="H66" s="279">
        <f>'将来負担比率（分子）の構造'!K$41</f>
        <v>13701</v>
      </c>
      <c r="I66" s="279"/>
      <c r="J66" s="279"/>
      <c r="K66" s="279">
        <f>'将来負担比率（分子）の構造'!L$41</f>
        <v>13253</v>
      </c>
      <c r="L66" s="279"/>
      <c r="M66" s="279"/>
      <c r="N66" s="279">
        <f>'将来負担比率（分子）の構造'!M$41</f>
        <v>13143</v>
      </c>
      <c r="O66" s="279"/>
      <c r="P66" s="279"/>
    </row>
    <row r="67" spans="1:16">
      <c r="A67" s="279" t="s">
        <v>91</v>
      </c>
      <c r="B67" s="279" t="e">
        <f>NA()</f>
        <v>#N/A</v>
      </c>
      <c r="C67" s="279">
        <f>IF(ISNUMBER('将来負担比率（分子）の構造'!I$53),IF('将来負担比率（分子）の構造'!I$53&lt;0,0,'将来負担比率（分子）の構造'!I$53),NA())</f>
        <v>1583</v>
      </c>
      <c r="D67" s="279" t="e">
        <f>NA()</f>
        <v>#N/A</v>
      </c>
      <c r="E67" s="279" t="e">
        <f>NA()</f>
        <v>#N/A</v>
      </c>
      <c r="F67" s="279">
        <f>IF(ISNUMBER('将来負担比率（分子）の構造'!J$53),IF('将来負担比率（分子）の構造'!J$53&lt;0,0,'将来負担比率（分子）の構造'!J$53),NA())</f>
        <v>856</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c r="A70" s="282" t="s">
        <v>47</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123</v>
      </c>
      <c r="B72" s="283">
        <f>基金残高に係る経年分析!F55</f>
        <v>4343</v>
      </c>
      <c r="C72" s="283">
        <f>基金残高に係る経年分析!G55</f>
        <v>4824</v>
      </c>
      <c r="D72" s="283">
        <f>基金残高に係る経年分析!H55</f>
        <v>5122</v>
      </c>
    </row>
    <row r="73" spans="1:16">
      <c r="A73" s="281" t="s">
        <v>54</v>
      </c>
      <c r="B73" s="283">
        <f>基金残高に係る経年分析!F56</f>
        <v>1367</v>
      </c>
      <c r="C73" s="283">
        <f>基金残高に係る経年分析!G56</f>
        <v>1193</v>
      </c>
      <c r="D73" s="283">
        <f>基金残高に係る経年分析!H56</f>
        <v>1006</v>
      </c>
    </row>
    <row r="74" spans="1:16">
      <c r="A74" s="281" t="s">
        <v>118</v>
      </c>
      <c r="B74" s="283">
        <f>基金残高に係る経年分析!F57</f>
        <v>5385</v>
      </c>
      <c r="C74" s="283">
        <f>基金残高に係る経年分析!G57</f>
        <v>5505</v>
      </c>
      <c r="D74" s="283">
        <f>基金残高に係る経年分析!H57</f>
        <v>5528</v>
      </c>
    </row>
  </sheetData>
  <sheetProtection algorithmName="SHA-512" hashValue="gtvBFoY8VtOwOuFJiiGr4ADiL8Ra4lZ+fTTi58JoHh0FJH/ZStp07DcrzwOhoVcNzFoz+t4fINkGvOITIKlGsA==" saltValue="uvCdgqxBpIV08zrjJ9ZEF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1"/>
      <c r="B1" s="303"/>
      <c r="DD1" s="108"/>
      <c r="DE1" s="108"/>
    </row>
    <row r="2" spans="1:143" ht="25.5" customHeight="1">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26</v>
      </c>
    </row>
    <row r="11" spans="1:143" s="95"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26</v>
      </c>
    </row>
    <row r="13" spans="1:143" s="95"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c r="B22" s="97"/>
      <c r="MM22" s="327"/>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5"/>
      <c r="DD40" s="305"/>
      <c r="DE40" s="108"/>
    </row>
    <row r="41" spans="2:109" ht="17.25">
      <c r="B41" s="99" t="s">
        <v>542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9"/>
      <c r="I42" s="300"/>
      <c r="J42" s="300"/>
      <c r="K42" s="300"/>
      <c r="AM42" s="309"/>
      <c r="AN42" s="309" t="s">
        <v>543</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c r="B43" s="97"/>
      <c r="AN43" s="1088" t="s">
        <v>528</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c r="B49" s="97"/>
      <c r="AN49" s="50" t="s">
        <v>160</v>
      </c>
    </row>
    <row r="50" spans="1:109">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524</v>
      </c>
      <c r="BQ50" s="1087"/>
      <c r="BR50" s="1087"/>
      <c r="BS50" s="1087"/>
      <c r="BT50" s="1087"/>
      <c r="BU50" s="1087"/>
      <c r="BV50" s="1087"/>
      <c r="BW50" s="1087"/>
      <c r="BX50" s="1087" t="s">
        <v>525</v>
      </c>
      <c r="BY50" s="1087"/>
      <c r="BZ50" s="1087"/>
      <c r="CA50" s="1087"/>
      <c r="CB50" s="1087"/>
      <c r="CC50" s="1087"/>
      <c r="CD50" s="1087"/>
      <c r="CE50" s="1087"/>
      <c r="CF50" s="1087" t="s">
        <v>377</v>
      </c>
      <c r="CG50" s="1087"/>
      <c r="CH50" s="1087"/>
      <c r="CI50" s="1087"/>
      <c r="CJ50" s="1087"/>
      <c r="CK50" s="1087"/>
      <c r="CL50" s="1087"/>
      <c r="CM50" s="1087"/>
      <c r="CN50" s="1087" t="s">
        <v>197</v>
      </c>
      <c r="CO50" s="1087"/>
      <c r="CP50" s="1087"/>
      <c r="CQ50" s="1087"/>
      <c r="CR50" s="1087"/>
      <c r="CS50" s="1087"/>
      <c r="CT50" s="1087"/>
      <c r="CU50" s="1087"/>
      <c r="CV50" s="1087" t="s">
        <v>448</v>
      </c>
      <c r="CW50" s="1087"/>
      <c r="CX50" s="1087"/>
      <c r="CY50" s="1087"/>
      <c r="CZ50" s="1087"/>
      <c r="DA50" s="1087"/>
      <c r="DB50" s="1087"/>
      <c r="DC50" s="1087"/>
    </row>
    <row r="51" spans="1:109" ht="13.5" customHeight="1">
      <c r="B51" s="97"/>
      <c r="G51" s="1097"/>
      <c r="H51" s="1097"/>
      <c r="I51" s="1098"/>
      <c r="J51" s="1098"/>
      <c r="K51" s="1099"/>
      <c r="L51" s="1099"/>
      <c r="M51" s="1099"/>
      <c r="N51" s="1099"/>
      <c r="AM51" s="311"/>
      <c r="AN51" s="1100" t="s">
        <v>544</v>
      </c>
      <c r="AO51" s="1100"/>
      <c r="AP51" s="1100"/>
      <c r="AQ51" s="1100"/>
      <c r="AR51" s="1100"/>
      <c r="AS51" s="1100"/>
      <c r="AT51" s="1100"/>
      <c r="AU51" s="1100"/>
      <c r="AV51" s="1100"/>
      <c r="AW51" s="1100"/>
      <c r="AX51" s="1100"/>
      <c r="AY51" s="1100"/>
      <c r="AZ51" s="1100"/>
      <c r="BA51" s="1100"/>
      <c r="BB51" s="1100" t="s">
        <v>545</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c r="B52" s="97"/>
      <c r="G52" s="1097"/>
      <c r="H52" s="1097"/>
      <c r="I52" s="1098"/>
      <c r="J52" s="1098"/>
      <c r="K52" s="1099"/>
      <c r="L52" s="1099"/>
      <c r="M52" s="1099"/>
      <c r="N52" s="1099"/>
      <c r="AM52" s="31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300"/>
      <c r="B53" s="97"/>
      <c r="G53" s="1097"/>
      <c r="H53" s="1097"/>
      <c r="I53" s="1085"/>
      <c r="J53" s="1085"/>
      <c r="K53" s="1099"/>
      <c r="L53" s="1099"/>
      <c r="M53" s="1099"/>
      <c r="N53" s="1099"/>
      <c r="AM53" s="311"/>
      <c r="AN53" s="1100"/>
      <c r="AO53" s="1100"/>
      <c r="AP53" s="1100"/>
      <c r="AQ53" s="1100"/>
      <c r="AR53" s="1100"/>
      <c r="AS53" s="1100"/>
      <c r="AT53" s="1100"/>
      <c r="AU53" s="1100"/>
      <c r="AV53" s="1100"/>
      <c r="AW53" s="1100"/>
      <c r="AX53" s="1100"/>
      <c r="AY53" s="1100"/>
      <c r="AZ53" s="1100"/>
      <c r="BA53" s="1100"/>
      <c r="BB53" s="1100" t="s">
        <v>535</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63.8</v>
      </c>
      <c r="CG53" s="1102"/>
      <c r="CH53" s="1102"/>
      <c r="CI53" s="1102"/>
      <c r="CJ53" s="1102"/>
      <c r="CK53" s="1102"/>
      <c r="CL53" s="1102"/>
      <c r="CM53" s="1102"/>
      <c r="CN53" s="1102">
        <v>77.099999999999994</v>
      </c>
      <c r="CO53" s="1102"/>
      <c r="CP53" s="1102"/>
      <c r="CQ53" s="1102"/>
      <c r="CR53" s="1102"/>
      <c r="CS53" s="1102"/>
      <c r="CT53" s="1102"/>
      <c r="CU53" s="1102"/>
      <c r="CV53" s="1102">
        <v>77.2</v>
      </c>
      <c r="CW53" s="1102"/>
      <c r="CX53" s="1102"/>
      <c r="CY53" s="1102"/>
      <c r="CZ53" s="1102"/>
      <c r="DA53" s="1102"/>
      <c r="DB53" s="1102"/>
      <c r="DC53" s="1102"/>
    </row>
    <row r="54" spans="1:109">
      <c r="A54" s="300"/>
      <c r="B54" s="97"/>
      <c r="G54" s="1097"/>
      <c r="H54" s="1097"/>
      <c r="I54" s="1085"/>
      <c r="J54" s="1085"/>
      <c r="K54" s="1099"/>
      <c r="L54" s="1099"/>
      <c r="M54" s="1099"/>
      <c r="N54" s="1099"/>
      <c r="AM54" s="31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300"/>
      <c r="B55" s="97"/>
      <c r="G55" s="1085"/>
      <c r="H55" s="1085"/>
      <c r="I55" s="1085"/>
      <c r="J55" s="1085"/>
      <c r="K55" s="1099"/>
      <c r="L55" s="1099"/>
      <c r="M55" s="1099"/>
      <c r="N55" s="1099"/>
      <c r="AN55" s="1087" t="s">
        <v>516</v>
      </c>
      <c r="AO55" s="1087"/>
      <c r="AP55" s="1087"/>
      <c r="AQ55" s="1087"/>
      <c r="AR55" s="1087"/>
      <c r="AS55" s="1087"/>
      <c r="AT55" s="1087"/>
      <c r="AU55" s="1087"/>
      <c r="AV55" s="1087"/>
      <c r="AW55" s="1087"/>
      <c r="AX55" s="1087"/>
      <c r="AY55" s="1087"/>
      <c r="AZ55" s="1087"/>
      <c r="BA55" s="1087"/>
      <c r="BB55" s="1100" t="s">
        <v>545</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58.5</v>
      </c>
      <c r="CG55" s="1102"/>
      <c r="CH55" s="1102"/>
      <c r="CI55" s="1102"/>
      <c r="CJ55" s="1102"/>
      <c r="CK55" s="1102"/>
      <c r="CL55" s="1102"/>
      <c r="CM55" s="1102"/>
      <c r="CN55" s="1102">
        <v>54.6</v>
      </c>
      <c r="CO55" s="1102"/>
      <c r="CP55" s="1102"/>
      <c r="CQ55" s="1102"/>
      <c r="CR55" s="1102"/>
      <c r="CS55" s="1102"/>
      <c r="CT55" s="1102"/>
      <c r="CU55" s="1102"/>
      <c r="CV55" s="1102">
        <v>53.2</v>
      </c>
      <c r="CW55" s="1102"/>
      <c r="CX55" s="1102"/>
      <c r="CY55" s="1102"/>
      <c r="CZ55" s="1102"/>
      <c r="DA55" s="1102"/>
      <c r="DB55" s="1102"/>
      <c r="DC55" s="1102"/>
    </row>
    <row r="56" spans="1:109">
      <c r="A56" s="300"/>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0" customFormat="1">
      <c r="B57" s="306"/>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535</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52.9</v>
      </c>
      <c r="CG57" s="1102"/>
      <c r="CH57" s="1102"/>
      <c r="CI57" s="1102"/>
      <c r="CJ57" s="1102"/>
      <c r="CK57" s="1102"/>
      <c r="CL57" s="1102"/>
      <c r="CM57" s="1102"/>
      <c r="CN57" s="1102">
        <v>58.3</v>
      </c>
      <c r="CO57" s="1102"/>
      <c r="CP57" s="1102"/>
      <c r="CQ57" s="1102"/>
      <c r="CR57" s="1102"/>
      <c r="CS57" s="1102"/>
      <c r="CT57" s="1102"/>
      <c r="CU57" s="1102"/>
      <c r="CV57" s="1102">
        <v>58.8</v>
      </c>
      <c r="CW57" s="1102"/>
      <c r="CX57" s="1102"/>
      <c r="CY57" s="1102"/>
      <c r="CZ57" s="1102"/>
      <c r="DA57" s="1102"/>
      <c r="DB57" s="1102"/>
      <c r="DC57" s="1102"/>
      <c r="DD57" s="325"/>
      <c r="DE57" s="306"/>
    </row>
    <row r="58" spans="1:109" s="300" customFormat="1">
      <c r="A58" s="50"/>
      <c r="B58" s="306"/>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5"/>
      <c r="DE58" s="306"/>
    </row>
    <row r="59" spans="1:109" s="300" customFormat="1">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c r="B63" s="106" t="s">
        <v>324</v>
      </c>
    </row>
    <row r="64" spans="1:109">
      <c r="B64" s="97"/>
      <c r="G64" s="309"/>
      <c r="N64" s="323"/>
      <c r="AM64" s="309"/>
      <c r="AN64" s="309" t="s">
        <v>543</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c r="B65" s="97"/>
      <c r="AN65" s="1104" t="s">
        <v>458</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c r="B66" s="97"/>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c r="B67" s="97"/>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c r="B68" s="97"/>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c r="B69" s="97"/>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c r="B71" s="97"/>
      <c r="G71" s="310"/>
      <c r="I71" s="313"/>
      <c r="J71" s="314"/>
      <c r="K71" s="314"/>
      <c r="L71" s="319"/>
      <c r="M71" s="314"/>
      <c r="N71" s="319"/>
      <c r="AM71" s="310"/>
      <c r="AN71" s="50" t="s">
        <v>160</v>
      </c>
    </row>
    <row r="72" spans="2:107">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524</v>
      </c>
      <c r="BQ72" s="1087"/>
      <c r="BR72" s="1087"/>
      <c r="BS72" s="1087"/>
      <c r="BT72" s="1087"/>
      <c r="BU72" s="1087"/>
      <c r="BV72" s="1087"/>
      <c r="BW72" s="1087"/>
      <c r="BX72" s="1087" t="s">
        <v>525</v>
      </c>
      <c r="BY72" s="1087"/>
      <c r="BZ72" s="1087"/>
      <c r="CA72" s="1087"/>
      <c r="CB72" s="1087"/>
      <c r="CC72" s="1087"/>
      <c r="CD72" s="1087"/>
      <c r="CE72" s="1087"/>
      <c r="CF72" s="1087" t="s">
        <v>377</v>
      </c>
      <c r="CG72" s="1087"/>
      <c r="CH72" s="1087"/>
      <c r="CI72" s="1087"/>
      <c r="CJ72" s="1087"/>
      <c r="CK72" s="1087"/>
      <c r="CL72" s="1087"/>
      <c r="CM72" s="1087"/>
      <c r="CN72" s="1087" t="s">
        <v>197</v>
      </c>
      <c r="CO72" s="1087"/>
      <c r="CP72" s="1087"/>
      <c r="CQ72" s="1087"/>
      <c r="CR72" s="1087"/>
      <c r="CS72" s="1087"/>
      <c r="CT72" s="1087"/>
      <c r="CU72" s="1087"/>
      <c r="CV72" s="1087" t="s">
        <v>448</v>
      </c>
      <c r="CW72" s="1087"/>
      <c r="CX72" s="1087"/>
      <c r="CY72" s="1087"/>
      <c r="CZ72" s="1087"/>
      <c r="DA72" s="1087"/>
      <c r="DB72" s="1087"/>
      <c r="DC72" s="1087"/>
    </row>
    <row r="73" spans="2:107">
      <c r="B73" s="97"/>
      <c r="G73" s="1097"/>
      <c r="H73" s="1097"/>
      <c r="I73" s="1097"/>
      <c r="J73" s="1097"/>
      <c r="K73" s="1113"/>
      <c r="L73" s="1113"/>
      <c r="M73" s="1113"/>
      <c r="N73" s="1113"/>
      <c r="AM73" s="311"/>
      <c r="AN73" s="1100" t="s">
        <v>544</v>
      </c>
      <c r="AO73" s="1100"/>
      <c r="AP73" s="1100"/>
      <c r="AQ73" s="1100"/>
      <c r="AR73" s="1100"/>
      <c r="AS73" s="1100"/>
      <c r="AT73" s="1100"/>
      <c r="AU73" s="1100"/>
      <c r="AV73" s="1100"/>
      <c r="AW73" s="1100"/>
      <c r="AX73" s="1100"/>
      <c r="AY73" s="1100"/>
      <c r="AZ73" s="1100"/>
      <c r="BA73" s="1100"/>
      <c r="BB73" s="1100" t="s">
        <v>545</v>
      </c>
      <c r="BC73" s="1100"/>
      <c r="BD73" s="1100"/>
      <c r="BE73" s="1100"/>
      <c r="BF73" s="1100"/>
      <c r="BG73" s="1100"/>
      <c r="BH73" s="1100"/>
      <c r="BI73" s="1100"/>
      <c r="BJ73" s="1100"/>
      <c r="BK73" s="1100"/>
      <c r="BL73" s="1100"/>
      <c r="BM73" s="1100"/>
      <c r="BN73" s="1100"/>
      <c r="BO73" s="1100"/>
      <c r="BP73" s="1102">
        <v>21.1</v>
      </c>
      <c r="BQ73" s="1102"/>
      <c r="BR73" s="1102"/>
      <c r="BS73" s="1102"/>
      <c r="BT73" s="1102"/>
      <c r="BU73" s="1102"/>
      <c r="BV73" s="1102"/>
      <c r="BW73" s="1102"/>
      <c r="BX73" s="1102">
        <v>11.5</v>
      </c>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c r="B74" s="97"/>
      <c r="G74" s="1097"/>
      <c r="H74" s="1097"/>
      <c r="I74" s="1097"/>
      <c r="J74" s="1097"/>
      <c r="K74" s="1113"/>
      <c r="L74" s="1113"/>
      <c r="M74" s="1113"/>
      <c r="N74" s="1113"/>
      <c r="AM74" s="31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97"/>
      <c r="G75" s="1097"/>
      <c r="H75" s="1097"/>
      <c r="I75" s="1085"/>
      <c r="J75" s="1085"/>
      <c r="K75" s="1099"/>
      <c r="L75" s="1099"/>
      <c r="M75" s="1099"/>
      <c r="N75" s="1099"/>
      <c r="AM75" s="311"/>
      <c r="AN75" s="1100"/>
      <c r="AO75" s="1100"/>
      <c r="AP75" s="1100"/>
      <c r="AQ75" s="1100"/>
      <c r="AR75" s="1100"/>
      <c r="AS75" s="1100"/>
      <c r="AT75" s="1100"/>
      <c r="AU75" s="1100"/>
      <c r="AV75" s="1100"/>
      <c r="AW75" s="1100"/>
      <c r="AX75" s="1100"/>
      <c r="AY75" s="1100"/>
      <c r="AZ75" s="1100"/>
      <c r="BA75" s="1100"/>
      <c r="BB75" s="1100" t="s">
        <v>408</v>
      </c>
      <c r="BC75" s="1100"/>
      <c r="BD75" s="1100"/>
      <c r="BE75" s="1100"/>
      <c r="BF75" s="1100"/>
      <c r="BG75" s="1100"/>
      <c r="BH75" s="1100"/>
      <c r="BI75" s="1100"/>
      <c r="BJ75" s="1100"/>
      <c r="BK75" s="1100"/>
      <c r="BL75" s="1100"/>
      <c r="BM75" s="1100"/>
      <c r="BN75" s="1100"/>
      <c r="BO75" s="1100"/>
      <c r="BP75" s="1102">
        <v>10.7</v>
      </c>
      <c r="BQ75" s="1102"/>
      <c r="BR75" s="1102"/>
      <c r="BS75" s="1102"/>
      <c r="BT75" s="1102"/>
      <c r="BU75" s="1102"/>
      <c r="BV75" s="1102"/>
      <c r="BW75" s="1102"/>
      <c r="BX75" s="1102">
        <v>10</v>
      </c>
      <c r="BY75" s="1102"/>
      <c r="BZ75" s="1102"/>
      <c r="CA75" s="1102"/>
      <c r="CB75" s="1102"/>
      <c r="CC75" s="1102"/>
      <c r="CD75" s="1102"/>
      <c r="CE75" s="1102"/>
      <c r="CF75" s="1102">
        <v>9.5</v>
      </c>
      <c r="CG75" s="1102"/>
      <c r="CH75" s="1102"/>
      <c r="CI75" s="1102"/>
      <c r="CJ75" s="1102"/>
      <c r="CK75" s="1102"/>
      <c r="CL75" s="1102"/>
      <c r="CM75" s="1102"/>
      <c r="CN75" s="1102">
        <v>9.1</v>
      </c>
      <c r="CO75" s="1102"/>
      <c r="CP75" s="1102"/>
      <c r="CQ75" s="1102"/>
      <c r="CR75" s="1102"/>
      <c r="CS75" s="1102"/>
      <c r="CT75" s="1102"/>
      <c r="CU75" s="1102"/>
      <c r="CV75" s="1102">
        <v>9.6</v>
      </c>
      <c r="CW75" s="1102"/>
      <c r="CX75" s="1102"/>
      <c r="CY75" s="1102"/>
      <c r="CZ75" s="1102"/>
      <c r="DA75" s="1102"/>
      <c r="DB75" s="1102"/>
      <c r="DC75" s="1102"/>
    </row>
    <row r="76" spans="2:107">
      <c r="B76" s="97"/>
      <c r="G76" s="1097"/>
      <c r="H76" s="1097"/>
      <c r="I76" s="1085"/>
      <c r="J76" s="1085"/>
      <c r="K76" s="1099"/>
      <c r="L76" s="1099"/>
      <c r="M76" s="1099"/>
      <c r="N76" s="1099"/>
      <c r="AM76" s="31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97"/>
      <c r="G77" s="1085"/>
      <c r="H77" s="1085"/>
      <c r="I77" s="1085"/>
      <c r="J77" s="1085"/>
      <c r="K77" s="1113"/>
      <c r="L77" s="1113"/>
      <c r="M77" s="1113"/>
      <c r="N77" s="1113"/>
      <c r="AN77" s="1087" t="s">
        <v>516</v>
      </c>
      <c r="AO77" s="1087"/>
      <c r="AP77" s="1087"/>
      <c r="AQ77" s="1087"/>
      <c r="AR77" s="1087"/>
      <c r="AS77" s="1087"/>
      <c r="AT77" s="1087"/>
      <c r="AU77" s="1087"/>
      <c r="AV77" s="1087"/>
      <c r="AW77" s="1087"/>
      <c r="AX77" s="1087"/>
      <c r="AY77" s="1087"/>
      <c r="AZ77" s="1087"/>
      <c r="BA77" s="1087"/>
      <c r="BB77" s="1100" t="s">
        <v>545</v>
      </c>
      <c r="BC77" s="1100"/>
      <c r="BD77" s="1100"/>
      <c r="BE77" s="1100"/>
      <c r="BF77" s="1100"/>
      <c r="BG77" s="1100"/>
      <c r="BH77" s="1100"/>
      <c r="BI77" s="1100"/>
      <c r="BJ77" s="1100"/>
      <c r="BK77" s="1100"/>
      <c r="BL77" s="1100"/>
      <c r="BM77" s="1100"/>
      <c r="BN77" s="1100"/>
      <c r="BO77" s="1100"/>
      <c r="BP77" s="1102">
        <v>65.3</v>
      </c>
      <c r="BQ77" s="1102"/>
      <c r="BR77" s="1102"/>
      <c r="BS77" s="1102"/>
      <c r="BT77" s="1102"/>
      <c r="BU77" s="1102"/>
      <c r="BV77" s="1102"/>
      <c r="BW77" s="1102"/>
      <c r="BX77" s="1102">
        <v>60.8</v>
      </c>
      <c r="BY77" s="1102"/>
      <c r="BZ77" s="1102"/>
      <c r="CA77" s="1102"/>
      <c r="CB77" s="1102"/>
      <c r="CC77" s="1102"/>
      <c r="CD77" s="1102"/>
      <c r="CE77" s="1102"/>
      <c r="CF77" s="1102">
        <v>58.5</v>
      </c>
      <c r="CG77" s="1102"/>
      <c r="CH77" s="1102"/>
      <c r="CI77" s="1102"/>
      <c r="CJ77" s="1102"/>
      <c r="CK77" s="1102"/>
      <c r="CL77" s="1102"/>
      <c r="CM77" s="1102"/>
      <c r="CN77" s="1102">
        <v>54.6</v>
      </c>
      <c r="CO77" s="1102"/>
      <c r="CP77" s="1102"/>
      <c r="CQ77" s="1102"/>
      <c r="CR77" s="1102"/>
      <c r="CS77" s="1102"/>
      <c r="CT77" s="1102"/>
      <c r="CU77" s="1102"/>
      <c r="CV77" s="1102">
        <v>53.2</v>
      </c>
      <c r="CW77" s="1102"/>
      <c r="CX77" s="1102"/>
      <c r="CY77" s="1102"/>
      <c r="CZ77" s="1102"/>
      <c r="DA77" s="1102"/>
      <c r="DB77" s="1102"/>
      <c r="DC77" s="1102"/>
    </row>
    <row r="78" spans="2:107">
      <c r="B78" s="97"/>
      <c r="G78" s="1085"/>
      <c r="H78" s="1085"/>
      <c r="I78" s="1085"/>
      <c r="J78" s="1085"/>
      <c r="K78" s="1113"/>
      <c r="L78" s="1113"/>
      <c r="M78" s="1113"/>
      <c r="N78" s="1113"/>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97"/>
      <c r="G79" s="1085"/>
      <c r="H79" s="1085"/>
      <c r="I79" s="1103"/>
      <c r="J79" s="1103"/>
      <c r="K79" s="1114"/>
      <c r="L79" s="1114"/>
      <c r="M79" s="1114"/>
      <c r="N79" s="1114"/>
      <c r="AN79" s="1087"/>
      <c r="AO79" s="1087"/>
      <c r="AP79" s="1087"/>
      <c r="AQ79" s="1087"/>
      <c r="AR79" s="1087"/>
      <c r="AS79" s="1087"/>
      <c r="AT79" s="1087"/>
      <c r="AU79" s="1087"/>
      <c r="AV79" s="1087"/>
      <c r="AW79" s="1087"/>
      <c r="AX79" s="1087"/>
      <c r="AY79" s="1087"/>
      <c r="AZ79" s="1087"/>
      <c r="BA79" s="1087"/>
      <c r="BB79" s="1100" t="s">
        <v>408</v>
      </c>
      <c r="BC79" s="1100"/>
      <c r="BD79" s="1100"/>
      <c r="BE79" s="1100"/>
      <c r="BF79" s="1100"/>
      <c r="BG79" s="1100"/>
      <c r="BH79" s="1100"/>
      <c r="BI79" s="1100"/>
      <c r="BJ79" s="1100"/>
      <c r="BK79" s="1100"/>
      <c r="BL79" s="1100"/>
      <c r="BM79" s="1100"/>
      <c r="BN79" s="1100"/>
      <c r="BO79" s="1100"/>
      <c r="BP79" s="1102">
        <v>12</v>
      </c>
      <c r="BQ79" s="1102"/>
      <c r="BR79" s="1102"/>
      <c r="BS79" s="1102"/>
      <c r="BT79" s="1102"/>
      <c r="BU79" s="1102"/>
      <c r="BV79" s="1102"/>
      <c r="BW79" s="1102"/>
      <c r="BX79" s="1102">
        <v>11.1</v>
      </c>
      <c r="BY79" s="1102"/>
      <c r="BZ79" s="1102"/>
      <c r="CA79" s="1102"/>
      <c r="CB79" s="1102"/>
      <c r="CC79" s="1102"/>
      <c r="CD79" s="1102"/>
      <c r="CE79" s="1102"/>
      <c r="CF79" s="1102">
        <v>10.7</v>
      </c>
      <c r="CG79" s="1102"/>
      <c r="CH79" s="1102"/>
      <c r="CI79" s="1102"/>
      <c r="CJ79" s="1102"/>
      <c r="CK79" s="1102"/>
      <c r="CL79" s="1102"/>
      <c r="CM79" s="1102"/>
      <c r="CN79" s="1102">
        <v>10</v>
      </c>
      <c r="CO79" s="1102"/>
      <c r="CP79" s="1102"/>
      <c r="CQ79" s="1102"/>
      <c r="CR79" s="1102"/>
      <c r="CS79" s="1102"/>
      <c r="CT79" s="1102"/>
      <c r="CU79" s="1102"/>
      <c r="CV79" s="1102">
        <v>9.8000000000000007</v>
      </c>
      <c r="CW79" s="1102"/>
      <c r="CX79" s="1102"/>
      <c r="CY79" s="1102"/>
      <c r="CZ79" s="1102"/>
      <c r="DA79" s="1102"/>
      <c r="DB79" s="1102"/>
      <c r="DC79" s="1102"/>
    </row>
    <row r="80" spans="2:107">
      <c r="B80" s="97"/>
      <c r="G80" s="1085"/>
      <c r="H80" s="1085"/>
      <c r="I80" s="1103"/>
      <c r="J80" s="1103"/>
      <c r="K80" s="1114"/>
      <c r="L80" s="1114"/>
      <c r="M80" s="1114"/>
      <c r="N80" s="1114"/>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97"/>
    </row>
    <row r="82" spans="2:109" ht="17.2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8"/>
      <c r="AQ87" s="318"/>
      <c r="BC87" s="318"/>
      <c r="BO87" s="318"/>
      <c r="CA87" s="318"/>
      <c r="CM87" s="318"/>
      <c r="CY87" s="318"/>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z/kwYN+j3pk7SslUPnT5iO4jj0YffgMG5P+hXY67TLM6c3UdJApVES9zpqJWkokWHPGXbEwwpSjtlChuE98w==" saltValue="RHv/z2JAttqXkHDj1cy5C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xZvWLuTcI1PoM+vOyfasD1oMUl0CBkeop/3CmeHoCGT7cvVkbalDPoihm6HzQw75UxKUnx4INtB65HEjrrCmQ==" saltValue="AKzEt5LwWsNdMNymu88KM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xDRwugWdh1grav/m+7eqJX4JIqX2FRcPmyTEGhyhX8MRq8G5CMq62Yc/NirTxH/b5eY3v46kIxj71JxKjrpRA==" saltValue="D9xKf13Xt+YODnMwcBG0k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2019-10-25T07:23:06Z</cp:lastPrinted>
  <dcterms:created xsi:type="dcterms:W3CDTF">2019-02-14T04:49:04Z</dcterms:created>
  <dcterms:modified xsi:type="dcterms:W3CDTF">2019-10-25T07:31:16Z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2019-10-17T00:34:11Z</vt:filetime>
  </property>
</Properties>
</file>