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CR102" i="12" l="1"/>
  <c r="AU88" i="12"/>
  <c r="AP88" i="12"/>
  <c r="AU63" i="12" l="1"/>
  <c r="AP63" i="12"/>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BW41" i="10" l="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<sst xmlns="http://schemas.openxmlformats.org/spreadsheetml/2006/main" count="1110" uniqueCount="642">
  <si>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</si>
  <si>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</si>
  <si>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</si>
  <si>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</si>
  <si>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</si>
  <si>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</si>
  <si>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</si>
  <si>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</si>
  <si>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</si>
  <si>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</si>
  <si>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</si>
  <si>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</si>
  <si>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</si>
  <si>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</si>
  <si>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</si>
  <si>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</si>
  <si>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</si>
  <si>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</si>
  <si>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</si>
  <si>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</si>
  <si>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</si>
  <si>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</si>
  <si>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</si>
  <si>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</si>
  <si>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</si>
  <si>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</si>
  <si>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</si>
  <si>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</si>
  <si>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</si>
  <si>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</si>
  <si>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</si>
  <si>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</si>
  <si>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</si>
  <si>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</si>
  <si>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</si>
  <si>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</si>
  <si>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</si>
  <si>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</si>
  <si>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</si>
  <si>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</si>
  <si>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</si>
  <si>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</si>
  <si>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</si>
  <si>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</si>
  <si>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</si>
  <si>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</si>
  <si>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</si>
  <si>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</si>
  <si>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</si>
  <si>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</si>
  <si>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</si>
  <si>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</si>
  <si>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</si>
  <si>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</si>
  <si>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</si>
  <si>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</si>
  <si>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</si>
  <si>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</si>
  <si>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</si>
  <si>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</si>
  <si>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</si>
  <si>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</si>
  <si>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</si>
  <si>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</si>
  <si>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</si>
  <si>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</si>
  <si>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</si>
  <si>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</si>
  <si>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</si>
  <si>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</si>
  <si>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</si>
  <si>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</si>
  <si>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</si>
  <si>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</si>
  <si>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</si>
  <si>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</si>
  <si>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</si>
  <si>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</si>
  <si>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</si>
  <si>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</si>
  <si>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</si>
  <si>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</si>
  <si>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</si>
  <si>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</si>
  <si>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</si>
  <si>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</si>
  <si>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</si>
  <si>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</si>
  <si>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</si>
  <si>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</si>
  <si>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</si>
  <si>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宗像市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</si>
  <si>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</si>
  <si>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</si>
  <si>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</si>
  <si>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</si>
  <si>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</si>
  <si>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</si>
  <si>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</si>
  <si>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</si>
  <si>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</si>
  <si>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</si>
  <si>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</si>
  <si>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</si>
  <si>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</si>
  <si>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</si>
  <si>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</si>
  <si>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</si>
  <si>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</si>
  <si>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</si>
  <si>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</si>
  <si>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</si>
  <si>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</si>
  <si>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</si>
  <si>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</si>
  <si>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</si>
  <si>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</si>
  <si>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</si>
  <si>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</si>
  <si>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</si>
  <si>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</si>
  <si>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</si>
  <si>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</si>
  <si>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</si>
  <si>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</si>
  <si>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</si>
  <si>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</si>
  <si>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</si>
  <si>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</si>
  <si>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</si>
  <si>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</si>
  <si>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</si>
  <si>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</si>
  <si>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</si>
  <si>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</si>
  <si>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</si>
  <si>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</si>
  <si>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</si>
  <si>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</si>
  <si>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</si>
  <si>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</si>
  <si>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</si>
  <si>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</si>
  <si>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</si>
  <si>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</si>
  <si>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</si>
  <si>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</si>
  <si>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</si>
  <si>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</si>
  <si>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</si>
  <si>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</si>
  <si>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</si>
  <si>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</si>
  <si>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</si>
  <si>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</si>
  <si>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</si>
  <si>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</si>
  <si>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</si>
  <si>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</si>
  <si>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</si>
  <si>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</si>
  <si>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</si>
  <si>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</si>
  <si>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</si>
  <si>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</si>
  <si>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</si>
  <si>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</si>
  <si>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</si>
  <si>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</si>
  <si>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</si>
  <si>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</si>
  <si>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</si>
  <si>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</si>
  <si>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</si>
  <si>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</si>
  <si>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</si>
  <si>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</si>
  <si>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</si>
  <si>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</si>
  <si>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</si>
  <si>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</si>
  <si>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</si>
  <si>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</si>
  <si>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</si>
  <si>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</si>
  <si>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</si>
  <si>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</si>
  <si>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</si>
  <si>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</si>
  <si>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</si>
  <si>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</si>
  <si>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</si>
  <si>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</si>
  <si>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</si>
  <si>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</si>
  <si>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</si>
  <si>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</si>
  <si>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</si>
  <si>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</si>
  <si>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</si>
  <si>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</si>
  <si>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</si>
  <si>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</si>
  <si>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</si>
  <si>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</si>
  <si>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福岡県宗像市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</si>
  <si>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</si>
  <si>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</si>
  <si>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</si>
  <si>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</si>
  <si>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</si>
  <si>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</si>
  <si>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</si>
  <si>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</si>
  <si>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</si>
  <si>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</si>
  <si>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</si>
  <si>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</si>
  <si>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</si>
  <si>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</si>
  <si>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</si>
  <si>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</si>
  <si>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</si>
  <si>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</si>
  <si>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</si>
  <si>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</si>
  <si>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</si>
  <si>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</si>
  <si>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</si>
  <si>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</si>
  <si>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</si>
  <si>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</si>
  <si>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</si>
  <si>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</si>
  <si>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</si>
  <si>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</si>
  <si>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</si>
  <si>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</si>
  <si>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</si>
  <si>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</si>
  <si>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</si>
  <si>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</si>
  <si>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</si>
  <si>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</si>
  <si>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</si>
  <si>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</si>
  <si>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</si>
  <si>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</si>
  <si>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</si>
  <si>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</si>
  <si>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</si>
  <si>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</si>
  <si>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</si>
  <si>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</si>
  <si>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</si>
  <si>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</si>
  <si>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</si>
  <si>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</si>
  <si>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</si>
  <si>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</si>
  <si>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</si>
  <si>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</si>
  <si>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</si>
  <si>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</si>
  <si>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</si>
  <si>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</si>
  <si>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</si>
  <si>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</si>
  <si>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</si>
  <si>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</si>
  <si>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</si>
  <si>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</si>
  <si>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</si>
  <si>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</si>
  <si>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</si>
  <si>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</si>
  <si>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</si>
  <si>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</si>
  <si>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</si>
  <si>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</si>
  <si>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</si>
  <si>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</si>
  <si>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</si>
  <si>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</si>
  <si>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</si>
  <si>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</si>
  <si>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</si>
  <si>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</si>
  <si>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</si>
  <si>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</si>
  <si>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</si>
  <si>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</si>
  <si>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</si>
  <si>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</si>
  <si>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</si>
  <si>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</si>
  <si>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</si>
  <si>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</si>
  <si>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</si>
  <si>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</si>
  <si>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</si>
  <si>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</si>
  <si>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</si>
  <si>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</si>
  <si>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</si>
  <si>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</si>
  <si>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</si>
  <si>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</si>
  <si>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</si>
  <si>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</si>
  <si>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</si>
  <si>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</si>
  <si>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</si>
  <si>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</si>
  <si>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</si>
  <si>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</si>
  <si>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</si>
  <si>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</si>
  <si>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</si>
  <si>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</si>
  <si>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</si>
  <si>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</si>
  <si>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</si>
  <si>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</si>
  <si>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</si>
  <si>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</si>
  <si>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</si>
  <si>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</si>
  <si>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</si>
  <si>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</si>
  <si>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</si>
  <si>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</si>
  <si>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</si>
  <si>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</si>
  <si>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</si>
  <si>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</si>
  <si>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</si>
  <si>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</si>
  <si>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</si>
  <si>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</si>
  <si>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</si>
  <si>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</si>
  <si>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</si>
  <si>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</si>
  <si>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</si>
  <si>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</si>
  <si>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</si>
  <si>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</si>
  <si>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</si>
  <si>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</si>
  <si>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</si>
  <si>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</si>
  <si>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</si>
  <si>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</si>
  <si>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</si>
  <si>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福岡県宗像市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</si>
  <si>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</si>
  <si>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</si>
  <si>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</si>
  <si>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</si>
  <si>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</si>
  <si>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</si>
  <si>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</si>
  <si>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</si>
  <si>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</si>
  <si>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</si>
  <si>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</si>
  <si>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</si>
  <si>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</si>
  <si>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</si>
  <si>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</si>
  <si>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</si>
  <si>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</si>
  <si>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</si>
  <si>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</si>
  <si>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</si>
  <si>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</si>
  <si>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</si>
  <si>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</si>
  <si>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</si>
  <si>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</si>
  <si>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</si>
  <si>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</si>
  <si>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</si>
  <si>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</si>
  <si>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</si>
  <si>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</si>
  <si>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</si>
  <si>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</si>
  <si>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</si>
  <si>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</si>
  <si>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</si>
  <si>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</si>
  <si>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</si>
  <si>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</si>
  <si>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介護保険特別会計（介護サービス事業勘定）</t>
    <phoneticPr fontId="5"/>
  </si>
  <si>
    <t>下水道事業会計</t>
    <phoneticPr fontId="5"/>
  </si>
  <si>
    <t>法適用企業</t>
    <phoneticPr fontId="5"/>
  </si>
  <si>
    <t>渡船事業特別会計</t>
    <phoneticPr fontId="5"/>
  </si>
  <si>
    <t>法非適用企業</t>
    <phoneticPr fontId="5"/>
  </si>
  <si>
    <t>漁業集落排水処理施設事業特別会計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</si>
  <si>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</si>
  <si>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</si>
  <si>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</si>
  <si>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</si>
  <si>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</si>
  <si>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</si>
  <si>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</si>
  <si>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</si>
  <si>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</si>
  <si>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</si>
  <si>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</si>
  <si>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</si>
  <si>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</si>
  <si>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</si>
  <si>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</si>
  <si>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</si>
  <si>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</si>
  <si>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</si>
  <si>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</si>
  <si>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</si>
  <si>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</si>
  <si>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</si>
  <si>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</si>
  <si>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</si>
  <si>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</si>
  <si>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</si>
  <si>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</si>
  <si>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</si>
  <si>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</si>
  <si>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</si>
  <si>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</si>
  <si>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</si>
  <si>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</si>
  <si>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</si>
  <si>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</si>
  <si>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</si>
  <si>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</si>
  <si>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</si>
  <si>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</si>
  <si>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</si>
  <si>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</si>
  <si>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</si>
  <si>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</si>
  <si>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</si>
  <si>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</si>
  <si>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</si>
  <si>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</si>
  <si>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</si>
  <si>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</si>
  <si>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</si>
  <si>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</si>
  <si>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</si>
  <si>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</si>
  <si>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</si>
  <si>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</si>
  <si>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</si>
  <si>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</si>
  <si>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</si>
  <si>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</si>
  <si>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</si>
  <si>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</si>
  <si>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</si>
  <si>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</si>
  <si>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</si>
  <si>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</si>
  <si>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</si>
  <si>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</si>
  <si>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</si>
  <si>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</si>
  <si>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</si>
  <si>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</si>
  <si>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</si>
  <si>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</si>
  <si>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</si>
  <si>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</si>
  <si>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</si>
  <si>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</si>
  <si>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</si>
  <si>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</si>
  <si>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</si>
  <si>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</si>
  <si>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</si>
  <si>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</si>
  <si>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</si>
  <si>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</si>
  <si>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</si>
  <si>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</si>
  <si>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</si>
  <si>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</si>
  <si>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</si>
  <si>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</si>
  <si>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</si>
  <si>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</si>
  <si>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</si>
  <si>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</si>
  <si>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</si>
  <si>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</si>
  <si>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</si>
  <si>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</si>
  <si>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</si>
  <si>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</si>
  <si>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</si>
  <si>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</si>
  <si>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</si>
  <si>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</si>
  <si>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</si>
  <si>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</si>
  <si>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</si>
  <si>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</si>
  <si>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</si>
  <si>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</si>
  <si>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</si>
  <si>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</si>
  <si>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</si>
  <si>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</si>
  <si>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</si>
  <si>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</si>
  <si>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</si>
  <si>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</si>
  <si>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</si>
  <si>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</si>
  <si>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</si>
  <si>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</si>
  <si>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</si>
  <si>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</si>
  <si>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</si>
  <si>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</si>
  <si>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</si>
  <si>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</si>
  <si>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</si>
  <si>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</si>
  <si>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</si>
  <si>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</si>
  <si>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</si>
  <si>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</si>
  <si>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</si>
  <si>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</si>
  <si>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</si>
  <si>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</si>
  <si>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</si>
  <si>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</si>
  <si>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</si>
  <si>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</si>
  <si>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</si>
  <si>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</si>
  <si>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</si>
  <si>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</si>
  <si>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</si>
  <si>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</si>
  <si>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</si>
  <si>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</si>
  <si>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</si>
  <si>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</si>
  <si>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</si>
  <si>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下水道事業会計</t>
  </si>
  <si>
    <t>一般会計</t>
  </si>
  <si>
    <t>国民健康保険特別会計（事業勘定）</t>
  </si>
  <si>
    <t>介護保険特別会計（保険事業勘定）</t>
  </si>
  <si>
    <t>後期高齢者医療特別会計</t>
  </si>
  <si>
    <t>渡船事業特別会計</t>
  </si>
  <si>
    <t>住宅新築資金等貸付事業特別会計</t>
  </si>
  <si>
    <t>国民健康保険特別会計（直営診療施設勘定）</t>
  </si>
  <si>
    <t>その他会計（赤字）</t>
  </si>
  <si>
    <t>その他会計（黒字）</t>
  </si>
  <si>
    <t>-</t>
    <phoneticPr fontId="2"/>
  </si>
  <si>
    <t>-</t>
    <phoneticPr fontId="2"/>
  </si>
  <si>
    <t>-</t>
    <phoneticPr fontId="2"/>
  </si>
  <si>
    <t>-</t>
    <phoneticPr fontId="2"/>
  </si>
  <si>
    <t>-</t>
    <phoneticPr fontId="2"/>
  </si>
  <si>
    <t>-</t>
    <phoneticPr fontId="2"/>
  </si>
  <si>
    <t>-</t>
    <phoneticPr fontId="2"/>
  </si>
  <si>
    <t>玄界環境組合（一般会計）</t>
    <rPh sb="0" eb="1">
      <t>ゲン</t>
    </rPh>
    <rPh sb="1" eb="2">
      <t>カイ</t>
    </rPh>
    <rPh sb="2" eb="4">
      <t>カンキョウ</t>
    </rPh>
    <rPh sb="4" eb="6">
      <t>クミアイ</t>
    </rPh>
    <rPh sb="7" eb="9">
      <t>イッパン</t>
    </rPh>
    <rPh sb="9" eb="11">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</si>
  <si>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</si>
  <si>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</si>
  <si>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</si>
  <si>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福岡地区水道企業団（水道用水供給事業会計）</t>
    <rPh sb="0" eb="2">
      <t>フクオカ</t>
    </rPh>
    <rPh sb="2" eb="4">
      <t>チク</t>
    </rPh>
    <rPh sb="4" eb="6">
      <t>スイドウ</t>
    </rPh>
    <rPh sb="6" eb="8">
      <t>キギョウ</t>
    </rPh>
    <rPh sb="8" eb="9">
      <t>ダン</t>
    </rPh>
    <rPh sb="10" eb="13">
      <t>スイドウヨウ</t>
    </rPh>
    <rPh sb="13" eb="14">
      <t>スイ</t>
    </rPh>
    <rPh sb="14" eb="16">
      <t>キョウキュウ</t>
    </rPh>
    <rPh sb="16" eb="18">
      <t>ジギョウ</t>
    </rPh>
    <rPh sb="18" eb="20">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</si>
  <si>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</si>
  <si>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t>
    <phoneticPr fontId="2"/>
  </si>
  <si>
    <t>宗像ユリックス</t>
    <rPh sb="0" eb="2">
      <t>ムナカタ</t>
    </rPh>
    <phoneticPr fontId="2"/>
  </si>
  <si>
    <t>西日本新聞TNC宗像文化サークル</t>
    <rPh sb="0" eb="1">
      <t>ニシ</t>
    </rPh>
    <rPh sb="1" eb="3">
      <t>ニホン</t>
    </rPh>
    <rPh sb="3" eb="5">
      <t>シンブン</t>
    </rPh>
    <rPh sb="8" eb="10">
      <t>ムナカタ</t>
    </rPh>
    <rPh sb="10" eb="12">
      <t>ブンカ</t>
    </rPh>
    <phoneticPr fontId="2"/>
  </si>
  <si>
    <t>宗像市土地開発公社</t>
    <rPh sb="0" eb="2">
      <t>ムナカタ</t>
    </rPh>
    <rPh sb="2" eb="3">
      <t>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</si>
  <si>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</si>
  <si>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</si>
  <si>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</si>
  <si>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</si>
  <si>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</si>
  <si>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</si>
  <si>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</si>
  <si>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</si>
  <si>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</si>
  <si>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</si>
  <si>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公共施設等維持更新基金</t>
    <rPh sb="0" eb="2">
      <t>コウキョウ</t>
    </rPh>
    <rPh sb="2" eb="4">
      <t>シセツ</t>
    </rPh>
    <rPh sb="4" eb="5">
      <t>トウ</t>
    </rPh>
    <rPh sb="5" eb="7">
      <t>イジ</t>
    </rPh>
    <rPh sb="7" eb="9">
      <t>コウシン</t>
    </rPh>
    <rPh sb="9" eb="11">
      <t>キキン</t>
    </rPh>
    <phoneticPr fontId="11"/>
  </si>
  <si>
    <t>元気なまちづくり基金</t>
    <rPh sb="0" eb="2">
      <t>ゲンキ</t>
    </rPh>
    <rPh sb="8" eb="10">
      <t>キキン</t>
    </rPh>
    <phoneticPr fontId="11"/>
  </si>
  <si>
    <t>離島振興基金</t>
    <rPh sb="0" eb="2">
      <t>リトウ</t>
    </rPh>
    <rPh sb="2" eb="4">
      <t>シンコウ</t>
    </rPh>
    <rPh sb="4" eb="6">
      <t>キキン</t>
    </rPh>
    <phoneticPr fontId="11"/>
  </si>
  <si>
    <t>可動井堰維持管理基金</t>
    <rPh sb="0" eb="2">
      <t>カドウ</t>
    </rPh>
    <rPh sb="2" eb="3">
      <t>イ</t>
    </rPh>
    <rPh sb="3" eb="4">
      <t>セキ</t>
    </rPh>
    <rPh sb="4" eb="6">
      <t>イジ</t>
    </rPh>
    <rPh sb="6" eb="8">
      <t>カンリ</t>
    </rPh>
    <rPh sb="8" eb="10">
      <t>キキン</t>
    </rPh>
    <phoneticPr fontId="11"/>
  </si>
  <si>
    <t>ふるさと基金</t>
    <rPh sb="4" eb="6">
      <t>キキン</t>
    </rPh>
    <phoneticPr fontId="11"/>
  </si>
  <si>
    <t>-</t>
    <phoneticPr fontId="2"/>
  </si>
  <si>
    <t>-</t>
    <phoneticPr fontId="2"/>
  </si>
  <si>
    <t>-</t>
    <phoneticPr fontId="2"/>
  </si>
  <si>
    <t>-</t>
    <phoneticPr fontId="2"/>
  </si>
  <si>
    <t>-</t>
    <phoneticPr fontId="2"/>
  </si>
  <si>
    <t>宗像地区事務組合（一般会計）</t>
    <rPh sb="0" eb="2">
      <t>ムナカタ</t>
    </rPh>
    <rPh sb="2" eb="4">
      <t>チク</t>
    </rPh>
    <rPh sb="4" eb="6">
      <t>ジム</t>
    </rPh>
    <rPh sb="6" eb="8">
      <t>クミアイ</t>
    </rPh>
    <rPh sb="9" eb="11">
      <t>イッパン</t>
    </rPh>
    <rPh sb="11" eb="13">
      <t>カイケイ</t>
    </rPh>
    <phoneticPr fontId="2"/>
  </si>
  <si>
    <t>宗像地区事務組合（急患センター事業特別会計）</t>
    <rPh sb="0" eb="2">
      <t>ムナカタ</t>
    </rPh>
    <rPh sb="2" eb="4">
      <t>チク</t>
    </rPh>
    <rPh sb="4" eb="6">
      <t>ジム</t>
    </rPh>
    <rPh sb="6" eb="8">
      <t>クミアイ</t>
    </rPh>
    <rPh sb="9" eb="11">
      <t>キュウカン</t>
    </rPh>
    <rPh sb="15" eb="17">
      <t>ジギョウ</t>
    </rPh>
    <rPh sb="17" eb="19">
      <t>トクベツ</t>
    </rPh>
    <rPh sb="19" eb="21">
      <t>カイケイ</t>
    </rPh>
    <phoneticPr fontId="2"/>
  </si>
  <si>
    <t>宗像地区事務組合（水道事業会計）</t>
    <rPh sb="0" eb="2">
      <t>ムナカタ</t>
    </rPh>
    <rPh sb="2" eb="4">
      <t>チク</t>
    </rPh>
    <rPh sb="4" eb="6">
      <t>ジム</t>
    </rPh>
    <rPh sb="6" eb="8">
      <t>クミアイ</t>
    </rPh>
    <rPh sb="9" eb="11">
      <t>スイドウ</t>
    </rPh>
    <rPh sb="11" eb="13">
      <t>ジギョウ</t>
    </rPh>
    <rPh sb="13" eb="15">
      <t>カイケイ</t>
    </rPh>
    <phoneticPr fontId="2"/>
  </si>
  <si>
    <t>宗像地区事務組合（大島簡易水道事業特別会計）</t>
    <rPh sb="0" eb="2">
      <t>ムナカタ</t>
    </rPh>
    <rPh sb="2" eb="4">
      <t>チク</t>
    </rPh>
    <rPh sb="4" eb="6">
      <t>ジム</t>
    </rPh>
    <rPh sb="6" eb="8">
      <t>クミアイ</t>
    </rPh>
    <rPh sb="9" eb="11">
      <t>オオシマ</t>
    </rPh>
    <rPh sb="11" eb="13">
      <t>カンイ</t>
    </rPh>
    <rPh sb="13" eb="15">
      <t>スイドウ</t>
    </rPh>
    <rPh sb="15" eb="17">
      <t>ジギョウ</t>
    </rPh>
    <rPh sb="17" eb="19">
      <t>トクベツ</t>
    </rPh>
    <rPh sb="19" eb="21">
      <t>カイケイ</t>
    </rPh>
    <phoneticPr fontId="2"/>
  </si>
  <si>
    <t>-</t>
    <phoneticPr fontId="2"/>
  </si>
  <si>
    <t>福岡県自治振興組合（公文書館事業特別会計）</t>
    <phoneticPr fontId="2"/>
  </si>
  <si>
    <t>-</t>
    <phoneticPr fontId="2"/>
  </si>
  <si>
    <t>-</t>
    <phoneticPr fontId="2"/>
  </si>
  <si>
    <t>-</t>
    <phoneticPr fontId="2"/>
  </si>
  <si>
    <t>福岡都市圏広域行政事業組合（一般会計）</t>
    <phoneticPr fontId="2"/>
  </si>
  <si>
    <t>福岡都市圏広域行政事業組合（競艇事業特別会計）</t>
    <phoneticPr fontId="2"/>
  </si>
  <si>
    <t>-</t>
    <phoneticPr fontId="2"/>
  </si>
  <si>
    <t>-</t>
    <phoneticPr fontId="2"/>
  </si>
  <si>
    <t>福岡都市圏広域行政事業組合（流域連携事業特別会計）</t>
    <phoneticPr fontId="2"/>
  </si>
  <si>
    <t>福岡県後期高齢者医療広域連合（一般会計）</t>
    <phoneticPr fontId="2"/>
  </si>
  <si>
    <t>福岡県後期高齢者医療広域連合（後期高齢者医療特別会計）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</si>
  <si>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</si>
  <si>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</si>
  <si>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</si>
  <si>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</si>
  <si>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</si>
  <si>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</si>
  <si>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</si>
  <si>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</si>
  <si>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</si>
  <si>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</si>
  <si>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計画的な繰上げ償還を実施することで将来負担額の抑制に努めている。また財政調整基金及びその他特目基金の保有により、充当可能財源が将来負担額を大きく上回る状況にある。今後も財政安定化プランに示している通り、適切な財政運営に努めるもの。</t>
    <rPh sb="0" eb="3">
      <t>ケイカクテキ</t>
    </rPh>
    <rPh sb="4" eb="6">
      <t>クリア</t>
    </rPh>
    <rPh sb="7" eb="9">
      <t>ショウカン</t>
    </rPh>
    <rPh sb="10" eb="12">
      <t>ジッシ</t>
    </rPh>
    <rPh sb="17" eb="19">
      <t>ショウライ</t>
    </rPh>
    <rPh sb="19" eb="21">
      <t>フタン</t>
    </rPh>
    <rPh sb="21" eb="22">
      <t>ガク</t>
    </rPh>
    <rPh sb="23" eb="25">
      <t>ヨクセイ</t>
    </rPh>
    <rPh sb="26" eb="27">
      <t>ツト</t>
    </rPh>
    <rPh sb="34" eb="36">
      <t>ザイセイ</t>
    </rPh>
    <rPh sb="36" eb="38">
      <t>チョウセイ</t>
    </rPh>
    <rPh sb="38" eb="40">
      <t>キキン</t>
    </rPh>
    <rPh sb="40" eb="41">
      <t>オヨ</t>
    </rPh>
    <rPh sb="44" eb="45">
      <t>タ</t>
    </rPh>
    <rPh sb="45" eb="46">
      <t>トク</t>
    </rPh>
    <rPh sb="46" eb="47">
      <t>モク</t>
    </rPh>
    <rPh sb="47" eb="49">
      <t>キキン</t>
    </rPh>
    <rPh sb="50" eb="52">
      <t>ホユウ</t>
    </rPh>
    <rPh sb="56" eb="58">
      <t>ジュウトウ</t>
    </rPh>
    <rPh sb="58" eb="60">
      <t>カノウ</t>
    </rPh>
    <rPh sb="60" eb="62">
      <t>ザイゲン</t>
    </rPh>
    <rPh sb="63" eb="65">
      <t>ショウライ</t>
    </rPh>
    <rPh sb="65" eb="67">
      <t>フタン</t>
    </rPh>
    <rPh sb="67" eb="68">
      <t>ガク</t>
    </rPh>
    <rPh sb="69" eb="70">
      <t>オオ</t>
    </rPh>
    <rPh sb="72" eb="74">
      <t>ウワマワ</t>
    </rPh>
    <rPh sb="75" eb="77">
      <t>ジョウキョウ</t>
    </rPh>
    <rPh sb="81" eb="83">
      <t>コンゴ</t>
    </rPh>
    <rPh sb="84" eb="86">
      <t>ザイセイ</t>
    </rPh>
    <rPh sb="86" eb="89">
      <t>アンテイカ</t>
    </rPh>
    <rPh sb="93" eb="94">
      <t>シメ</t>
    </rPh>
    <rPh sb="98" eb="99">
      <t>トオ</t>
    </rPh>
    <rPh sb="101" eb="103">
      <t>テキセツ</t>
    </rPh>
    <rPh sb="104" eb="106">
      <t>ザイセイ</t>
    </rPh>
    <rPh sb="106" eb="108">
      <t>ウンエイ</t>
    </rPh>
    <rPh sb="109" eb="110">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</si>
  <si>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</si>
  <si>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</si>
  <si>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</si>
  <si>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</si>
  <si>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</si>
  <si>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</si>
  <si>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</si>
  <si>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</si>
  <si>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将来負担比率と実質公債費比率は類似団体と比較して低い水準となっている。これは、継続的な繰上償還の実施により償還利子の軽減を図っているためである。
今後も、財政状況に応じて繰上償還を検討するとともに、事業費を精査したうえで計画的に地方債を発行し、将来負担額の増加の抑制に努めるもの。
</t>
    <rPh sb="99" eb="102">
      <t>ジギョウヒ</t>
    </rPh>
    <rPh sb="122" eb="124">
      <t>ショウライ</t>
    </rPh>
    <rPh sb="124" eb="126">
      <t>フタン</t>
    </rPh>
    <rPh sb="126" eb="127">
      <t>ガク</t>
    </rPh>
    <rPh sb="128" eb="130">
      <t>ゾウカ</t>
    </rPh>
    <rPh sb="131" eb="133">
      <t>ヨクセイ</t>
    </rPh>
    <rPh sb="134" eb="135">
      <t>ツト</t>
    </rPh>
    <phoneticPr fontId="2"/>
  </si>
  <si>
    <t>将来負担比率</t>
    <phoneticPr fontId="5"/>
  </si>
  <si>
    <t>実質公債費比率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</si>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</sst>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B3F5-4F36-B801-A88055F2E4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58770</c:v>
                </c:pt>
                <c:pt idx="1">
                  <c:v>48310</c:v>
                </c:pt>
                <c:pt idx="2">
                  <c:v>43288</c:v>
                </c:pt>
                <c:pt idx="3">
                  <c:v>35168</c:v>
                </c:pt>
                <c:pt idx="4">
                  <c:v>54774</c:v>
                </c:pt>
              </c:numCache>
            </c:numRef>
          </c:val>
          <c:smooth val="0"/>
          <c:extLst xmlns:c16r2="http://schemas.microsoft.com/office/drawing/2015/06/chart">
            <c:ext xmlns:c16="http://schemas.microsoft.com/office/drawing/2014/chart" uri="{C3380CC4-5D6E-409C-BE32-E72D297353CC}">
              <c16:uniqueId val="{00000001-B3F5-4F36-B801-A88055F2E4CF}"/>
            </c:ext>
          </c:extLst>
        </c:ser>
        <c:dLbls>
          <c:showLegendKey val="0"/>
          <c:showVal val="0"/>
          <c:showCatName val="0"/>
          <c:showSerName val="0"/>
          <c:showPercent val="0"/>
          <c:showBubbleSize val="0"/>
        </c:dLbls>
        <c:marker val="1"/>
        <c:smooth val="0"/>
        <c:axId val="322748648"/>
        <c:axId val="322749040"/>
      </c:lineChart>
      <c:catAx>
        <c:axId val="322748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749040"/>
        <c:crosses val="autoZero"/>
        <c:auto val="1"/>
        <c:lblAlgn val="ctr"/>
        <c:lblOffset val="100"/>
        <c:tickLblSkip val="1"/>
        <c:tickMarkSkip val="1"/>
        <c:noMultiLvlLbl val="0"/>
      </c:catAx>
      <c:valAx>
        <c:axId val="322749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748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1.83</c:v>
                </c:pt>
                <c:pt idx="1">
                  <c:v>2.0299999999999998</c:v>
                </c:pt>
                <c:pt idx="2">
                  <c:v>1.77</c:v>
                </c:pt>
                <c:pt idx="3">
                  <c:v>3.22</c:v>
                </c:pt>
                <c:pt idx="4">
                  <c:v>5.28</c:v>
                </c:pt>
              </c:numCache>
            </c:numRef>
          </c:val>
          <c:extLst xmlns:c16r2="http://schemas.microsoft.com/office/drawing/2015/06/chart">
            <c:ext xmlns:c16="http://schemas.microsoft.com/office/drawing/2014/chart" uri="{C3380CC4-5D6E-409C-BE32-E72D297353CC}">
              <c16:uniqueId val="{00000000-447E-4E12-B361-3182CB8ADB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40.18</c:v>
                </c:pt>
                <c:pt idx="1">
                  <c:v>39.18</c:v>
                </c:pt>
                <c:pt idx="2">
                  <c:v>32.130000000000003</c:v>
                </c:pt>
                <c:pt idx="3">
                  <c:v>31.59</c:v>
                </c:pt>
                <c:pt idx="4">
                  <c:v>30.44</c:v>
                </c:pt>
              </c:numCache>
            </c:numRef>
          </c:val>
          <c:extLst xmlns:c16r2="http://schemas.microsoft.com/office/drawing/2015/06/chart">
            <c:ext xmlns:c16="http://schemas.microsoft.com/office/drawing/2014/chart" uri="{C3380CC4-5D6E-409C-BE32-E72D297353CC}">
              <c16:uniqueId val="{00000001-447E-4E12-B361-3182CB8ADB28}"/>
            </c:ext>
          </c:extLst>
        </c:ser>
        <c:dLbls>
          <c:showLegendKey val="0"/>
          <c:showVal val="0"/>
          <c:showCatName val="0"/>
          <c:showSerName val="0"/>
          <c:showPercent val="0"/>
          <c:showBubbleSize val="0"/>
        </c:dLbls>
        <c:gapWidth val="250"/>
        <c:overlap val="100"/>
        <c:axId val="322749824"/>
        <c:axId val="322750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7.21</c:v>
                </c:pt>
                <c:pt idx="1">
                  <c:v>6.14</c:v>
                </c:pt>
                <c:pt idx="2">
                  <c:v>0.35</c:v>
                </c:pt>
                <c:pt idx="3">
                  <c:v>0.79</c:v>
                </c:pt>
                <c:pt idx="4">
                  <c:v>4.08</c:v>
                </c:pt>
              </c:numCache>
            </c:numRef>
          </c:val>
          <c:smooth val="0"/>
          <c:extLst xmlns:c16r2="http://schemas.microsoft.com/office/drawing/2015/06/chart">
            <c:ext xmlns:c16="http://schemas.microsoft.com/office/drawing/2014/chart" uri="{C3380CC4-5D6E-409C-BE32-E72D297353CC}">
              <c16:uniqueId val="{00000002-447E-4E12-B361-3182CB8ADB28}"/>
            </c:ext>
          </c:extLst>
        </c:ser>
        <c:dLbls>
          <c:showLegendKey val="0"/>
          <c:showVal val="0"/>
          <c:showCatName val="0"/>
          <c:showSerName val="0"/>
          <c:showPercent val="0"/>
          <c:showBubbleSize val="0"/>
        </c:dLbls>
        <c:marker val="1"/>
        <c:smooth val="0"/>
        <c:axId val="322749824"/>
        <c:axId val="322750216"/>
      </c:lineChart>
      <c:catAx>
        <c:axId val="3227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2750216"/>
        <c:crosses val="autoZero"/>
        <c:auto val="1"/>
        <c:lblAlgn val="ctr"/>
        <c:lblOffset val="100"/>
        <c:tickLblSkip val="1"/>
        <c:tickMarkSkip val="1"/>
        <c:noMultiLvlLbl val="0"/>
      </c:catAx>
      <c:valAx>
        <c:axId val="322750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74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0-6285-408B-910B-EDB22038C2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285-408B-910B-EDB22038C24D}"/>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285-408B-910B-EDB22038C24D}"/>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6285-408B-910B-EDB22038C24D}"/>
            </c:ext>
          </c:extLst>
        </c:ser>
        <c:ser>
          <c:idx val="4"/>
          <c:order val="4"/>
          <c:tx>
            <c:strRef>
              <c:f>データシート!$A$31</c:f>
              <c:strCache>
                <c:ptCount val="1"/>
                <c:pt idx="0">
                  <c:v>渡船事業特別会計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4-6285-408B-910B-EDB22038C24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0.23</c:v>
                </c:pt>
                <c:pt idx="4">
                  <c:v>#N/A</c:v>
                </c:pt>
                <c:pt idx="5">
                  <c:v>0.22</c:v>
                </c:pt>
                <c:pt idx="6">
                  <c:v>#N/A</c:v>
                </c:pt>
                <c:pt idx="7">
                  <c:v>0.21</c:v>
                </c:pt>
                <c:pt idx="8">
                  <c:v>#N/A</c:v>
                </c:pt>
                <c:pt idx="9">
                  <c:v>0.23</c:v>
                </c:pt>
              </c:numCache>
            </c:numRef>
          </c:val>
          <c:extLst xmlns:c16r2="http://schemas.microsoft.com/office/drawing/2015/06/chart">
            <c:ext xmlns:c16="http://schemas.microsoft.com/office/drawing/2014/chart" uri="{C3380CC4-5D6E-409C-BE32-E72D297353CC}">
              <c16:uniqueId val="{00000005-6285-408B-910B-EDB22038C24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0.17</c:v>
                </c:pt>
                <c:pt idx="4">
                  <c:v>#N/A</c:v>
                </c:pt>
                <c:pt idx="5">
                  <c:v>0.85</c:v>
                </c:pt>
                <c:pt idx="6">
                  <c:v>#N/A</c:v>
                </c:pt>
                <c:pt idx="7">
                  <c:v>0.88</c:v>
                </c:pt>
                <c:pt idx="8">
                  <c:v>#N/A</c:v>
                </c:pt>
                <c:pt idx="9">
                  <c:v>0.89</c:v>
                </c:pt>
              </c:numCache>
            </c:numRef>
          </c:val>
          <c:extLst xmlns:c16r2="http://schemas.microsoft.com/office/drawing/2015/06/chart">
            <c:ext xmlns:c16="http://schemas.microsoft.com/office/drawing/2014/chart" uri="{C3380CC4-5D6E-409C-BE32-E72D297353CC}">
              <c16:uniqueId val="{00000006-6285-408B-910B-EDB22038C24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1.02</c:v>
                </c:pt>
                <c:pt idx="2">
                  <c:v>#N/A</c:v>
                </c:pt>
                <c:pt idx="3">
                  <c:v>1.34</c:v>
                </c:pt>
                <c:pt idx="4">
                  <c:v>#N/A</c:v>
                </c:pt>
                <c:pt idx="5">
                  <c:v>1.88</c:v>
                </c:pt>
                <c:pt idx="6">
                  <c:v>#N/A</c:v>
                </c:pt>
                <c:pt idx="7">
                  <c:v>1.94</c:v>
                </c:pt>
                <c:pt idx="8">
                  <c:v>#N/A</c:v>
                </c:pt>
                <c:pt idx="9">
                  <c:v>2.0299999999999998</c:v>
                </c:pt>
              </c:numCache>
            </c:numRef>
          </c:val>
          <c:extLst xmlns:c16r2="http://schemas.microsoft.com/office/drawing/2015/06/chart">
            <c:ext xmlns:c16="http://schemas.microsoft.com/office/drawing/2014/chart" uri="{C3380CC4-5D6E-409C-BE32-E72D297353CC}">
              <c16:uniqueId val="{00000007-6285-408B-910B-EDB22038C2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1.79</c:v>
                </c:pt>
                <c:pt idx="2">
                  <c:v>#N/A</c:v>
                </c:pt>
                <c:pt idx="3">
                  <c:v>2.0099999999999998</c:v>
                </c:pt>
                <c:pt idx="4">
                  <c:v>#N/A</c:v>
                </c:pt>
                <c:pt idx="5">
                  <c:v>1.75</c:v>
                </c:pt>
                <c:pt idx="6">
                  <c:v>#N/A</c:v>
                </c:pt>
                <c:pt idx="7">
                  <c:v>3.18</c:v>
                </c:pt>
                <c:pt idx="8">
                  <c:v>#N/A</c:v>
                </c:pt>
                <c:pt idx="9">
                  <c:v>5.27</c:v>
                </c:pt>
              </c:numCache>
            </c:numRef>
          </c:val>
          <c:extLst xmlns:c16r2="http://schemas.microsoft.com/office/drawing/2015/06/chart">
            <c:ext xmlns:c16="http://schemas.microsoft.com/office/drawing/2014/chart" uri="{C3380CC4-5D6E-409C-BE32-E72D297353CC}">
              <c16:uniqueId val="{00000008-6285-408B-910B-EDB22038C24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4.43</c:v>
                </c:pt>
                <c:pt idx="2">
                  <c:v>#N/A</c:v>
                </c:pt>
                <c:pt idx="3">
                  <c:v>4.51</c:v>
                </c:pt>
                <c:pt idx="4">
                  <c:v>#N/A</c:v>
                </c:pt>
                <c:pt idx="5">
                  <c:v>5.03</c:v>
                </c:pt>
                <c:pt idx="6">
                  <c:v>#N/A</c:v>
                </c:pt>
                <c:pt idx="7">
                  <c:v>5.66</c:v>
                </c:pt>
                <c:pt idx="8">
                  <c:v>#N/A</c:v>
                </c:pt>
                <c:pt idx="9">
                  <c:v>6.29</c:v>
                </c:pt>
              </c:numCache>
            </c:numRef>
          </c:val>
          <c:extLst xmlns:c16r2="http://schemas.microsoft.com/office/drawing/2015/06/chart">
            <c:ext xmlns:c16="http://schemas.microsoft.com/office/drawing/2014/chart" uri="{C3380CC4-5D6E-409C-BE32-E72D297353CC}">
              <c16:uniqueId val="{00000009-6285-408B-910B-EDB22038C24D}"/>
            </c:ext>
          </c:extLst>
        </c:ser>
        <c:dLbls>
          <c:showLegendKey val="0"/>
          <c:showVal val="0"/>
          <c:showCatName val="0"/>
          <c:showSerName val="0"/>
          <c:showPercent val="0"/>
          <c:showBubbleSize val="0"/>
        </c:dLbls>
        <c:gapWidth val="150"/>
        <c:overlap val="100"/>
        <c:axId val="322751000"/>
        <c:axId val="322751392"/>
      </c:barChart>
      <c:catAx>
        <c:axId val="32275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2751392"/>
        <c:crosses val="autoZero"/>
        <c:auto val="1"/>
        <c:lblAlgn val="ctr"/>
        <c:lblOffset val="100"/>
        <c:tickLblSkip val="1"/>
        <c:tickMarkSkip val="1"/>
        <c:noMultiLvlLbl val="0"/>
      </c:catAx>
      <c:valAx>
        <c:axId val="32275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751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3995</c:v>
                </c:pt>
                <c:pt idx="5">
                  <c:v>4061</c:v>
                </c:pt>
                <c:pt idx="8">
                  <c:v>4017</c:v>
                </c:pt>
                <c:pt idx="11">
                  <c:v>3951</c:v>
                </c:pt>
                <c:pt idx="14">
                  <c:v>3733</c:v>
                </c:pt>
              </c:numCache>
            </c:numRef>
          </c:val>
          <c:extLst xmlns:c16r2="http://schemas.microsoft.com/office/drawing/2015/06/chart">
            <c:ext xmlns:c16="http://schemas.microsoft.com/office/drawing/2014/chart" uri="{C3380CC4-5D6E-409C-BE32-E72D297353CC}">
              <c16:uniqueId val="{00000000-2E69-433D-B132-370F36620E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E69-433D-B132-370F36620E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346</c:v>
                </c:pt>
                <c:pt idx="3">
                  <c:v>360</c:v>
                </c:pt>
                <c:pt idx="6">
                  <c:v>347</c:v>
                </c:pt>
                <c:pt idx="9">
                  <c:v>376</c:v>
                </c:pt>
                <c:pt idx="12">
                  <c:v>379</c:v>
                </c:pt>
              </c:numCache>
            </c:numRef>
          </c:val>
          <c:extLst xmlns:c16r2="http://schemas.microsoft.com/office/drawing/2015/06/chart">
            <c:ext xmlns:c16="http://schemas.microsoft.com/office/drawing/2014/chart" uri="{C3380CC4-5D6E-409C-BE32-E72D297353CC}">
              <c16:uniqueId val="{00000002-2E69-433D-B132-370F36620E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566</c:v>
                </c:pt>
                <c:pt idx="3">
                  <c:v>574</c:v>
                </c:pt>
                <c:pt idx="6">
                  <c:v>569</c:v>
                </c:pt>
                <c:pt idx="9">
                  <c:v>497</c:v>
                </c:pt>
                <c:pt idx="12">
                  <c:v>170</c:v>
                </c:pt>
              </c:numCache>
            </c:numRef>
          </c:val>
          <c:extLst xmlns:c16r2="http://schemas.microsoft.com/office/drawing/2015/06/chart">
            <c:ext xmlns:c16="http://schemas.microsoft.com/office/drawing/2014/chart" uri="{C3380CC4-5D6E-409C-BE32-E72D297353CC}">
              <c16:uniqueId val="{00000003-2E69-433D-B132-370F36620E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438</c:v>
                </c:pt>
                <c:pt idx="3">
                  <c:v>448</c:v>
                </c:pt>
                <c:pt idx="6">
                  <c:v>423</c:v>
                </c:pt>
                <c:pt idx="9">
                  <c:v>399</c:v>
                </c:pt>
                <c:pt idx="12">
                  <c:v>374</c:v>
                </c:pt>
              </c:numCache>
            </c:numRef>
          </c:val>
          <c:extLst xmlns:c16r2="http://schemas.microsoft.com/office/drawing/2015/06/chart">
            <c:ext xmlns:c16="http://schemas.microsoft.com/office/drawing/2014/chart" uri="{C3380CC4-5D6E-409C-BE32-E72D297353CC}">
              <c16:uniqueId val="{00000004-2E69-433D-B132-370F36620E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c:v>
                </c:pt>
                <c:pt idx="3">
                  <c:v>33</c:v>
                </c:pt>
                <c:pt idx="6">
                  <c:v>33</c:v>
                </c:pt>
                <c:pt idx="9">
                  <c:v>33</c:v>
                </c:pt>
                <c:pt idx="12">
                  <c:v>27</c:v>
                </c:pt>
              </c:numCache>
            </c:numRef>
          </c:val>
          <c:extLst xmlns:c16r2="http://schemas.microsoft.com/office/drawing/2015/06/chart">
            <c:ext xmlns:c16="http://schemas.microsoft.com/office/drawing/2014/chart" uri="{C3380CC4-5D6E-409C-BE32-E72D297353CC}">
              <c16:uniqueId val="{00000005-2E69-433D-B132-370F36620E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6-2E69-433D-B132-370F36620E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2601</c:v>
                </c:pt>
                <c:pt idx="3">
                  <c:v>2720</c:v>
                </c:pt>
                <c:pt idx="6">
                  <c:v>2806</c:v>
                </c:pt>
                <c:pt idx="9">
                  <c:v>2799</c:v>
                </c:pt>
                <c:pt idx="12">
                  <c:v>2652</c:v>
                </c:pt>
              </c:numCache>
            </c:numRef>
          </c:val>
          <c:extLst xmlns:c16r2="http://schemas.microsoft.com/office/drawing/2015/06/chart">
            <c:ext xmlns:c16="http://schemas.microsoft.com/office/drawing/2014/chart" uri="{C3380CC4-5D6E-409C-BE32-E72D297353CC}">
              <c16:uniqueId val="{00000007-2E69-433D-B132-370F36620E91}"/>
            </c:ext>
          </c:extLst>
        </c:ser>
        <c:dLbls>
          <c:showLegendKey val="0"/>
          <c:showVal val="0"/>
          <c:showCatName val="0"/>
          <c:showSerName val="0"/>
          <c:showPercent val="0"/>
          <c:showBubbleSize val="0"/>
        </c:dLbls>
        <c:gapWidth val="100"/>
        <c:overlap val="100"/>
        <c:axId val="324921944"/>
        <c:axId val="32492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c:v>
                </c:pt>
                <c:pt idx="2">
                  <c:v>#N/A</c:v>
                </c:pt>
                <c:pt idx="3">
                  <c:v>#N/A</c:v>
                </c:pt>
                <c:pt idx="4">
                  <c:v>77</c:v>
                </c:pt>
                <c:pt idx="5">
                  <c:v>#N/A</c:v>
                </c:pt>
                <c:pt idx="6">
                  <c:v>#N/A</c:v>
                </c:pt>
                <c:pt idx="7">
                  <c:v>164</c:v>
                </c:pt>
                <c:pt idx="8">
                  <c:v>#N/A</c:v>
                </c:pt>
                <c:pt idx="9">
                  <c:v>#N/A</c:v>
                </c:pt>
                <c:pt idx="10">
                  <c:v>156</c:v>
                </c:pt>
                <c:pt idx="11">
                  <c:v>#N/A</c:v>
                </c:pt>
                <c:pt idx="12">
                  <c:v>#N/A</c:v>
                </c:pt>
                <c:pt idx="13">
                  <c:v>-128</c:v>
                </c:pt>
                <c:pt idx="14">
                  <c:v>#N/A</c:v>
                </c:pt>
              </c:numCache>
            </c:numRef>
          </c:val>
          <c:smooth val="0"/>
          <c:extLst xmlns:c16r2="http://schemas.microsoft.com/office/drawing/2015/06/chart">
            <c:ext xmlns:c16="http://schemas.microsoft.com/office/drawing/2014/chart" uri="{C3380CC4-5D6E-409C-BE32-E72D297353CC}">
              <c16:uniqueId val="{00000008-2E69-433D-B132-370F36620E91}"/>
            </c:ext>
          </c:extLst>
        </c:ser>
        <c:dLbls>
          <c:showLegendKey val="0"/>
          <c:showVal val="0"/>
          <c:showCatName val="0"/>
          <c:showSerName val="0"/>
          <c:showPercent val="0"/>
          <c:showBubbleSize val="0"/>
        </c:dLbls>
        <c:marker val="1"/>
        <c:smooth val="0"/>
        <c:axId val="324921944"/>
        <c:axId val="324922336"/>
      </c:lineChart>
      <c:catAx>
        <c:axId val="32492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922336"/>
        <c:crosses val="autoZero"/>
        <c:auto val="1"/>
        <c:lblAlgn val="ctr"/>
        <c:lblOffset val="100"/>
        <c:tickLblSkip val="1"/>
        <c:tickMarkSkip val="1"/>
        <c:noMultiLvlLbl val="0"/>
      </c:catAx>
      <c:valAx>
        <c:axId val="32492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92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36935</c:v>
                </c:pt>
                <c:pt idx="5">
                  <c:v>36756</c:v>
                </c:pt>
                <c:pt idx="8">
                  <c:v>35694</c:v>
                </c:pt>
                <c:pt idx="11">
                  <c:v>35224</c:v>
                </c:pt>
                <c:pt idx="14">
                  <c:v>34602</c:v>
                </c:pt>
              </c:numCache>
            </c:numRef>
          </c:val>
          <c:extLst xmlns:c16r2="http://schemas.microsoft.com/office/drawing/2015/06/chart">
            <c:ext xmlns:c16="http://schemas.microsoft.com/office/drawing/2014/chart" uri="{C3380CC4-5D6E-409C-BE32-E72D297353CC}">
              <c16:uniqueId val="{00000000-97C1-4258-9A61-476A4CBE5D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2464</c:v>
                </c:pt>
                <c:pt idx="5">
                  <c:v>2285</c:v>
                </c:pt>
                <c:pt idx="8">
                  <c:v>2786</c:v>
                </c:pt>
                <c:pt idx="11">
                  <c:v>3145</c:v>
                </c:pt>
                <c:pt idx="14">
                  <c:v>3542</c:v>
                </c:pt>
              </c:numCache>
            </c:numRef>
          </c:val>
          <c:extLst xmlns:c16r2="http://schemas.microsoft.com/office/drawing/2015/06/chart">
            <c:ext xmlns:c16="http://schemas.microsoft.com/office/drawing/2014/chart" uri="{C3380CC4-5D6E-409C-BE32-E72D297353CC}">
              <c16:uniqueId val="{00000001-97C1-4258-9A61-476A4CBE5D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17276</c:v>
                </c:pt>
                <c:pt idx="5">
                  <c:v>15546</c:v>
                </c:pt>
                <c:pt idx="8">
                  <c:v>15762</c:v>
                </c:pt>
                <c:pt idx="11">
                  <c:v>16253</c:v>
                </c:pt>
                <c:pt idx="14">
                  <c:v>16297</c:v>
                </c:pt>
              </c:numCache>
            </c:numRef>
          </c:val>
          <c:extLst xmlns:c16r2="http://schemas.microsoft.com/office/drawing/2015/06/chart">
            <c:ext xmlns:c16="http://schemas.microsoft.com/office/drawing/2014/chart" uri="{C3380CC4-5D6E-409C-BE32-E72D297353CC}">
              <c16:uniqueId val="{00000002-97C1-4258-9A61-476A4CBE5D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7C1-4258-9A61-476A4CBE5D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7C1-4258-9A61-476A4CBE5D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C1-4258-9A61-476A4CBE5D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3209</c:v>
                </c:pt>
                <c:pt idx="3">
                  <c:v>2837</c:v>
                </c:pt>
                <c:pt idx="6">
                  <c:v>2549</c:v>
                </c:pt>
                <c:pt idx="9">
                  <c:v>2523</c:v>
                </c:pt>
                <c:pt idx="12">
                  <c:v>2170</c:v>
                </c:pt>
              </c:numCache>
            </c:numRef>
          </c:val>
          <c:extLst xmlns:c16r2="http://schemas.microsoft.com/office/drawing/2015/06/chart">
            <c:ext xmlns:c16="http://schemas.microsoft.com/office/drawing/2014/chart" uri="{C3380CC4-5D6E-409C-BE32-E72D297353CC}">
              <c16:uniqueId val="{00000006-97C1-4258-9A61-476A4CBE5D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3569</c:v>
                </c:pt>
                <c:pt idx="3">
                  <c:v>2966</c:v>
                </c:pt>
                <c:pt idx="6">
                  <c:v>2157</c:v>
                </c:pt>
                <c:pt idx="9">
                  <c:v>1746</c:v>
                </c:pt>
                <c:pt idx="12">
                  <c:v>1857</c:v>
                </c:pt>
              </c:numCache>
            </c:numRef>
          </c:val>
          <c:extLst xmlns:c16r2="http://schemas.microsoft.com/office/drawing/2015/06/chart">
            <c:ext xmlns:c16="http://schemas.microsoft.com/office/drawing/2014/chart" uri="{C3380CC4-5D6E-409C-BE32-E72D297353CC}">
              <c16:uniqueId val="{00000007-97C1-4258-9A61-476A4CBE5D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4365</c:v>
                </c:pt>
                <c:pt idx="3">
                  <c:v>4412</c:v>
                </c:pt>
                <c:pt idx="6">
                  <c:v>4227</c:v>
                </c:pt>
                <c:pt idx="9">
                  <c:v>3970</c:v>
                </c:pt>
                <c:pt idx="12">
                  <c:v>3602</c:v>
                </c:pt>
              </c:numCache>
            </c:numRef>
          </c:val>
          <c:extLst xmlns:c16r2="http://schemas.microsoft.com/office/drawing/2015/06/chart">
            <c:ext xmlns:c16="http://schemas.microsoft.com/office/drawing/2014/chart" uri="{C3380CC4-5D6E-409C-BE32-E72D297353CC}">
              <c16:uniqueId val="{00000008-97C1-4258-9A61-476A4CBE5D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101</c:v>
                </c:pt>
                <c:pt idx="3">
                  <c:v>102</c:v>
                </c:pt>
                <c:pt idx="6">
                  <c:v>102</c:v>
                </c:pt>
                <c:pt idx="9">
                  <c:v>103</c:v>
                </c:pt>
                <c:pt idx="12">
                  <c:v>103</c:v>
                </c:pt>
              </c:numCache>
            </c:numRef>
          </c:val>
          <c:extLst xmlns:c16r2="http://schemas.microsoft.com/office/drawing/2015/06/chart">
            <c:ext xmlns:c16="http://schemas.microsoft.com/office/drawing/2014/chart" uri="{C3380CC4-5D6E-409C-BE32-E72D297353CC}">
              <c16:uniqueId val="{00000009-97C1-4258-9A61-476A4CBE5D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27353</c:v>
                </c:pt>
                <c:pt idx="3">
                  <c:v>26841</c:v>
                </c:pt>
                <c:pt idx="6">
                  <c:v>25538</c:v>
                </c:pt>
                <c:pt idx="9">
                  <c:v>24994</c:v>
                </c:pt>
                <c:pt idx="12">
                  <c:v>25768</c:v>
                </c:pt>
              </c:numCache>
            </c:numRef>
          </c:val>
          <c:extLst xmlns:c16r2="http://schemas.microsoft.com/office/drawing/2015/06/chart">
            <c:ext xmlns:c16="http://schemas.microsoft.com/office/drawing/2014/chart" uri="{C3380CC4-5D6E-409C-BE32-E72D297353CC}">
              <c16:uniqueId val="{0000000A-97C1-4258-9A61-476A4CBE5D95}"/>
            </c:ext>
          </c:extLst>
        </c:ser>
        <c:dLbls>
          <c:showLegendKey val="0"/>
          <c:showVal val="0"/>
          <c:showCatName val="0"/>
          <c:showSerName val="0"/>
          <c:showPercent val="0"/>
          <c:showBubbleSize val="0"/>
        </c:dLbls>
        <c:gapWidth val="100"/>
        <c:overlap val="100"/>
        <c:axId val="324923120"/>
        <c:axId val="324923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7C1-4258-9A61-476A4CBE5D95}"/>
            </c:ext>
          </c:extLst>
        </c:ser>
        <c:dLbls>
          <c:showLegendKey val="0"/>
          <c:showVal val="0"/>
          <c:showCatName val="0"/>
          <c:showSerName val="0"/>
          <c:showPercent val="0"/>
          <c:showBubbleSize val="0"/>
        </c:dLbls>
        <c:marker val="1"/>
        <c:smooth val="0"/>
        <c:axId val="324923120"/>
        <c:axId val="324923512"/>
      </c:lineChart>
      <c:catAx>
        <c:axId val="32492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4923512"/>
        <c:crosses val="autoZero"/>
        <c:auto val="1"/>
        <c:lblAlgn val="ctr"/>
        <c:lblOffset val="100"/>
        <c:tickLblSkip val="1"/>
        <c:tickMarkSkip val="1"/>
        <c:noMultiLvlLbl val="0"/>
      </c:catAx>
      <c:valAx>
        <c:axId val="324923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92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6345</c:v>
                </c:pt>
                <c:pt idx="1">
                  <c:v>6215</c:v>
                </c:pt>
                <c:pt idx="2">
                  <c:v>5938</c:v>
                </c:pt>
              </c:numCache>
            </c:numRef>
          </c:val>
          <c:extLst xmlns:c16r2="http://schemas.microsoft.com/office/drawing/2015/06/chart">
            <c:ext xmlns:c16="http://schemas.microsoft.com/office/drawing/2014/chart" uri="{C3380CC4-5D6E-409C-BE32-E72D297353CC}">
              <c16:uniqueId val="{00000000-1E57-468F-AFA7-DC48260337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3382</c:v>
                </c:pt>
                <c:pt idx="1">
                  <c:v>3500</c:v>
                </c:pt>
                <c:pt idx="2">
                  <c:v>2922</c:v>
                </c:pt>
              </c:numCache>
            </c:numRef>
          </c:val>
          <c:extLst xmlns:c16r2="http://schemas.microsoft.com/office/drawing/2015/06/chart">
            <c:ext xmlns:c16="http://schemas.microsoft.com/office/drawing/2014/chart" uri="{C3380CC4-5D6E-409C-BE32-E72D297353CC}">
              <c16:uniqueId val="{00000001-1E57-468F-AFA7-DC48260337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9308</c:v>
                </c:pt>
                <c:pt idx="1">
                  <c:v>9706</c:v>
                </c:pt>
                <c:pt idx="2">
                  <c:v>10599</c:v>
                </c:pt>
              </c:numCache>
            </c:numRef>
          </c:val>
          <c:extLst xmlns:c16r2="http://schemas.microsoft.com/office/drawing/2015/06/chart">
            <c:ext xmlns:c16="http://schemas.microsoft.com/office/drawing/2014/chart" uri="{C3380CC4-5D6E-409C-BE32-E72D297353CC}">
              <c16:uniqueId val="{00000002-1E57-468F-AFA7-DC48260337A5}"/>
            </c:ext>
          </c:extLst>
        </c:ser>
        <c:dLbls>
          <c:showLegendKey val="0"/>
          <c:showVal val="0"/>
          <c:showCatName val="0"/>
          <c:showSerName val="0"/>
          <c:showPercent val="0"/>
          <c:showBubbleSize val="0"/>
        </c:dLbls>
        <c:gapWidth val="120"/>
        <c:overlap val="100"/>
        <c:axId val="324924688"/>
        <c:axId val="324925080"/>
      </c:barChart>
      <c:catAx>
        <c:axId val="32492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4925080"/>
        <c:crosses val="autoZero"/>
        <c:auto val="1"/>
        <c:lblAlgn val="ctr"/>
        <c:lblOffset val="100"/>
        <c:tickLblSkip val="1"/>
        <c:tickMarkSkip val="1"/>
        <c:noMultiLvlLbl val="0"/>
      </c:catAx>
      <c:valAx>
        <c:axId val="324925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492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AC-4D4D-A73B-0636D8589E55}"/>
                </c:ext>
                <c:ext xmlns:c15="http://schemas.microsoft.com/office/drawing/2012/chart" uri="{CE6537A1-D6FC-4f65-9D91-7224C49458BB}">
                  <c15:dlblFieldTable>
                    <c15:dlblFTEntry>
                      <c15:txfldGUID>{FB0AB501-A408-4AD4-8BE3-69AD7CD81F6A}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AC-4D4D-A73B-0636D8589E55}"/>
                </c:ext>
                <c:ext xmlns:c15="http://schemas.microsoft.com/office/drawing/2012/chart" uri="{CE6537A1-D6FC-4f65-9D91-7224C49458BB}">
                  <c15:dlblFieldTable>
                    <c15:dlblFTEntry>
                      <c15:txfldGUID>{5C0859F0-E32D-4214-BC3A-0C091CF37CA4}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AC-4D4D-A73B-0636D8589E55}"/>
                </c:ext>
                <c:ext xmlns:c15="http://schemas.microsoft.com/office/drawing/2012/chart" uri="{CE6537A1-D6FC-4f65-9D91-7224C49458BB}">
                  <c15:dlblFieldTable>
                    <c15:dlblFTEntry>
                      <c15:txfldGUID>{1A75FB00-5133-4626-AA4F-C40788EF69AB}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AC-4D4D-A73B-0636D8589E55}"/>
                </c:ext>
                <c:ext xmlns:c15="http://schemas.microsoft.com/office/drawing/2012/chart" uri="{CE6537A1-D6FC-4f65-9D91-7224C49458BB}">
                  <c15:dlblFieldTable>
                    <c15:dlblFTEntry>
                      <c15:txfldGUID>{234E4CD9-8803-4C1E-A394-60757601BF9D}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AC-4D4D-A73B-0636D8589E55}"/>
                </c:ext>
                <c:ext xmlns:c15="http://schemas.microsoft.com/office/drawing/2012/chart" uri="{CE6537A1-D6FC-4f65-9D91-7224C49458BB}">
                  <c15:dlblFieldTable>
                    <c15:dlblFTEntry>
                      <c15:txfldGUID>{D9ED228E-22BE-493F-8863-6B0BF3100147}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AC-4D4D-A73B-0636D8589E55}"/>
                </c:ext>
                <c:ext xmlns:c15="http://schemas.microsoft.com/office/drawing/2012/chart" uri="{CE6537A1-D6FC-4f65-9D91-7224C49458BB}">
                  <c15:dlblFieldTable>
                    <c15:dlblFTEntry>
                      <c15:txfldGUID>{4C8D641C-FB62-45EA-BEF0-F8D42D631C92}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AC-4D4D-A73B-0636D8589E55}"/>
                </c:ext>
                <c:ext xmlns:c15="http://schemas.microsoft.com/office/drawing/2012/chart" uri="{CE6537A1-D6FC-4f65-9D91-7224C49458BB}">
                  <c15:dlblFieldTable>
                    <c15:dlblFTEntry>
                      <c15:txfldGUID>{3E20BF86-34DD-46EA-B311-BADB1E8FAC02}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AC-4D4D-A73B-0636D8589E55}"/>
                </c:ext>
                <c:ext xmlns:c15="http://schemas.microsoft.com/office/drawing/2012/chart" uri="{CE6537A1-D6FC-4f65-9D91-7224C49458BB}">
                  <c15:dlblFieldTable>
                    <c15:dlblFTEntry>
                      <c15:txfldGUID>{C91C7BAE-16CD-4AD3-B760-8B1183D749C2}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AC-4D4D-A73B-0636D8589E55}"/>
                </c:ext>
                <c:ext xmlns:c15="http://schemas.microsoft.com/office/drawing/2012/chart" uri="{CE6537A1-D6FC-4f65-9D91-7224C49458BB}">
                  <c15:dlblFieldTable>
                    <c15:dlblFTEntry>
                      <c15:txfldGUID>{1F8116F8-ACC4-4946-A06C-AE5D742B82FA}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60.4</c:v>
                </c:pt>
                <c:pt idx="32">
                  <c:v>51.2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4AC-4D4D-A73B-0636D8589E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AC-4D4D-A73B-0636D8589E55}"/>
                </c:ext>
                <c:ext xmlns:c15="http://schemas.microsoft.com/office/drawing/2012/chart" uri="{CE6537A1-D6FC-4f65-9D91-7224C49458BB}">
                  <c15:dlblFieldTable>
                    <c15:dlblFTEntry>
                      <c15:txfldGUID>{78A40E71-F126-4FD7-809C-DA989B863DBF}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AC-4D4D-A73B-0636D8589E55}"/>
                </c:ext>
                <c:ext xmlns:c15="http://schemas.microsoft.com/office/drawing/2012/chart" uri="{CE6537A1-D6FC-4f65-9D91-7224C49458BB}">
                  <c15:dlblFieldTable>
                    <c15:dlblFTEntry>
                      <c15:txfldGUID>{6884F194-19B0-4CBC-9D58-32F31A8A9038}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AC-4D4D-A73B-0636D8589E55}"/>
                </c:ext>
                <c:ext xmlns:c15="http://schemas.microsoft.com/office/drawing/2012/chart" uri="{CE6537A1-D6FC-4f65-9D91-7224C49458BB}">
                  <c15:dlblFieldTable>
                    <c15:dlblFTEntry>
                      <c15:txfldGUID>{B14F0DC3-A3A7-47B0-A99E-98BE85DE8D98}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AC-4D4D-A73B-0636D8589E55}"/>
                </c:ext>
                <c:ext xmlns:c15="http://schemas.microsoft.com/office/drawing/2012/chart" uri="{CE6537A1-D6FC-4f65-9D91-7224C49458BB}">
                  <c15:dlblFieldTable>
                    <c15:dlblFTEntry>
                      <c15:txfldGUID>{8E0FF640-C895-4EB1-A9CF-D15060566832}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AC-4D4D-A73B-0636D8589E55}"/>
                </c:ext>
                <c:ext xmlns:c15="http://schemas.microsoft.com/office/drawing/2012/chart" uri="{CE6537A1-D6FC-4f65-9D91-7224C49458BB}">
                  <c15:dlblFieldTable>
                    <c15:dlblFTEntry>
                      <c15:txfldGUID>{1C5839E7-C525-4053-8227-74F1D1D899D0}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AC-4D4D-A73B-0636D8589E55}"/>
                </c:ext>
                <c:ext xmlns:c15="http://schemas.microsoft.com/office/drawing/2012/chart" uri="{CE6537A1-D6FC-4f65-9D91-7224C49458BB}">
                  <c15:dlblFieldTable>
                    <c15:dlblFTEntry>
                      <c15:txfldGUID>{F5DF5304-82E9-4AA4-9941-31D892DF1B8A}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AC-4D4D-A73B-0636D8589E55}"/>
                </c:ext>
                <c:ext xmlns:c15="http://schemas.microsoft.com/office/drawing/2012/chart" uri="{CE6537A1-D6FC-4f65-9D91-7224C49458BB}">
                  <c15:layout/>
                  <c15:dlblFieldTable>
                    <c15:dlblFTEntry>
                      <c15:txfldGUID>{1F2FEE80-19CE-4B52-8F6F-2AD972C8CE3D}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AC-4D4D-A73B-0636D8589E55}"/>
                </c:ext>
                <c:ext xmlns:c15="http://schemas.microsoft.com/office/drawing/2012/chart" uri="{CE6537A1-D6FC-4f65-9D91-7224C49458BB}">
                  <c15:layout/>
                  <c15:dlblFieldTable>
                    <c15:dlblFTEntry>
                      <c15:txfldGUID>{C6865FD1-B09F-47A2-8064-A70DD931532A}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AC-4D4D-A73B-0636D8589E55}"/>
                </c:ext>
                <c:ext xmlns:c15="http://schemas.microsoft.com/office/drawing/2012/chart" uri="{CE6537A1-D6FC-4f65-9D91-7224C49458BB}">
                  <c15:layout/>
                  <c15:dlblFieldTable>
                    <c15:dlblFTEntry>
                      <c15:txfldGUID>{631F4CDB-7ABA-4981-9A3D-8294560229C9}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04AC-4D4D-A73B-0636D8589E55}"/>
            </c:ext>
          </c:extLst>
        </c:ser>
        <c:dLbls>
          <c:showLegendKey val="0"/>
          <c:showVal val="1"/>
          <c:showCatName val="0"/>
          <c:showSerName val="0"/>
          <c:showPercent val="0"/>
          <c:showBubbleSize val="0"/>
        </c:dLbls>
        <c:axId val="477683616"/>
        <c:axId val="477684008"/>
      </c:scatterChart>
      <c:valAx>
        <c:axId val="477683616"/>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684008"/>
        <c:crosses val="autoZero"/>
        <c:crossBetween val="midCat"/>
      </c:valAx>
      <c:valAx>
        <c:axId val="477684008"/>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683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C54-409E-9828-1F9D9AEC331D}"/>
                </c:ext>
                <c:ext xmlns:c15="http://schemas.microsoft.com/office/drawing/2012/chart" uri="{CE6537A1-D6FC-4f65-9D91-7224C49458BB}">
                  <c15:dlblFieldTable>
                    <c15:dlblFTEntry>
                      <c15:txfldGUID>{F784A583-BD6A-4F2A-A25C-1D952ABE72AA}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54-409E-9828-1F9D9AEC331D}"/>
                </c:ext>
                <c:ext xmlns:c15="http://schemas.microsoft.com/office/drawing/2012/chart" uri="{CE6537A1-D6FC-4f65-9D91-7224C49458BB}">
                  <c15:dlblFieldTable>
                    <c15:dlblFTEntry>
                      <c15:txfldGUID>{5BD54226-796F-4DFC-A316-14F5088D491D}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54-409E-9828-1F9D9AEC331D}"/>
                </c:ext>
                <c:ext xmlns:c15="http://schemas.microsoft.com/office/drawing/2012/chart" uri="{CE6537A1-D6FC-4f65-9D91-7224C49458BB}">
                  <c15:dlblFieldTable>
                    <c15:dlblFTEntry>
                      <c15:txfldGUID>{0F7D0B44-1F3F-497E-899C-162FB4BE10B5}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54-409E-9828-1F9D9AEC331D}"/>
                </c:ext>
                <c:ext xmlns:c15="http://schemas.microsoft.com/office/drawing/2012/chart" uri="{CE6537A1-D6FC-4f65-9D91-7224C49458BB}">
                  <c15:dlblFieldTable>
                    <c15:dlblFTEntry>
                      <c15:txfldGUID>{14DF0430-63D9-4B6A-9D00-E4F614AA9100}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C54-409E-9828-1F9D9AEC331D}"/>
                </c:ext>
                <c:ext xmlns:c15="http://schemas.microsoft.com/office/drawing/2012/chart" uri="{CE6537A1-D6FC-4f65-9D91-7224C49458BB}">
                  <c15:dlblFieldTable>
                    <c15:dlblFTEntry>
                      <c15:txfldGUID>{96DE9F9E-D968-4E3C-8E1E-30ECEAD9A2ED}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54-409E-9828-1F9D9AEC331D}"/>
                </c:ext>
                <c:ext xmlns:c15="http://schemas.microsoft.com/office/drawing/2012/chart" uri="{CE6537A1-D6FC-4f65-9D91-7224C49458BB}">
                  <c15:dlblFieldTable>
                    <c15:dlblFTEntry>
                      <c15:txfldGUID>{FBAD7B9F-B456-4A6D-9ABE-4391F443AE5C}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54-409E-9828-1F9D9AEC331D}"/>
                </c:ext>
                <c:ext xmlns:c15="http://schemas.microsoft.com/office/drawing/2012/chart" uri="{CE6537A1-D6FC-4f65-9D91-7224C49458BB}">
                  <c15:dlblFieldTable>
                    <c15:dlblFTEntry>
                      <c15:txfldGUID>{18379B48-CA88-4948-A249-DE391E3118D6}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C54-409E-9828-1F9D9AEC331D}"/>
                </c:ext>
                <c:ext xmlns:c15="http://schemas.microsoft.com/office/drawing/2012/chart" uri="{CE6537A1-D6FC-4f65-9D91-7224C49458BB}">
                  <c15:dlblFieldTable>
                    <c15:dlblFTEntry>
                      <c15:txfldGUID>{67158395-A3B0-4756-9395-F58E539A608F}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C54-409E-9828-1F9D9AEC331D}"/>
                </c:ext>
                <c:ext xmlns:c15="http://schemas.microsoft.com/office/drawing/2012/chart" uri="{CE6537A1-D6FC-4f65-9D91-7224C49458BB}">
                  <c15:dlblFieldTable>
                    <c15:dlblFTEntry>
                      <c15:txfldGUID>{EC79907D-1281-4591-B62A-4357ECDE8682}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0.2</c:v>
                </c:pt>
                <c:pt idx="16">
                  <c:v>0.4</c:v>
                </c:pt>
                <c:pt idx="24">
                  <c:v>0.8</c:v>
                </c:pt>
                <c:pt idx="32">
                  <c:v>0.3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C54-409E-9828-1F9D9AEC33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C54-409E-9828-1F9D9AEC331D}"/>
                </c:ext>
                <c:ext xmlns:c15="http://schemas.microsoft.com/office/drawing/2012/chart" uri="{CE6537A1-D6FC-4f65-9D91-7224C49458BB}">
                  <c15:layout/>
                  <c15:dlblFieldTable>
                    <c15:dlblFTEntry>
                      <c15:txfldGUID>{4AC28DD3-8F46-4F42-BC4A-7FEE489D5581}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C54-409E-9828-1F9D9AEC331D}"/>
                </c:ext>
                <c:ext xmlns:c15="http://schemas.microsoft.com/office/drawing/2012/chart" uri="{CE6537A1-D6FC-4f65-9D91-7224C49458BB}">
                  <c15:dlblFieldTable>
                    <c15:dlblFTEntry>
                      <c15:txfldGUID>{9D8E77BA-F187-4AD1-99EC-B6DDBC9556D0}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C54-409E-9828-1F9D9AEC331D}"/>
                </c:ext>
                <c:ext xmlns:c15="http://schemas.microsoft.com/office/drawing/2012/chart" uri="{CE6537A1-D6FC-4f65-9D91-7224C49458BB}">
                  <c15:dlblFieldTable>
                    <c15:dlblFTEntry>
                      <c15:txfldGUID>{40417949-4890-4E50-8CCB-94A2F69EA0F9}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C54-409E-9828-1F9D9AEC331D}"/>
                </c:ext>
                <c:ext xmlns:c15="http://schemas.microsoft.com/office/drawing/2012/chart" uri="{CE6537A1-D6FC-4f65-9D91-7224C49458BB}">
                  <c15:dlblFieldTable>
                    <c15:dlblFTEntry>
                      <c15:txfldGUID>{04EDBE34-1CAB-4F7C-907F-744815272186}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C54-409E-9828-1F9D9AEC331D}"/>
                </c:ext>
                <c:ext xmlns:c15="http://schemas.microsoft.com/office/drawing/2012/chart" uri="{CE6537A1-D6FC-4f65-9D91-7224C49458BB}">
                  <c15:dlblFieldTable>
                    <c15:dlblFTEntry>
                      <c15:txfldGUID>{8CD96F16-522E-4902-B07D-A977377E4D91}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C54-409E-9828-1F9D9AEC331D}"/>
                </c:ext>
                <c:ext xmlns:c15="http://schemas.microsoft.com/office/drawing/2012/chart" uri="{CE6537A1-D6FC-4f65-9D91-7224C49458BB}">
                  <c15:layout/>
                  <c15:dlblFieldTable>
                    <c15:dlblFTEntry>
                      <c15:txfldGUID>{18C5152A-35A1-40DE-A165-DEE9AFA531B8}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C54-409E-9828-1F9D9AEC331D}"/>
                </c:ext>
                <c:ext xmlns:c15="http://schemas.microsoft.com/office/drawing/2012/chart" uri="{CE6537A1-D6FC-4f65-9D91-7224C49458BB}">
                  <c15:layout/>
                  <c15:dlblFieldTable>
                    <c15:dlblFTEntry>
                      <c15:txfldGUID>{4C3EC586-CAAE-4787-B1A6-7ABF2386772D}</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C54-409E-9828-1F9D9AEC331D}"/>
                </c:ext>
                <c:ext xmlns:c15="http://schemas.microsoft.com/office/drawing/2012/chart" uri="{CE6537A1-D6FC-4f65-9D91-7224C49458BB}">
                  <c15:layout/>
                  <c15:dlblFieldTable>
                    <c15:dlblFTEntry>
                      <c15:txfldGUID>{54B925A9-87FF-44D0-B659-B0D71230FC9B}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C54-409E-9828-1F9D9AEC331D}"/>
                </c:ext>
                <c:ext xmlns:c15="http://schemas.microsoft.com/office/drawing/2012/chart" uri="{CE6537A1-D6FC-4f65-9D91-7224C49458BB}">
                  <c15:layout/>
                  <c15:dlblFieldTable>
                    <c15:dlblFTEntry>
                      <c15:txfldGUID>{53E0F920-959B-4351-B2F6-EE25F10A4D41}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8C54-409E-9828-1F9D9AEC331D}"/>
            </c:ext>
          </c:extLst>
        </c:ser>
        <c:dLbls>
          <c:showLegendKey val="0"/>
          <c:showVal val="1"/>
          <c:showCatName val="0"/>
          <c:showSerName val="0"/>
          <c:showPercent val="0"/>
          <c:showBubbleSize val="0"/>
        </c:dLbls>
        <c:axId val="477684792"/>
        <c:axId val="477685184"/>
      </c:scatterChart>
      <c:valAx>
        <c:axId val="477684792"/>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685184"/>
        <c:crosses val="autoZero"/>
        <c:crossBetween val="midCat"/>
      </c:valAx>
      <c:valAx>
        <c:axId val="477685184"/>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684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宗像市財政安定化プランで計画している通り、計画的な繰上償還を行っていることにより、元利償還金等が減少となった。今後も引き続き計画的な繰上償還を行うとともに、投資的経費を精査したうえで、公債費の増加を抑制す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現在までのところ、充当可能財源等が将来負担額を上回り実質的な将来負担額は発生していない。地方債の現在高においても合併後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年を経過し、大型の投資的事業が概ね完了していることから、今後は減少傾向となる見込みで</a:t>
          </a:r>
          <a:r>
            <a:rPr kumimoji="1" lang="ja-JP" altLang="en-US" sz="1400">
              <a:latin typeface="ＭＳ Ｐゴシック" panose="020B0600070205080204" pitchFamily="50" charset="-128"/>
              <a:ea typeface="ＭＳ Ｐゴシック" panose="020B0600070205080204" pitchFamily="50" charset="-128"/>
            </a:rPr>
            <a:t>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引き続き、既存事業の見直しなどによる経常経費の一層の削減によって、充当可能基金の取崩額の抑制に努める。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福岡県宗像市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財政調整基金及び減債基金は前年度に比べ減少しているが、利子運用による財産収入で基金残高としては、ほぼ横ばいを維持している。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基金残高を今後も維持するとともに、宗像市公共施設アセットマネジメント推進計画に基づく事業については、積極的に公共施設等維持更新基金を活用していく。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公共施設等維持更新基金：市の保有する施設の改修・修繕に活用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ふるさと基金：ふるさと寄付を積立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宗像ユリックス施設改修事業に充当したが、財政調整基金からの振替による積立により、前年度と比べ増加となった。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公共施設等維持更新基金：宗像市公共施設アセットマネジメント推進計画に基づき、計画的に充当していく。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ふるさと基金：ふるさと寄付による前年度積立額のうち、一定額を翌年取り崩し、計画的に充当していく。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公共施設等維持更新基金に振り替えるための計画的な取り崩しにより、前年度と比べ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歳入歳出の乖離の調整を行えるよう、今後も基金残高を維持していく。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計画的な繰上償還の実施により、前年度と比べ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市債残高を考慮しつつ、繰上償還実施の原資とする。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97,317
96,722
119.92
38,165,870
36,985,350
1,030,461
19,504,571
25,707,823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前年度と比べて</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ポイント減少し、類似団体平均を大きく下回った。これは、平成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市内小中学校の大規模改造工事が終了し有形固定資産（償却資産）額が大きくなったためである。今後も、宗像市公共施設アセットマネジメント推進計画に基づき、各施設の更なる整備及び管理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4" name="直線コネクタ 73"/>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5"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6" name="直線コネクタ 75"/>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7"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8" name="直線コネクタ 77"/>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9"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0" name="フローチャート: 判断 79"/>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1" name="フローチャート: 判断 80"/>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2" name="フローチャート: 判断 81"/>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12428</xdr:rowOff>
    </xdr:from>
    <xdr:to>
      <xdr:col>23</xdr:col>
      <xdr:colOff>136525</xdr:colOff>
      <xdr:row>31</xdr:row>
      <xdr:rowOff>114028</xdr:rowOff>
    </xdr:to>
    <xdr:sp macro="" textlink="">
      <xdr:nvSpPr>
        <xdr:cNvPr id="88" name="楕円 87"/>
        <xdr:cNvSpPr/>
      </xdr:nvSpPr>
      <xdr:spPr>
        <a:xfrm>
          <a:off x="47117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162305</xdr:rowOff>
    </xdr:from>
    <xdr:ext cx="405111" cy="259045"/>
    <xdr:sp macro="" textlink="">
      <xdr:nvSpPr>
        <xdr:cNvPr id="89" name="有形固定資産減価償却率該当値テキスト"/>
        <xdr:cNvSpPr txBox="1"/>
      </xdr:nvSpPr>
      <xdr:spPr>
        <a:xfrm>
          <a:off x="4813300"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71574</xdr:rowOff>
    </xdr:from>
    <xdr:to>
      <xdr:col>19</xdr:col>
      <xdr:colOff>187325</xdr:colOff>
      <xdr:row>30</xdr:row>
      <xdr:rowOff>1724</xdr:rowOff>
    </xdr:to>
    <xdr:sp macro="" textlink="">
      <xdr:nvSpPr>
        <xdr:cNvPr id="90" name="楕円 89"/>
        <xdr:cNvSpPr/>
      </xdr:nvSpPr>
      <xdr:spPr>
        <a:xfrm>
          <a:off x="4000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122374</xdr:rowOff>
    </xdr:from>
    <xdr:to>
      <xdr:col>23</xdr:col>
      <xdr:colOff>85725</xdr:colOff>
      <xdr:row>31</xdr:row>
      <xdr:rowOff>63228</xdr:rowOff>
    </xdr:to>
    <xdr:cxnSp macro="">
      <xdr:nvCxnSpPr>
        <xdr:cNvPr id="91" name="直線コネクタ 90"/>
        <xdr:cNvCxnSpPr/>
      </xdr:nvCxnSpPr>
      <xdr:spPr>
        <a:xfrm>
          <a:off x="4051300" y="5865949"/>
          <a:ext cx="711200" cy="2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92" name="楕円 91"/>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29</xdr:row>
      <xdr:rowOff>165553</xdr:rowOff>
    </xdr:to>
    <xdr:cxnSp macro="">
      <xdr:nvCxnSpPr>
        <xdr:cNvPr id="93" name="直線コネクタ 92"/>
        <xdr:cNvCxnSpPr/>
      </xdr:nvCxnSpPr>
      <xdr:spPr>
        <a:xfrm flipV="1">
          <a:off x="3289300" y="5865949"/>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94"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95"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18251</xdr:rowOff>
    </xdr:from>
    <xdr:ext cx="405111" cy="259045"/>
    <xdr:sp macro="" textlink="">
      <xdr:nvSpPr>
        <xdr:cNvPr id="96" name="n_1main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7" name="n_2mainValue有形固定資産減価償却率"/>
        <xdr:cNvSpPr txBox="1"/>
      </xdr:nvSpPr>
      <xdr:spPr>
        <a:xfrm>
          <a:off x="3086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年と類似団体内平均値より低い水準にある。これは財政調整基金や減債基金などの充当可能基金残高を高い水準で保有できているためである。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6" name="テキスト ボックス 11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8" name="テキスト ボックス 11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0" name="テキスト ボックス 11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2" name="テキスト ボックス 12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4" name="テキスト ボックス 12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6" name="テキスト ボックス 12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8" name="直線コネクタ 127"/>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3"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フローチャート: 判断 13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45811</xdr:rowOff>
    </xdr:from>
    <xdr:to>
      <xdr:col>76</xdr:col>
      <xdr:colOff>73025</xdr:colOff>
      <xdr:row>33</xdr:row>
      <xdr:rowOff>147411</xdr:rowOff>
    </xdr:to>
    <xdr:sp macro="" textlink="">
      <xdr:nvSpPr>
        <xdr:cNvPr id="140" name="楕円 139"/>
        <xdr:cNvSpPr/>
      </xdr:nvSpPr>
      <xdr:spPr>
        <a:xfrm>
          <a:off x="1474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24238</xdr:rowOff>
    </xdr:from>
    <xdr:ext cx="340478" cy="259045"/>
    <xdr:sp macro="" textlink="">
      <xdr:nvSpPr>
        <xdr:cNvPr id="141" name="債務償還可能年数該当値テキスト"/>
        <xdr:cNvSpPr txBox="1"/>
      </xdr:nvSpPr>
      <xdr:spPr>
        <a:xfrm>
          <a:off x="14846300" y="6453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97,317
96,722
119.92
38,165,870
36,985,350
1,030,461
19,504,571
25,707,823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1" name="楕円 70"/>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2" name="【道路】&#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3" name="楕円 72"/>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151311</xdr:rowOff>
    </xdr:to>
    <xdr:cxnSp macro="">
      <xdr:nvCxnSpPr>
        <xdr:cNvPr id="74" name="直線コネクタ 73"/>
        <xdr:cNvCxnSpPr/>
      </xdr:nvCxnSpPr>
      <xdr:spPr>
        <a:xfrm flipV="1">
          <a:off x="3797300" y="629412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5" name="楕円 74"/>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151311</xdr:rowOff>
    </xdr:from>
    <xdr:to>
      <xdr:col>19</xdr:col>
      <xdr:colOff>177800</xdr:colOff>
      <xdr:row>37</xdr:row>
      <xdr:rowOff>7620</xdr:rowOff>
    </xdr:to>
    <xdr:cxnSp macro="">
      <xdr:nvCxnSpPr>
        <xdr:cNvPr id="76" name="直線コネクタ 75"/>
        <xdr:cNvCxnSpPr/>
      </xdr:nvCxnSpPr>
      <xdr:spPr>
        <a:xfrm flipV="1">
          <a:off x="2908300" y="632351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79" name="n_1mainValue【道路】&#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49547</xdr:rowOff>
    </xdr:from>
    <xdr:ext cx="405111" cy="259045"/>
    <xdr:sp macro="" textlink="">
      <xdr:nvSpPr>
        <xdr:cNvPr id="80" name="n_2mainValue【道路】&#10;有形固定資産減価償却率"/>
        <xdr:cNvSpPr txBox="1"/>
      </xdr:nvSpPr>
      <xdr:spPr>
        <a:xfrm>
          <a:off x="2705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40341</xdr:rowOff>
    </xdr:from>
    <xdr:to>
      <xdr:col>55</xdr:col>
      <xdr:colOff>50800</xdr:colOff>
      <xdr:row>41</xdr:row>
      <xdr:rowOff>141941</xdr:rowOff>
    </xdr:to>
    <xdr:sp macro="" textlink="">
      <xdr:nvSpPr>
        <xdr:cNvPr id="120" name="楕円 119"/>
        <xdr:cNvSpPr/>
      </xdr:nvSpPr>
      <xdr:spPr>
        <a:xfrm>
          <a:off x="10426700" y="70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63218</xdr:rowOff>
    </xdr:from>
    <xdr:ext cx="534377" cy="259045"/>
    <xdr:sp macro="" textlink="">
      <xdr:nvSpPr>
        <xdr:cNvPr id="121" name="【道路】&#10;一人当たり延長該当値テキスト"/>
        <xdr:cNvSpPr txBox="1"/>
      </xdr:nvSpPr>
      <xdr:spPr>
        <a:xfrm>
          <a:off x="10515600" y="692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39688</xdr:rowOff>
    </xdr:from>
    <xdr:to>
      <xdr:col>50</xdr:col>
      <xdr:colOff>165100</xdr:colOff>
      <xdr:row>41</xdr:row>
      <xdr:rowOff>141288</xdr:rowOff>
    </xdr:to>
    <xdr:sp macro="" textlink="">
      <xdr:nvSpPr>
        <xdr:cNvPr id="122" name="楕円 121"/>
        <xdr:cNvSpPr/>
      </xdr:nvSpPr>
      <xdr:spPr>
        <a:xfrm>
          <a:off x="9588500" y="706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90488</xdr:rowOff>
    </xdr:from>
    <xdr:to>
      <xdr:col>55</xdr:col>
      <xdr:colOff>0</xdr:colOff>
      <xdr:row>41</xdr:row>
      <xdr:rowOff>91141</xdr:rowOff>
    </xdr:to>
    <xdr:cxnSp macro="">
      <xdr:nvCxnSpPr>
        <xdr:cNvPr id="123" name="直線コネクタ 122"/>
        <xdr:cNvCxnSpPr/>
      </xdr:nvCxnSpPr>
      <xdr:spPr>
        <a:xfrm>
          <a:off x="9639300" y="711993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39410</xdr:rowOff>
    </xdr:from>
    <xdr:to>
      <xdr:col>46</xdr:col>
      <xdr:colOff>38100</xdr:colOff>
      <xdr:row>41</xdr:row>
      <xdr:rowOff>141010</xdr:rowOff>
    </xdr:to>
    <xdr:sp macro="" textlink="">
      <xdr:nvSpPr>
        <xdr:cNvPr id="124" name="楕円 123"/>
        <xdr:cNvSpPr/>
      </xdr:nvSpPr>
      <xdr:spPr>
        <a:xfrm>
          <a:off x="8699500" y="70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90210</xdr:rowOff>
    </xdr:from>
    <xdr:to>
      <xdr:col>50</xdr:col>
      <xdr:colOff>114300</xdr:colOff>
      <xdr:row>41</xdr:row>
      <xdr:rowOff>90488</xdr:rowOff>
    </xdr:to>
    <xdr:cxnSp macro="">
      <xdr:nvCxnSpPr>
        <xdr:cNvPr id="125" name="直線コネクタ 124"/>
        <xdr:cNvCxnSpPr/>
      </xdr:nvCxnSpPr>
      <xdr:spPr>
        <a:xfrm>
          <a:off x="8750300" y="7119660"/>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157815</xdr:rowOff>
    </xdr:from>
    <xdr:ext cx="534377" cy="259045"/>
    <xdr:sp macro="" textlink="">
      <xdr:nvSpPr>
        <xdr:cNvPr id="128" name="n_1mainValue【道路】&#10;一人当たり延長"/>
        <xdr:cNvSpPr txBox="1"/>
      </xdr:nvSpPr>
      <xdr:spPr>
        <a:xfrm>
          <a:off x="9359411" y="68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157537</xdr:rowOff>
    </xdr:from>
    <xdr:ext cx="534377" cy="259045"/>
    <xdr:sp macro="" textlink="">
      <xdr:nvSpPr>
        <xdr:cNvPr id="129" name="n_2mainValue【道路】&#10;一人当たり延長"/>
        <xdr:cNvSpPr txBox="1"/>
      </xdr:nvSpPr>
      <xdr:spPr>
        <a:xfrm>
          <a:off x="8483111" y="684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40640</xdr:rowOff>
    </xdr:from>
    <xdr:to>
      <xdr:col>24</xdr:col>
      <xdr:colOff>114300</xdr:colOff>
      <xdr:row>59</xdr:row>
      <xdr:rowOff>142240</xdr:rowOff>
    </xdr:to>
    <xdr:sp macro="" textlink="">
      <xdr:nvSpPr>
        <xdr:cNvPr id="169" name="楕円 168"/>
        <xdr:cNvSpPr/>
      </xdr:nvSpPr>
      <xdr:spPr>
        <a:xfrm>
          <a:off x="4584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63517</xdr:rowOff>
    </xdr:from>
    <xdr:ext cx="405111" cy="259045"/>
    <xdr:sp macro="" textlink="">
      <xdr:nvSpPr>
        <xdr:cNvPr id="170" name="【橋りょう・トンネル】&#10;有形固定資産減価償却率該当値テキスト"/>
        <xdr:cNvSpPr txBox="1"/>
      </xdr:nvSpPr>
      <xdr:spPr>
        <a:xfrm>
          <a:off x="4673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71" name="楕円 170"/>
        <xdr:cNvSpPr/>
      </xdr:nvSpPr>
      <xdr:spPr>
        <a:xfrm>
          <a:off x="3746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101237</xdr:rowOff>
    </xdr:to>
    <xdr:cxnSp macro="">
      <xdr:nvCxnSpPr>
        <xdr:cNvPr id="172" name="直線コネクタ 171"/>
        <xdr:cNvCxnSpPr/>
      </xdr:nvCxnSpPr>
      <xdr:spPr>
        <a:xfrm flipV="1">
          <a:off x="3797300" y="1020699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73" name="楕円 172"/>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125730</xdr:rowOff>
    </xdr:to>
    <xdr:cxnSp macro="">
      <xdr:nvCxnSpPr>
        <xdr:cNvPr id="174" name="直線コネクタ 173"/>
        <xdr:cNvCxnSpPr/>
      </xdr:nvCxnSpPr>
      <xdr:spPr>
        <a:xfrm flipV="1">
          <a:off x="2908300" y="102167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143164</xdr:rowOff>
    </xdr:from>
    <xdr:ext cx="405111" cy="259045"/>
    <xdr:sp macro="" textlink="">
      <xdr:nvSpPr>
        <xdr:cNvPr id="177" name="n_1mainValue【橋りょう・トンネル】&#10;有形固定資産減価償却率"/>
        <xdr:cNvSpPr txBox="1"/>
      </xdr:nvSpPr>
      <xdr:spPr>
        <a:xfrm>
          <a:off x="35820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78" name="n_2mainValue【橋りょう・トンネ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155951</xdr:rowOff>
    </xdr:from>
    <xdr:to>
      <xdr:col>55</xdr:col>
      <xdr:colOff>50800</xdr:colOff>
      <xdr:row>63</xdr:row>
      <xdr:rowOff>86101</xdr:rowOff>
    </xdr:to>
    <xdr:sp macro="" textlink="">
      <xdr:nvSpPr>
        <xdr:cNvPr id="216" name="楕円 215"/>
        <xdr:cNvSpPr/>
      </xdr:nvSpPr>
      <xdr:spPr>
        <a:xfrm>
          <a:off x="10426700" y="107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7378</xdr:rowOff>
    </xdr:from>
    <xdr:ext cx="599010" cy="259045"/>
    <xdr:sp macro="" textlink="">
      <xdr:nvSpPr>
        <xdr:cNvPr id="217" name="【橋りょう・トンネル】&#10;一人当たり有形固定資産（償却資産）額該当値テキスト"/>
        <xdr:cNvSpPr txBox="1"/>
      </xdr:nvSpPr>
      <xdr:spPr>
        <a:xfrm>
          <a:off x="10515600" y="1063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159008</xdr:rowOff>
    </xdr:from>
    <xdr:to>
      <xdr:col>50</xdr:col>
      <xdr:colOff>165100</xdr:colOff>
      <xdr:row>63</xdr:row>
      <xdr:rowOff>89158</xdr:rowOff>
    </xdr:to>
    <xdr:sp macro="" textlink="">
      <xdr:nvSpPr>
        <xdr:cNvPr id="218" name="楕円 217"/>
        <xdr:cNvSpPr/>
      </xdr:nvSpPr>
      <xdr:spPr>
        <a:xfrm>
          <a:off x="9588500" y="107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35301</xdr:rowOff>
    </xdr:from>
    <xdr:to>
      <xdr:col>55</xdr:col>
      <xdr:colOff>0</xdr:colOff>
      <xdr:row>63</xdr:row>
      <xdr:rowOff>38358</xdr:rowOff>
    </xdr:to>
    <xdr:cxnSp macro="">
      <xdr:nvCxnSpPr>
        <xdr:cNvPr id="219" name="直線コネクタ 218"/>
        <xdr:cNvCxnSpPr/>
      </xdr:nvCxnSpPr>
      <xdr:spPr>
        <a:xfrm flipV="1">
          <a:off x="9639300" y="10836651"/>
          <a:ext cx="8382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159106</xdr:rowOff>
    </xdr:from>
    <xdr:to>
      <xdr:col>46</xdr:col>
      <xdr:colOff>38100</xdr:colOff>
      <xdr:row>63</xdr:row>
      <xdr:rowOff>89256</xdr:rowOff>
    </xdr:to>
    <xdr:sp macro="" textlink="">
      <xdr:nvSpPr>
        <xdr:cNvPr id="220" name="楕円 219"/>
        <xdr:cNvSpPr/>
      </xdr:nvSpPr>
      <xdr:spPr>
        <a:xfrm>
          <a:off x="8699500" y="107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38358</xdr:rowOff>
    </xdr:from>
    <xdr:to>
      <xdr:col>50</xdr:col>
      <xdr:colOff>114300</xdr:colOff>
      <xdr:row>63</xdr:row>
      <xdr:rowOff>38456</xdr:rowOff>
    </xdr:to>
    <xdr:cxnSp macro="">
      <xdr:nvCxnSpPr>
        <xdr:cNvPr id="221" name="直線コネクタ 220"/>
        <xdr:cNvCxnSpPr/>
      </xdr:nvCxnSpPr>
      <xdr:spPr>
        <a:xfrm flipV="1">
          <a:off x="8750300" y="1083970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105685</xdr:rowOff>
    </xdr:from>
    <xdr:ext cx="599010" cy="259045"/>
    <xdr:sp macro="" textlink="">
      <xdr:nvSpPr>
        <xdr:cNvPr id="224" name="n_1mainValue【橋りょう・トンネル】&#10;一人当たり有形固定資産（償却資産）額"/>
        <xdr:cNvSpPr txBox="1"/>
      </xdr:nvSpPr>
      <xdr:spPr>
        <a:xfrm>
          <a:off x="9327095" y="1056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105783</xdr:rowOff>
    </xdr:from>
    <xdr:ext cx="599010" cy="259045"/>
    <xdr:sp macro="" textlink="">
      <xdr:nvSpPr>
        <xdr:cNvPr id="225" name="n_2mainValue【橋りょう・トンネル】&#10;一人当たり有形固定資産（償却資産）額"/>
        <xdr:cNvSpPr txBox="1"/>
      </xdr:nvSpPr>
      <xdr:spPr>
        <a:xfrm>
          <a:off x="8450795" y="1056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4" name="楕円 263"/>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142891</xdr:rowOff>
    </xdr:from>
    <xdr:ext cx="405111" cy="259045"/>
    <xdr:sp macro="" textlink="">
      <xdr:nvSpPr>
        <xdr:cNvPr id="265" name="【公営住宅】&#10;有形固定資産減価償却率該当値テキスト"/>
        <xdr:cNvSpPr txBox="1"/>
      </xdr:nvSpPr>
      <xdr:spPr>
        <a:xfrm>
          <a:off x="46736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66" name="楕円 265"/>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43814</xdr:rowOff>
    </xdr:to>
    <xdr:cxnSp macro="">
      <xdr:nvCxnSpPr>
        <xdr:cNvPr id="267" name="直線コネクタ 266"/>
        <xdr:cNvCxnSpPr/>
      </xdr:nvCxnSpPr>
      <xdr:spPr>
        <a:xfrm>
          <a:off x="3797300" y="140665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268" name="楕円 267"/>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13336</xdr:rowOff>
    </xdr:to>
    <xdr:cxnSp macro="">
      <xdr:nvCxnSpPr>
        <xdr:cNvPr id="269" name="直線コネクタ 268"/>
        <xdr:cNvCxnSpPr/>
      </xdr:nvCxnSpPr>
      <xdr:spPr>
        <a:xfrm flipV="1">
          <a:off x="2908300" y="14066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272" name="n_1mainValue【公営住宅】&#10;有形固定資産減価償却率"/>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73" name="n_2main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24333</xdr:rowOff>
    </xdr:from>
    <xdr:to>
      <xdr:col>55</xdr:col>
      <xdr:colOff>50800</xdr:colOff>
      <xdr:row>85</xdr:row>
      <xdr:rowOff>125933</xdr:rowOff>
    </xdr:to>
    <xdr:sp macro="" textlink="">
      <xdr:nvSpPr>
        <xdr:cNvPr id="309" name="楕円 308"/>
        <xdr:cNvSpPr/>
      </xdr:nvSpPr>
      <xdr:spPr>
        <a:xfrm>
          <a:off x="104267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2760</xdr:rowOff>
    </xdr:from>
    <xdr:ext cx="469744" cy="259045"/>
    <xdr:sp macro="" textlink="">
      <xdr:nvSpPr>
        <xdr:cNvPr id="310" name="【公営住宅】&#10;一人当たり面積該当値テキスト"/>
        <xdr:cNvSpPr txBox="1"/>
      </xdr:nvSpPr>
      <xdr:spPr>
        <a:xfrm>
          <a:off x="10515600" y="145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41250</xdr:rowOff>
    </xdr:from>
    <xdr:to>
      <xdr:col>50</xdr:col>
      <xdr:colOff>165100</xdr:colOff>
      <xdr:row>85</xdr:row>
      <xdr:rowOff>142850</xdr:rowOff>
    </xdr:to>
    <xdr:sp macro="" textlink="">
      <xdr:nvSpPr>
        <xdr:cNvPr id="311" name="楕円 310"/>
        <xdr:cNvSpPr/>
      </xdr:nvSpPr>
      <xdr:spPr>
        <a:xfrm>
          <a:off x="9588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75133</xdr:rowOff>
    </xdr:from>
    <xdr:to>
      <xdr:col>55</xdr:col>
      <xdr:colOff>0</xdr:colOff>
      <xdr:row>85</xdr:row>
      <xdr:rowOff>92050</xdr:rowOff>
    </xdr:to>
    <xdr:cxnSp macro="">
      <xdr:nvCxnSpPr>
        <xdr:cNvPr id="312" name="直線コネクタ 311"/>
        <xdr:cNvCxnSpPr/>
      </xdr:nvCxnSpPr>
      <xdr:spPr>
        <a:xfrm flipV="1">
          <a:off x="9639300" y="14648383"/>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42621</xdr:rowOff>
    </xdr:from>
    <xdr:to>
      <xdr:col>46</xdr:col>
      <xdr:colOff>38100</xdr:colOff>
      <xdr:row>85</xdr:row>
      <xdr:rowOff>144221</xdr:rowOff>
    </xdr:to>
    <xdr:sp macro="" textlink="">
      <xdr:nvSpPr>
        <xdr:cNvPr id="313" name="楕円 312"/>
        <xdr:cNvSpPr/>
      </xdr:nvSpPr>
      <xdr:spPr>
        <a:xfrm>
          <a:off x="86995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92050</xdr:rowOff>
    </xdr:from>
    <xdr:to>
      <xdr:col>50</xdr:col>
      <xdr:colOff>114300</xdr:colOff>
      <xdr:row>85</xdr:row>
      <xdr:rowOff>93421</xdr:rowOff>
    </xdr:to>
    <xdr:cxnSp macro="">
      <xdr:nvCxnSpPr>
        <xdr:cNvPr id="314" name="直線コネクタ 313"/>
        <xdr:cNvCxnSpPr/>
      </xdr:nvCxnSpPr>
      <xdr:spPr>
        <a:xfrm flipV="1">
          <a:off x="8750300" y="1466530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133977</xdr:rowOff>
    </xdr:from>
    <xdr:ext cx="469744" cy="259045"/>
    <xdr:sp macro="" textlink="">
      <xdr:nvSpPr>
        <xdr:cNvPr id="317" name="n_1mainValue【公営住宅】&#10;一人当たり面積"/>
        <xdr:cNvSpPr txBox="1"/>
      </xdr:nvSpPr>
      <xdr:spPr>
        <a:xfrm>
          <a:off x="9391727" y="147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135348</xdr:rowOff>
    </xdr:from>
    <xdr:ext cx="469744" cy="259045"/>
    <xdr:sp macro="" textlink="">
      <xdr:nvSpPr>
        <xdr:cNvPr id="318" name="n_2mainValue【公営住宅】&#10;一人当たり面積"/>
        <xdr:cNvSpPr txBox="1"/>
      </xdr:nvSpPr>
      <xdr:spPr>
        <a:xfrm>
          <a:off x="8515427" y="147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43" name="直線コネクタ 342"/>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44"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45" name="直線コネクタ 344"/>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2557</xdr:rowOff>
    </xdr:from>
    <xdr:ext cx="405111" cy="259045"/>
    <xdr:sp macro="" textlink="">
      <xdr:nvSpPr>
        <xdr:cNvPr id="348" name="【港湾・漁港】&#10;有形固定資産減価償却率平均値テキスト"/>
        <xdr:cNvSpPr txBox="1"/>
      </xdr:nvSpPr>
      <xdr:spPr>
        <a:xfrm>
          <a:off x="4673600" y="18004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49" name="フローチャート: 判断 348"/>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50" name="フローチャート: 判断 349"/>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139700</xdr:rowOff>
    </xdr:from>
    <xdr:to>
      <xdr:col>15</xdr:col>
      <xdr:colOff>101600</xdr:colOff>
      <xdr:row>104</xdr:row>
      <xdr:rowOff>69850</xdr:rowOff>
    </xdr:to>
    <xdr:sp macro="" textlink="">
      <xdr:nvSpPr>
        <xdr:cNvPr id="351" name="フローチャート: 判断 350"/>
        <xdr:cNvSpPr/>
      </xdr:nvSpPr>
      <xdr:spPr>
        <a:xfrm>
          <a:off x="2857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71120</xdr:rowOff>
    </xdr:from>
    <xdr:to>
      <xdr:col>24</xdr:col>
      <xdr:colOff>114300</xdr:colOff>
      <xdr:row>109</xdr:row>
      <xdr:rowOff>1270</xdr:rowOff>
    </xdr:to>
    <xdr:sp macro="" textlink="">
      <xdr:nvSpPr>
        <xdr:cNvPr id="357" name="楕円 356"/>
        <xdr:cNvSpPr/>
      </xdr:nvSpPr>
      <xdr:spPr>
        <a:xfrm>
          <a:off x="4584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157497</xdr:rowOff>
    </xdr:from>
    <xdr:ext cx="405111" cy="259045"/>
    <xdr:sp macro="" textlink="">
      <xdr:nvSpPr>
        <xdr:cNvPr id="358" name="【港湾・漁港】&#10;有形固定資産減価償却率該当値テキスト"/>
        <xdr:cNvSpPr txBox="1"/>
      </xdr:nvSpPr>
      <xdr:spPr>
        <a:xfrm>
          <a:off x="4673600" y="185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132080</xdr:rowOff>
    </xdr:from>
    <xdr:to>
      <xdr:col>20</xdr:col>
      <xdr:colOff>38100</xdr:colOff>
      <xdr:row>109</xdr:row>
      <xdr:rowOff>62230</xdr:rowOff>
    </xdr:to>
    <xdr:sp macro="" textlink="">
      <xdr:nvSpPr>
        <xdr:cNvPr id="359" name="楕円 358"/>
        <xdr:cNvSpPr/>
      </xdr:nvSpPr>
      <xdr:spPr>
        <a:xfrm>
          <a:off x="3746500" y="186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121920</xdr:rowOff>
    </xdr:from>
    <xdr:to>
      <xdr:col>24</xdr:col>
      <xdr:colOff>63500</xdr:colOff>
      <xdr:row>109</xdr:row>
      <xdr:rowOff>11430</xdr:rowOff>
    </xdr:to>
    <xdr:cxnSp macro="">
      <xdr:nvCxnSpPr>
        <xdr:cNvPr id="360" name="直線コネクタ 359"/>
        <xdr:cNvCxnSpPr/>
      </xdr:nvCxnSpPr>
      <xdr:spPr>
        <a:xfrm flipV="1">
          <a:off x="3797300" y="18638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143511</xdr:rowOff>
    </xdr:from>
    <xdr:to>
      <xdr:col>15</xdr:col>
      <xdr:colOff>101600</xdr:colOff>
      <xdr:row>108</xdr:row>
      <xdr:rowOff>73661</xdr:rowOff>
    </xdr:to>
    <xdr:sp macro="" textlink="">
      <xdr:nvSpPr>
        <xdr:cNvPr id="361" name="楕円 360"/>
        <xdr:cNvSpPr/>
      </xdr:nvSpPr>
      <xdr:spPr>
        <a:xfrm>
          <a:off x="2857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22861</xdr:rowOff>
    </xdr:from>
    <xdr:to>
      <xdr:col>19</xdr:col>
      <xdr:colOff>177800</xdr:colOff>
      <xdr:row>109</xdr:row>
      <xdr:rowOff>11430</xdr:rowOff>
    </xdr:to>
    <xdr:cxnSp macro="">
      <xdr:nvCxnSpPr>
        <xdr:cNvPr id="362" name="直線コネクタ 361"/>
        <xdr:cNvCxnSpPr/>
      </xdr:nvCxnSpPr>
      <xdr:spPr>
        <a:xfrm>
          <a:off x="2908300" y="185394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135907</xdr:rowOff>
    </xdr:from>
    <xdr:ext cx="405111" cy="259045"/>
    <xdr:sp macro="" textlink="">
      <xdr:nvSpPr>
        <xdr:cNvPr id="363" name="n_1aveValue【港湾・漁港】&#10;有形固定資産減価償却率"/>
        <xdr:cNvSpPr txBox="1"/>
      </xdr:nvSpPr>
      <xdr:spPr>
        <a:xfrm>
          <a:off x="35820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364" name="n_2aveValue【港湾・漁港】&#10;有形固定資産減価償却率"/>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53357</xdr:rowOff>
    </xdr:from>
    <xdr:ext cx="405111" cy="259045"/>
    <xdr:sp macro="" textlink="">
      <xdr:nvSpPr>
        <xdr:cNvPr id="365" name="n_1mainValue【港湾・漁港】&#10;有形固定資産減価償却率"/>
        <xdr:cNvSpPr txBox="1"/>
      </xdr:nvSpPr>
      <xdr:spPr>
        <a:xfrm>
          <a:off x="3582044" y="187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64788</xdr:rowOff>
    </xdr:from>
    <xdr:ext cx="405111" cy="259045"/>
    <xdr:sp macro="" textlink="">
      <xdr:nvSpPr>
        <xdr:cNvPr id="366" name="n_2mainValue【港湾・漁港】&#10;有形固定資産減価償却率"/>
        <xdr:cNvSpPr txBox="1"/>
      </xdr:nvSpPr>
      <xdr:spPr>
        <a:xfrm>
          <a:off x="27057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7" name="直線コネクタ 37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8" name="テキスト ボックス 37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9" name="直線コネクタ 37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0" name="テキスト ボックス 37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1" name="直線コネクタ 38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2" name="テキスト ボックス 38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3" name="直線コネクタ 38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4" name="テキスト ボックス 38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6" name="テキスト ボックス 38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88" name="直線コネクタ 387"/>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89" name="【港湾・漁港】&#10;一人当たり有形固定資産（償却資産）額最小値テキスト"/>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90" name="直線コネクタ 389"/>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91" name="【港湾・漁港】&#10;一人当たり有形固定資産（償却資産）額最大値テキスト"/>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92" name="直線コネクタ 391"/>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93603</xdr:rowOff>
    </xdr:from>
    <xdr:ext cx="534377" cy="259045"/>
    <xdr:sp macro="" textlink="">
      <xdr:nvSpPr>
        <xdr:cNvPr id="393" name="【港湾・漁港】&#10;一人当たり有形固定資産（償却資産）額平均値テキスト"/>
        <xdr:cNvSpPr txBox="1"/>
      </xdr:nvSpPr>
      <xdr:spPr>
        <a:xfrm>
          <a:off x="10515600" y="18095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94" name="フローチャート: 判断 393"/>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95" name="フローチャート: 判断 394"/>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66224</xdr:rowOff>
    </xdr:from>
    <xdr:to>
      <xdr:col>46</xdr:col>
      <xdr:colOff>38100</xdr:colOff>
      <xdr:row>104</xdr:row>
      <xdr:rowOff>167824</xdr:rowOff>
    </xdr:to>
    <xdr:sp macro="" textlink="">
      <xdr:nvSpPr>
        <xdr:cNvPr id="396" name="フローチャート: 判断 395"/>
        <xdr:cNvSpPr/>
      </xdr:nvSpPr>
      <xdr:spPr>
        <a:xfrm>
          <a:off x="8699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61134</xdr:rowOff>
    </xdr:from>
    <xdr:to>
      <xdr:col>55</xdr:col>
      <xdr:colOff>50800</xdr:colOff>
      <xdr:row>105</xdr:row>
      <xdr:rowOff>162734</xdr:rowOff>
    </xdr:to>
    <xdr:sp macro="" textlink="">
      <xdr:nvSpPr>
        <xdr:cNvPr id="402" name="楕円 401"/>
        <xdr:cNvSpPr/>
      </xdr:nvSpPr>
      <xdr:spPr>
        <a:xfrm>
          <a:off x="10426700" y="180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84011</xdr:rowOff>
    </xdr:from>
    <xdr:ext cx="599010" cy="259045"/>
    <xdr:sp macro="" textlink="">
      <xdr:nvSpPr>
        <xdr:cNvPr id="403" name="【港湾・漁港】&#10;一人当たり有形固定資産（償却資産）額該当値テキスト"/>
        <xdr:cNvSpPr txBox="1"/>
      </xdr:nvSpPr>
      <xdr:spPr>
        <a:xfrm>
          <a:off x="10515600" y="1791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62457</xdr:rowOff>
    </xdr:from>
    <xdr:to>
      <xdr:col>50</xdr:col>
      <xdr:colOff>165100</xdr:colOff>
      <xdr:row>105</xdr:row>
      <xdr:rowOff>164057</xdr:rowOff>
    </xdr:to>
    <xdr:sp macro="" textlink="">
      <xdr:nvSpPr>
        <xdr:cNvPr id="404" name="楕円 403"/>
        <xdr:cNvSpPr/>
      </xdr:nvSpPr>
      <xdr:spPr>
        <a:xfrm>
          <a:off x="9588500" y="180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111934</xdr:rowOff>
    </xdr:from>
    <xdr:to>
      <xdr:col>55</xdr:col>
      <xdr:colOff>0</xdr:colOff>
      <xdr:row>105</xdr:row>
      <xdr:rowOff>113257</xdr:rowOff>
    </xdr:to>
    <xdr:cxnSp macro="">
      <xdr:nvCxnSpPr>
        <xdr:cNvPr id="405" name="直線コネクタ 404"/>
        <xdr:cNvCxnSpPr/>
      </xdr:nvCxnSpPr>
      <xdr:spPr>
        <a:xfrm flipV="1">
          <a:off x="9639300" y="18114184"/>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129304</xdr:rowOff>
    </xdr:from>
    <xdr:to>
      <xdr:col>46</xdr:col>
      <xdr:colOff>38100</xdr:colOff>
      <xdr:row>106</xdr:row>
      <xdr:rowOff>59454</xdr:rowOff>
    </xdr:to>
    <xdr:sp macro="" textlink="">
      <xdr:nvSpPr>
        <xdr:cNvPr id="406" name="楕円 405"/>
        <xdr:cNvSpPr/>
      </xdr:nvSpPr>
      <xdr:spPr>
        <a:xfrm>
          <a:off x="8699500" y="181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113257</xdr:rowOff>
    </xdr:from>
    <xdr:to>
      <xdr:col>50</xdr:col>
      <xdr:colOff>114300</xdr:colOff>
      <xdr:row>106</xdr:row>
      <xdr:rowOff>8654</xdr:rowOff>
    </xdr:to>
    <xdr:cxnSp macro="">
      <xdr:nvCxnSpPr>
        <xdr:cNvPr id="407" name="直線コネクタ 406"/>
        <xdr:cNvCxnSpPr/>
      </xdr:nvCxnSpPr>
      <xdr:spPr>
        <a:xfrm flipV="1">
          <a:off x="8750300" y="18115507"/>
          <a:ext cx="889000" cy="6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30711</xdr:rowOff>
    </xdr:from>
    <xdr:ext cx="534377" cy="259045"/>
    <xdr:sp macro="" textlink="">
      <xdr:nvSpPr>
        <xdr:cNvPr id="408" name="n_1aveValue【港湾・漁港】&#10;一人当たり有形固定資産（償却資産）額"/>
        <xdr:cNvSpPr txBox="1"/>
      </xdr:nvSpPr>
      <xdr:spPr>
        <a:xfrm>
          <a:off x="9359411" y="182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12901</xdr:rowOff>
    </xdr:from>
    <xdr:ext cx="599010" cy="259045"/>
    <xdr:sp macro="" textlink="">
      <xdr:nvSpPr>
        <xdr:cNvPr id="409" name="n_2aveValue【港湾・漁港】&#10;一人当たり有形固定資産（償却資産）額"/>
        <xdr:cNvSpPr txBox="1"/>
      </xdr:nvSpPr>
      <xdr:spPr>
        <a:xfrm>
          <a:off x="8450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9134</xdr:rowOff>
    </xdr:from>
    <xdr:ext cx="599010" cy="259045"/>
    <xdr:sp macro="" textlink="">
      <xdr:nvSpPr>
        <xdr:cNvPr id="410" name="n_1mainValue【港湾・漁港】&#10;一人当たり有形固定資産（償却資産）額"/>
        <xdr:cNvSpPr txBox="1"/>
      </xdr:nvSpPr>
      <xdr:spPr>
        <a:xfrm>
          <a:off x="9327095" y="1783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50581</xdr:rowOff>
    </xdr:from>
    <xdr:ext cx="534377" cy="259045"/>
    <xdr:sp macro="" textlink="">
      <xdr:nvSpPr>
        <xdr:cNvPr id="411" name="n_2mainValue【港湾・漁港】&#10;一人当たり有形固定資産（償却資産）額"/>
        <xdr:cNvSpPr txBox="1"/>
      </xdr:nvSpPr>
      <xdr:spPr>
        <a:xfrm>
          <a:off x="8483111" y="182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436" name="直線コネクタ 435"/>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37"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8" name="直線コネクタ 437"/>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439"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440" name="直線コネクタ 439"/>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441"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42" name="フローチャート: 判断 441"/>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43" name="フローチャート: 判断 442"/>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444" name="フローチャート: 判断 443"/>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450" name="楕円 449"/>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451" name="【認定こども園・幼稚園・保育所】&#10;有形固定資産減価償却率該当値テキスト"/>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52" name="楕円 451"/>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36</xdr:row>
      <xdr:rowOff>144780</xdr:rowOff>
    </xdr:to>
    <xdr:cxnSp macro="">
      <xdr:nvCxnSpPr>
        <xdr:cNvPr id="453" name="直線コネクタ 452"/>
        <xdr:cNvCxnSpPr/>
      </xdr:nvCxnSpPr>
      <xdr:spPr>
        <a:xfrm>
          <a:off x="15481300" y="571500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xdr:rowOff>
    </xdr:from>
    <xdr:to>
      <xdr:col>76</xdr:col>
      <xdr:colOff>165100</xdr:colOff>
      <xdr:row>33</xdr:row>
      <xdr:rowOff>107950</xdr:rowOff>
    </xdr:to>
    <xdr:sp macro="" textlink="">
      <xdr:nvSpPr>
        <xdr:cNvPr id="454" name="楕円 453"/>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455" name="直線コネクタ 454"/>
        <xdr:cNvCxnSpPr/>
      </xdr:nvCxnSpPr>
      <xdr:spPr>
        <a:xfrm>
          <a:off x="14592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56"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457"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458"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459"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1" name="テキスト ボックス 4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3" name="テキスト ボックス 4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5" name="テキスト ボックス 4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7" name="テキスト ボックス 4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81" name="直線コネクタ 480"/>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82"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83" name="直線コネクタ 482"/>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84"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85" name="直線コネクタ 484"/>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86"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87" name="フローチャート: 判断 486"/>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8" name="フローチャート: 判断 4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89" name="フローチャート: 判断 488"/>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64262</xdr:rowOff>
    </xdr:from>
    <xdr:to>
      <xdr:col>116</xdr:col>
      <xdr:colOff>114300</xdr:colOff>
      <xdr:row>41</xdr:row>
      <xdr:rowOff>165862</xdr:rowOff>
    </xdr:to>
    <xdr:sp macro="" textlink="">
      <xdr:nvSpPr>
        <xdr:cNvPr id="495" name="楕円 494"/>
        <xdr:cNvSpPr/>
      </xdr:nvSpPr>
      <xdr:spPr>
        <a:xfrm>
          <a:off x="221107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150639</xdr:rowOff>
    </xdr:from>
    <xdr:ext cx="469744" cy="259045"/>
    <xdr:sp macro="" textlink="">
      <xdr:nvSpPr>
        <xdr:cNvPr id="496" name="【認定こども園・幼稚園・保育所】&#10;一人当たり面積該当値テキスト"/>
        <xdr:cNvSpPr txBox="1"/>
      </xdr:nvSpPr>
      <xdr:spPr>
        <a:xfrm>
          <a:off x="22199600" y="700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497" name="楕円 496"/>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115062</xdr:rowOff>
    </xdr:from>
    <xdr:to>
      <xdr:col>116</xdr:col>
      <xdr:colOff>63500</xdr:colOff>
      <xdr:row>41</xdr:row>
      <xdr:rowOff>115062</xdr:rowOff>
    </xdr:to>
    <xdr:cxnSp macro="">
      <xdr:nvCxnSpPr>
        <xdr:cNvPr id="498" name="直線コネクタ 497"/>
        <xdr:cNvCxnSpPr/>
      </xdr:nvCxnSpPr>
      <xdr:spPr>
        <a:xfrm>
          <a:off x="21323300" y="7144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499" name="楕円 498"/>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500" name="直線コネクタ 499"/>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5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503"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504" name="n_2mainValue【認定こども園・幼稚園・保育所】&#10;一人当たり面積"/>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5" name="テキスト ボックス 5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529" name="直線コネクタ 528"/>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0"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1" name="直線コネクタ 530"/>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532"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533" name="直線コネクタ 532"/>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534"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35" name="フローチャート: 判断 534"/>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6" name="フローチャート: 判断 535"/>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37" name="フローチャート: 判断 536"/>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543" name="楕円 542"/>
        <xdr:cNvSpPr/>
      </xdr:nvSpPr>
      <xdr:spPr>
        <a:xfrm>
          <a:off x="16268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15892</xdr:rowOff>
    </xdr:from>
    <xdr:ext cx="405111" cy="259045"/>
    <xdr:sp macro="" textlink="">
      <xdr:nvSpPr>
        <xdr:cNvPr id="544" name="【学校施設】&#10;有形固定資産減価償却率該当値テキスト"/>
        <xdr:cNvSpPr txBox="1"/>
      </xdr:nvSpPr>
      <xdr:spPr>
        <a:xfrm>
          <a:off x="16357600"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141605</xdr:rowOff>
    </xdr:from>
    <xdr:to>
      <xdr:col>81</xdr:col>
      <xdr:colOff>101600</xdr:colOff>
      <xdr:row>58</xdr:row>
      <xdr:rowOff>71755</xdr:rowOff>
    </xdr:to>
    <xdr:sp macro="" textlink="">
      <xdr:nvSpPr>
        <xdr:cNvPr id="545" name="楕円 544"/>
        <xdr:cNvSpPr/>
      </xdr:nvSpPr>
      <xdr:spPr>
        <a:xfrm>
          <a:off x="15430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20955</xdr:rowOff>
    </xdr:from>
    <xdr:to>
      <xdr:col>85</xdr:col>
      <xdr:colOff>127000</xdr:colOff>
      <xdr:row>58</xdr:row>
      <xdr:rowOff>43815</xdr:rowOff>
    </xdr:to>
    <xdr:cxnSp macro="">
      <xdr:nvCxnSpPr>
        <xdr:cNvPr id="546" name="直線コネクタ 545"/>
        <xdr:cNvCxnSpPr/>
      </xdr:nvCxnSpPr>
      <xdr:spPr>
        <a:xfrm>
          <a:off x="15481300" y="99650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156845</xdr:rowOff>
    </xdr:from>
    <xdr:to>
      <xdr:col>76</xdr:col>
      <xdr:colOff>165100</xdr:colOff>
      <xdr:row>58</xdr:row>
      <xdr:rowOff>86995</xdr:rowOff>
    </xdr:to>
    <xdr:sp macro="" textlink="">
      <xdr:nvSpPr>
        <xdr:cNvPr id="547" name="楕円 546"/>
        <xdr:cNvSpPr/>
      </xdr:nvSpPr>
      <xdr:spPr>
        <a:xfrm>
          <a:off x="14541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20955</xdr:rowOff>
    </xdr:from>
    <xdr:to>
      <xdr:col>81</xdr:col>
      <xdr:colOff>50800</xdr:colOff>
      <xdr:row>58</xdr:row>
      <xdr:rowOff>36195</xdr:rowOff>
    </xdr:to>
    <xdr:cxnSp macro="">
      <xdr:nvCxnSpPr>
        <xdr:cNvPr id="548" name="直線コネクタ 547"/>
        <xdr:cNvCxnSpPr/>
      </xdr:nvCxnSpPr>
      <xdr:spPr>
        <a:xfrm flipV="1">
          <a:off x="14592300" y="99650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49"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50"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88282</xdr:rowOff>
    </xdr:from>
    <xdr:ext cx="405111" cy="259045"/>
    <xdr:sp macro="" textlink="">
      <xdr:nvSpPr>
        <xdr:cNvPr id="551" name="n_1mainValue【学校施設】&#10;有形固定資産減価償却率"/>
        <xdr:cNvSpPr txBox="1"/>
      </xdr:nvSpPr>
      <xdr:spPr>
        <a:xfrm>
          <a:off x="152660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103522</xdr:rowOff>
    </xdr:from>
    <xdr:ext cx="405111" cy="259045"/>
    <xdr:sp macro="" textlink="">
      <xdr:nvSpPr>
        <xdr:cNvPr id="552" name="n_2mainValue【学校施設】&#10;有形固定資産減価償却率"/>
        <xdr:cNvSpPr txBox="1"/>
      </xdr:nvSpPr>
      <xdr:spPr>
        <a:xfrm>
          <a:off x="14389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75" name="直線コネクタ 574"/>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76"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77" name="直線コネクタ 576"/>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78"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79" name="直線コネクタ 578"/>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80"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81" name="フローチャート: 判断 580"/>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82" name="フローチャート: 判断 581"/>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83" name="フローチャート: 判断 582"/>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56642</xdr:rowOff>
    </xdr:from>
    <xdr:to>
      <xdr:col>116</xdr:col>
      <xdr:colOff>114300</xdr:colOff>
      <xdr:row>62</xdr:row>
      <xdr:rowOff>158242</xdr:rowOff>
    </xdr:to>
    <xdr:sp macro="" textlink="">
      <xdr:nvSpPr>
        <xdr:cNvPr id="589" name="楕円 588"/>
        <xdr:cNvSpPr/>
      </xdr:nvSpPr>
      <xdr:spPr>
        <a:xfrm>
          <a:off x="22110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79519</xdr:rowOff>
    </xdr:from>
    <xdr:ext cx="469744" cy="259045"/>
    <xdr:sp macro="" textlink="">
      <xdr:nvSpPr>
        <xdr:cNvPr id="590" name="【学校施設】&#10;一人当たり面積該当値テキスト"/>
        <xdr:cNvSpPr txBox="1"/>
      </xdr:nvSpPr>
      <xdr:spPr>
        <a:xfrm>
          <a:off x="22199600" y="1053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164998</xdr:rowOff>
    </xdr:from>
    <xdr:to>
      <xdr:col>112</xdr:col>
      <xdr:colOff>38100</xdr:colOff>
      <xdr:row>63</xdr:row>
      <xdr:rowOff>95148</xdr:rowOff>
    </xdr:to>
    <xdr:sp macro="" textlink="">
      <xdr:nvSpPr>
        <xdr:cNvPr id="591" name="楕円 590"/>
        <xdr:cNvSpPr/>
      </xdr:nvSpPr>
      <xdr:spPr>
        <a:xfrm>
          <a:off x="21272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107442</xdr:rowOff>
    </xdr:from>
    <xdr:to>
      <xdr:col>116</xdr:col>
      <xdr:colOff>63500</xdr:colOff>
      <xdr:row>63</xdr:row>
      <xdr:rowOff>44348</xdr:rowOff>
    </xdr:to>
    <xdr:cxnSp macro="">
      <xdr:nvCxnSpPr>
        <xdr:cNvPr id="592" name="直線コネクタ 591"/>
        <xdr:cNvCxnSpPr/>
      </xdr:nvCxnSpPr>
      <xdr:spPr>
        <a:xfrm flipV="1">
          <a:off x="21323300" y="10737342"/>
          <a:ext cx="8382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163626</xdr:rowOff>
    </xdr:from>
    <xdr:to>
      <xdr:col>107</xdr:col>
      <xdr:colOff>101600</xdr:colOff>
      <xdr:row>63</xdr:row>
      <xdr:rowOff>93776</xdr:rowOff>
    </xdr:to>
    <xdr:sp macro="" textlink="">
      <xdr:nvSpPr>
        <xdr:cNvPr id="593" name="楕円 592"/>
        <xdr:cNvSpPr/>
      </xdr:nvSpPr>
      <xdr:spPr>
        <a:xfrm>
          <a:off x="20383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42976</xdr:rowOff>
    </xdr:from>
    <xdr:to>
      <xdr:col>111</xdr:col>
      <xdr:colOff>177800</xdr:colOff>
      <xdr:row>63</xdr:row>
      <xdr:rowOff>44348</xdr:rowOff>
    </xdr:to>
    <xdr:cxnSp macro="">
      <xdr:nvCxnSpPr>
        <xdr:cNvPr id="594" name="直線コネクタ 593"/>
        <xdr:cNvCxnSpPr/>
      </xdr:nvCxnSpPr>
      <xdr:spPr>
        <a:xfrm>
          <a:off x="20434300" y="1084432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95"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96"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86275</xdr:rowOff>
    </xdr:from>
    <xdr:ext cx="469744" cy="259045"/>
    <xdr:sp macro="" textlink="">
      <xdr:nvSpPr>
        <xdr:cNvPr id="597" name="n_1mainValue【学校施設】&#10;一人当たり面積"/>
        <xdr:cNvSpPr txBox="1"/>
      </xdr:nvSpPr>
      <xdr:spPr>
        <a:xfrm>
          <a:off x="210757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84903</xdr:rowOff>
    </xdr:from>
    <xdr:ext cx="469744" cy="259045"/>
    <xdr:sp macro="" textlink="">
      <xdr:nvSpPr>
        <xdr:cNvPr id="598" name="n_2mainValue【学校施設】&#10;一人当たり面積"/>
        <xdr:cNvSpPr txBox="1"/>
      </xdr:nvSpPr>
      <xdr:spPr>
        <a:xfrm>
          <a:off x="20199427" y="108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類似団体と比較して特に有形固定資産減価償却率が高くなっている施設は、学校施設、認定こども園・幼稚園・保育所である。学校施設については令和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年度、更新予定の宗像市アセットマネジメント推進計画及び平成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年度より取り組んでいる個別施設計画に基づき、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適正</a:t>
          </a:r>
          <a:r>
            <a:rPr kumimoji="1" lang="ja-JP" altLang="en-US" sz="1300">
              <a:latin typeface="ＭＳ Ｐゴシック" panose="020B0600070205080204" pitchFamily="50" charset="-128"/>
              <a:ea typeface="ＭＳ Ｐゴシック" panose="020B0600070205080204" pitchFamily="50" charset="-128"/>
            </a:rPr>
            <a:t>な対策を講じていく予定である。認定こども園・幼稚園・保育所の該当資産は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年度に改修工事を実施しており、老朽化対策を講じているもの。</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97,317
96,722
119.92
38,165,870
36,985,350
1,030,461
19,504,571
25,707,823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10704</xdr:rowOff>
    </xdr:from>
    <xdr:to>
      <xdr:col>24</xdr:col>
      <xdr:colOff>114300</xdr:colOff>
      <xdr:row>34</xdr:row>
      <xdr:rowOff>112304</xdr:rowOff>
    </xdr:to>
    <xdr:sp macro="" textlink="">
      <xdr:nvSpPr>
        <xdr:cNvPr id="71" name="楕円 70"/>
        <xdr:cNvSpPr/>
      </xdr:nvSpPr>
      <xdr:spPr>
        <a:xfrm>
          <a:off x="45847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97081</xdr:rowOff>
    </xdr:from>
    <xdr:ext cx="405111" cy="259045"/>
    <xdr:sp macro="" textlink="">
      <xdr:nvSpPr>
        <xdr:cNvPr id="72" name="【図書館】&#10;有形固定資産減価償却率該当値テキスト"/>
        <xdr:cNvSpPr txBox="1"/>
      </xdr:nvSpPr>
      <xdr:spPr>
        <a:xfrm>
          <a:off x="4673600" y="575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3" name="楕円 72"/>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61504</xdr:rowOff>
    </xdr:from>
    <xdr:to>
      <xdr:col>24</xdr:col>
      <xdr:colOff>63500</xdr:colOff>
      <xdr:row>34</xdr:row>
      <xdr:rowOff>92528</xdr:rowOff>
    </xdr:to>
    <xdr:cxnSp macro="">
      <xdr:nvCxnSpPr>
        <xdr:cNvPr id="74" name="直線コネクタ 73"/>
        <xdr:cNvCxnSpPr/>
      </xdr:nvCxnSpPr>
      <xdr:spPr>
        <a:xfrm flipV="1">
          <a:off x="3797300" y="589080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77" name="n_1mainValue【図書館】&#10;有形固定資産減価償却率"/>
        <xdr:cNvSpPr txBox="1"/>
      </xdr:nvSpPr>
      <xdr:spPr>
        <a:xfrm>
          <a:off x="3582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133350</xdr:rowOff>
    </xdr:from>
    <xdr:to>
      <xdr:col>55</xdr:col>
      <xdr:colOff>50800</xdr:colOff>
      <xdr:row>42</xdr:row>
      <xdr:rowOff>63500</xdr:rowOff>
    </xdr:to>
    <xdr:sp macro="" textlink="">
      <xdr:nvSpPr>
        <xdr:cNvPr id="115" name="楕円 114"/>
        <xdr:cNvSpPr/>
      </xdr:nvSpPr>
      <xdr:spPr>
        <a:xfrm>
          <a:off x="104267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48277</xdr:rowOff>
    </xdr:from>
    <xdr:ext cx="469744" cy="259045"/>
    <xdr:sp macro="" textlink="">
      <xdr:nvSpPr>
        <xdr:cNvPr id="116" name="【図書館】&#10;一人当たり面積該当値テキスト"/>
        <xdr:cNvSpPr txBox="1"/>
      </xdr:nvSpPr>
      <xdr:spPr>
        <a:xfrm>
          <a:off x="10515600"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133350</xdr:rowOff>
    </xdr:from>
    <xdr:to>
      <xdr:col>50</xdr:col>
      <xdr:colOff>165100</xdr:colOff>
      <xdr:row>42</xdr:row>
      <xdr:rowOff>63500</xdr:rowOff>
    </xdr:to>
    <xdr:sp macro="" textlink="">
      <xdr:nvSpPr>
        <xdr:cNvPr id="117" name="楕円 116"/>
        <xdr:cNvSpPr/>
      </xdr:nvSpPr>
      <xdr:spPr>
        <a:xfrm>
          <a:off x="95885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12700</xdr:rowOff>
    </xdr:from>
    <xdr:to>
      <xdr:col>55</xdr:col>
      <xdr:colOff>0</xdr:colOff>
      <xdr:row>42</xdr:row>
      <xdr:rowOff>12700</xdr:rowOff>
    </xdr:to>
    <xdr:cxnSp macro="">
      <xdr:nvCxnSpPr>
        <xdr:cNvPr id="118" name="直線コネクタ 117"/>
        <xdr:cNvCxnSpPr/>
      </xdr:nvCxnSpPr>
      <xdr:spPr>
        <a:xfrm>
          <a:off x="9639300" y="721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54627</xdr:rowOff>
    </xdr:from>
    <xdr:ext cx="469744" cy="259045"/>
    <xdr:sp macro="" textlink="">
      <xdr:nvSpPr>
        <xdr:cNvPr id="121" name="n_1mainValue【図書館】&#10;一人当たり面積"/>
        <xdr:cNvSpPr txBox="1"/>
      </xdr:nvSpPr>
      <xdr:spPr>
        <a:xfrm>
          <a:off x="9391727" y="72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87993</xdr:rowOff>
    </xdr:from>
    <xdr:to>
      <xdr:col>24</xdr:col>
      <xdr:colOff>114300</xdr:colOff>
      <xdr:row>59</xdr:row>
      <xdr:rowOff>18143</xdr:rowOff>
    </xdr:to>
    <xdr:sp macro="" textlink="">
      <xdr:nvSpPr>
        <xdr:cNvPr id="161" name="楕円 160"/>
        <xdr:cNvSpPr/>
      </xdr:nvSpPr>
      <xdr:spPr>
        <a:xfrm>
          <a:off x="45847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110870</xdr:rowOff>
    </xdr:from>
    <xdr:ext cx="405111" cy="259045"/>
    <xdr:sp macro="" textlink="">
      <xdr:nvSpPr>
        <xdr:cNvPr id="162" name="【体育館・プール】&#10;有形固定資産減価償却率該当値テキスト"/>
        <xdr:cNvSpPr txBox="1"/>
      </xdr:nvSpPr>
      <xdr:spPr>
        <a:xfrm>
          <a:off x="4673600"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63" name="楕円 162"/>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59</xdr:row>
      <xdr:rowOff>11430</xdr:rowOff>
    </xdr:to>
    <xdr:cxnSp macro="">
      <xdr:nvCxnSpPr>
        <xdr:cNvPr id="164" name="直線コネクタ 163"/>
        <xdr:cNvCxnSpPr/>
      </xdr:nvCxnSpPr>
      <xdr:spPr>
        <a:xfrm flipV="1">
          <a:off x="3797300" y="100828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67" name="n_1mainValue【体育館・プー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109220</xdr:rowOff>
    </xdr:from>
    <xdr:to>
      <xdr:col>55</xdr:col>
      <xdr:colOff>50800</xdr:colOff>
      <xdr:row>59</xdr:row>
      <xdr:rowOff>39370</xdr:rowOff>
    </xdr:to>
    <xdr:sp macro="" textlink="">
      <xdr:nvSpPr>
        <xdr:cNvPr id="205" name="楕円 204"/>
        <xdr:cNvSpPr/>
      </xdr:nvSpPr>
      <xdr:spPr>
        <a:xfrm>
          <a:off x="10426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132097</xdr:rowOff>
    </xdr:from>
    <xdr:ext cx="469744" cy="259045"/>
    <xdr:sp macro="" textlink="">
      <xdr:nvSpPr>
        <xdr:cNvPr id="206" name="【体育館・プール】&#10;一人当たり面積該当値テキスト"/>
        <xdr:cNvSpPr txBox="1"/>
      </xdr:nvSpPr>
      <xdr:spPr>
        <a:xfrm>
          <a:off x="105156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147320</xdr:rowOff>
    </xdr:from>
    <xdr:to>
      <xdr:col>50</xdr:col>
      <xdr:colOff>165100</xdr:colOff>
      <xdr:row>63</xdr:row>
      <xdr:rowOff>77470</xdr:rowOff>
    </xdr:to>
    <xdr:sp macro="" textlink="">
      <xdr:nvSpPr>
        <xdr:cNvPr id="207" name="楕円 206"/>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160020</xdr:rowOff>
    </xdr:from>
    <xdr:to>
      <xdr:col>55</xdr:col>
      <xdr:colOff>0</xdr:colOff>
      <xdr:row>63</xdr:row>
      <xdr:rowOff>26670</xdr:rowOff>
    </xdr:to>
    <xdr:cxnSp macro="">
      <xdr:nvCxnSpPr>
        <xdr:cNvPr id="208" name="直線コネクタ 207"/>
        <xdr:cNvCxnSpPr/>
      </xdr:nvCxnSpPr>
      <xdr:spPr>
        <a:xfrm flipV="1">
          <a:off x="9639300" y="1010412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68597</xdr:rowOff>
    </xdr:from>
    <xdr:ext cx="469744" cy="259045"/>
    <xdr:sp macro="" textlink="">
      <xdr:nvSpPr>
        <xdr:cNvPr id="211" name="n_1main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41"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50" name="楕円 249"/>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51" name="【福祉施設】&#10;有形固定資産減価償却率該当値テキスト"/>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153036</xdr:rowOff>
    </xdr:from>
    <xdr:to>
      <xdr:col>20</xdr:col>
      <xdr:colOff>38100</xdr:colOff>
      <xdr:row>84</xdr:row>
      <xdr:rowOff>83186</xdr:rowOff>
    </xdr:to>
    <xdr:sp macro="" textlink="">
      <xdr:nvSpPr>
        <xdr:cNvPr id="252" name="楕円 251"/>
        <xdr:cNvSpPr/>
      </xdr:nvSpPr>
      <xdr:spPr>
        <a:xfrm>
          <a:off x="3746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32386</xdr:rowOff>
    </xdr:to>
    <xdr:cxnSp macro="">
      <xdr:nvCxnSpPr>
        <xdr:cNvPr id="253" name="直線コネクタ 252"/>
        <xdr:cNvCxnSpPr/>
      </xdr:nvCxnSpPr>
      <xdr:spPr>
        <a:xfrm flipV="1">
          <a:off x="3797300" y="143941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54"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74313</xdr:rowOff>
    </xdr:from>
    <xdr:ext cx="405111" cy="259045"/>
    <xdr:sp macro="" textlink="">
      <xdr:nvSpPr>
        <xdr:cNvPr id="256" name="n_1mainValue【福祉施設】&#10;有形固定資産減価償却率"/>
        <xdr:cNvSpPr txBox="1"/>
      </xdr:nvSpPr>
      <xdr:spPr>
        <a:xfrm>
          <a:off x="3582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3"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292" name="楕円 291"/>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21607</xdr:rowOff>
    </xdr:from>
    <xdr:ext cx="469744" cy="259045"/>
    <xdr:sp macro="" textlink="">
      <xdr:nvSpPr>
        <xdr:cNvPr id="293" name="【福祉施設】&#10;一人当たり面積該当値テキスト"/>
        <xdr:cNvSpPr txBox="1"/>
      </xdr:nvSpPr>
      <xdr:spPr>
        <a:xfrm>
          <a:off x="10515600"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294" name="楕円 293"/>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72389</xdr:rowOff>
    </xdr:to>
    <xdr:cxnSp macro="">
      <xdr:nvCxnSpPr>
        <xdr:cNvPr id="295" name="直線コネクタ 294"/>
        <xdr:cNvCxnSpPr/>
      </xdr:nvCxnSpPr>
      <xdr:spPr>
        <a:xfrm flipV="1">
          <a:off x="9639300" y="14622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298"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38" name="楕円 337"/>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59707</xdr:rowOff>
    </xdr:from>
    <xdr:ext cx="405111" cy="259045"/>
    <xdr:sp macro="" textlink="">
      <xdr:nvSpPr>
        <xdr:cNvPr id="339" name="【市民会館】&#10;有形固定資産減価償却率該当値テキスト"/>
        <xdr:cNvSpPr txBox="1"/>
      </xdr:nvSpPr>
      <xdr:spPr>
        <a:xfrm>
          <a:off x="4673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46627</xdr:rowOff>
    </xdr:from>
    <xdr:to>
      <xdr:col>20</xdr:col>
      <xdr:colOff>38100</xdr:colOff>
      <xdr:row>102</xdr:row>
      <xdr:rowOff>148227</xdr:rowOff>
    </xdr:to>
    <xdr:sp macro="" textlink="">
      <xdr:nvSpPr>
        <xdr:cNvPr id="340" name="楕円 339"/>
        <xdr:cNvSpPr/>
      </xdr:nvSpPr>
      <xdr:spPr>
        <a:xfrm>
          <a:off x="3746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97427</xdr:rowOff>
    </xdr:from>
    <xdr:to>
      <xdr:col>24</xdr:col>
      <xdr:colOff>63500</xdr:colOff>
      <xdr:row>103</xdr:row>
      <xdr:rowOff>87630</xdr:rowOff>
    </xdr:to>
    <xdr:cxnSp macro="">
      <xdr:nvCxnSpPr>
        <xdr:cNvPr id="341" name="直線コネクタ 340"/>
        <xdr:cNvCxnSpPr/>
      </xdr:nvCxnSpPr>
      <xdr:spPr>
        <a:xfrm>
          <a:off x="3797300" y="17585327"/>
          <a:ext cx="8382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164754</xdr:rowOff>
    </xdr:from>
    <xdr:ext cx="405111" cy="259045"/>
    <xdr:sp macro="" textlink="">
      <xdr:nvSpPr>
        <xdr:cNvPr id="344" name="n_1mainValue【市民会館】&#10;有形固定資産減価償却率"/>
        <xdr:cNvSpPr txBox="1"/>
      </xdr:nvSpPr>
      <xdr:spPr>
        <a:xfrm>
          <a:off x="3582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382" name="楕円 381"/>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383"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384" name="楕円 383"/>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121920</xdr:rowOff>
    </xdr:to>
    <xdr:cxnSp macro="">
      <xdr:nvCxnSpPr>
        <xdr:cNvPr id="385" name="直線コネクタ 384"/>
        <xdr:cNvCxnSpPr/>
      </xdr:nvCxnSpPr>
      <xdr:spPr>
        <a:xfrm>
          <a:off x="9639300" y="1795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386"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388"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19"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62956</xdr:rowOff>
    </xdr:from>
    <xdr:to>
      <xdr:col>85</xdr:col>
      <xdr:colOff>177800</xdr:colOff>
      <xdr:row>38</xdr:row>
      <xdr:rowOff>164556</xdr:rowOff>
    </xdr:to>
    <xdr:sp macro="" textlink="">
      <xdr:nvSpPr>
        <xdr:cNvPr id="428" name="楕円 427"/>
        <xdr:cNvSpPr/>
      </xdr:nvSpPr>
      <xdr:spPr>
        <a:xfrm>
          <a:off x="162687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41383</xdr:rowOff>
    </xdr:from>
    <xdr:ext cx="405111" cy="259045"/>
    <xdr:sp macro="" textlink="">
      <xdr:nvSpPr>
        <xdr:cNvPr id="429" name="【一般廃棄物処理施設】&#10;有形固定資産減価償却率該当値テキスト"/>
        <xdr:cNvSpPr txBox="1"/>
      </xdr:nvSpPr>
      <xdr:spPr>
        <a:xfrm>
          <a:off x="16357600"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103777</xdr:rowOff>
    </xdr:from>
    <xdr:to>
      <xdr:col>81</xdr:col>
      <xdr:colOff>101600</xdr:colOff>
      <xdr:row>39</xdr:row>
      <xdr:rowOff>33927</xdr:rowOff>
    </xdr:to>
    <xdr:sp macro="" textlink="">
      <xdr:nvSpPr>
        <xdr:cNvPr id="430" name="楕円 429"/>
        <xdr:cNvSpPr/>
      </xdr:nvSpPr>
      <xdr:spPr>
        <a:xfrm>
          <a:off x="15430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113756</xdr:rowOff>
    </xdr:from>
    <xdr:to>
      <xdr:col>85</xdr:col>
      <xdr:colOff>127000</xdr:colOff>
      <xdr:row>38</xdr:row>
      <xdr:rowOff>154577</xdr:rowOff>
    </xdr:to>
    <xdr:cxnSp macro="">
      <xdr:nvCxnSpPr>
        <xdr:cNvPr id="431" name="直線コネクタ 430"/>
        <xdr:cNvCxnSpPr/>
      </xdr:nvCxnSpPr>
      <xdr:spPr>
        <a:xfrm flipV="1">
          <a:off x="15481300" y="662885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32"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25054</xdr:rowOff>
    </xdr:from>
    <xdr:ext cx="405111" cy="259045"/>
    <xdr:sp macro="" textlink="">
      <xdr:nvSpPr>
        <xdr:cNvPr id="434" name="n_1mainValue【一般廃棄物処理施設】&#10;有形固定資産減価償却率"/>
        <xdr:cNvSpPr txBox="1"/>
      </xdr:nvSpPr>
      <xdr:spPr>
        <a:xfrm>
          <a:off x="15266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63" name="【一般廃棄物処理施設】&#10;一人当たり有形固定資産（償却資産）額平均値テキスト"/>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50104</xdr:rowOff>
    </xdr:from>
    <xdr:to>
      <xdr:col>116</xdr:col>
      <xdr:colOff>114300</xdr:colOff>
      <xdr:row>41</xdr:row>
      <xdr:rowOff>151704</xdr:rowOff>
    </xdr:to>
    <xdr:sp macro="" textlink="">
      <xdr:nvSpPr>
        <xdr:cNvPr id="472" name="楕円 471"/>
        <xdr:cNvSpPr/>
      </xdr:nvSpPr>
      <xdr:spPr>
        <a:xfrm>
          <a:off x="22110700" y="70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136481</xdr:rowOff>
    </xdr:from>
    <xdr:ext cx="534377" cy="259045"/>
    <xdr:sp macro="" textlink="">
      <xdr:nvSpPr>
        <xdr:cNvPr id="473" name="【一般廃棄物処理施設】&#10;一人当たり有形固定資産（償却資産）額該当値テキスト"/>
        <xdr:cNvSpPr txBox="1"/>
      </xdr:nvSpPr>
      <xdr:spPr>
        <a:xfrm>
          <a:off x="22199600" y="69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49616</xdr:rowOff>
    </xdr:from>
    <xdr:to>
      <xdr:col>112</xdr:col>
      <xdr:colOff>38100</xdr:colOff>
      <xdr:row>41</xdr:row>
      <xdr:rowOff>151216</xdr:rowOff>
    </xdr:to>
    <xdr:sp macro="" textlink="">
      <xdr:nvSpPr>
        <xdr:cNvPr id="474" name="楕円 473"/>
        <xdr:cNvSpPr/>
      </xdr:nvSpPr>
      <xdr:spPr>
        <a:xfrm>
          <a:off x="21272500" y="70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100416</xdr:rowOff>
    </xdr:from>
    <xdr:to>
      <xdr:col>116</xdr:col>
      <xdr:colOff>63500</xdr:colOff>
      <xdr:row>41</xdr:row>
      <xdr:rowOff>100904</xdr:rowOff>
    </xdr:to>
    <xdr:cxnSp macro="">
      <xdr:nvCxnSpPr>
        <xdr:cNvPr id="475" name="直線コネクタ 474"/>
        <xdr:cNvCxnSpPr/>
      </xdr:nvCxnSpPr>
      <xdr:spPr>
        <a:xfrm>
          <a:off x="21323300" y="7129866"/>
          <a:ext cx="8382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76"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142343</xdr:rowOff>
    </xdr:from>
    <xdr:ext cx="534377" cy="259045"/>
    <xdr:sp macro="" textlink="">
      <xdr:nvSpPr>
        <xdr:cNvPr id="478" name="n_1mainValue【一般廃棄物処理施設】&#10;一人当たり有形固定資産（償却資産）額"/>
        <xdr:cNvSpPr txBox="1"/>
      </xdr:nvSpPr>
      <xdr:spPr>
        <a:xfrm>
          <a:off x="21043411" y="71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0" name="直線コネクタ 51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2" name="直線コネクタ 52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4" name="直線コネクタ 52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525"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6" name="フローチャート: 判断 52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7" name="フローチャート: 判断 52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528" name="フローチャート: 判断 527"/>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534" name="楕円 533"/>
        <xdr:cNvSpPr/>
      </xdr:nvSpPr>
      <xdr:spPr>
        <a:xfrm>
          <a:off x="16268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66964</xdr:rowOff>
    </xdr:from>
    <xdr:ext cx="405111" cy="259045"/>
    <xdr:sp macro="" textlink="">
      <xdr:nvSpPr>
        <xdr:cNvPr id="535" name="【消防施設】&#10;有形固定資産減価償却率該当値テキスト"/>
        <xdr:cNvSpPr txBox="1"/>
      </xdr:nvSpPr>
      <xdr:spPr>
        <a:xfrm>
          <a:off x="16357600" y="1395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91802</xdr:rowOff>
    </xdr:from>
    <xdr:to>
      <xdr:col>81</xdr:col>
      <xdr:colOff>101600</xdr:colOff>
      <xdr:row>82</xdr:row>
      <xdr:rowOff>21952</xdr:rowOff>
    </xdr:to>
    <xdr:sp macro="" textlink="">
      <xdr:nvSpPr>
        <xdr:cNvPr id="536" name="楕円 535"/>
        <xdr:cNvSpPr/>
      </xdr:nvSpPr>
      <xdr:spPr>
        <a:xfrm>
          <a:off x="15430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81</xdr:row>
      <xdr:rowOff>142602</xdr:rowOff>
    </xdr:to>
    <xdr:cxnSp macro="">
      <xdr:nvCxnSpPr>
        <xdr:cNvPr id="537" name="直線コネクタ 536"/>
        <xdr:cNvCxnSpPr/>
      </xdr:nvCxnSpPr>
      <xdr:spPr>
        <a:xfrm flipV="1">
          <a:off x="15481300" y="1402678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53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539"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13079</xdr:rowOff>
    </xdr:from>
    <xdr:ext cx="405111" cy="259045"/>
    <xdr:sp macro="" textlink="">
      <xdr:nvSpPr>
        <xdr:cNvPr id="540" name="n_1mainValue【消防施設】&#10;有形固定資産減価償却率"/>
        <xdr:cNvSpPr txBox="1"/>
      </xdr:nvSpPr>
      <xdr:spPr>
        <a:xfrm>
          <a:off x="152660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1" name="直線コネクタ 5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2" name="テキスト ボックス 5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3" name="直線コネクタ 5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4" name="テキスト ボックス 5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5" name="直線コネクタ 5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6" name="テキスト ボックス 5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7" name="直線コネクタ 5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8" name="テキスト ボックス 5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62" name="直線コネクタ 561"/>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63"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64" name="直線コネクタ 56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65"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66" name="直線コネクタ 565"/>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67"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68" name="フローチャート: 判断 56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9" name="フローチャート: 判断 56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70" name="フローチャート: 判断 569"/>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576" name="楕円 575"/>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577"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578" name="楕円 577"/>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154687</xdr:rowOff>
    </xdr:to>
    <xdr:cxnSp macro="">
      <xdr:nvCxnSpPr>
        <xdr:cNvPr id="579" name="直線コネクタ 578"/>
        <xdr:cNvCxnSpPr/>
      </xdr:nvCxnSpPr>
      <xdr:spPr>
        <a:xfrm flipV="1">
          <a:off x="21323300" y="147187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8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81"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582"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08" name="直線コネクタ 607"/>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09"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10" name="直線コネクタ 609"/>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11"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12" name="直線コネクタ 611"/>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613"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14" name="フローチャート: 判断 613"/>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15" name="フローチャート: 判断 61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16" name="フローチャート: 判断 615"/>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22" name="楕円 621"/>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623" name="【庁舎】&#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624" name="楕円 623"/>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134982</xdr:rowOff>
    </xdr:to>
    <xdr:cxnSp macro="">
      <xdr:nvCxnSpPr>
        <xdr:cNvPr id="625" name="直線コネクタ 624"/>
        <xdr:cNvCxnSpPr/>
      </xdr:nvCxnSpPr>
      <xdr:spPr>
        <a:xfrm flipV="1">
          <a:off x="15481300" y="179298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626"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27"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5459</xdr:rowOff>
    </xdr:from>
    <xdr:ext cx="405111" cy="259045"/>
    <xdr:sp macro="" textlink="">
      <xdr:nvSpPr>
        <xdr:cNvPr id="628" name="n_1main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9" name="直線コネクタ 6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0" name="テキスト ボックス 6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1" name="直線コネクタ 6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2" name="テキスト ボックス 6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3" name="直線コネクタ 6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4" name="テキスト ボックス 6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5" name="直線コネクタ 6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6" name="テキスト ボックス 6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7" name="直線コネクタ 6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8" name="テキスト ボックス 6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9" name="直線コネクタ 6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0" name="テキスト ボックス 6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107</xdr:row>
      <xdr:rowOff>68036</xdr:rowOff>
    </xdr:to>
    <xdr:cxnSp macro="">
      <xdr:nvCxnSpPr>
        <xdr:cNvPr id="654" name="直線コネクタ 653"/>
        <xdr:cNvCxnSpPr/>
      </xdr:nvCxnSpPr>
      <xdr:spPr>
        <a:xfrm flipV="1">
          <a:off x="22160864" y="17195074"/>
          <a:ext cx="0" cy="121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655" name="【庁舎】&#10;一人当たり面積最小値テキスト"/>
        <xdr:cNvSpPr txBox="1"/>
      </xdr:nvSpPr>
      <xdr:spPr>
        <a:xfrm>
          <a:off x="22199600"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68036</xdr:rowOff>
    </xdr:from>
    <xdr:to>
      <xdr:col>116</xdr:col>
      <xdr:colOff>152400</xdr:colOff>
      <xdr:row>107</xdr:row>
      <xdr:rowOff>68036</xdr:rowOff>
    </xdr:to>
    <xdr:cxnSp macro="">
      <xdr:nvCxnSpPr>
        <xdr:cNvPr id="656" name="直線コネクタ 655"/>
        <xdr:cNvCxnSpPr/>
      </xdr:nvCxnSpPr>
      <xdr:spPr>
        <a:xfrm>
          <a:off x="22072600" y="1841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57"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58" name="直線コネクタ 657"/>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659"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60" name="フローチャート: 判断 659"/>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118473</xdr:rowOff>
    </xdr:from>
    <xdr:to>
      <xdr:col>112</xdr:col>
      <xdr:colOff>38100</xdr:colOff>
      <xdr:row>106</xdr:row>
      <xdr:rowOff>48623</xdr:rowOff>
    </xdr:to>
    <xdr:sp macro="" textlink="">
      <xdr:nvSpPr>
        <xdr:cNvPr id="661" name="フローチャート: 判断 660"/>
        <xdr:cNvSpPr/>
      </xdr:nvSpPr>
      <xdr:spPr>
        <a:xfrm>
          <a:off x="21272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662" name="フローチャート: 判断 66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68" name="楕円 667"/>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80753</xdr:rowOff>
    </xdr:from>
    <xdr:ext cx="469744" cy="259045"/>
    <xdr:sp macro="" textlink="">
      <xdr:nvSpPr>
        <xdr:cNvPr id="669" name="【庁舎】&#10;一人当たり面積該当値テキスト"/>
        <xdr:cNvSpPr txBox="1"/>
      </xdr:nvSpPr>
      <xdr:spPr>
        <a:xfrm>
          <a:off x="22199600" y="182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670" name="楕円 669"/>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108</xdr:row>
      <xdr:rowOff>102326</xdr:rowOff>
    </xdr:to>
    <xdr:cxnSp macro="">
      <xdr:nvCxnSpPr>
        <xdr:cNvPr id="671" name="直線コネクタ 670"/>
        <xdr:cNvCxnSpPr/>
      </xdr:nvCxnSpPr>
      <xdr:spPr>
        <a:xfrm flipV="1">
          <a:off x="21323300" y="1839032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65150</xdr:rowOff>
    </xdr:from>
    <xdr:ext cx="469744" cy="259045"/>
    <xdr:sp macro="" textlink="">
      <xdr:nvSpPr>
        <xdr:cNvPr id="672" name="n_1aveValue【庁舎】&#10;一人当たり面積"/>
        <xdr:cNvSpPr txBox="1"/>
      </xdr:nvSpPr>
      <xdr:spPr>
        <a:xfrm>
          <a:off x="21075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67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144253</xdr:rowOff>
    </xdr:from>
    <xdr:ext cx="469744" cy="259045"/>
    <xdr:sp macro="" textlink="">
      <xdr:nvSpPr>
        <xdr:cNvPr id="674" name="n_1mainValue【庁舎】&#10;一人当たり面積"/>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類似団体と比較して特に有形固定資産減価償却率が高くなっている施設は、図書館・市民会館であり、該当資産は主に宗像総合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a:t>
          </a:r>
          <a:r>
            <a:rPr kumimoji="1" lang="ja-JP" altLang="en-US" sz="1300">
              <a:latin typeface="ＭＳ Ｐゴシック" panose="020B0600070205080204" pitchFamily="50" charset="-128"/>
              <a:ea typeface="ＭＳ Ｐゴシック" panose="020B0600070205080204" pitchFamily="50" charset="-128"/>
            </a:rPr>
            <a:t>センターユリックスである。当該施設については、宗像市公共施設アセットマネジメント推進計画に基づき、整備を行っている。また、令和２年度には宗像市公共施設アセットマネジメント推進計画が更新となるため、優先度等見直し、更なる適正な整備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97,317
96,722
119.92
38,165,870
36,985,350
1,030,461
19,504,571
25,707,823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ポイント増加。定住化施策の推進及び企業誘致による税収の増加対策を継続して実施していく一方、歳出においては、歳入に見合った事業実施に努め、健全な財政運営を図っていく。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の上昇且つ過去最高値となる。要因としては、前年度と同様、物件費・扶助費の増加があげられる。今後は、全庁的に既存事業の見直しを推進し、当市の財政収支計画に沿った予算統制を行い、歳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26881</xdr:rowOff>
    </xdr:from>
    <xdr:to>
      <xdr:col>23</xdr:col>
      <xdr:colOff>133350</xdr:colOff>
      <xdr:row>61</xdr:row>
      <xdr:rowOff>51012</xdr:rowOff>
    </xdr:to>
    <xdr:cxnSp macro="">
      <xdr:nvCxnSpPr>
        <xdr:cNvPr id="132" name="直線コネクタ 131"/>
        <xdr:cNvCxnSpPr/>
      </xdr:nvCxnSpPr>
      <xdr:spPr>
        <a:xfrm>
          <a:off x="4114800" y="1048533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81704</xdr:rowOff>
    </xdr:from>
    <xdr:to>
      <xdr:col>19</xdr:col>
      <xdr:colOff>133350</xdr:colOff>
      <xdr:row>61</xdr:row>
      <xdr:rowOff>26881</xdr:rowOff>
    </xdr:to>
    <xdr:cxnSp macro="">
      <xdr:nvCxnSpPr>
        <xdr:cNvPr id="135" name="直線コネクタ 134"/>
        <xdr:cNvCxnSpPr/>
      </xdr:nvCxnSpPr>
      <xdr:spPr>
        <a:xfrm>
          <a:off x="3225800" y="1036870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61595</xdr:rowOff>
    </xdr:from>
    <xdr:to>
      <xdr:col>15</xdr:col>
      <xdr:colOff>82550</xdr:colOff>
      <xdr:row>60</xdr:row>
      <xdr:rowOff>81704</xdr:rowOff>
    </xdr:to>
    <xdr:cxnSp macro="">
      <xdr:nvCxnSpPr>
        <xdr:cNvPr id="138" name="直線コネクタ 137"/>
        <xdr:cNvCxnSpPr/>
      </xdr:nvCxnSpPr>
      <xdr:spPr>
        <a:xfrm>
          <a:off x="2336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144569</xdr:rowOff>
    </xdr:from>
    <xdr:to>
      <xdr:col>11</xdr:col>
      <xdr:colOff>31750</xdr:colOff>
      <xdr:row>60</xdr:row>
      <xdr:rowOff>61595</xdr:rowOff>
    </xdr:to>
    <xdr:cxnSp macro="">
      <xdr:nvCxnSpPr>
        <xdr:cNvPr id="141" name="直線コネクタ 140"/>
        <xdr:cNvCxnSpPr/>
      </xdr:nvCxnSpPr>
      <xdr:spPr>
        <a:xfrm>
          <a:off x="1447800" y="1026011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212</xdr:rowOff>
    </xdr:from>
    <xdr:to>
      <xdr:col>23</xdr:col>
      <xdr:colOff>184150</xdr:colOff>
      <xdr:row>61</xdr:row>
      <xdr:rowOff>101812</xdr:rowOff>
    </xdr:to>
    <xdr:sp macro="" textlink="">
      <xdr:nvSpPr>
        <xdr:cNvPr id="151" name="楕円 150"/>
        <xdr:cNvSpPr/>
      </xdr:nvSpPr>
      <xdr:spPr>
        <a:xfrm>
          <a:off x="4902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16739</xdr:rowOff>
    </xdr:from>
    <xdr:ext cx="762000" cy="259045"/>
    <xdr:sp macro="" textlink="">
      <xdr:nvSpPr>
        <xdr:cNvPr id="152" name="財政構造の弾力性該当値テキスト"/>
        <xdr:cNvSpPr txBox="1"/>
      </xdr:nvSpPr>
      <xdr:spPr>
        <a:xfrm>
          <a:off x="5041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147531</xdr:rowOff>
    </xdr:from>
    <xdr:to>
      <xdr:col>19</xdr:col>
      <xdr:colOff>184150</xdr:colOff>
      <xdr:row>61</xdr:row>
      <xdr:rowOff>77681</xdr:rowOff>
    </xdr:to>
    <xdr:sp macro="" textlink="">
      <xdr:nvSpPr>
        <xdr:cNvPr id="153" name="楕円 152"/>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87858</xdr:rowOff>
    </xdr:from>
    <xdr:ext cx="736600" cy="259045"/>
    <xdr:sp macro="" textlink="">
      <xdr:nvSpPr>
        <xdr:cNvPr id="154" name="テキスト ボックス 153"/>
        <xdr:cNvSpPr txBox="1"/>
      </xdr:nvSpPr>
      <xdr:spPr>
        <a:xfrm>
          <a:off x="3733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30904</xdr:rowOff>
    </xdr:from>
    <xdr:to>
      <xdr:col>15</xdr:col>
      <xdr:colOff>133350</xdr:colOff>
      <xdr:row>60</xdr:row>
      <xdr:rowOff>132504</xdr:rowOff>
    </xdr:to>
    <xdr:sp macro="" textlink="">
      <xdr:nvSpPr>
        <xdr:cNvPr id="155" name="楕円 154"/>
        <xdr:cNvSpPr/>
      </xdr:nvSpPr>
      <xdr:spPr>
        <a:xfrm>
          <a:off x="3175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142681</xdr:rowOff>
    </xdr:from>
    <xdr:ext cx="762000" cy="259045"/>
    <xdr:sp macro="" textlink="">
      <xdr:nvSpPr>
        <xdr:cNvPr id="156" name="テキスト ボックス 155"/>
        <xdr:cNvSpPr txBox="1"/>
      </xdr:nvSpPr>
      <xdr:spPr>
        <a:xfrm>
          <a:off x="2844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10795</xdr:rowOff>
    </xdr:from>
    <xdr:to>
      <xdr:col>11</xdr:col>
      <xdr:colOff>82550</xdr:colOff>
      <xdr:row>60</xdr:row>
      <xdr:rowOff>112395</xdr:rowOff>
    </xdr:to>
    <xdr:sp macro="" textlink="">
      <xdr:nvSpPr>
        <xdr:cNvPr id="157" name="楕円 156"/>
        <xdr:cNvSpPr/>
      </xdr:nvSpPr>
      <xdr:spPr>
        <a:xfrm>
          <a:off x="2286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122572</xdr:rowOff>
    </xdr:from>
    <xdr:ext cx="762000" cy="259045"/>
    <xdr:sp macro="" textlink="">
      <xdr:nvSpPr>
        <xdr:cNvPr id="158" name="テキスト ボックス 157"/>
        <xdr:cNvSpPr txBox="1"/>
      </xdr:nvSpPr>
      <xdr:spPr>
        <a:xfrm>
          <a:off x="1955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93769</xdr:rowOff>
    </xdr:from>
    <xdr:to>
      <xdr:col>7</xdr:col>
      <xdr:colOff>31750</xdr:colOff>
      <xdr:row>60</xdr:row>
      <xdr:rowOff>23919</xdr:rowOff>
    </xdr:to>
    <xdr:sp macro="" textlink="">
      <xdr:nvSpPr>
        <xdr:cNvPr id="159" name="楕円 158"/>
        <xdr:cNvSpPr/>
      </xdr:nvSpPr>
      <xdr:spPr>
        <a:xfrm>
          <a:off x="1397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34096</xdr:rowOff>
    </xdr:from>
    <xdr:ext cx="762000" cy="259045"/>
    <xdr:sp macro="" textlink="">
      <xdr:nvSpPr>
        <xdr:cNvPr id="160" name="テキスト ボックス 159"/>
        <xdr:cNvSpPr txBox="1"/>
      </xdr:nvSpPr>
      <xdr:spPr>
        <a:xfrm>
          <a:off x="1066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類似団平均を下回っている要因として前年同様に、ごみ処理業務や消防業務の一部事務組合による運営等による削減が図れているもの。今後も現在の水準が維持できるよう、引き続き支出の抑制に努める。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124186</xdr:rowOff>
    </xdr:from>
    <xdr:to>
      <xdr:col>23</xdr:col>
      <xdr:colOff>133350</xdr:colOff>
      <xdr:row>82</xdr:row>
      <xdr:rowOff>141802</xdr:rowOff>
    </xdr:to>
    <xdr:cxnSp macro="">
      <xdr:nvCxnSpPr>
        <xdr:cNvPr id="195" name="直線コネクタ 194"/>
        <xdr:cNvCxnSpPr/>
      </xdr:nvCxnSpPr>
      <xdr:spPr>
        <a:xfrm>
          <a:off x="4114800" y="14183086"/>
          <a:ext cx="8382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116867</xdr:rowOff>
    </xdr:from>
    <xdr:to>
      <xdr:col>19</xdr:col>
      <xdr:colOff>133350</xdr:colOff>
      <xdr:row>82</xdr:row>
      <xdr:rowOff>124186</xdr:rowOff>
    </xdr:to>
    <xdr:cxnSp macro="">
      <xdr:nvCxnSpPr>
        <xdr:cNvPr id="198" name="直線コネクタ 197"/>
        <xdr:cNvCxnSpPr/>
      </xdr:nvCxnSpPr>
      <xdr:spPr>
        <a:xfrm>
          <a:off x="3225800" y="14175767"/>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110754</xdr:rowOff>
    </xdr:from>
    <xdr:to>
      <xdr:col>15</xdr:col>
      <xdr:colOff>82550</xdr:colOff>
      <xdr:row>82</xdr:row>
      <xdr:rowOff>116867</xdr:rowOff>
    </xdr:to>
    <xdr:cxnSp macro="">
      <xdr:nvCxnSpPr>
        <xdr:cNvPr id="201" name="直線コネクタ 200"/>
        <xdr:cNvCxnSpPr/>
      </xdr:nvCxnSpPr>
      <xdr:spPr>
        <a:xfrm>
          <a:off x="2336800" y="14169654"/>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76557</xdr:rowOff>
    </xdr:from>
    <xdr:to>
      <xdr:col>11</xdr:col>
      <xdr:colOff>31750</xdr:colOff>
      <xdr:row>82</xdr:row>
      <xdr:rowOff>110754</xdr:rowOff>
    </xdr:to>
    <xdr:cxnSp macro="">
      <xdr:nvCxnSpPr>
        <xdr:cNvPr id="204" name="直線コネクタ 203"/>
        <xdr:cNvCxnSpPr/>
      </xdr:nvCxnSpPr>
      <xdr:spPr>
        <a:xfrm>
          <a:off x="1447800" y="14135457"/>
          <a:ext cx="889000" cy="3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91002</xdr:rowOff>
    </xdr:from>
    <xdr:to>
      <xdr:col>23</xdr:col>
      <xdr:colOff>184150</xdr:colOff>
      <xdr:row>83</xdr:row>
      <xdr:rowOff>21152</xdr:rowOff>
    </xdr:to>
    <xdr:sp macro="" textlink="">
      <xdr:nvSpPr>
        <xdr:cNvPr id="214" name="楕円 213"/>
        <xdr:cNvSpPr/>
      </xdr:nvSpPr>
      <xdr:spPr>
        <a:xfrm>
          <a:off x="4902200" y="141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107529</xdr:rowOff>
    </xdr:from>
    <xdr:ext cx="762000" cy="259045"/>
    <xdr:sp macro="" textlink="">
      <xdr:nvSpPr>
        <xdr:cNvPr id="215" name="人件費・物件費等の状況該当値テキスト"/>
        <xdr:cNvSpPr txBox="1"/>
      </xdr:nvSpPr>
      <xdr:spPr>
        <a:xfrm>
          <a:off x="5041900" y="1399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73386</xdr:rowOff>
    </xdr:from>
    <xdr:to>
      <xdr:col>19</xdr:col>
      <xdr:colOff>184150</xdr:colOff>
      <xdr:row>83</xdr:row>
      <xdr:rowOff>3536</xdr:rowOff>
    </xdr:to>
    <xdr:sp macro="" textlink="">
      <xdr:nvSpPr>
        <xdr:cNvPr id="216" name="楕円 215"/>
        <xdr:cNvSpPr/>
      </xdr:nvSpPr>
      <xdr:spPr>
        <a:xfrm>
          <a:off x="4064000" y="14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13713</xdr:rowOff>
    </xdr:from>
    <xdr:ext cx="736600" cy="259045"/>
    <xdr:sp macro="" textlink="">
      <xdr:nvSpPr>
        <xdr:cNvPr id="217" name="テキスト ボックス 216"/>
        <xdr:cNvSpPr txBox="1"/>
      </xdr:nvSpPr>
      <xdr:spPr>
        <a:xfrm>
          <a:off x="3733800" y="1390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66067</xdr:rowOff>
    </xdr:from>
    <xdr:to>
      <xdr:col>15</xdr:col>
      <xdr:colOff>133350</xdr:colOff>
      <xdr:row>82</xdr:row>
      <xdr:rowOff>167667</xdr:rowOff>
    </xdr:to>
    <xdr:sp macro="" textlink="">
      <xdr:nvSpPr>
        <xdr:cNvPr id="218" name="楕円 217"/>
        <xdr:cNvSpPr/>
      </xdr:nvSpPr>
      <xdr:spPr>
        <a:xfrm>
          <a:off x="3175000" y="14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6394</xdr:rowOff>
    </xdr:from>
    <xdr:ext cx="762000" cy="259045"/>
    <xdr:sp macro="" textlink="">
      <xdr:nvSpPr>
        <xdr:cNvPr id="219" name="テキスト ボックス 218"/>
        <xdr:cNvSpPr txBox="1"/>
      </xdr:nvSpPr>
      <xdr:spPr>
        <a:xfrm>
          <a:off x="2844800" y="138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59954</xdr:rowOff>
    </xdr:from>
    <xdr:to>
      <xdr:col>11</xdr:col>
      <xdr:colOff>82550</xdr:colOff>
      <xdr:row>82</xdr:row>
      <xdr:rowOff>161554</xdr:rowOff>
    </xdr:to>
    <xdr:sp macro="" textlink="">
      <xdr:nvSpPr>
        <xdr:cNvPr id="220" name="楕円 219"/>
        <xdr:cNvSpPr/>
      </xdr:nvSpPr>
      <xdr:spPr>
        <a:xfrm>
          <a:off x="2286000" y="141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281</xdr:rowOff>
    </xdr:from>
    <xdr:ext cx="762000" cy="259045"/>
    <xdr:sp macro="" textlink="">
      <xdr:nvSpPr>
        <xdr:cNvPr id="221" name="テキスト ボックス 220"/>
        <xdr:cNvSpPr txBox="1"/>
      </xdr:nvSpPr>
      <xdr:spPr>
        <a:xfrm>
          <a:off x="1955800" y="1388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25757</xdr:rowOff>
    </xdr:from>
    <xdr:to>
      <xdr:col>7</xdr:col>
      <xdr:colOff>31750</xdr:colOff>
      <xdr:row>82</xdr:row>
      <xdr:rowOff>127357</xdr:rowOff>
    </xdr:to>
    <xdr:sp macro="" textlink="">
      <xdr:nvSpPr>
        <xdr:cNvPr id="222" name="楕円 221"/>
        <xdr:cNvSpPr/>
      </xdr:nvSpPr>
      <xdr:spPr>
        <a:xfrm>
          <a:off x="1397000" y="140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137534</xdr:rowOff>
    </xdr:from>
    <xdr:ext cx="762000" cy="259045"/>
    <xdr:sp macro="" textlink="">
      <xdr:nvSpPr>
        <xdr:cNvPr id="223" name="テキスト ボックス 222"/>
        <xdr:cNvSpPr txBox="1"/>
      </xdr:nvSpPr>
      <xdr:spPr>
        <a:xfrm>
          <a:off x="1066800" y="138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年度数値を引用。なお、平成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年度類似団体関連数値（平均値、最大値及び最小値、順位）は、平成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年度の選定団体によるもの。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59" name="直線コネクタ 258"/>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48079</xdr:rowOff>
    </xdr:to>
    <xdr:cxnSp macro="">
      <xdr:nvCxnSpPr>
        <xdr:cNvPr id="262" name="直線コネクタ 261"/>
        <xdr:cNvCxnSpPr/>
      </xdr:nvCxnSpPr>
      <xdr:spPr>
        <a:xfrm>
          <a:off x="15290800" y="14449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48079</xdr:rowOff>
    </xdr:to>
    <xdr:cxnSp macro="">
      <xdr:nvCxnSpPr>
        <xdr:cNvPr id="265" name="直線コネクタ 264"/>
        <xdr:cNvCxnSpPr/>
      </xdr:nvCxnSpPr>
      <xdr:spPr>
        <a:xfrm>
          <a:off x="14401800" y="142430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150586</xdr:rowOff>
    </xdr:to>
    <xdr:cxnSp macro="">
      <xdr:nvCxnSpPr>
        <xdr:cNvPr id="268" name="直線コネクタ 267"/>
        <xdr:cNvCxnSpPr/>
      </xdr:nvCxnSpPr>
      <xdr:spPr>
        <a:xfrm flipV="1">
          <a:off x="13512800" y="142430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8" name="楕円 277"/>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9"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0" name="楕円 279"/>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1" name="テキスト ボックス 280"/>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2" name="楕円 281"/>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3" name="テキスト ボックス 282"/>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4" name="楕円 283"/>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5" name="テキスト ボックス 28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6" name="楕円 285"/>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7" name="テキスト ボックス 286"/>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年度数値を引用（職員数：平成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年度数値、人口：平成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月</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日現在の人口）。なお、平成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年度類似団体関連数値（平均値、最大値及び最小値、順位）は、平成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年度の選定団体によるもの。</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24447</xdr:rowOff>
    </xdr:from>
    <xdr:to>
      <xdr:col>81</xdr:col>
      <xdr:colOff>44450</xdr:colOff>
      <xdr:row>58</xdr:row>
      <xdr:rowOff>28469</xdr:rowOff>
    </xdr:to>
    <xdr:cxnSp macro="">
      <xdr:nvCxnSpPr>
        <xdr:cNvPr id="322" name="直線コネクタ 321"/>
        <xdr:cNvCxnSpPr/>
      </xdr:nvCxnSpPr>
      <xdr:spPr>
        <a:xfrm flipV="1">
          <a:off x="16179800" y="996854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24447</xdr:rowOff>
    </xdr:from>
    <xdr:to>
      <xdr:col>77</xdr:col>
      <xdr:colOff>44450</xdr:colOff>
      <xdr:row>58</xdr:row>
      <xdr:rowOff>28469</xdr:rowOff>
    </xdr:to>
    <xdr:cxnSp macro="">
      <xdr:nvCxnSpPr>
        <xdr:cNvPr id="325" name="直線コネクタ 324"/>
        <xdr:cNvCxnSpPr/>
      </xdr:nvCxnSpPr>
      <xdr:spPr>
        <a:xfrm>
          <a:off x="15290800" y="996854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16404</xdr:rowOff>
    </xdr:from>
    <xdr:to>
      <xdr:col>72</xdr:col>
      <xdr:colOff>203200</xdr:colOff>
      <xdr:row>58</xdr:row>
      <xdr:rowOff>24447</xdr:rowOff>
    </xdr:to>
    <xdr:cxnSp macro="">
      <xdr:nvCxnSpPr>
        <xdr:cNvPr id="328" name="直線コネクタ 327"/>
        <xdr:cNvCxnSpPr/>
      </xdr:nvCxnSpPr>
      <xdr:spPr>
        <a:xfrm>
          <a:off x="14401800" y="99605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16404</xdr:rowOff>
    </xdr:from>
    <xdr:to>
      <xdr:col>68</xdr:col>
      <xdr:colOff>152400</xdr:colOff>
      <xdr:row>58</xdr:row>
      <xdr:rowOff>36513</xdr:rowOff>
    </xdr:to>
    <xdr:cxnSp macro="">
      <xdr:nvCxnSpPr>
        <xdr:cNvPr id="331" name="直線コネクタ 330"/>
        <xdr:cNvCxnSpPr/>
      </xdr:nvCxnSpPr>
      <xdr:spPr>
        <a:xfrm flipV="1">
          <a:off x="13512800" y="99605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145097</xdr:rowOff>
    </xdr:from>
    <xdr:to>
      <xdr:col>81</xdr:col>
      <xdr:colOff>95250</xdr:colOff>
      <xdr:row>58</xdr:row>
      <xdr:rowOff>75247</xdr:rowOff>
    </xdr:to>
    <xdr:sp macro="" textlink="">
      <xdr:nvSpPr>
        <xdr:cNvPr id="341" name="楕円 340"/>
        <xdr:cNvSpPr/>
      </xdr:nvSpPr>
      <xdr:spPr>
        <a:xfrm>
          <a:off x="169672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66374</xdr:rowOff>
    </xdr:from>
    <xdr:ext cx="762000" cy="259045"/>
    <xdr:sp macro="" textlink="">
      <xdr:nvSpPr>
        <xdr:cNvPr id="342" name="定員管理の状況該当値テキスト"/>
        <xdr:cNvSpPr txBox="1"/>
      </xdr:nvSpPr>
      <xdr:spPr>
        <a:xfrm>
          <a:off x="17106900" y="98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149119</xdr:rowOff>
    </xdr:from>
    <xdr:to>
      <xdr:col>77</xdr:col>
      <xdr:colOff>95250</xdr:colOff>
      <xdr:row>58</xdr:row>
      <xdr:rowOff>79269</xdr:rowOff>
    </xdr:to>
    <xdr:sp macro="" textlink="">
      <xdr:nvSpPr>
        <xdr:cNvPr id="343" name="楕円 342"/>
        <xdr:cNvSpPr/>
      </xdr:nvSpPr>
      <xdr:spPr>
        <a:xfrm>
          <a:off x="16129000" y="99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89446</xdr:rowOff>
    </xdr:from>
    <xdr:ext cx="736600" cy="259045"/>
    <xdr:sp macro="" textlink="">
      <xdr:nvSpPr>
        <xdr:cNvPr id="344" name="テキスト ボックス 343"/>
        <xdr:cNvSpPr txBox="1"/>
      </xdr:nvSpPr>
      <xdr:spPr>
        <a:xfrm>
          <a:off x="15798800" y="969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145097</xdr:rowOff>
    </xdr:from>
    <xdr:to>
      <xdr:col>73</xdr:col>
      <xdr:colOff>44450</xdr:colOff>
      <xdr:row>58</xdr:row>
      <xdr:rowOff>75247</xdr:rowOff>
    </xdr:to>
    <xdr:sp macro="" textlink="">
      <xdr:nvSpPr>
        <xdr:cNvPr id="345" name="楕円 344"/>
        <xdr:cNvSpPr/>
      </xdr:nvSpPr>
      <xdr:spPr>
        <a:xfrm>
          <a:off x="15240000" y="9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85424</xdr:rowOff>
    </xdr:from>
    <xdr:ext cx="762000" cy="259045"/>
    <xdr:sp macro="" textlink="">
      <xdr:nvSpPr>
        <xdr:cNvPr id="346" name="テキスト ボックス 345"/>
        <xdr:cNvSpPr txBox="1"/>
      </xdr:nvSpPr>
      <xdr:spPr>
        <a:xfrm>
          <a:off x="14909800" y="96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137054</xdr:rowOff>
    </xdr:from>
    <xdr:to>
      <xdr:col>68</xdr:col>
      <xdr:colOff>203200</xdr:colOff>
      <xdr:row>58</xdr:row>
      <xdr:rowOff>67204</xdr:rowOff>
    </xdr:to>
    <xdr:sp macro="" textlink="">
      <xdr:nvSpPr>
        <xdr:cNvPr id="347" name="楕円 346"/>
        <xdr:cNvSpPr/>
      </xdr:nvSpPr>
      <xdr:spPr>
        <a:xfrm>
          <a:off x="14351000" y="99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77381</xdr:rowOff>
    </xdr:from>
    <xdr:ext cx="762000" cy="259045"/>
    <xdr:sp macro="" textlink="">
      <xdr:nvSpPr>
        <xdr:cNvPr id="348" name="テキスト ボックス 347"/>
        <xdr:cNvSpPr txBox="1"/>
      </xdr:nvSpPr>
      <xdr:spPr>
        <a:xfrm>
          <a:off x="14020800" y="967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157163</xdr:rowOff>
    </xdr:from>
    <xdr:to>
      <xdr:col>64</xdr:col>
      <xdr:colOff>152400</xdr:colOff>
      <xdr:row>58</xdr:row>
      <xdr:rowOff>87313</xdr:rowOff>
    </xdr:to>
    <xdr:sp macro="" textlink="">
      <xdr:nvSpPr>
        <xdr:cNvPr id="349" name="楕円 348"/>
        <xdr:cNvSpPr/>
      </xdr:nvSpPr>
      <xdr:spPr>
        <a:xfrm>
          <a:off x="13462000" y="99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97490</xdr:rowOff>
    </xdr:from>
    <xdr:ext cx="762000" cy="259045"/>
    <xdr:sp macro="" textlink="">
      <xdr:nvSpPr>
        <xdr:cNvPr id="350" name="テキスト ボックス 349"/>
        <xdr:cNvSpPr txBox="1"/>
      </xdr:nvSpPr>
      <xdr:spPr>
        <a:xfrm>
          <a:off x="13131800" y="969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年度は元利償還金等を算入公債費等が</a:t>
          </a:r>
          <a:r>
            <a:rPr kumimoji="1" lang="en-US" altLang="ja-JP" sz="1300" baseline="0">
              <a:latin typeface="ＭＳ Ｐゴシック" panose="020B0600070205080204" pitchFamily="50" charset="-128"/>
              <a:ea typeface="ＭＳ Ｐゴシック" panose="020B0600070205080204" pitchFamily="50" charset="-128"/>
            </a:rPr>
            <a:t>128</a:t>
          </a:r>
          <a:r>
            <a:rPr kumimoji="1" lang="ja-JP" altLang="en-US" sz="1300" baseline="0">
              <a:latin typeface="ＭＳ Ｐゴシック" panose="020B0600070205080204" pitchFamily="50" charset="-128"/>
              <a:ea typeface="ＭＳ Ｐゴシック" panose="020B0600070205080204" pitchFamily="50" charset="-128"/>
            </a:rPr>
            <a:t>百万円上回ったため、前年度に比べポイントが減少している。今後も、現在の水準の維持に努める。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86360</xdr:rowOff>
    </xdr:to>
    <xdr:cxnSp macro="">
      <xdr:nvCxnSpPr>
        <xdr:cNvPr id="380" name="直線コネクタ 379"/>
        <xdr:cNvCxnSpPr/>
      </xdr:nvCxnSpPr>
      <xdr:spPr>
        <a:xfrm flipV="1">
          <a:off x="16179800" y="639984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86360</xdr:rowOff>
    </xdr:to>
    <xdr:cxnSp macro="">
      <xdr:nvCxnSpPr>
        <xdr:cNvPr id="383" name="直線コネクタ 382"/>
        <xdr:cNvCxnSpPr/>
      </xdr:nvCxnSpPr>
      <xdr:spPr>
        <a:xfrm>
          <a:off x="15290800" y="6405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62230</xdr:rowOff>
    </xdr:to>
    <xdr:cxnSp macro="">
      <xdr:nvCxnSpPr>
        <xdr:cNvPr id="386" name="直線コネクタ 385"/>
        <xdr:cNvCxnSpPr/>
      </xdr:nvCxnSpPr>
      <xdr:spPr>
        <a:xfrm>
          <a:off x="14401800" y="63938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50165</xdr:rowOff>
    </xdr:from>
    <xdr:to>
      <xdr:col>68</xdr:col>
      <xdr:colOff>152400</xdr:colOff>
      <xdr:row>37</xdr:row>
      <xdr:rowOff>56197</xdr:rowOff>
    </xdr:to>
    <xdr:cxnSp macro="">
      <xdr:nvCxnSpPr>
        <xdr:cNvPr id="389" name="直線コネクタ 388"/>
        <xdr:cNvCxnSpPr/>
      </xdr:nvCxnSpPr>
      <xdr:spPr>
        <a:xfrm flipV="1">
          <a:off x="13512800" y="63938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399" name="楕円 398"/>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21924</xdr:rowOff>
    </xdr:from>
    <xdr:ext cx="762000" cy="259045"/>
    <xdr:sp macro="" textlink="">
      <xdr:nvSpPr>
        <xdr:cNvPr id="400" name="公債費負担の状況該当値テキスト"/>
        <xdr:cNvSpPr txBox="1"/>
      </xdr:nvSpPr>
      <xdr:spPr>
        <a:xfrm>
          <a:off x="17106900" y="619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1" name="楕円 400"/>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402" name="テキスト ボックス 401"/>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3" name="楕円 402"/>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4" name="テキスト ボックス 403"/>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05" name="楕円 404"/>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111142</xdr:rowOff>
    </xdr:from>
    <xdr:ext cx="762000" cy="259045"/>
    <xdr:sp macro="" textlink="">
      <xdr:nvSpPr>
        <xdr:cNvPr id="406" name="テキスト ボックス 405"/>
        <xdr:cNvSpPr txBox="1"/>
      </xdr:nvSpPr>
      <xdr:spPr>
        <a:xfrm>
          <a:off x="14020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5397</xdr:rowOff>
    </xdr:from>
    <xdr:to>
      <xdr:col>64</xdr:col>
      <xdr:colOff>152400</xdr:colOff>
      <xdr:row>37</xdr:row>
      <xdr:rowOff>106997</xdr:rowOff>
    </xdr:to>
    <xdr:sp macro="" textlink="">
      <xdr:nvSpPr>
        <xdr:cNvPr id="407" name="楕円 406"/>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117174</xdr:rowOff>
    </xdr:from>
    <xdr:ext cx="762000" cy="259045"/>
    <xdr:sp macro="" textlink="">
      <xdr:nvSpPr>
        <xdr:cNvPr id="408" name="テキスト ボックス 407"/>
        <xdr:cNvSpPr txBox="1"/>
      </xdr:nvSpPr>
      <xdr:spPr>
        <a:xfrm>
          <a:off x="13131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現在までのところ、充当可能財源が将来負担額を上回っている。今後も宗像市財政安定化プランに示している通り、計画的な繰上償還を行うとともに、財政調整基金の取り崩しを抑制するなど、充当可能財源の維持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97,317
96,722
119.92
38,165,870
36,985,350
1,030,461
19,504,571
25,707,823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前年度と同様、非常勤職員などの臨時職員に係る経費の増加に伴うポイント増である。今後も引き続き、適正な定員管理を行い、更なる人件費の抑制を図る。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66040</xdr:rowOff>
    </xdr:to>
    <xdr:cxnSp macro="">
      <xdr:nvCxnSpPr>
        <xdr:cNvPr id="66" name="直線コネクタ 65"/>
        <xdr:cNvCxnSpPr/>
      </xdr:nvCxnSpPr>
      <xdr:spPr>
        <a:xfrm>
          <a:off x="3987800" y="588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58420</xdr:rowOff>
    </xdr:to>
    <xdr:cxnSp macro="">
      <xdr:nvCxnSpPr>
        <xdr:cNvPr id="69" name="直線コネクタ 68"/>
        <xdr:cNvCxnSpPr/>
      </xdr:nvCxnSpPr>
      <xdr:spPr>
        <a:xfrm>
          <a:off x="3098800" y="5826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27940</xdr:rowOff>
    </xdr:to>
    <xdr:cxnSp macro="">
      <xdr:nvCxnSpPr>
        <xdr:cNvPr id="72" name="直線コネクタ 71"/>
        <xdr:cNvCxnSpPr/>
      </xdr:nvCxnSpPr>
      <xdr:spPr>
        <a:xfrm flipV="1">
          <a:off x="2209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27940</xdr:rowOff>
    </xdr:to>
    <xdr:cxnSp macro="">
      <xdr:nvCxnSpPr>
        <xdr:cNvPr id="75" name="直線コネクタ 74"/>
        <xdr:cNvCxnSpPr/>
      </xdr:nvCxnSpPr>
      <xdr:spPr>
        <a:xfrm>
          <a:off x="1320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95267</xdr:rowOff>
    </xdr:from>
    <xdr:ext cx="762000" cy="259045"/>
    <xdr:sp macro="" textlink="">
      <xdr:nvSpPr>
        <xdr:cNvPr id="86" name="人件費該当値テキスト"/>
        <xdr:cNvSpPr txBox="1"/>
      </xdr:nvSpPr>
      <xdr:spPr>
        <a:xfrm>
          <a:off x="4914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民間委託を積極的に導入して、人件費の圧縮に努めてきたことから、物件費に係る経常収支比率が高い傾向にある。今後も民間委託等を推進する一方で、経常経費の節減に努める。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161290</xdr:rowOff>
    </xdr:to>
    <xdr:cxnSp macro="">
      <xdr:nvCxnSpPr>
        <xdr:cNvPr id="125" name="直線コネクタ 124"/>
        <xdr:cNvCxnSpPr/>
      </xdr:nvCxnSpPr>
      <xdr:spPr>
        <a:xfrm>
          <a:off x="15671800" y="2984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69850</xdr:rowOff>
    </xdr:to>
    <xdr:cxnSp macro="">
      <xdr:nvCxnSpPr>
        <xdr:cNvPr id="128" name="直線コネクタ 127"/>
        <xdr:cNvCxnSpPr/>
      </xdr:nvCxnSpPr>
      <xdr:spPr>
        <a:xfrm>
          <a:off x="14782800" y="2929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14986</xdr:rowOff>
    </xdr:to>
    <xdr:cxnSp macro="">
      <xdr:nvCxnSpPr>
        <xdr:cNvPr id="131" name="直線コネクタ 130"/>
        <xdr:cNvCxnSpPr/>
      </xdr:nvCxnSpPr>
      <xdr:spPr>
        <a:xfrm>
          <a:off x="13893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159004</xdr:rowOff>
    </xdr:to>
    <xdr:cxnSp macro="">
      <xdr:nvCxnSpPr>
        <xdr:cNvPr id="134" name="直線コネクタ 133"/>
        <xdr:cNvCxnSpPr/>
      </xdr:nvCxnSpPr>
      <xdr:spPr>
        <a:xfrm flipV="1">
          <a:off x="13004800" y="2883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2" name="楕円 151"/>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53" name="テキスト ボックス 152"/>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扶助費の増加の要因として、私立保育所施設型給付費の増加が挙げられる。扶助費については、今後も適正な資格審査の実施などを行い、上昇傾向に歯止めをかける。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34472</xdr:rowOff>
    </xdr:to>
    <xdr:cxnSp macro="">
      <xdr:nvCxnSpPr>
        <xdr:cNvPr id="188" name="直線コネクタ 187"/>
        <xdr:cNvCxnSpPr/>
      </xdr:nvCxnSpPr>
      <xdr:spPr>
        <a:xfrm>
          <a:off x="3987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56</xdr:row>
      <xdr:rowOff>1815</xdr:rowOff>
    </xdr:to>
    <xdr:cxnSp macro="">
      <xdr:nvCxnSpPr>
        <xdr:cNvPr id="191" name="直線コネクタ 190"/>
        <xdr:cNvCxnSpPr/>
      </xdr:nvCxnSpPr>
      <xdr:spPr>
        <a:xfrm>
          <a:off x="3098800" y="94941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64407</xdr:rowOff>
    </xdr:to>
    <xdr:cxnSp macro="">
      <xdr:nvCxnSpPr>
        <xdr:cNvPr id="194" name="直線コネクタ 193"/>
        <xdr:cNvCxnSpPr/>
      </xdr:nvCxnSpPr>
      <xdr:spPr>
        <a:xfrm>
          <a:off x="2209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53522</xdr:rowOff>
    </xdr:to>
    <xdr:cxnSp macro="">
      <xdr:nvCxnSpPr>
        <xdr:cNvPr id="197" name="直線コネクタ 196"/>
        <xdr:cNvCxnSpPr/>
      </xdr:nvCxnSpPr>
      <xdr:spPr>
        <a:xfrm>
          <a:off x="1320800" y="9352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1" name="楕円 210"/>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2" name="テキスト ボックス 211"/>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14" name="テキスト ボックス 213"/>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決算額は減少したものの、経常的経費は増加となり横ばいとなった。要因としては下水道事業会計繰出金の増加が挙げられる。今後も各特別会計の適正な財政運営を図り、普通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119380</xdr:rowOff>
    </xdr:to>
    <xdr:cxnSp macro="">
      <xdr:nvCxnSpPr>
        <xdr:cNvPr id="249" name="直線コネクタ 248"/>
        <xdr:cNvCxnSpPr/>
      </xdr:nvCxnSpPr>
      <xdr:spPr>
        <a:xfrm>
          <a:off x="15671800" y="972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119380</xdr:rowOff>
    </xdr:to>
    <xdr:cxnSp macro="">
      <xdr:nvCxnSpPr>
        <xdr:cNvPr id="252" name="直線コネクタ 251"/>
        <xdr:cNvCxnSpPr/>
      </xdr:nvCxnSpPr>
      <xdr:spPr>
        <a:xfrm>
          <a:off x="14782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66040</xdr:rowOff>
    </xdr:to>
    <xdr:cxnSp macro="">
      <xdr:nvCxnSpPr>
        <xdr:cNvPr id="255" name="直線コネクタ 254"/>
        <xdr:cNvCxnSpPr/>
      </xdr:nvCxnSpPr>
      <xdr:spPr>
        <a:xfrm>
          <a:off x="13893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27940</xdr:rowOff>
    </xdr:to>
    <xdr:cxnSp macro="">
      <xdr:nvCxnSpPr>
        <xdr:cNvPr id="258" name="直線コネクタ 257"/>
        <xdr:cNvCxnSpPr/>
      </xdr:nvCxnSpPr>
      <xdr:spPr>
        <a:xfrm>
          <a:off x="13004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8" name="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9"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1" name="テキスト ボックス 270"/>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4" name="楕円 273"/>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5" name="テキスト ボックス 274"/>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6" name="楕円 275"/>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7" name="テキスト ボックス 276"/>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の平均を上回っているのは、ごみ処理業務を担う一部事務組合に対するものが多い。引き続き、各団体等への補助金の適正化や企業会計への繰出金の圧縮を行い、経費の縮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156718</xdr:rowOff>
    </xdr:to>
    <xdr:cxnSp macro="">
      <xdr:nvCxnSpPr>
        <xdr:cNvPr id="307" name="直線コネクタ 306"/>
        <xdr:cNvCxnSpPr/>
      </xdr:nvCxnSpPr>
      <xdr:spPr>
        <a:xfrm flipV="1">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12700</xdr:rowOff>
    </xdr:to>
    <xdr:cxnSp macro="">
      <xdr:nvCxnSpPr>
        <xdr:cNvPr id="310" name="直線コネクタ 309"/>
        <xdr:cNvCxnSpPr/>
      </xdr:nvCxnSpPr>
      <xdr:spPr>
        <a:xfrm flipV="1">
          <a:off x="14782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21844</xdr:rowOff>
    </xdr:to>
    <xdr:cxnSp macro="">
      <xdr:nvCxnSpPr>
        <xdr:cNvPr id="313" name="直線コネクタ 312"/>
        <xdr:cNvCxnSpPr/>
      </xdr:nvCxnSpPr>
      <xdr:spPr>
        <a:xfrm flipV="1">
          <a:off x="13893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21844</xdr:rowOff>
    </xdr:to>
    <xdr:cxnSp macro="">
      <xdr:nvCxnSpPr>
        <xdr:cNvPr id="316" name="直線コネクタ 315"/>
        <xdr:cNvCxnSpPr/>
      </xdr:nvCxnSpPr>
      <xdr:spPr>
        <a:xfrm>
          <a:off x="13004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8" name="楕円 327"/>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9" name="テキスト ボックス 328"/>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0" name="楕円 329"/>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1" name="テキスト ボックス 330"/>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2" name="楕円 331"/>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3" name="テキスト ボックス 332"/>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4" name="楕円 333"/>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5" name="テキスト ボックス 33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大型事業が完了を迎え、公債費が前年度より低下したことによる減少。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投資的事業は概ね完了したことから、地方債現在高は減少していく見込みだが、将来世代への負担を考慮した財政運営を実施していく。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74422</xdr:rowOff>
    </xdr:to>
    <xdr:cxnSp macro="">
      <xdr:nvCxnSpPr>
        <xdr:cNvPr id="365" name="直線コネクタ 364"/>
        <xdr:cNvCxnSpPr/>
      </xdr:nvCxnSpPr>
      <xdr:spPr>
        <a:xfrm flipV="1">
          <a:off x="3987800" y="13248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74422</xdr:rowOff>
    </xdr:to>
    <xdr:cxnSp macro="">
      <xdr:nvCxnSpPr>
        <xdr:cNvPr id="368" name="直線コネクタ 367"/>
        <xdr:cNvCxnSpPr/>
      </xdr:nvCxnSpPr>
      <xdr:spPr>
        <a:xfrm>
          <a:off x="3098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56135</xdr:rowOff>
    </xdr:to>
    <xdr:cxnSp macro="">
      <xdr:nvCxnSpPr>
        <xdr:cNvPr id="371" name="直線コネクタ 370"/>
        <xdr:cNvCxnSpPr/>
      </xdr:nvCxnSpPr>
      <xdr:spPr>
        <a:xfrm>
          <a:off x="2209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56135</xdr:rowOff>
    </xdr:to>
    <xdr:cxnSp macro="">
      <xdr:nvCxnSpPr>
        <xdr:cNvPr id="374" name="直線コネクタ 373"/>
        <xdr:cNvCxnSpPr/>
      </xdr:nvCxnSpPr>
      <xdr:spPr>
        <a:xfrm>
          <a:off x="1320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4" name="楕円 383"/>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5"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6" name="楕円 385"/>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87" name="テキスト ボックス 386"/>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88" name="楕円 387"/>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9" name="テキスト ボックス 38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0" name="楕円 389"/>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1" name="テキスト ボックス 390"/>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2" name="楕円 391"/>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3" name="テキスト ボックス 39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ポイント上昇している。要因として、物件費及び扶助費の増加が挙げられる。物件費については経常経費の見直しの徹底を行い、扶助費については資格審査等の適正化を図り、抑制に努める。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8889</xdr:rowOff>
    </xdr:to>
    <xdr:cxnSp macro="">
      <xdr:nvCxnSpPr>
        <xdr:cNvPr id="426" name="直線コネクタ 425"/>
        <xdr:cNvCxnSpPr/>
      </xdr:nvCxnSpPr>
      <xdr:spPr>
        <a:xfrm>
          <a:off x="15671800" y="13164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39370</xdr:rowOff>
    </xdr:from>
    <xdr:to>
      <xdr:col>78</xdr:col>
      <xdr:colOff>69850</xdr:colOff>
      <xdr:row>76</xdr:row>
      <xdr:rowOff>134620</xdr:rowOff>
    </xdr:to>
    <xdr:cxnSp macro="">
      <xdr:nvCxnSpPr>
        <xdr:cNvPr id="429" name="直線コネクタ 428"/>
        <xdr:cNvCxnSpPr/>
      </xdr:nvCxnSpPr>
      <xdr:spPr>
        <a:xfrm>
          <a:off x="14782800" y="130695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39370</xdr:rowOff>
    </xdr:to>
    <xdr:cxnSp macro="">
      <xdr:nvCxnSpPr>
        <xdr:cNvPr id="432" name="直線コネクタ 431"/>
        <xdr:cNvCxnSpPr/>
      </xdr:nvCxnSpPr>
      <xdr:spPr>
        <a:xfrm>
          <a:off x="13893800" y="13050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134620</xdr:rowOff>
    </xdr:from>
    <xdr:to>
      <xdr:col>69</xdr:col>
      <xdr:colOff>92075</xdr:colOff>
      <xdr:row>76</xdr:row>
      <xdr:rowOff>20320</xdr:rowOff>
    </xdr:to>
    <xdr:cxnSp macro="">
      <xdr:nvCxnSpPr>
        <xdr:cNvPr id="435" name="直線コネクタ 434"/>
        <xdr:cNvCxnSpPr/>
      </xdr:nvCxnSpPr>
      <xdr:spPr>
        <a:xfrm>
          <a:off x="13004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5" name="楕円 444"/>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6"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47" name="楕円 446"/>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48" name="テキスト ボックス 44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160020</xdr:rowOff>
    </xdr:from>
    <xdr:to>
      <xdr:col>74</xdr:col>
      <xdr:colOff>31750</xdr:colOff>
      <xdr:row>76</xdr:row>
      <xdr:rowOff>90170</xdr:rowOff>
    </xdr:to>
    <xdr:sp macro="" textlink="">
      <xdr:nvSpPr>
        <xdr:cNvPr id="449" name="楕円 448"/>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50" name="テキスト ボックス 449"/>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51" name="楕円 450"/>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55897</xdr:rowOff>
    </xdr:from>
    <xdr:ext cx="762000" cy="259045"/>
    <xdr:sp macro="" textlink="">
      <xdr:nvSpPr>
        <xdr:cNvPr id="452" name="テキスト ボックス 451"/>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53" name="楕円 452"/>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54" name="テキスト ボックス 453"/>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87818</xdr:rowOff>
    </xdr:from>
    <xdr:ext cx="762000" cy="259045"/>
    <xdr:sp macro="" textlink="">
      <xdr:nvSpPr>
        <xdr:cNvPr id="46" name="人口1人当たり決算額の推移最小値テキスト130"/>
        <xdr:cNvSpPr txBox="1"/>
      </xdr:nvSpPr>
      <xdr:spPr>
        <a:xfrm>
          <a:off x="5740400" y="339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76746</xdr:rowOff>
    </xdr:from>
    <xdr:to>
      <xdr:col>29</xdr:col>
      <xdr:colOff>127000</xdr:colOff>
      <xdr:row>19</xdr:row>
      <xdr:rowOff>77641</xdr:rowOff>
    </xdr:to>
    <xdr:cxnSp macro="">
      <xdr:nvCxnSpPr>
        <xdr:cNvPr id="50" name="直線コネクタ 49"/>
        <xdr:cNvCxnSpPr/>
      </xdr:nvCxnSpPr>
      <xdr:spPr bwMode="auto">
        <a:xfrm>
          <a:off x="5003800" y="3381921"/>
          <a:ext cx="6477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76746</xdr:rowOff>
    </xdr:from>
    <xdr:to>
      <xdr:col>26</xdr:col>
      <xdr:colOff>50800</xdr:colOff>
      <xdr:row>19</xdr:row>
      <xdr:rowOff>80023</xdr:rowOff>
    </xdr:to>
    <xdr:cxnSp macro="">
      <xdr:nvCxnSpPr>
        <xdr:cNvPr id="53" name="直線コネクタ 52"/>
        <xdr:cNvCxnSpPr/>
      </xdr:nvCxnSpPr>
      <xdr:spPr bwMode="auto">
        <a:xfrm flipV="1">
          <a:off x="4305300" y="3381921"/>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80023</xdr:rowOff>
    </xdr:from>
    <xdr:to>
      <xdr:col>22</xdr:col>
      <xdr:colOff>114300</xdr:colOff>
      <xdr:row>19</xdr:row>
      <xdr:rowOff>84138</xdr:rowOff>
    </xdr:to>
    <xdr:cxnSp macro="">
      <xdr:nvCxnSpPr>
        <xdr:cNvPr id="56" name="直線コネクタ 55"/>
        <xdr:cNvCxnSpPr/>
      </xdr:nvCxnSpPr>
      <xdr:spPr bwMode="auto">
        <a:xfrm flipV="1">
          <a:off x="3606800" y="3385198"/>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84138</xdr:rowOff>
    </xdr:from>
    <xdr:to>
      <xdr:col>18</xdr:col>
      <xdr:colOff>177800</xdr:colOff>
      <xdr:row>19</xdr:row>
      <xdr:rowOff>117646</xdr:rowOff>
    </xdr:to>
    <xdr:cxnSp macro="">
      <xdr:nvCxnSpPr>
        <xdr:cNvPr id="59" name="直線コネクタ 58"/>
        <xdr:cNvCxnSpPr/>
      </xdr:nvCxnSpPr>
      <xdr:spPr bwMode="auto">
        <a:xfrm flipV="1">
          <a:off x="2908300" y="3389313"/>
          <a:ext cx="698500" cy="3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26841</xdr:rowOff>
    </xdr:from>
    <xdr:to>
      <xdr:col>29</xdr:col>
      <xdr:colOff>177800</xdr:colOff>
      <xdr:row>19</xdr:row>
      <xdr:rowOff>128441</xdr:rowOff>
    </xdr:to>
    <xdr:sp macro="" textlink="">
      <xdr:nvSpPr>
        <xdr:cNvPr id="69" name="楕円 68"/>
        <xdr:cNvSpPr/>
      </xdr:nvSpPr>
      <xdr:spPr bwMode="auto">
        <a:xfrm>
          <a:off x="5600700" y="333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106868</xdr:rowOff>
    </xdr:from>
    <xdr:ext cx="762000" cy="259045"/>
    <xdr:sp macro="" textlink="">
      <xdr:nvSpPr>
        <xdr:cNvPr id="70" name="人口1人当たり決算額の推移該当値テキスト130"/>
        <xdr:cNvSpPr txBox="1"/>
      </xdr:nvSpPr>
      <xdr:spPr>
        <a:xfrm>
          <a:off x="5740400" y="324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25946</xdr:rowOff>
    </xdr:from>
    <xdr:to>
      <xdr:col>26</xdr:col>
      <xdr:colOff>101600</xdr:colOff>
      <xdr:row>19</xdr:row>
      <xdr:rowOff>127546</xdr:rowOff>
    </xdr:to>
    <xdr:sp macro="" textlink="">
      <xdr:nvSpPr>
        <xdr:cNvPr id="71" name="楕円 70"/>
        <xdr:cNvSpPr/>
      </xdr:nvSpPr>
      <xdr:spPr bwMode="auto">
        <a:xfrm>
          <a:off x="4953000" y="333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112323</xdr:rowOff>
    </xdr:from>
    <xdr:ext cx="736600" cy="259045"/>
    <xdr:sp macro="" textlink="">
      <xdr:nvSpPr>
        <xdr:cNvPr id="72" name="テキスト ボックス 71"/>
        <xdr:cNvSpPr txBox="1"/>
      </xdr:nvSpPr>
      <xdr:spPr>
        <a:xfrm>
          <a:off x="4622800" y="341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29223</xdr:rowOff>
    </xdr:from>
    <xdr:to>
      <xdr:col>22</xdr:col>
      <xdr:colOff>165100</xdr:colOff>
      <xdr:row>19</xdr:row>
      <xdr:rowOff>130823</xdr:rowOff>
    </xdr:to>
    <xdr:sp macro="" textlink="">
      <xdr:nvSpPr>
        <xdr:cNvPr id="73" name="楕円 72"/>
        <xdr:cNvSpPr/>
      </xdr:nvSpPr>
      <xdr:spPr bwMode="auto">
        <a:xfrm>
          <a:off x="4254500" y="3334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115600</xdr:rowOff>
    </xdr:from>
    <xdr:ext cx="762000" cy="259045"/>
    <xdr:sp macro="" textlink="">
      <xdr:nvSpPr>
        <xdr:cNvPr id="74" name="テキスト ボックス 73"/>
        <xdr:cNvSpPr txBox="1"/>
      </xdr:nvSpPr>
      <xdr:spPr>
        <a:xfrm>
          <a:off x="3924300" y="34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33338</xdr:rowOff>
    </xdr:from>
    <xdr:to>
      <xdr:col>19</xdr:col>
      <xdr:colOff>38100</xdr:colOff>
      <xdr:row>19</xdr:row>
      <xdr:rowOff>134938</xdr:rowOff>
    </xdr:to>
    <xdr:sp macro="" textlink="">
      <xdr:nvSpPr>
        <xdr:cNvPr id="75" name="楕円 74"/>
        <xdr:cNvSpPr/>
      </xdr:nvSpPr>
      <xdr:spPr bwMode="auto">
        <a:xfrm>
          <a:off x="3556000" y="333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119715</xdr:rowOff>
    </xdr:from>
    <xdr:ext cx="762000" cy="259045"/>
    <xdr:sp macro="" textlink="">
      <xdr:nvSpPr>
        <xdr:cNvPr id="76" name="テキスト ボックス 75"/>
        <xdr:cNvSpPr txBox="1"/>
      </xdr:nvSpPr>
      <xdr:spPr>
        <a:xfrm>
          <a:off x="3225800" y="342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66846</xdr:rowOff>
    </xdr:from>
    <xdr:to>
      <xdr:col>15</xdr:col>
      <xdr:colOff>101600</xdr:colOff>
      <xdr:row>19</xdr:row>
      <xdr:rowOff>168446</xdr:rowOff>
    </xdr:to>
    <xdr:sp macro="" textlink="">
      <xdr:nvSpPr>
        <xdr:cNvPr id="77" name="楕円 76"/>
        <xdr:cNvSpPr/>
      </xdr:nvSpPr>
      <xdr:spPr bwMode="auto">
        <a:xfrm>
          <a:off x="2857500" y="337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153223</xdr:rowOff>
    </xdr:from>
    <xdr:ext cx="762000" cy="259045"/>
    <xdr:sp macro="" textlink="">
      <xdr:nvSpPr>
        <xdr:cNvPr id="78" name="テキスト ボックス 77"/>
        <xdr:cNvSpPr txBox="1"/>
      </xdr:nvSpPr>
      <xdr:spPr>
        <a:xfrm>
          <a:off x="2527300" y="34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107406</xdr:rowOff>
    </xdr:from>
    <xdr:to>
      <xdr:col>29</xdr:col>
      <xdr:colOff>127000</xdr:colOff>
      <xdr:row>37</xdr:row>
      <xdr:rowOff>202568</xdr:rowOff>
    </xdr:to>
    <xdr:cxnSp macro="">
      <xdr:nvCxnSpPr>
        <xdr:cNvPr id="113" name="直線コネクタ 112"/>
        <xdr:cNvCxnSpPr/>
      </xdr:nvCxnSpPr>
      <xdr:spPr bwMode="auto">
        <a:xfrm>
          <a:off x="5003800" y="7232106"/>
          <a:ext cx="647700" cy="9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103977</xdr:rowOff>
    </xdr:from>
    <xdr:to>
      <xdr:col>26</xdr:col>
      <xdr:colOff>50800</xdr:colOff>
      <xdr:row>37</xdr:row>
      <xdr:rowOff>107406</xdr:rowOff>
    </xdr:to>
    <xdr:cxnSp macro="">
      <xdr:nvCxnSpPr>
        <xdr:cNvPr id="116" name="直線コネクタ 115"/>
        <xdr:cNvCxnSpPr/>
      </xdr:nvCxnSpPr>
      <xdr:spPr bwMode="auto">
        <a:xfrm>
          <a:off x="4305300" y="7228677"/>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103977</xdr:rowOff>
    </xdr:from>
    <xdr:to>
      <xdr:col>22</xdr:col>
      <xdr:colOff>114300</xdr:colOff>
      <xdr:row>37</xdr:row>
      <xdr:rowOff>133270</xdr:rowOff>
    </xdr:to>
    <xdr:cxnSp macro="">
      <xdr:nvCxnSpPr>
        <xdr:cNvPr id="119" name="直線コネクタ 118"/>
        <xdr:cNvCxnSpPr/>
      </xdr:nvCxnSpPr>
      <xdr:spPr bwMode="auto">
        <a:xfrm flipV="1">
          <a:off x="3606800" y="7228677"/>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133270</xdr:rowOff>
    </xdr:from>
    <xdr:to>
      <xdr:col>18</xdr:col>
      <xdr:colOff>177800</xdr:colOff>
      <xdr:row>37</xdr:row>
      <xdr:rowOff>161976</xdr:rowOff>
    </xdr:to>
    <xdr:cxnSp macro="">
      <xdr:nvCxnSpPr>
        <xdr:cNvPr id="122" name="直線コネクタ 121"/>
        <xdr:cNvCxnSpPr/>
      </xdr:nvCxnSpPr>
      <xdr:spPr bwMode="auto">
        <a:xfrm flipV="1">
          <a:off x="2908300" y="7257970"/>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151768</xdr:rowOff>
    </xdr:from>
    <xdr:to>
      <xdr:col>29</xdr:col>
      <xdr:colOff>177800</xdr:colOff>
      <xdr:row>37</xdr:row>
      <xdr:rowOff>253368</xdr:rowOff>
    </xdr:to>
    <xdr:sp macro="" textlink="">
      <xdr:nvSpPr>
        <xdr:cNvPr id="132" name="楕円 131"/>
        <xdr:cNvSpPr/>
      </xdr:nvSpPr>
      <xdr:spPr bwMode="auto">
        <a:xfrm>
          <a:off x="5600700" y="727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123845</xdr:rowOff>
    </xdr:from>
    <xdr:ext cx="762000" cy="259045"/>
    <xdr:sp macro="" textlink="">
      <xdr:nvSpPr>
        <xdr:cNvPr id="133" name="人口1人当たり決算額の推移該当値テキスト445"/>
        <xdr:cNvSpPr txBox="1"/>
      </xdr:nvSpPr>
      <xdr:spPr>
        <a:xfrm>
          <a:off x="5740400" y="724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56606</xdr:rowOff>
    </xdr:from>
    <xdr:to>
      <xdr:col>26</xdr:col>
      <xdr:colOff>101600</xdr:colOff>
      <xdr:row>37</xdr:row>
      <xdr:rowOff>158206</xdr:rowOff>
    </xdr:to>
    <xdr:sp macro="" textlink="">
      <xdr:nvSpPr>
        <xdr:cNvPr id="134" name="楕円 133"/>
        <xdr:cNvSpPr/>
      </xdr:nvSpPr>
      <xdr:spPr bwMode="auto">
        <a:xfrm>
          <a:off x="4953000" y="718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142983</xdr:rowOff>
    </xdr:from>
    <xdr:ext cx="736600" cy="259045"/>
    <xdr:sp macro="" textlink="">
      <xdr:nvSpPr>
        <xdr:cNvPr id="135" name="テキスト ボックス 134"/>
        <xdr:cNvSpPr txBox="1"/>
      </xdr:nvSpPr>
      <xdr:spPr>
        <a:xfrm>
          <a:off x="4622800" y="7267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53177</xdr:rowOff>
    </xdr:from>
    <xdr:to>
      <xdr:col>22</xdr:col>
      <xdr:colOff>165100</xdr:colOff>
      <xdr:row>37</xdr:row>
      <xdr:rowOff>154777</xdr:rowOff>
    </xdr:to>
    <xdr:sp macro="" textlink="">
      <xdr:nvSpPr>
        <xdr:cNvPr id="136" name="楕円 135"/>
        <xdr:cNvSpPr/>
      </xdr:nvSpPr>
      <xdr:spPr bwMode="auto">
        <a:xfrm>
          <a:off x="4254500" y="7177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139554</xdr:rowOff>
    </xdr:from>
    <xdr:ext cx="762000" cy="259045"/>
    <xdr:sp macro="" textlink="">
      <xdr:nvSpPr>
        <xdr:cNvPr id="137" name="テキスト ボックス 136"/>
        <xdr:cNvSpPr txBox="1"/>
      </xdr:nvSpPr>
      <xdr:spPr>
        <a:xfrm>
          <a:off x="3924300" y="726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82470</xdr:rowOff>
    </xdr:from>
    <xdr:to>
      <xdr:col>19</xdr:col>
      <xdr:colOff>38100</xdr:colOff>
      <xdr:row>37</xdr:row>
      <xdr:rowOff>184070</xdr:rowOff>
    </xdr:to>
    <xdr:sp macro="" textlink="">
      <xdr:nvSpPr>
        <xdr:cNvPr id="138" name="楕円 137"/>
        <xdr:cNvSpPr/>
      </xdr:nvSpPr>
      <xdr:spPr bwMode="auto">
        <a:xfrm>
          <a:off x="3556000" y="720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168847</xdr:rowOff>
    </xdr:from>
    <xdr:ext cx="762000" cy="259045"/>
    <xdr:sp macro="" textlink="">
      <xdr:nvSpPr>
        <xdr:cNvPr id="139" name="テキスト ボックス 138"/>
        <xdr:cNvSpPr txBox="1"/>
      </xdr:nvSpPr>
      <xdr:spPr>
        <a:xfrm>
          <a:off x="3225800" y="729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111176</xdr:rowOff>
    </xdr:from>
    <xdr:to>
      <xdr:col>15</xdr:col>
      <xdr:colOff>101600</xdr:colOff>
      <xdr:row>37</xdr:row>
      <xdr:rowOff>212776</xdr:rowOff>
    </xdr:to>
    <xdr:sp macro="" textlink="">
      <xdr:nvSpPr>
        <xdr:cNvPr id="140" name="楕円 139"/>
        <xdr:cNvSpPr/>
      </xdr:nvSpPr>
      <xdr:spPr bwMode="auto">
        <a:xfrm>
          <a:off x="2857500" y="723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197553</xdr:rowOff>
    </xdr:from>
    <xdr:ext cx="762000" cy="259045"/>
    <xdr:sp macro="" textlink="">
      <xdr:nvSpPr>
        <xdr:cNvPr id="141" name="テキスト ボックス 140"/>
        <xdr:cNvSpPr txBox="1"/>
      </xdr:nvSpPr>
      <xdr:spPr>
        <a:xfrm>
          <a:off x="2527300" y="732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97,317
96,722
119.92
38,165,870
36,985,350
1,030,461
19,504,571
25,707,823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43802</xdr:rowOff>
    </xdr:from>
    <xdr:to>
      <xdr:col>24</xdr:col>
      <xdr:colOff>63500</xdr:colOff>
      <xdr:row>39</xdr:row>
      <xdr:rowOff>47746</xdr:rowOff>
    </xdr:to>
    <xdr:cxnSp macro="">
      <xdr:nvCxnSpPr>
        <xdr:cNvPr id="61" name="直線コネクタ 60"/>
        <xdr:cNvCxnSpPr/>
      </xdr:nvCxnSpPr>
      <xdr:spPr>
        <a:xfrm flipV="1">
          <a:off x="3797300" y="6730352"/>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45745</xdr:rowOff>
    </xdr:from>
    <xdr:to>
      <xdr:col>19</xdr:col>
      <xdr:colOff>177800</xdr:colOff>
      <xdr:row>39</xdr:row>
      <xdr:rowOff>47746</xdr:rowOff>
    </xdr:to>
    <xdr:cxnSp macro="">
      <xdr:nvCxnSpPr>
        <xdr:cNvPr id="64" name="直線コネクタ 63"/>
        <xdr:cNvCxnSpPr/>
      </xdr:nvCxnSpPr>
      <xdr:spPr>
        <a:xfrm>
          <a:off x="2908300" y="6732295"/>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45745</xdr:rowOff>
    </xdr:from>
    <xdr:to>
      <xdr:col>15</xdr:col>
      <xdr:colOff>50800</xdr:colOff>
      <xdr:row>39</xdr:row>
      <xdr:rowOff>50470</xdr:rowOff>
    </xdr:to>
    <xdr:cxnSp macro="">
      <xdr:nvCxnSpPr>
        <xdr:cNvPr id="67" name="直線コネクタ 66"/>
        <xdr:cNvCxnSpPr/>
      </xdr:nvCxnSpPr>
      <xdr:spPr>
        <a:xfrm flipV="1">
          <a:off x="2019300" y="6732295"/>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50470</xdr:rowOff>
    </xdr:from>
    <xdr:to>
      <xdr:col>10</xdr:col>
      <xdr:colOff>114300</xdr:colOff>
      <xdr:row>39</xdr:row>
      <xdr:rowOff>59233</xdr:rowOff>
    </xdr:to>
    <xdr:cxnSp macro="">
      <xdr:nvCxnSpPr>
        <xdr:cNvPr id="70" name="直線コネクタ 69"/>
        <xdr:cNvCxnSpPr/>
      </xdr:nvCxnSpPr>
      <xdr:spPr>
        <a:xfrm flipV="1">
          <a:off x="1130300" y="673702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164452</xdr:rowOff>
    </xdr:from>
    <xdr:to>
      <xdr:col>24</xdr:col>
      <xdr:colOff>114300</xdr:colOff>
      <xdr:row>39</xdr:row>
      <xdr:rowOff>94602</xdr:rowOff>
    </xdr:to>
    <xdr:sp macro="" textlink="">
      <xdr:nvSpPr>
        <xdr:cNvPr id="80" name="楕円 79"/>
        <xdr:cNvSpPr/>
      </xdr:nvSpPr>
      <xdr:spPr>
        <a:xfrm>
          <a:off x="4584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79379</xdr:rowOff>
    </xdr:from>
    <xdr:ext cx="534377" cy="259045"/>
    <xdr:sp macro="" textlink="">
      <xdr:nvSpPr>
        <xdr:cNvPr id="81" name="人件費該当値テキスト"/>
        <xdr:cNvSpPr txBox="1"/>
      </xdr:nvSpPr>
      <xdr:spPr>
        <a:xfrm>
          <a:off x="4686300" y="65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168396</xdr:rowOff>
    </xdr:from>
    <xdr:to>
      <xdr:col>20</xdr:col>
      <xdr:colOff>38100</xdr:colOff>
      <xdr:row>39</xdr:row>
      <xdr:rowOff>98546</xdr:rowOff>
    </xdr:to>
    <xdr:sp macro="" textlink="">
      <xdr:nvSpPr>
        <xdr:cNvPr id="82" name="楕円 81"/>
        <xdr:cNvSpPr/>
      </xdr:nvSpPr>
      <xdr:spPr>
        <a:xfrm>
          <a:off x="3746500" y="66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89673</xdr:rowOff>
    </xdr:from>
    <xdr:ext cx="534377" cy="259045"/>
    <xdr:sp macro="" textlink="">
      <xdr:nvSpPr>
        <xdr:cNvPr id="83" name="テキスト ボックス 82"/>
        <xdr:cNvSpPr txBox="1"/>
      </xdr:nvSpPr>
      <xdr:spPr>
        <a:xfrm>
          <a:off x="3530111" y="67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166395</xdr:rowOff>
    </xdr:from>
    <xdr:to>
      <xdr:col>15</xdr:col>
      <xdr:colOff>101600</xdr:colOff>
      <xdr:row>39</xdr:row>
      <xdr:rowOff>96545</xdr:rowOff>
    </xdr:to>
    <xdr:sp macro="" textlink="">
      <xdr:nvSpPr>
        <xdr:cNvPr id="84" name="楕円 83"/>
        <xdr:cNvSpPr/>
      </xdr:nvSpPr>
      <xdr:spPr>
        <a:xfrm>
          <a:off x="2857500" y="66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87672</xdr:rowOff>
    </xdr:from>
    <xdr:ext cx="534377" cy="259045"/>
    <xdr:sp macro="" textlink="">
      <xdr:nvSpPr>
        <xdr:cNvPr id="85" name="テキスト ボックス 84"/>
        <xdr:cNvSpPr txBox="1"/>
      </xdr:nvSpPr>
      <xdr:spPr>
        <a:xfrm>
          <a:off x="2641111"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171120</xdr:rowOff>
    </xdr:from>
    <xdr:to>
      <xdr:col>10</xdr:col>
      <xdr:colOff>165100</xdr:colOff>
      <xdr:row>39</xdr:row>
      <xdr:rowOff>101270</xdr:rowOff>
    </xdr:to>
    <xdr:sp macro="" textlink="">
      <xdr:nvSpPr>
        <xdr:cNvPr id="86" name="楕円 85"/>
        <xdr:cNvSpPr/>
      </xdr:nvSpPr>
      <xdr:spPr>
        <a:xfrm>
          <a:off x="1968500" y="66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92397</xdr:rowOff>
    </xdr:from>
    <xdr:ext cx="534377" cy="259045"/>
    <xdr:sp macro="" textlink="">
      <xdr:nvSpPr>
        <xdr:cNvPr id="87" name="テキスト ボックス 86"/>
        <xdr:cNvSpPr txBox="1"/>
      </xdr:nvSpPr>
      <xdr:spPr>
        <a:xfrm>
          <a:off x="1752111" y="67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8433</xdr:rowOff>
    </xdr:from>
    <xdr:to>
      <xdr:col>6</xdr:col>
      <xdr:colOff>38100</xdr:colOff>
      <xdr:row>39</xdr:row>
      <xdr:rowOff>110033</xdr:rowOff>
    </xdr:to>
    <xdr:sp macro="" textlink="">
      <xdr:nvSpPr>
        <xdr:cNvPr id="88" name="楕円 87"/>
        <xdr:cNvSpPr/>
      </xdr:nvSpPr>
      <xdr:spPr>
        <a:xfrm>
          <a:off x="1079500" y="66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101160</xdr:rowOff>
    </xdr:from>
    <xdr:ext cx="534377" cy="259045"/>
    <xdr:sp macro="" textlink="">
      <xdr:nvSpPr>
        <xdr:cNvPr id="89" name="テキスト ボックス 88"/>
        <xdr:cNvSpPr txBox="1"/>
      </xdr:nvSpPr>
      <xdr:spPr>
        <a:xfrm>
          <a:off x="863111" y="678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75333</xdr:rowOff>
    </xdr:from>
    <xdr:to>
      <xdr:col>24</xdr:col>
      <xdr:colOff>63500</xdr:colOff>
      <xdr:row>55</xdr:row>
      <xdr:rowOff>114293</xdr:rowOff>
    </xdr:to>
    <xdr:cxnSp macro="">
      <xdr:nvCxnSpPr>
        <xdr:cNvPr id="121" name="直線コネクタ 120"/>
        <xdr:cNvCxnSpPr/>
      </xdr:nvCxnSpPr>
      <xdr:spPr>
        <a:xfrm flipV="1">
          <a:off x="3797300" y="9505083"/>
          <a:ext cx="8382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114293</xdr:rowOff>
    </xdr:from>
    <xdr:to>
      <xdr:col>19</xdr:col>
      <xdr:colOff>177800</xdr:colOff>
      <xdr:row>55</xdr:row>
      <xdr:rowOff>150477</xdr:rowOff>
    </xdr:to>
    <xdr:cxnSp macro="">
      <xdr:nvCxnSpPr>
        <xdr:cNvPr id="124" name="直線コネクタ 123"/>
        <xdr:cNvCxnSpPr/>
      </xdr:nvCxnSpPr>
      <xdr:spPr>
        <a:xfrm flipV="1">
          <a:off x="2908300" y="9544043"/>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150477</xdr:rowOff>
    </xdr:from>
    <xdr:to>
      <xdr:col>15</xdr:col>
      <xdr:colOff>50800</xdr:colOff>
      <xdr:row>55</xdr:row>
      <xdr:rowOff>154396</xdr:rowOff>
    </xdr:to>
    <xdr:cxnSp macro="">
      <xdr:nvCxnSpPr>
        <xdr:cNvPr id="127" name="直線コネクタ 126"/>
        <xdr:cNvCxnSpPr/>
      </xdr:nvCxnSpPr>
      <xdr:spPr>
        <a:xfrm flipV="1">
          <a:off x="2019300" y="958022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154396</xdr:rowOff>
    </xdr:from>
    <xdr:to>
      <xdr:col>10</xdr:col>
      <xdr:colOff>114300</xdr:colOff>
      <xdr:row>56</xdr:row>
      <xdr:rowOff>42708</xdr:rowOff>
    </xdr:to>
    <xdr:cxnSp macro="">
      <xdr:nvCxnSpPr>
        <xdr:cNvPr id="130" name="直線コネクタ 129"/>
        <xdr:cNvCxnSpPr/>
      </xdr:nvCxnSpPr>
      <xdr:spPr>
        <a:xfrm flipV="1">
          <a:off x="1130300" y="9584146"/>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24533</xdr:rowOff>
    </xdr:from>
    <xdr:to>
      <xdr:col>24</xdr:col>
      <xdr:colOff>114300</xdr:colOff>
      <xdr:row>55</xdr:row>
      <xdr:rowOff>126133</xdr:rowOff>
    </xdr:to>
    <xdr:sp macro="" textlink="">
      <xdr:nvSpPr>
        <xdr:cNvPr id="140" name="楕円 139"/>
        <xdr:cNvSpPr/>
      </xdr:nvSpPr>
      <xdr:spPr>
        <a:xfrm>
          <a:off x="4584700" y="945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47410</xdr:rowOff>
    </xdr:from>
    <xdr:ext cx="534377" cy="259045"/>
    <xdr:sp macro="" textlink="">
      <xdr:nvSpPr>
        <xdr:cNvPr id="141" name="物件費該当値テキスト"/>
        <xdr:cNvSpPr txBox="1"/>
      </xdr:nvSpPr>
      <xdr:spPr>
        <a:xfrm>
          <a:off x="4686300" y="930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63493</xdr:rowOff>
    </xdr:from>
    <xdr:to>
      <xdr:col>20</xdr:col>
      <xdr:colOff>38100</xdr:colOff>
      <xdr:row>55</xdr:row>
      <xdr:rowOff>165093</xdr:rowOff>
    </xdr:to>
    <xdr:sp macro="" textlink="">
      <xdr:nvSpPr>
        <xdr:cNvPr id="142" name="楕円 141"/>
        <xdr:cNvSpPr/>
      </xdr:nvSpPr>
      <xdr:spPr>
        <a:xfrm>
          <a:off x="3746500" y="94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10170</xdr:rowOff>
    </xdr:from>
    <xdr:ext cx="534377" cy="259045"/>
    <xdr:sp macro="" textlink="">
      <xdr:nvSpPr>
        <xdr:cNvPr id="143" name="テキスト ボックス 142"/>
        <xdr:cNvSpPr txBox="1"/>
      </xdr:nvSpPr>
      <xdr:spPr>
        <a:xfrm>
          <a:off x="3530111" y="92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99677</xdr:rowOff>
    </xdr:from>
    <xdr:to>
      <xdr:col>15</xdr:col>
      <xdr:colOff>101600</xdr:colOff>
      <xdr:row>56</xdr:row>
      <xdr:rowOff>29827</xdr:rowOff>
    </xdr:to>
    <xdr:sp macro="" textlink="">
      <xdr:nvSpPr>
        <xdr:cNvPr id="144" name="楕円 143"/>
        <xdr:cNvSpPr/>
      </xdr:nvSpPr>
      <xdr:spPr>
        <a:xfrm>
          <a:off x="2857500" y="95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46354</xdr:rowOff>
    </xdr:from>
    <xdr:ext cx="534377" cy="259045"/>
    <xdr:sp macro="" textlink="">
      <xdr:nvSpPr>
        <xdr:cNvPr id="145" name="テキスト ボックス 144"/>
        <xdr:cNvSpPr txBox="1"/>
      </xdr:nvSpPr>
      <xdr:spPr>
        <a:xfrm>
          <a:off x="2641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103596</xdr:rowOff>
    </xdr:from>
    <xdr:to>
      <xdr:col>10</xdr:col>
      <xdr:colOff>165100</xdr:colOff>
      <xdr:row>56</xdr:row>
      <xdr:rowOff>33746</xdr:rowOff>
    </xdr:to>
    <xdr:sp macro="" textlink="">
      <xdr:nvSpPr>
        <xdr:cNvPr id="146" name="楕円 145"/>
        <xdr:cNvSpPr/>
      </xdr:nvSpPr>
      <xdr:spPr>
        <a:xfrm>
          <a:off x="1968500" y="9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24873</xdr:rowOff>
    </xdr:from>
    <xdr:ext cx="534377" cy="259045"/>
    <xdr:sp macro="" textlink="">
      <xdr:nvSpPr>
        <xdr:cNvPr id="147" name="テキスト ボックス 146"/>
        <xdr:cNvSpPr txBox="1"/>
      </xdr:nvSpPr>
      <xdr:spPr>
        <a:xfrm>
          <a:off x="1752111" y="96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163358</xdr:rowOff>
    </xdr:from>
    <xdr:to>
      <xdr:col>6</xdr:col>
      <xdr:colOff>38100</xdr:colOff>
      <xdr:row>56</xdr:row>
      <xdr:rowOff>93508</xdr:rowOff>
    </xdr:to>
    <xdr:sp macro="" textlink="">
      <xdr:nvSpPr>
        <xdr:cNvPr id="148" name="楕円 147"/>
        <xdr:cNvSpPr/>
      </xdr:nvSpPr>
      <xdr:spPr>
        <a:xfrm>
          <a:off x="1079500" y="95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84635</xdr:rowOff>
    </xdr:from>
    <xdr:ext cx="534377" cy="259045"/>
    <xdr:sp macro="" textlink="">
      <xdr:nvSpPr>
        <xdr:cNvPr id="149" name="テキスト ボックス 148"/>
        <xdr:cNvSpPr txBox="1"/>
      </xdr:nvSpPr>
      <xdr:spPr>
        <a:xfrm>
          <a:off x="863111" y="96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85065</xdr:rowOff>
    </xdr:from>
    <xdr:to>
      <xdr:col>24</xdr:col>
      <xdr:colOff>63500</xdr:colOff>
      <xdr:row>78</xdr:row>
      <xdr:rowOff>101067</xdr:rowOff>
    </xdr:to>
    <xdr:cxnSp macro="">
      <xdr:nvCxnSpPr>
        <xdr:cNvPr id="176" name="直線コネクタ 175"/>
        <xdr:cNvCxnSpPr/>
      </xdr:nvCxnSpPr>
      <xdr:spPr>
        <a:xfrm>
          <a:off x="3797300" y="1345816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61565</xdr:rowOff>
    </xdr:from>
    <xdr:to>
      <xdr:col>19</xdr:col>
      <xdr:colOff>177800</xdr:colOff>
      <xdr:row>78</xdr:row>
      <xdr:rowOff>85065</xdr:rowOff>
    </xdr:to>
    <xdr:cxnSp macro="">
      <xdr:nvCxnSpPr>
        <xdr:cNvPr id="179" name="直線コネクタ 178"/>
        <xdr:cNvCxnSpPr/>
      </xdr:nvCxnSpPr>
      <xdr:spPr>
        <a:xfrm>
          <a:off x="2908300" y="13434665"/>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61565</xdr:rowOff>
    </xdr:from>
    <xdr:to>
      <xdr:col>15</xdr:col>
      <xdr:colOff>50800</xdr:colOff>
      <xdr:row>78</xdr:row>
      <xdr:rowOff>65908</xdr:rowOff>
    </xdr:to>
    <xdr:cxnSp macro="">
      <xdr:nvCxnSpPr>
        <xdr:cNvPr id="182" name="直線コネクタ 181"/>
        <xdr:cNvCxnSpPr/>
      </xdr:nvCxnSpPr>
      <xdr:spPr>
        <a:xfrm flipV="1">
          <a:off x="2019300" y="1343466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57998</xdr:rowOff>
    </xdr:from>
    <xdr:to>
      <xdr:col>10</xdr:col>
      <xdr:colOff>114300</xdr:colOff>
      <xdr:row>78</xdr:row>
      <xdr:rowOff>65908</xdr:rowOff>
    </xdr:to>
    <xdr:cxnSp macro="">
      <xdr:nvCxnSpPr>
        <xdr:cNvPr id="185" name="直線コネクタ 184"/>
        <xdr:cNvCxnSpPr/>
      </xdr:nvCxnSpPr>
      <xdr:spPr>
        <a:xfrm>
          <a:off x="1130300" y="13431098"/>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50267</xdr:rowOff>
    </xdr:from>
    <xdr:to>
      <xdr:col>24</xdr:col>
      <xdr:colOff>114300</xdr:colOff>
      <xdr:row>78</xdr:row>
      <xdr:rowOff>151867</xdr:rowOff>
    </xdr:to>
    <xdr:sp macro="" textlink="">
      <xdr:nvSpPr>
        <xdr:cNvPr id="195" name="楕円 194"/>
        <xdr:cNvSpPr/>
      </xdr:nvSpPr>
      <xdr:spPr>
        <a:xfrm>
          <a:off x="45847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136644</xdr:rowOff>
    </xdr:from>
    <xdr:ext cx="378565" cy="259045"/>
    <xdr:sp macro="" textlink="">
      <xdr:nvSpPr>
        <xdr:cNvPr id="196" name="維持補修費該当値テキスト"/>
        <xdr:cNvSpPr txBox="1"/>
      </xdr:nvSpPr>
      <xdr:spPr>
        <a:xfrm>
          <a:off x="4686300" y="13338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34265</xdr:rowOff>
    </xdr:from>
    <xdr:to>
      <xdr:col>20</xdr:col>
      <xdr:colOff>38100</xdr:colOff>
      <xdr:row>78</xdr:row>
      <xdr:rowOff>135865</xdr:rowOff>
    </xdr:to>
    <xdr:sp macro="" textlink="">
      <xdr:nvSpPr>
        <xdr:cNvPr id="197" name="楕円 196"/>
        <xdr:cNvSpPr/>
      </xdr:nvSpPr>
      <xdr:spPr>
        <a:xfrm>
          <a:off x="3746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98" name="テキスト ボックス 197"/>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10765</xdr:rowOff>
    </xdr:from>
    <xdr:to>
      <xdr:col>15</xdr:col>
      <xdr:colOff>101600</xdr:colOff>
      <xdr:row>78</xdr:row>
      <xdr:rowOff>112365</xdr:rowOff>
    </xdr:to>
    <xdr:sp macro="" textlink="">
      <xdr:nvSpPr>
        <xdr:cNvPr id="199" name="楕円 198"/>
        <xdr:cNvSpPr/>
      </xdr:nvSpPr>
      <xdr:spPr>
        <a:xfrm>
          <a:off x="2857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103492</xdr:rowOff>
    </xdr:from>
    <xdr:ext cx="469744" cy="259045"/>
    <xdr:sp macro="" textlink="">
      <xdr:nvSpPr>
        <xdr:cNvPr id="200" name="テキスト ボックス 199"/>
        <xdr:cNvSpPr txBox="1"/>
      </xdr:nvSpPr>
      <xdr:spPr>
        <a:xfrm>
          <a:off x="2673428"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15108</xdr:rowOff>
    </xdr:from>
    <xdr:to>
      <xdr:col>10</xdr:col>
      <xdr:colOff>165100</xdr:colOff>
      <xdr:row>78</xdr:row>
      <xdr:rowOff>116708</xdr:rowOff>
    </xdr:to>
    <xdr:sp macro="" textlink="">
      <xdr:nvSpPr>
        <xdr:cNvPr id="201" name="楕円 200"/>
        <xdr:cNvSpPr/>
      </xdr:nvSpPr>
      <xdr:spPr>
        <a:xfrm>
          <a:off x="1968500" y="133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107835</xdr:rowOff>
    </xdr:from>
    <xdr:ext cx="469744" cy="259045"/>
    <xdr:sp macro="" textlink="">
      <xdr:nvSpPr>
        <xdr:cNvPr id="202" name="テキスト ボックス 201"/>
        <xdr:cNvSpPr txBox="1"/>
      </xdr:nvSpPr>
      <xdr:spPr>
        <a:xfrm>
          <a:off x="1784428" y="1348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7198</xdr:rowOff>
    </xdr:from>
    <xdr:to>
      <xdr:col>6</xdr:col>
      <xdr:colOff>38100</xdr:colOff>
      <xdr:row>78</xdr:row>
      <xdr:rowOff>108798</xdr:rowOff>
    </xdr:to>
    <xdr:sp macro="" textlink="">
      <xdr:nvSpPr>
        <xdr:cNvPr id="203" name="楕円 202"/>
        <xdr:cNvSpPr/>
      </xdr:nvSpPr>
      <xdr:spPr>
        <a:xfrm>
          <a:off x="10795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99925</xdr:rowOff>
    </xdr:from>
    <xdr:ext cx="469744" cy="259045"/>
    <xdr:sp macro="" textlink="">
      <xdr:nvSpPr>
        <xdr:cNvPr id="204" name="テキスト ボックス 203"/>
        <xdr:cNvSpPr txBox="1"/>
      </xdr:nvSpPr>
      <xdr:spPr>
        <a:xfrm>
          <a:off x="895428" y="134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48640</xdr:rowOff>
    </xdr:from>
    <xdr:to>
      <xdr:col>24</xdr:col>
      <xdr:colOff>63500</xdr:colOff>
      <xdr:row>96</xdr:row>
      <xdr:rowOff>94498</xdr:rowOff>
    </xdr:to>
    <xdr:cxnSp macro="">
      <xdr:nvCxnSpPr>
        <xdr:cNvPr id="232" name="直線コネクタ 231"/>
        <xdr:cNvCxnSpPr/>
      </xdr:nvCxnSpPr>
      <xdr:spPr>
        <a:xfrm flipV="1">
          <a:off x="3797300" y="16507840"/>
          <a:ext cx="8382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94498</xdr:rowOff>
    </xdr:from>
    <xdr:to>
      <xdr:col>19</xdr:col>
      <xdr:colOff>177800</xdr:colOff>
      <xdr:row>97</xdr:row>
      <xdr:rowOff>12278</xdr:rowOff>
    </xdr:to>
    <xdr:cxnSp macro="">
      <xdr:nvCxnSpPr>
        <xdr:cNvPr id="235" name="直線コネクタ 234"/>
        <xdr:cNvCxnSpPr/>
      </xdr:nvCxnSpPr>
      <xdr:spPr>
        <a:xfrm flipV="1">
          <a:off x="2908300" y="16553698"/>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12278</xdr:rowOff>
    </xdr:from>
    <xdr:to>
      <xdr:col>15</xdr:col>
      <xdr:colOff>50800</xdr:colOff>
      <xdr:row>97</xdr:row>
      <xdr:rowOff>44115</xdr:rowOff>
    </xdr:to>
    <xdr:cxnSp macro="">
      <xdr:nvCxnSpPr>
        <xdr:cNvPr id="238" name="直線コネクタ 237"/>
        <xdr:cNvCxnSpPr/>
      </xdr:nvCxnSpPr>
      <xdr:spPr>
        <a:xfrm flipV="1">
          <a:off x="2019300" y="16642928"/>
          <a:ext cx="889000" cy="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44115</xdr:rowOff>
    </xdr:from>
    <xdr:to>
      <xdr:col>10</xdr:col>
      <xdr:colOff>114300</xdr:colOff>
      <xdr:row>97</xdr:row>
      <xdr:rowOff>142656</xdr:rowOff>
    </xdr:to>
    <xdr:cxnSp macro="">
      <xdr:nvCxnSpPr>
        <xdr:cNvPr id="241" name="直線コネクタ 240"/>
        <xdr:cNvCxnSpPr/>
      </xdr:nvCxnSpPr>
      <xdr:spPr>
        <a:xfrm flipV="1">
          <a:off x="1130300" y="16674765"/>
          <a:ext cx="889000" cy="9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169290</xdr:rowOff>
    </xdr:from>
    <xdr:to>
      <xdr:col>24</xdr:col>
      <xdr:colOff>114300</xdr:colOff>
      <xdr:row>96</xdr:row>
      <xdr:rowOff>99440</xdr:rowOff>
    </xdr:to>
    <xdr:sp macro="" textlink="">
      <xdr:nvSpPr>
        <xdr:cNvPr id="251" name="楕円 250"/>
        <xdr:cNvSpPr/>
      </xdr:nvSpPr>
      <xdr:spPr>
        <a:xfrm>
          <a:off x="4584700" y="164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147717</xdr:rowOff>
    </xdr:from>
    <xdr:ext cx="534377" cy="259045"/>
    <xdr:sp macro="" textlink="">
      <xdr:nvSpPr>
        <xdr:cNvPr id="252" name="扶助費該当値テキスト"/>
        <xdr:cNvSpPr txBox="1"/>
      </xdr:nvSpPr>
      <xdr:spPr>
        <a:xfrm>
          <a:off x="4686300" y="164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43698</xdr:rowOff>
    </xdr:from>
    <xdr:to>
      <xdr:col>20</xdr:col>
      <xdr:colOff>38100</xdr:colOff>
      <xdr:row>96</xdr:row>
      <xdr:rowOff>145298</xdr:rowOff>
    </xdr:to>
    <xdr:sp macro="" textlink="">
      <xdr:nvSpPr>
        <xdr:cNvPr id="253" name="楕円 252"/>
        <xdr:cNvSpPr/>
      </xdr:nvSpPr>
      <xdr:spPr>
        <a:xfrm>
          <a:off x="3746500" y="165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136425</xdr:rowOff>
    </xdr:from>
    <xdr:ext cx="534377" cy="259045"/>
    <xdr:sp macro="" textlink="">
      <xdr:nvSpPr>
        <xdr:cNvPr id="254" name="テキスト ボックス 253"/>
        <xdr:cNvSpPr txBox="1"/>
      </xdr:nvSpPr>
      <xdr:spPr>
        <a:xfrm>
          <a:off x="3530111" y="165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132928</xdr:rowOff>
    </xdr:from>
    <xdr:to>
      <xdr:col>15</xdr:col>
      <xdr:colOff>101600</xdr:colOff>
      <xdr:row>97</xdr:row>
      <xdr:rowOff>63078</xdr:rowOff>
    </xdr:to>
    <xdr:sp macro="" textlink="">
      <xdr:nvSpPr>
        <xdr:cNvPr id="255" name="楕円 254"/>
        <xdr:cNvSpPr/>
      </xdr:nvSpPr>
      <xdr:spPr>
        <a:xfrm>
          <a:off x="2857500" y="16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54205</xdr:rowOff>
    </xdr:from>
    <xdr:ext cx="534377" cy="259045"/>
    <xdr:sp macro="" textlink="">
      <xdr:nvSpPr>
        <xdr:cNvPr id="256" name="テキスト ボックス 255"/>
        <xdr:cNvSpPr txBox="1"/>
      </xdr:nvSpPr>
      <xdr:spPr>
        <a:xfrm>
          <a:off x="2641111" y="166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164765</xdr:rowOff>
    </xdr:from>
    <xdr:to>
      <xdr:col>10</xdr:col>
      <xdr:colOff>165100</xdr:colOff>
      <xdr:row>97</xdr:row>
      <xdr:rowOff>94915</xdr:rowOff>
    </xdr:to>
    <xdr:sp macro="" textlink="">
      <xdr:nvSpPr>
        <xdr:cNvPr id="257" name="楕円 256"/>
        <xdr:cNvSpPr/>
      </xdr:nvSpPr>
      <xdr:spPr>
        <a:xfrm>
          <a:off x="1968500" y="166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86042</xdr:rowOff>
    </xdr:from>
    <xdr:ext cx="534377" cy="259045"/>
    <xdr:sp macro="" textlink="">
      <xdr:nvSpPr>
        <xdr:cNvPr id="258" name="テキスト ボックス 257"/>
        <xdr:cNvSpPr txBox="1"/>
      </xdr:nvSpPr>
      <xdr:spPr>
        <a:xfrm>
          <a:off x="1752111" y="167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91856</xdr:rowOff>
    </xdr:from>
    <xdr:to>
      <xdr:col>6</xdr:col>
      <xdr:colOff>38100</xdr:colOff>
      <xdr:row>98</xdr:row>
      <xdr:rowOff>22006</xdr:rowOff>
    </xdr:to>
    <xdr:sp macro="" textlink="">
      <xdr:nvSpPr>
        <xdr:cNvPr id="259" name="楕円 258"/>
        <xdr:cNvSpPr/>
      </xdr:nvSpPr>
      <xdr:spPr>
        <a:xfrm>
          <a:off x="1079500" y="1672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13133</xdr:rowOff>
    </xdr:from>
    <xdr:ext cx="534377" cy="259045"/>
    <xdr:sp macro="" textlink="">
      <xdr:nvSpPr>
        <xdr:cNvPr id="260" name="テキスト ボックス 259"/>
        <xdr:cNvSpPr txBox="1"/>
      </xdr:nvSpPr>
      <xdr:spPr>
        <a:xfrm>
          <a:off x="863111" y="1681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41643</xdr:rowOff>
    </xdr:from>
    <xdr:to>
      <xdr:col>55</xdr:col>
      <xdr:colOff>0</xdr:colOff>
      <xdr:row>35</xdr:row>
      <xdr:rowOff>83591</xdr:rowOff>
    </xdr:to>
    <xdr:cxnSp macro="">
      <xdr:nvCxnSpPr>
        <xdr:cNvPr id="289" name="直線コネクタ 288"/>
        <xdr:cNvCxnSpPr/>
      </xdr:nvCxnSpPr>
      <xdr:spPr>
        <a:xfrm flipV="1">
          <a:off x="9639300" y="6042393"/>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75374</xdr:rowOff>
    </xdr:from>
    <xdr:to>
      <xdr:col>50</xdr:col>
      <xdr:colOff>114300</xdr:colOff>
      <xdr:row>35</xdr:row>
      <xdr:rowOff>83591</xdr:rowOff>
    </xdr:to>
    <xdr:cxnSp macro="">
      <xdr:nvCxnSpPr>
        <xdr:cNvPr id="292" name="直線コネクタ 291"/>
        <xdr:cNvCxnSpPr/>
      </xdr:nvCxnSpPr>
      <xdr:spPr>
        <a:xfrm>
          <a:off x="8750300" y="6076124"/>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75374</xdr:rowOff>
    </xdr:from>
    <xdr:to>
      <xdr:col>45</xdr:col>
      <xdr:colOff>177800</xdr:colOff>
      <xdr:row>35</xdr:row>
      <xdr:rowOff>100076</xdr:rowOff>
    </xdr:to>
    <xdr:cxnSp macro="">
      <xdr:nvCxnSpPr>
        <xdr:cNvPr id="295" name="直線コネクタ 294"/>
        <xdr:cNvCxnSpPr/>
      </xdr:nvCxnSpPr>
      <xdr:spPr>
        <a:xfrm flipV="1">
          <a:off x="7861300" y="6076124"/>
          <a:ext cx="8890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100076</xdr:rowOff>
    </xdr:from>
    <xdr:to>
      <xdr:col>41</xdr:col>
      <xdr:colOff>50800</xdr:colOff>
      <xdr:row>35</xdr:row>
      <xdr:rowOff>137160</xdr:rowOff>
    </xdr:to>
    <xdr:cxnSp macro="">
      <xdr:nvCxnSpPr>
        <xdr:cNvPr id="298" name="直線コネクタ 297"/>
        <xdr:cNvCxnSpPr/>
      </xdr:nvCxnSpPr>
      <xdr:spPr>
        <a:xfrm flipV="1">
          <a:off x="6972300" y="6100826"/>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162293</xdr:rowOff>
    </xdr:from>
    <xdr:to>
      <xdr:col>55</xdr:col>
      <xdr:colOff>50800</xdr:colOff>
      <xdr:row>35</xdr:row>
      <xdr:rowOff>92443</xdr:rowOff>
    </xdr:to>
    <xdr:sp macro="" textlink="">
      <xdr:nvSpPr>
        <xdr:cNvPr id="308" name="楕円 307"/>
        <xdr:cNvSpPr/>
      </xdr:nvSpPr>
      <xdr:spPr>
        <a:xfrm>
          <a:off x="10426700" y="59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13720</xdr:rowOff>
    </xdr:from>
    <xdr:ext cx="534377" cy="259045"/>
    <xdr:sp macro="" textlink="">
      <xdr:nvSpPr>
        <xdr:cNvPr id="309" name="補助費等該当値テキスト"/>
        <xdr:cNvSpPr txBox="1"/>
      </xdr:nvSpPr>
      <xdr:spPr>
        <a:xfrm>
          <a:off x="10528300" y="58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32791</xdr:rowOff>
    </xdr:from>
    <xdr:to>
      <xdr:col>50</xdr:col>
      <xdr:colOff>165100</xdr:colOff>
      <xdr:row>35</xdr:row>
      <xdr:rowOff>134391</xdr:rowOff>
    </xdr:to>
    <xdr:sp macro="" textlink="">
      <xdr:nvSpPr>
        <xdr:cNvPr id="310" name="楕円 309"/>
        <xdr:cNvSpPr/>
      </xdr:nvSpPr>
      <xdr:spPr>
        <a:xfrm>
          <a:off x="9588500" y="60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150918</xdr:rowOff>
    </xdr:from>
    <xdr:ext cx="534377" cy="259045"/>
    <xdr:sp macro="" textlink="">
      <xdr:nvSpPr>
        <xdr:cNvPr id="311" name="テキスト ボックス 310"/>
        <xdr:cNvSpPr txBox="1"/>
      </xdr:nvSpPr>
      <xdr:spPr>
        <a:xfrm>
          <a:off x="9372111" y="58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24574</xdr:rowOff>
    </xdr:from>
    <xdr:to>
      <xdr:col>46</xdr:col>
      <xdr:colOff>38100</xdr:colOff>
      <xdr:row>35</xdr:row>
      <xdr:rowOff>126174</xdr:rowOff>
    </xdr:to>
    <xdr:sp macro="" textlink="">
      <xdr:nvSpPr>
        <xdr:cNvPr id="312" name="楕円 311"/>
        <xdr:cNvSpPr/>
      </xdr:nvSpPr>
      <xdr:spPr>
        <a:xfrm>
          <a:off x="8699500" y="60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142701</xdr:rowOff>
    </xdr:from>
    <xdr:ext cx="534377" cy="259045"/>
    <xdr:sp macro="" textlink="">
      <xdr:nvSpPr>
        <xdr:cNvPr id="313" name="テキスト ボックス 312"/>
        <xdr:cNvSpPr txBox="1"/>
      </xdr:nvSpPr>
      <xdr:spPr>
        <a:xfrm>
          <a:off x="8483111" y="580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49276</xdr:rowOff>
    </xdr:from>
    <xdr:to>
      <xdr:col>41</xdr:col>
      <xdr:colOff>101600</xdr:colOff>
      <xdr:row>35</xdr:row>
      <xdr:rowOff>150876</xdr:rowOff>
    </xdr:to>
    <xdr:sp macro="" textlink="">
      <xdr:nvSpPr>
        <xdr:cNvPr id="314" name="楕円 313"/>
        <xdr:cNvSpPr/>
      </xdr:nvSpPr>
      <xdr:spPr>
        <a:xfrm>
          <a:off x="7810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167403</xdr:rowOff>
    </xdr:from>
    <xdr:ext cx="534377" cy="259045"/>
    <xdr:sp macro="" textlink="">
      <xdr:nvSpPr>
        <xdr:cNvPr id="315" name="テキスト ボックス 314"/>
        <xdr:cNvSpPr txBox="1"/>
      </xdr:nvSpPr>
      <xdr:spPr>
        <a:xfrm>
          <a:off x="7594111" y="58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86360</xdr:rowOff>
    </xdr:from>
    <xdr:to>
      <xdr:col>36</xdr:col>
      <xdr:colOff>165100</xdr:colOff>
      <xdr:row>36</xdr:row>
      <xdr:rowOff>16510</xdr:rowOff>
    </xdr:to>
    <xdr:sp macro="" textlink="">
      <xdr:nvSpPr>
        <xdr:cNvPr id="316" name="楕円 315"/>
        <xdr:cNvSpPr/>
      </xdr:nvSpPr>
      <xdr:spPr>
        <a:xfrm>
          <a:off x="692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33037</xdr:rowOff>
    </xdr:from>
    <xdr:ext cx="534377" cy="259045"/>
    <xdr:sp macro="" textlink="">
      <xdr:nvSpPr>
        <xdr:cNvPr id="317" name="テキスト ボックス 316"/>
        <xdr:cNvSpPr txBox="1"/>
      </xdr:nvSpPr>
      <xdr:spPr>
        <a:xfrm>
          <a:off x="6705111" y="58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60723</xdr:rowOff>
    </xdr:from>
    <xdr:to>
      <xdr:col>55</xdr:col>
      <xdr:colOff>0</xdr:colOff>
      <xdr:row>57</xdr:row>
      <xdr:rowOff>150362</xdr:rowOff>
    </xdr:to>
    <xdr:cxnSp macro="">
      <xdr:nvCxnSpPr>
        <xdr:cNvPr id="344" name="直線コネクタ 343"/>
        <xdr:cNvCxnSpPr/>
      </xdr:nvCxnSpPr>
      <xdr:spPr>
        <a:xfrm flipV="1">
          <a:off x="9639300" y="9833373"/>
          <a:ext cx="838200" cy="8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113237</xdr:rowOff>
    </xdr:from>
    <xdr:to>
      <xdr:col>50</xdr:col>
      <xdr:colOff>114300</xdr:colOff>
      <xdr:row>57</xdr:row>
      <xdr:rowOff>150362</xdr:rowOff>
    </xdr:to>
    <xdr:cxnSp macro="">
      <xdr:nvCxnSpPr>
        <xdr:cNvPr id="347" name="直線コネクタ 346"/>
        <xdr:cNvCxnSpPr/>
      </xdr:nvCxnSpPr>
      <xdr:spPr>
        <a:xfrm>
          <a:off x="8750300" y="9885887"/>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90277</xdr:rowOff>
    </xdr:from>
    <xdr:to>
      <xdr:col>45</xdr:col>
      <xdr:colOff>177800</xdr:colOff>
      <xdr:row>57</xdr:row>
      <xdr:rowOff>113237</xdr:rowOff>
    </xdr:to>
    <xdr:cxnSp macro="">
      <xdr:nvCxnSpPr>
        <xdr:cNvPr id="350" name="直線コネクタ 349"/>
        <xdr:cNvCxnSpPr/>
      </xdr:nvCxnSpPr>
      <xdr:spPr>
        <a:xfrm>
          <a:off x="7861300" y="9862927"/>
          <a:ext cx="8890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42453</xdr:rowOff>
    </xdr:from>
    <xdr:to>
      <xdr:col>41</xdr:col>
      <xdr:colOff>50800</xdr:colOff>
      <xdr:row>57</xdr:row>
      <xdr:rowOff>90277</xdr:rowOff>
    </xdr:to>
    <xdr:cxnSp macro="">
      <xdr:nvCxnSpPr>
        <xdr:cNvPr id="353" name="直線コネクタ 352"/>
        <xdr:cNvCxnSpPr/>
      </xdr:nvCxnSpPr>
      <xdr:spPr>
        <a:xfrm>
          <a:off x="6972300" y="9815103"/>
          <a:ext cx="889000" cy="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9923</xdr:rowOff>
    </xdr:from>
    <xdr:to>
      <xdr:col>55</xdr:col>
      <xdr:colOff>50800</xdr:colOff>
      <xdr:row>57</xdr:row>
      <xdr:rowOff>111523</xdr:rowOff>
    </xdr:to>
    <xdr:sp macro="" textlink="">
      <xdr:nvSpPr>
        <xdr:cNvPr id="363" name="楕円 362"/>
        <xdr:cNvSpPr/>
      </xdr:nvSpPr>
      <xdr:spPr>
        <a:xfrm>
          <a:off x="10426700" y="97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32800</xdr:rowOff>
    </xdr:from>
    <xdr:ext cx="534377" cy="259045"/>
    <xdr:sp macro="" textlink="">
      <xdr:nvSpPr>
        <xdr:cNvPr id="364" name="普通建設事業費該当値テキスト"/>
        <xdr:cNvSpPr txBox="1"/>
      </xdr:nvSpPr>
      <xdr:spPr>
        <a:xfrm>
          <a:off x="10528300" y="96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99562</xdr:rowOff>
    </xdr:from>
    <xdr:to>
      <xdr:col>50</xdr:col>
      <xdr:colOff>165100</xdr:colOff>
      <xdr:row>58</xdr:row>
      <xdr:rowOff>29712</xdr:rowOff>
    </xdr:to>
    <xdr:sp macro="" textlink="">
      <xdr:nvSpPr>
        <xdr:cNvPr id="365" name="楕円 364"/>
        <xdr:cNvSpPr/>
      </xdr:nvSpPr>
      <xdr:spPr>
        <a:xfrm>
          <a:off x="9588500" y="98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20839</xdr:rowOff>
    </xdr:from>
    <xdr:ext cx="534377" cy="259045"/>
    <xdr:sp macro="" textlink="">
      <xdr:nvSpPr>
        <xdr:cNvPr id="366" name="テキスト ボックス 365"/>
        <xdr:cNvSpPr txBox="1"/>
      </xdr:nvSpPr>
      <xdr:spPr>
        <a:xfrm>
          <a:off x="9372111" y="99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62437</xdr:rowOff>
    </xdr:from>
    <xdr:to>
      <xdr:col>46</xdr:col>
      <xdr:colOff>38100</xdr:colOff>
      <xdr:row>57</xdr:row>
      <xdr:rowOff>164037</xdr:rowOff>
    </xdr:to>
    <xdr:sp macro="" textlink="">
      <xdr:nvSpPr>
        <xdr:cNvPr id="367" name="楕円 366"/>
        <xdr:cNvSpPr/>
      </xdr:nvSpPr>
      <xdr:spPr>
        <a:xfrm>
          <a:off x="8699500" y="98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155164</xdr:rowOff>
    </xdr:from>
    <xdr:ext cx="534377" cy="259045"/>
    <xdr:sp macro="" textlink="">
      <xdr:nvSpPr>
        <xdr:cNvPr id="368" name="テキスト ボックス 367"/>
        <xdr:cNvSpPr txBox="1"/>
      </xdr:nvSpPr>
      <xdr:spPr>
        <a:xfrm>
          <a:off x="8483111" y="992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39477</xdr:rowOff>
    </xdr:from>
    <xdr:to>
      <xdr:col>41</xdr:col>
      <xdr:colOff>101600</xdr:colOff>
      <xdr:row>57</xdr:row>
      <xdr:rowOff>141077</xdr:rowOff>
    </xdr:to>
    <xdr:sp macro="" textlink="">
      <xdr:nvSpPr>
        <xdr:cNvPr id="369" name="楕円 368"/>
        <xdr:cNvSpPr/>
      </xdr:nvSpPr>
      <xdr:spPr>
        <a:xfrm>
          <a:off x="7810500" y="98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132204</xdr:rowOff>
    </xdr:from>
    <xdr:ext cx="534377" cy="259045"/>
    <xdr:sp macro="" textlink="">
      <xdr:nvSpPr>
        <xdr:cNvPr id="370" name="テキスト ボックス 369"/>
        <xdr:cNvSpPr txBox="1"/>
      </xdr:nvSpPr>
      <xdr:spPr>
        <a:xfrm>
          <a:off x="7594111" y="990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163103</xdr:rowOff>
    </xdr:from>
    <xdr:to>
      <xdr:col>36</xdr:col>
      <xdr:colOff>165100</xdr:colOff>
      <xdr:row>57</xdr:row>
      <xdr:rowOff>93253</xdr:rowOff>
    </xdr:to>
    <xdr:sp macro="" textlink="">
      <xdr:nvSpPr>
        <xdr:cNvPr id="371" name="楕円 370"/>
        <xdr:cNvSpPr/>
      </xdr:nvSpPr>
      <xdr:spPr>
        <a:xfrm>
          <a:off x="6921500" y="97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84380</xdr:rowOff>
    </xdr:from>
    <xdr:ext cx="534377" cy="259045"/>
    <xdr:sp macro="" textlink="">
      <xdr:nvSpPr>
        <xdr:cNvPr id="372" name="テキスト ボックス 371"/>
        <xdr:cNvSpPr txBox="1"/>
      </xdr:nvSpPr>
      <xdr:spPr>
        <a:xfrm>
          <a:off x="6705111" y="985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55096</xdr:rowOff>
    </xdr:from>
    <xdr:to>
      <xdr:col>55</xdr:col>
      <xdr:colOff>0</xdr:colOff>
      <xdr:row>77</xdr:row>
      <xdr:rowOff>97810</xdr:rowOff>
    </xdr:to>
    <xdr:cxnSp macro="">
      <xdr:nvCxnSpPr>
        <xdr:cNvPr id="397" name="直線コネクタ 396"/>
        <xdr:cNvCxnSpPr/>
      </xdr:nvCxnSpPr>
      <xdr:spPr>
        <a:xfrm flipV="1">
          <a:off x="9639300" y="13256746"/>
          <a:ext cx="838200" cy="4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92929</xdr:rowOff>
    </xdr:from>
    <xdr:to>
      <xdr:col>50</xdr:col>
      <xdr:colOff>114300</xdr:colOff>
      <xdr:row>77</xdr:row>
      <xdr:rowOff>97810</xdr:rowOff>
    </xdr:to>
    <xdr:cxnSp macro="">
      <xdr:nvCxnSpPr>
        <xdr:cNvPr id="400" name="直線コネクタ 399"/>
        <xdr:cNvCxnSpPr/>
      </xdr:nvCxnSpPr>
      <xdr:spPr>
        <a:xfrm>
          <a:off x="8750300" y="13294579"/>
          <a:ext cx="8890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92929</xdr:rowOff>
    </xdr:from>
    <xdr:to>
      <xdr:col>45</xdr:col>
      <xdr:colOff>177800</xdr:colOff>
      <xdr:row>77</xdr:row>
      <xdr:rowOff>99375</xdr:rowOff>
    </xdr:to>
    <xdr:cxnSp macro="">
      <xdr:nvCxnSpPr>
        <xdr:cNvPr id="403" name="直線コネクタ 402"/>
        <xdr:cNvCxnSpPr/>
      </xdr:nvCxnSpPr>
      <xdr:spPr>
        <a:xfrm flipV="1">
          <a:off x="7861300" y="13294579"/>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4296</xdr:rowOff>
    </xdr:from>
    <xdr:to>
      <xdr:col>55</xdr:col>
      <xdr:colOff>50800</xdr:colOff>
      <xdr:row>77</xdr:row>
      <xdr:rowOff>105896</xdr:rowOff>
    </xdr:to>
    <xdr:sp macro="" textlink="">
      <xdr:nvSpPr>
        <xdr:cNvPr id="413" name="楕円 412"/>
        <xdr:cNvSpPr/>
      </xdr:nvSpPr>
      <xdr:spPr>
        <a:xfrm>
          <a:off x="10426700" y="13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27173</xdr:rowOff>
    </xdr:from>
    <xdr:ext cx="534377" cy="259045"/>
    <xdr:sp macro="" textlink="">
      <xdr:nvSpPr>
        <xdr:cNvPr id="414" name="普通建設事業費 （ うち新規整備　）該当値テキスト"/>
        <xdr:cNvSpPr txBox="1"/>
      </xdr:nvSpPr>
      <xdr:spPr>
        <a:xfrm>
          <a:off x="10528300" y="130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47010</xdr:rowOff>
    </xdr:from>
    <xdr:to>
      <xdr:col>50</xdr:col>
      <xdr:colOff>165100</xdr:colOff>
      <xdr:row>77</xdr:row>
      <xdr:rowOff>148610</xdr:rowOff>
    </xdr:to>
    <xdr:sp macro="" textlink="">
      <xdr:nvSpPr>
        <xdr:cNvPr id="415" name="楕円 414"/>
        <xdr:cNvSpPr/>
      </xdr:nvSpPr>
      <xdr:spPr>
        <a:xfrm>
          <a:off x="9588500" y="132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165137</xdr:rowOff>
    </xdr:from>
    <xdr:ext cx="534377" cy="259045"/>
    <xdr:sp macro="" textlink="">
      <xdr:nvSpPr>
        <xdr:cNvPr id="416" name="テキスト ボックス 415"/>
        <xdr:cNvSpPr txBox="1"/>
      </xdr:nvSpPr>
      <xdr:spPr>
        <a:xfrm>
          <a:off x="9372111" y="130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42129</xdr:rowOff>
    </xdr:from>
    <xdr:to>
      <xdr:col>46</xdr:col>
      <xdr:colOff>38100</xdr:colOff>
      <xdr:row>77</xdr:row>
      <xdr:rowOff>143729</xdr:rowOff>
    </xdr:to>
    <xdr:sp macro="" textlink="">
      <xdr:nvSpPr>
        <xdr:cNvPr id="417" name="楕円 416"/>
        <xdr:cNvSpPr/>
      </xdr:nvSpPr>
      <xdr:spPr>
        <a:xfrm>
          <a:off x="86995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134856</xdr:rowOff>
    </xdr:from>
    <xdr:ext cx="534377" cy="259045"/>
    <xdr:sp macro="" textlink="">
      <xdr:nvSpPr>
        <xdr:cNvPr id="418" name="テキスト ボックス 417"/>
        <xdr:cNvSpPr txBox="1"/>
      </xdr:nvSpPr>
      <xdr:spPr>
        <a:xfrm>
          <a:off x="8483111" y="133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48575</xdr:rowOff>
    </xdr:from>
    <xdr:to>
      <xdr:col>41</xdr:col>
      <xdr:colOff>101600</xdr:colOff>
      <xdr:row>77</xdr:row>
      <xdr:rowOff>150175</xdr:rowOff>
    </xdr:to>
    <xdr:sp macro="" textlink="">
      <xdr:nvSpPr>
        <xdr:cNvPr id="419" name="楕円 418"/>
        <xdr:cNvSpPr/>
      </xdr:nvSpPr>
      <xdr:spPr>
        <a:xfrm>
          <a:off x="7810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141302</xdr:rowOff>
    </xdr:from>
    <xdr:ext cx="534377" cy="259045"/>
    <xdr:sp macro="" textlink="">
      <xdr:nvSpPr>
        <xdr:cNvPr id="420" name="テキスト ボックス 419"/>
        <xdr:cNvSpPr txBox="1"/>
      </xdr:nvSpPr>
      <xdr:spPr>
        <a:xfrm>
          <a:off x="7594111" y="133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10345</xdr:rowOff>
    </xdr:from>
    <xdr:to>
      <xdr:col>55</xdr:col>
      <xdr:colOff>0</xdr:colOff>
      <xdr:row>98</xdr:row>
      <xdr:rowOff>52522</xdr:rowOff>
    </xdr:to>
    <xdr:cxnSp macro="">
      <xdr:nvCxnSpPr>
        <xdr:cNvPr id="451" name="直線コネクタ 450"/>
        <xdr:cNvCxnSpPr/>
      </xdr:nvCxnSpPr>
      <xdr:spPr>
        <a:xfrm flipV="1">
          <a:off x="9639300" y="16640995"/>
          <a:ext cx="838200" cy="2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135863</xdr:rowOff>
    </xdr:from>
    <xdr:to>
      <xdr:col>50</xdr:col>
      <xdr:colOff>114300</xdr:colOff>
      <xdr:row>98</xdr:row>
      <xdr:rowOff>52522</xdr:rowOff>
    </xdr:to>
    <xdr:cxnSp macro="">
      <xdr:nvCxnSpPr>
        <xdr:cNvPr id="454" name="直線コネクタ 453"/>
        <xdr:cNvCxnSpPr/>
      </xdr:nvCxnSpPr>
      <xdr:spPr>
        <a:xfrm>
          <a:off x="8750300" y="16766513"/>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26315</xdr:rowOff>
    </xdr:from>
    <xdr:to>
      <xdr:col>45</xdr:col>
      <xdr:colOff>177800</xdr:colOff>
      <xdr:row>97</xdr:row>
      <xdr:rowOff>135863</xdr:rowOff>
    </xdr:to>
    <xdr:cxnSp macro="">
      <xdr:nvCxnSpPr>
        <xdr:cNvPr id="457" name="直線コネクタ 456"/>
        <xdr:cNvCxnSpPr/>
      </xdr:nvCxnSpPr>
      <xdr:spPr>
        <a:xfrm>
          <a:off x="7861300" y="16656965"/>
          <a:ext cx="889000" cy="10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130995</xdr:rowOff>
    </xdr:from>
    <xdr:to>
      <xdr:col>55</xdr:col>
      <xdr:colOff>50800</xdr:colOff>
      <xdr:row>97</xdr:row>
      <xdr:rowOff>61145</xdr:rowOff>
    </xdr:to>
    <xdr:sp macro="" textlink="">
      <xdr:nvSpPr>
        <xdr:cNvPr id="467" name="楕円 466"/>
        <xdr:cNvSpPr/>
      </xdr:nvSpPr>
      <xdr:spPr>
        <a:xfrm>
          <a:off x="10426700" y="165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153872</xdr:rowOff>
    </xdr:from>
    <xdr:ext cx="534377" cy="259045"/>
    <xdr:sp macro="" textlink="">
      <xdr:nvSpPr>
        <xdr:cNvPr id="468" name="普通建設事業費 （ うち更新整備　）該当値テキスト"/>
        <xdr:cNvSpPr txBox="1"/>
      </xdr:nvSpPr>
      <xdr:spPr>
        <a:xfrm>
          <a:off x="10528300" y="164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1722</xdr:rowOff>
    </xdr:from>
    <xdr:to>
      <xdr:col>50</xdr:col>
      <xdr:colOff>165100</xdr:colOff>
      <xdr:row>98</xdr:row>
      <xdr:rowOff>103322</xdr:rowOff>
    </xdr:to>
    <xdr:sp macro="" textlink="">
      <xdr:nvSpPr>
        <xdr:cNvPr id="469" name="楕円 468"/>
        <xdr:cNvSpPr/>
      </xdr:nvSpPr>
      <xdr:spPr>
        <a:xfrm>
          <a:off x="9588500" y="168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94449</xdr:rowOff>
    </xdr:from>
    <xdr:ext cx="534377" cy="259045"/>
    <xdr:sp macro="" textlink="">
      <xdr:nvSpPr>
        <xdr:cNvPr id="470" name="テキスト ボックス 469"/>
        <xdr:cNvSpPr txBox="1"/>
      </xdr:nvSpPr>
      <xdr:spPr>
        <a:xfrm>
          <a:off x="9372111" y="168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85063</xdr:rowOff>
    </xdr:from>
    <xdr:to>
      <xdr:col>46</xdr:col>
      <xdr:colOff>38100</xdr:colOff>
      <xdr:row>98</xdr:row>
      <xdr:rowOff>15213</xdr:rowOff>
    </xdr:to>
    <xdr:sp macro="" textlink="">
      <xdr:nvSpPr>
        <xdr:cNvPr id="471" name="楕円 470"/>
        <xdr:cNvSpPr/>
      </xdr:nvSpPr>
      <xdr:spPr>
        <a:xfrm>
          <a:off x="8699500" y="167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31740</xdr:rowOff>
    </xdr:from>
    <xdr:ext cx="534377" cy="259045"/>
    <xdr:sp macro="" textlink="">
      <xdr:nvSpPr>
        <xdr:cNvPr id="472" name="テキスト ボックス 471"/>
        <xdr:cNvSpPr txBox="1"/>
      </xdr:nvSpPr>
      <xdr:spPr>
        <a:xfrm>
          <a:off x="8483111" y="164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146965</xdr:rowOff>
    </xdr:from>
    <xdr:to>
      <xdr:col>41</xdr:col>
      <xdr:colOff>101600</xdr:colOff>
      <xdr:row>97</xdr:row>
      <xdr:rowOff>77115</xdr:rowOff>
    </xdr:to>
    <xdr:sp macro="" textlink="">
      <xdr:nvSpPr>
        <xdr:cNvPr id="473" name="楕円 472"/>
        <xdr:cNvSpPr/>
      </xdr:nvSpPr>
      <xdr:spPr>
        <a:xfrm>
          <a:off x="7810500" y="166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68242</xdr:rowOff>
    </xdr:from>
    <xdr:ext cx="534377" cy="259045"/>
    <xdr:sp macro="" textlink="">
      <xdr:nvSpPr>
        <xdr:cNvPr id="474" name="テキスト ボックス 473"/>
        <xdr:cNvSpPr txBox="1"/>
      </xdr:nvSpPr>
      <xdr:spPr>
        <a:xfrm>
          <a:off x="7594111" y="1669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92151</xdr:rowOff>
    </xdr:from>
    <xdr:to>
      <xdr:col>85</xdr:col>
      <xdr:colOff>127000</xdr:colOff>
      <xdr:row>39</xdr:row>
      <xdr:rowOff>96658</xdr:rowOff>
    </xdr:to>
    <xdr:cxnSp macro="">
      <xdr:nvCxnSpPr>
        <xdr:cNvPr id="505" name="直線コネクタ 504"/>
        <xdr:cNvCxnSpPr/>
      </xdr:nvCxnSpPr>
      <xdr:spPr>
        <a:xfrm>
          <a:off x="15481300" y="6778701"/>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92151</xdr:rowOff>
    </xdr:from>
    <xdr:to>
      <xdr:col>81</xdr:col>
      <xdr:colOff>50800</xdr:colOff>
      <xdr:row>39</xdr:row>
      <xdr:rowOff>95874</xdr:rowOff>
    </xdr:to>
    <xdr:cxnSp macro="">
      <xdr:nvCxnSpPr>
        <xdr:cNvPr id="508" name="直線コネクタ 507"/>
        <xdr:cNvCxnSpPr/>
      </xdr:nvCxnSpPr>
      <xdr:spPr>
        <a:xfrm flipV="1">
          <a:off x="14592300" y="6778701"/>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95809</xdr:rowOff>
    </xdr:from>
    <xdr:to>
      <xdr:col>76</xdr:col>
      <xdr:colOff>114300</xdr:colOff>
      <xdr:row>39</xdr:row>
      <xdr:rowOff>95874</xdr:rowOff>
    </xdr:to>
    <xdr:cxnSp macro="">
      <xdr:nvCxnSpPr>
        <xdr:cNvPr id="511" name="直線コネクタ 510"/>
        <xdr:cNvCxnSpPr/>
      </xdr:nvCxnSpPr>
      <xdr:spPr>
        <a:xfrm>
          <a:off x="13703300" y="678235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95809</xdr:rowOff>
    </xdr:from>
    <xdr:to>
      <xdr:col>71</xdr:col>
      <xdr:colOff>177800</xdr:colOff>
      <xdr:row>39</xdr:row>
      <xdr:rowOff>96789</xdr:rowOff>
    </xdr:to>
    <xdr:cxnSp macro="">
      <xdr:nvCxnSpPr>
        <xdr:cNvPr id="514" name="直線コネクタ 513"/>
        <xdr:cNvCxnSpPr/>
      </xdr:nvCxnSpPr>
      <xdr:spPr>
        <a:xfrm flipV="1">
          <a:off x="12814300" y="678235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45858</xdr:rowOff>
    </xdr:from>
    <xdr:to>
      <xdr:col>85</xdr:col>
      <xdr:colOff>177800</xdr:colOff>
      <xdr:row>39</xdr:row>
      <xdr:rowOff>147458</xdr:rowOff>
    </xdr:to>
    <xdr:sp macro="" textlink="">
      <xdr:nvSpPr>
        <xdr:cNvPr id="524" name="楕円 523"/>
        <xdr:cNvSpPr/>
      </xdr:nvSpPr>
      <xdr:spPr>
        <a:xfrm>
          <a:off x="162687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13932" cy="259045"/>
    <xdr:sp macro="" textlink="">
      <xdr:nvSpPr>
        <xdr:cNvPr id="525" name="災害復旧事業費該当値テキスト"/>
        <xdr:cNvSpPr txBox="1"/>
      </xdr:nvSpPr>
      <xdr:spPr>
        <a:xfrm>
          <a:off x="16370300" y="6693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41351</xdr:rowOff>
    </xdr:from>
    <xdr:to>
      <xdr:col>81</xdr:col>
      <xdr:colOff>101600</xdr:colOff>
      <xdr:row>39</xdr:row>
      <xdr:rowOff>142951</xdr:rowOff>
    </xdr:to>
    <xdr:sp macro="" textlink="">
      <xdr:nvSpPr>
        <xdr:cNvPr id="526" name="楕円 525"/>
        <xdr:cNvSpPr/>
      </xdr:nvSpPr>
      <xdr:spPr>
        <a:xfrm>
          <a:off x="15430500" y="67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134078</xdr:rowOff>
    </xdr:from>
    <xdr:ext cx="378565" cy="259045"/>
    <xdr:sp macro="" textlink="">
      <xdr:nvSpPr>
        <xdr:cNvPr id="527" name="テキスト ボックス 526"/>
        <xdr:cNvSpPr txBox="1"/>
      </xdr:nvSpPr>
      <xdr:spPr>
        <a:xfrm>
          <a:off x="15292017" y="6820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45074</xdr:rowOff>
    </xdr:from>
    <xdr:to>
      <xdr:col>76</xdr:col>
      <xdr:colOff>165100</xdr:colOff>
      <xdr:row>39</xdr:row>
      <xdr:rowOff>146674</xdr:rowOff>
    </xdr:to>
    <xdr:sp macro="" textlink="">
      <xdr:nvSpPr>
        <xdr:cNvPr id="528" name="楕円 527"/>
        <xdr:cNvSpPr/>
      </xdr:nvSpPr>
      <xdr:spPr>
        <a:xfrm>
          <a:off x="14541500" y="67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137801</xdr:rowOff>
    </xdr:from>
    <xdr:ext cx="313932" cy="259045"/>
    <xdr:sp macro="" textlink="">
      <xdr:nvSpPr>
        <xdr:cNvPr id="529" name="テキスト ボックス 528"/>
        <xdr:cNvSpPr txBox="1"/>
      </xdr:nvSpPr>
      <xdr:spPr>
        <a:xfrm>
          <a:off x="14435333" y="6824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45009</xdr:rowOff>
    </xdr:from>
    <xdr:to>
      <xdr:col>72</xdr:col>
      <xdr:colOff>38100</xdr:colOff>
      <xdr:row>39</xdr:row>
      <xdr:rowOff>146609</xdr:rowOff>
    </xdr:to>
    <xdr:sp macro="" textlink="">
      <xdr:nvSpPr>
        <xdr:cNvPr id="530" name="楕円 529"/>
        <xdr:cNvSpPr/>
      </xdr:nvSpPr>
      <xdr:spPr>
        <a:xfrm>
          <a:off x="13652500" y="67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137736</xdr:rowOff>
    </xdr:from>
    <xdr:ext cx="313932" cy="259045"/>
    <xdr:sp macro="" textlink="">
      <xdr:nvSpPr>
        <xdr:cNvPr id="531" name="テキスト ボックス 530"/>
        <xdr:cNvSpPr txBox="1"/>
      </xdr:nvSpPr>
      <xdr:spPr>
        <a:xfrm>
          <a:off x="13546333" y="68242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45989</xdr:rowOff>
    </xdr:from>
    <xdr:to>
      <xdr:col>67</xdr:col>
      <xdr:colOff>101600</xdr:colOff>
      <xdr:row>39</xdr:row>
      <xdr:rowOff>147589</xdr:rowOff>
    </xdr:to>
    <xdr:sp macro="" textlink="">
      <xdr:nvSpPr>
        <xdr:cNvPr id="532" name="楕円 531"/>
        <xdr:cNvSpPr/>
      </xdr:nvSpPr>
      <xdr:spPr>
        <a:xfrm>
          <a:off x="12763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138716</xdr:rowOff>
    </xdr:from>
    <xdr:ext cx="313932" cy="259045"/>
    <xdr:sp macro="" textlink="">
      <xdr:nvSpPr>
        <xdr:cNvPr id="533" name="テキスト ボックス 532"/>
        <xdr:cNvSpPr txBox="1"/>
      </xdr:nvSpPr>
      <xdr:spPr>
        <a:xfrm>
          <a:off x="12657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98337</xdr:rowOff>
    </xdr:from>
    <xdr:to>
      <xdr:col>85</xdr:col>
      <xdr:colOff>127000</xdr:colOff>
      <xdr:row>76</xdr:row>
      <xdr:rowOff>165709</xdr:rowOff>
    </xdr:to>
    <xdr:cxnSp macro="">
      <xdr:nvCxnSpPr>
        <xdr:cNvPr id="611" name="直線コネクタ 610"/>
        <xdr:cNvCxnSpPr/>
      </xdr:nvCxnSpPr>
      <xdr:spPr>
        <a:xfrm flipV="1">
          <a:off x="15481300" y="13128537"/>
          <a:ext cx="8382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149543</xdr:rowOff>
    </xdr:from>
    <xdr:to>
      <xdr:col>81</xdr:col>
      <xdr:colOff>50800</xdr:colOff>
      <xdr:row>76</xdr:row>
      <xdr:rowOff>165709</xdr:rowOff>
    </xdr:to>
    <xdr:cxnSp macro="">
      <xdr:nvCxnSpPr>
        <xdr:cNvPr id="614" name="直線コネクタ 613"/>
        <xdr:cNvCxnSpPr/>
      </xdr:nvCxnSpPr>
      <xdr:spPr>
        <a:xfrm>
          <a:off x="14592300" y="13008293"/>
          <a:ext cx="889000" cy="18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149543</xdr:rowOff>
    </xdr:from>
    <xdr:to>
      <xdr:col>76</xdr:col>
      <xdr:colOff>114300</xdr:colOff>
      <xdr:row>75</xdr:row>
      <xdr:rowOff>158508</xdr:rowOff>
    </xdr:to>
    <xdr:cxnSp macro="">
      <xdr:nvCxnSpPr>
        <xdr:cNvPr id="617" name="直線コネクタ 616"/>
        <xdr:cNvCxnSpPr/>
      </xdr:nvCxnSpPr>
      <xdr:spPr>
        <a:xfrm flipV="1">
          <a:off x="13703300" y="13008293"/>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139471</xdr:rowOff>
    </xdr:from>
    <xdr:to>
      <xdr:col>71</xdr:col>
      <xdr:colOff>177800</xdr:colOff>
      <xdr:row>75</xdr:row>
      <xdr:rowOff>158508</xdr:rowOff>
    </xdr:to>
    <xdr:cxnSp macro="">
      <xdr:nvCxnSpPr>
        <xdr:cNvPr id="620" name="直線コネクタ 619"/>
        <xdr:cNvCxnSpPr/>
      </xdr:nvCxnSpPr>
      <xdr:spPr>
        <a:xfrm>
          <a:off x="12814300" y="12998221"/>
          <a:ext cx="8890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47537</xdr:rowOff>
    </xdr:from>
    <xdr:to>
      <xdr:col>85</xdr:col>
      <xdr:colOff>177800</xdr:colOff>
      <xdr:row>76</xdr:row>
      <xdr:rowOff>149137</xdr:rowOff>
    </xdr:to>
    <xdr:sp macro="" textlink="">
      <xdr:nvSpPr>
        <xdr:cNvPr id="630" name="楕円 629"/>
        <xdr:cNvSpPr/>
      </xdr:nvSpPr>
      <xdr:spPr>
        <a:xfrm>
          <a:off x="16268700" y="130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70413</xdr:rowOff>
    </xdr:from>
    <xdr:ext cx="534377" cy="259045"/>
    <xdr:sp macro="" textlink="">
      <xdr:nvSpPr>
        <xdr:cNvPr id="631" name="公債費該当値テキスト"/>
        <xdr:cNvSpPr txBox="1"/>
      </xdr:nvSpPr>
      <xdr:spPr>
        <a:xfrm>
          <a:off x="16370300" y="129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114909</xdr:rowOff>
    </xdr:from>
    <xdr:to>
      <xdr:col>81</xdr:col>
      <xdr:colOff>101600</xdr:colOff>
      <xdr:row>77</xdr:row>
      <xdr:rowOff>45059</xdr:rowOff>
    </xdr:to>
    <xdr:sp macro="" textlink="">
      <xdr:nvSpPr>
        <xdr:cNvPr id="632" name="楕円 631"/>
        <xdr:cNvSpPr/>
      </xdr:nvSpPr>
      <xdr:spPr>
        <a:xfrm>
          <a:off x="15430500" y="131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36186</xdr:rowOff>
    </xdr:from>
    <xdr:ext cx="534377" cy="259045"/>
    <xdr:sp macro="" textlink="">
      <xdr:nvSpPr>
        <xdr:cNvPr id="633" name="テキスト ボックス 632"/>
        <xdr:cNvSpPr txBox="1"/>
      </xdr:nvSpPr>
      <xdr:spPr>
        <a:xfrm>
          <a:off x="15214111" y="132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98743</xdr:rowOff>
    </xdr:from>
    <xdr:to>
      <xdr:col>76</xdr:col>
      <xdr:colOff>165100</xdr:colOff>
      <xdr:row>76</xdr:row>
      <xdr:rowOff>28893</xdr:rowOff>
    </xdr:to>
    <xdr:sp macro="" textlink="">
      <xdr:nvSpPr>
        <xdr:cNvPr id="634" name="楕円 633"/>
        <xdr:cNvSpPr/>
      </xdr:nvSpPr>
      <xdr:spPr>
        <a:xfrm>
          <a:off x="14541500" y="129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45420</xdr:rowOff>
    </xdr:from>
    <xdr:ext cx="534377" cy="259045"/>
    <xdr:sp macro="" textlink="">
      <xdr:nvSpPr>
        <xdr:cNvPr id="635" name="テキスト ボックス 634"/>
        <xdr:cNvSpPr txBox="1"/>
      </xdr:nvSpPr>
      <xdr:spPr>
        <a:xfrm>
          <a:off x="14325111" y="127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107709</xdr:rowOff>
    </xdr:from>
    <xdr:to>
      <xdr:col>72</xdr:col>
      <xdr:colOff>38100</xdr:colOff>
      <xdr:row>76</xdr:row>
      <xdr:rowOff>37858</xdr:rowOff>
    </xdr:to>
    <xdr:sp macro="" textlink="">
      <xdr:nvSpPr>
        <xdr:cNvPr id="636" name="楕円 635"/>
        <xdr:cNvSpPr/>
      </xdr:nvSpPr>
      <xdr:spPr>
        <a:xfrm>
          <a:off x="13652500" y="1296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54386</xdr:rowOff>
    </xdr:from>
    <xdr:ext cx="534377" cy="259045"/>
    <xdr:sp macro="" textlink="">
      <xdr:nvSpPr>
        <xdr:cNvPr id="637" name="テキスト ボックス 636"/>
        <xdr:cNvSpPr txBox="1"/>
      </xdr:nvSpPr>
      <xdr:spPr>
        <a:xfrm>
          <a:off x="13436111" y="127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88671</xdr:rowOff>
    </xdr:from>
    <xdr:to>
      <xdr:col>67</xdr:col>
      <xdr:colOff>101600</xdr:colOff>
      <xdr:row>76</xdr:row>
      <xdr:rowOff>18821</xdr:rowOff>
    </xdr:to>
    <xdr:sp macro="" textlink="">
      <xdr:nvSpPr>
        <xdr:cNvPr id="638" name="楕円 637"/>
        <xdr:cNvSpPr/>
      </xdr:nvSpPr>
      <xdr:spPr>
        <a:xfrm>
          <a:off x="12763500" y="129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35348</xdr:rowOff>
    </xdr:from>
    <xdr:ext cx="534377" cy="259045"/>
    <xdr:sp macro="" textlink="">
      <xdr:nvSpPr>
        <xdr:cNvPr id="639" name="テキスト ボックス 638"/>
        <xdr:cNvSpPr txBox="1"/>
      </xdr:nvSpPr>
      <xdr:spPr>
        <a:xfrm>
          <a:off x="12547111" y="127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39525</xdr:rowOff>
    </xdr:from>
    <xdr:to>
      <xdr:col>85</xdr:col>
      <xdr:colOff>127000</xdr:colOff>
      <xdr:row>98</xdr:row>
      <xdr:rowOff>143667</xdr:rowOff>
    </xdr:to>
    <xdr:cxnSp macro="">
      <xdr:nvCxnSpPr>
        <xdr:cNvPr id="670" name="直線コネクタ 669"/>
        <xdr:cNvCxnSpPr/>
      </xdr:nvCxnSpPr>
      <xdr:spPr>
        <a:xfrm flipV="1">
          <a:off x="15481300" y="16841625"/>
          <a:ext cx="838200" cy="1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98307</xdr:rowOff>
    </xdr:from>
    <xdr:to>
      <xdr:col>81</xdr:col>
      <xdr:colOff>50800</xdr:colOff>
      <xdr:row>98</xdr:row>
      <xdr:rowOff>143667</xdr:rowOff>
    </xdr:to>
    <xdr:cxnSp macro="">
      <xdr:nvCxnSpPr>
        <xdr:cNvPr id="673" name="直線コネクタ 672"/>
        <xdr:cNvCxnSpPr/>
      </xdr:nvCxnSpPr>
      <xdr:spPr>
        <a:xfrm>
          <a:off x="14592300" y="16728957"/>
          <a:ext cx="889000" cy="2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98307</xdr:rowOff>
    </xdr:from>
    <xdr:to>
      <xdr:col>76</xdr:col>
      <xdr:colOff>114300</xdr:colOff>
      <xdr:row>99</xdr:row>
      <xdr:rowOff>13202</xdr:rowOff>
    </xdr:to>
    <xdr:cxnSp macro="">
      <xdr:nvCxnSpPr>
        <xdr:cNvPr id="676" name="直線コネクタ 675"/>
        <xdr:cNvCxnSpPr/>
      </xdr:nvCxnSpPr>
      <xdr:spPr>
        <a:xfrm flipV="1">
          <a:off x="13703300" y="16728957"/>
          <a:ext cx="889000" cy="25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150575</xdr:rowOff>
    </xdr:from>
    <xdr:to>
      <xdr:col>71</xdr:col>
      <xdr:colOff>177800</xdr:colOff>
      <xdr:row>99</xdr:row>
      <xdr:rowOff>13202</xdr:rowOff>
    </xdr:to>
    <xdr:cxnSp macro="">
      <xdr:nvCxnSpPr>
        <xdr:cNvPr id="679" name="直線コネクタ 678"/>
        <xdr:cNvCxnSpPr/>
      </xdr:nvCxnSpPr>
      <xdr:spPr>
        <a:xfrm>
          <a:off x="12814300" y="16952675"/>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160175</xdr:rowOff>
    </xdr:from>
    <xdr:to>
      <xdr:col>85</xdr:col>
      <xdr:colOff>177800</xdr:colOff>
      <xdr:row>98</xdr:row>
      <xdr:rowOff>90325</xdr:rowOff>
    </xdr:to>
    <xdr:sp macro="" textlink="">
      <xdr:nvSpPr>
        <xdr:cNvPr id="689" name="楕円 688"/>
        <xdr:cNvSpPr/>
      </xdr:nvSpPr>
      <xdr:spPr>
        <a:xfrm>
          <a:off x="16268700" y="16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11602</xdr:rowOff>
    </xdr:from>
    <xdr:ext cx="534377" cy="259045"/>
    <xdr:sp macro="" textlink="">
      <xdr:nvSpPr>
        <xdr:cNvPr id="690" name="積立金該当値テキスト"/>
        <xdr:cNvSpPr txBox="1"/>
      </xdr:nvSpPr>
      <xdr:spPr>
        <a:xfrm>
          <a:off x="16370300" y="166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92867</xdr:rowOff>
    </xdr:from>
    <xdr:to>
      <xdr:col>81</xdr:col>
      <xdr:colOff>101600</xdr:colOff>
      <xdr:row>99</xdr:row>
      <xdr:rowOff>23017</xdr:rowOff>
    </xdr:to>
    <xdr:sp macro="" textlink="">
      <xdr:nvSpPr>
        <xdr:cNvPr id="691" name="楕円 690"/>
        <xdr:cNvSpPr/>
      </xdr:nvSpPr>
      <xdr:spPr>
        <a:xfrm>
          <a:off x="15430500" y="168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14144</xdr:rowOff>
    </xdr:from>
    <xdr:ext cx="469744" cy="259045"/>
    <xdr:sp macro="" textlink="">
      <xdr:nvSpPr>
        <xdr:cNvPr id="692" name="テキスト ボックス 691"/>
        <xdr:cNvSpPr txBox="1"/>
      </xdr:nvSpPr>
      <xdr:spPr>
        <a:xfrm>
          <a:off x="15246428" y="169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47507</xdr:rowOff>
    </xdr:from>
    <xdr:to>
      <xdr:col>76</xdr:col>
      <xdr:colOff>165100</xdr:colOff>
      <xdr:row>97</xdr:row>
      <xdr:rowOff>149107</xdr:rowOff>
    </xdr:to>
    <xdr:sp macro="" textlink="">
      <xdr:nvSpPr>
        <xdr:cNvPr id="693" name="楕円 692"/>
        <xdr:cNvSpPr/>
      </xdr:nvSpPr>
      <xdr:spPr>
        <a:xfrm>
          <a:off x="14541500" y="166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165634</xdr:rowOff>
    </xdr:from>
    <xdr:ext cx="534377" cy="259045"/>
    <xdr:sp macro="" textlink="">
      <xdr:nvSpPr>
        <xdr:cNvPr id="694" name="テキスト ボックス 693"/>
        <xdr:cNvSpPr txBox="1"/>
      </xdr:nvSpPr>
      <xdr:spPr>
        <a:xfrm>
          <a:off x="14325111" y="1645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133852</xdr:rowOff>
    </xdr:from>
    <xdr:to>
      <xdr:col>72</xdr:col>
      <xdr:colOff>38100</xdr:colOff>
      <xdr:row>99</xdr:row>
      <xdr:rowOff>64002</xdr:rowOff>
    </xdr:to>
    <xdr:sp macro="" textlink="">
      <xdr:nvSpPr>
        <xdr:cNvPr id="695" name="楕円 694"/>
        <xdr:cNvSpPr/>
      </xdr:nvSpPr>
      <xdr:spPr>
        <a:xfrm>
          <a:off x="13652500" y="169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55129</xdr:rowOff>
    </xdr:from>
    <xdr:ext cx="469744" cy="259045"/>
    <xdr:sp macro="" textlink="">
      <xdr:nvSpPr>
        <xdr:cNvPr id="696" name="テキスト ボックス 695"/>
        <xdr:cNvSpPr txBox="1"/>
      </xdr:nvSpPr>
      <xdr:spPr>
        <a:xfrm>
          <a:off x="13468428" y="1702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99775</xdr:rowOff>
    </xdr:from>
    <xdr:to>
      <xdr:col>67</xdr:col>
      <xdr:colOff>101600</xdr:colOff>
      <xdr:row>99</xdr:row>
      <xdr:rowOff>29925</xdr:rowOff>
    </xdr:to>
    <xdr:sp macro="" textlink="">
      <xdr:nvSpPr>
        <xdr:cNvPr id="697" name="楕円 696"/>
        <xdr:cNvSpPr/>
      </xdr:nvSpPr>
      <xdr:spPr>
        <a:xfrm>
          <a:off x="12763500" y="169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21052</xdr:rowOff>
    </xdr:from>
    <xdr:ext cx="469744" cy="259045"/>
    <xdr:sp macro="" textlink="">
      <xdr:nvSpPr>
        <xdr:cNvPr id="698" name="テキスト ボックス 697"/>
        <xdr:cNvSpPr txBox="1"/>
      </xdr:nvSpPr>
      <xdr:spPr>
        <a:xfrm>
          <a:off x="12579428" y="169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18324</xdr:rowOff>
    </xdr:from>
    <xdr:to>
      <xdr:col>116</xdr:col>
      <xdr:colOff>63500</xdr:colOff>
      <xdr:row>38</xdr:row>
      <xdr:rowOff>100402</xdr:rowOff>
    </xdr:to>
    <xdr:cxnSp macro="">
      <xdr:nvCxnSpPr>
        <xdr:cNvPr id="729" name="直線コネクタ 728"/>
        <xdr:cNvCxnSpPr/>
      </xdr:nvCxnSpPr>
      <xdr:spPr>
        <a:xfrm flipV="1">
          <a:off x="21323300" y="6533424"/>
          <a:ext cx="838200" cy="8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100402</xdr:rowOff>
    </xdr:from>
    <xdr:to>
      <xdr:col>111</xdr:col>
      <xdr:colOff>177800</xdr:colOff>
      <xdr:row>39</xdr:row>
      <xdr:rowOff>1451</xdr:rowOff>
    </xdr:to>
    <xdr:cxnSp macro="">
      <xdr:nvCxnSpPr>
        <xdr:cNvPr id="732" name="直線コネクタ 731"/>
        <xdr:cNvCxnSpPr/>
      </xdr:nvCxnSpPr>
      <xdr:spPr>
        <a:xfrm flipV="1">
          <a:off x="20434300" y="6615502"/>
          <a:ext cx="889000" cy="7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143074</xdr:rowOff>
    </xdr:from>
    <xdr:to>
      <xdr:col>107</xdr:col>
      <xdr:colOff>50800</xdr:colOff>
      <xdr:row>39</xdr:row>
      <xdr:rowOff>1451</xdr:rowOff>
    </xdr:to>
    <xdr:cxnSp macro="">
      <xdr:nvCxnSpPr>
        <xdr:cNvPr id="735" name="直線コネクタ 734"/>
        <xdr:cNvCxnSpPr/>
      </xdr:nvCxnSpPr>
      <xdr:spPr>
        <a:xfrm>
          <a:off x="19545300" y="6658174"/>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37" name="テキスト ボックス 736"/>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11684</xdr:rowOff>
    </xdr:from>
    <xdr:to>
      <xdr:col>102</xdr:col>
      <xdr:colOff>114300</xdr:colOff>
      <xdr:row>38</xdr:row>
      <xdr:rowOff>143074</xdr:rowOff>
    </xdr:to>
    <xdr:cxnSp macro="">
      <xdr:nvCxnSpPr>
        <xdr:cNvPr id="738" name="直線コネクタ 737"/>
        <xdr:cNvCxnSpPr/>
      </xdr:nvCxnSpPr>
      <xdr:spPr>
        <a:xfrm>
          <a:off x="18656300" y="6526784"/>
          <a:ext cx="889000" cy="1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128831</xdr:rowOff>
    </xdr:from>
    <xdr:ext cx="469744" cy="259045"/>
    <xdr:sp macro="" textlink="">
      <xdr:nvSpPr>
        <xdr:cNvPr id="742" name="テキスト ボックス 741"/>
        <xdr:cNvSpPr txBox="1"/>
      </xdr:nvSpPr>
      <xdr:spPr>
        <a:xfrm>
          <a:off x="18421428"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138974</xdr:rowOff>
    </xdr:from>
    <xdr:to>
      <xdr:col>116</xdr:col>
      <xdr:colOff>114300</xdr:colOff>
      <xdr:row>38</xdr:row>
      <xdr:rowOff>69124</xdr:rowOff>
    </xdr:to>
    <xdr:sp macro="" textlink="">
      <xdr:nvSpPr>
        <xdr:cNvPr id="748" name="楕円 747"/>
        <xdr:cNvSpPr/>
      </xdr:nvSpPr>
      <xdr:spPr>
        <a:xfrm>
          <a:off x="22110700" y="64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161851</xdr:rowOff>
    </xdr:from>
    <xdr:ext cx="469744" cy="259045"/>
    <xdr:sp macro="" textlink="">
      <xdr:nvSpPr>
        <xdr:cNvPr id="749" name="投資及び出資金該当値テキスト"/>
        <xdr:cNvSpPr txBox="1"/>
      </xdr:nvSpPr>
      <xdr:spPr>
        <a:xfrm>
          <a:off x="22212300" y="63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49602</xdr:rowOff>
    </xdr:from>
    <xdr:to>
      <xdr:col>112</xdr:col>
      <xdr:colOff>38100</xdr:colOff>
      <xdr:row>38</xdr:row>
      <xdr:rowOff>151202</xdr:rowOff>
    </xdr:to>
    <xdr:sp macro="" textlink="">
      <xdr:nvSpPr>
        <xdr:cNvPr id="750" name="楕円 749"/>
        <xdr:cNvSpPr/>
      </xdr:nvSpPr>
      <xdr:spPr>
        <a:xfrm>
          <a:off x="21272500" y="65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167729</xdr:rowOff>
    </xdr:from>
    <xdr:ext cx="469744" cy="259045"/>
    <xdr:sp macro="" textlink="">
      <xdr:nvSpPr>
        <xdr:cNvPr id="751" name="テキスト ボックス 750"/>
        <xdr:cNvSpPr txBox="1"/>
      </xdr:nvSpPr>
      <xdr:spPr>
        <a:xfrm>
          <a:off x="21088428" y="63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122101</xdr:rowOff>
    </xdr:from>
    <xdr:to>
      <xdr:col>107</xdr:col>
      <xdr:colOff>101600</xdr:colOff>
      <xdr:row>39</xdr:row>
      <xdr:rowOff>52251</xdr:rowOff>
    </xdr:to>
    <xdr:sp macro="" textlink="">
      <xdr:nvSpPr>
        <xdr:cNvPr id="752" name="楕円 751"/>
        <xdr:cNvSpPr/>
      </xdr:nvSpPr>
      <xdr:spPr>
        <a:xfrm>
          <a:off x="20383500" y="663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68778</xdr:rowOff>
    </xdr:from>
    <xdr:ext cx="378565" cy="259045"/>
    <xdr:sp macro="" textlink="">
      <xdr:nvSpPr>
        <xdr:cNvPr id="753" name="テキスト ボックス 752"/>
        <xdr:cNvSpPr txBox="1"/>
      </xdr:nvSpPr>
      <xdr:spPr>
        <a:xfrm>
          <a:off x="20245017" y="6412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92274</xdr:rowOff>
    </xdr:from>
    <xdr:to>
      <xdr:col>102</xdr:col>
      <xdr:colOff>165100</xdr:colOff>
      <xdr:row>39</xdr:row>
      <xdr:rowOff>22424</xdr:rowOff>
    </xdr:to>
    <xdr:sp macro="" textlink="">
      <xdr:nvSpPr>
        <xdr:cNvPr id="754" name="楕円 753"/>
        <xdr:cNvSpPr/>
      </xdr:nvSpPr>
      <xdr:spPr>
        <a:xfrm>
          <a:off x="19494500" y="66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13551</xdr:rowOff>
    </xdr:from>
    <xdr:ext cx="469744" cy="259045"/>
    <xdr:sp macro="" textlink="">
      <xdr:nvSpPr>
        <xdr:cNvPr id="755" name="テキスト ボックス 754"/>
        <xdr:cNvSpPr txBox="1"/>
      </xdr:nvSpPr>
      <xdr:spPr>
        <a:xfrm>
          <a:off x="19310428" y="67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56" name="楕円 755"/>
        <xdr:cNvSpPr/>
      </xdr:nvSpPr>
      <xdr:spPr>
        <a:xfrm>
          <a:off x="18605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79011</xdr:rowOff>
    </xdr:from>
    <xdr:ext cx="469744" cy="259045"/>
    <xdr:sp macro="" textlink="">
      <xdr:nvSpPr>
        <xdr:cNvPr id="757" name="テキスト ボックス 756"/>
        <xdr:cNvSpPr txBox="1"/>
      </xdr:nvSpPr>
      <xdr:spPr>
        <a:xfrm>
          <a:off x="18421428" y="625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21423</xdr:rowOff>
    </xdr:from>
    <xdr:to>
      <xdr:col>116</xdr:col>
      <xdr:colOff>63500</xdr:colOff>
      <xdr:row>58</xdr:row>
      <xdr:rowOff>55118</xdr:rowOff>
    </xdr:to>
    <xdr:cxnSp macro="">
      <xdr:nvCxnSpPr>
        <xdr:cNvPr id="784" name="直線コネクタ 783"/>
        <xdr:cNvCxnSpPr/>
      </xdr:nvCxnSpPr>
      <xdr:spPr>
        <a:xfrm>
          <a:off x="21323300" y="9965523"/>
          <a:ext cx="8382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21423</xdr:rowOff>
    </xdr:from>
    <xdr:to>
      <xdr:col>111</xdr:col>
      <xdr:colOff>177800</xdr:colOff>
      <xdr:row>58</xdr:row>
      <xdr:rowOff>54615</xdr:rowOff>
    </xdr:to>
    <xdr:cxnSp macro="">
      <xdr:nvCxnSpPr>
        <xdr:cNvPr id="787" name="直線コネクタ 786"/>
        <xdr:cNvCxnSpPr/>
      </xdr:nvCxnSpPr>
      <xdr:spPr>
        <a:xfrm flipV="1">
          <a:off x="20434300" y="9965523"/>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169418</xdr:rowOff>
    </xdr:from>
    <xdr:to>
      <xdr:col>107</xdr:col>
      <xdr:colOff>50800</xdr:colOff>
      <xdr:row>58</xdr:row>
      <xdr:rowOff>54615</xdr:rowOff>
    </xdr:to>
    <xdr:cxnSp macro="">
      <xdr:nvCxnSpPr>
        <xdr:cNvPr id="790" name="直線コネクタ 789"/>
        <xdr:cNvCxnSpPr/>
      </xdr:nvCxnSpPr>
      <xdr:spPr>
        <a:xfrm>
          <a:off x="19545300" y="9942068"/>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99832</xdr:rowOff>
    </xdr:from>
    <xdr:to>
      <xdr:col>102</xdr:col>
      <xdr:colOff>114300</xdr:colOff>
      <xdr:row>57</xdr:row>
      <xdr:rowOff>169418</xdr:rowOff>
    </xdr:to>
    <xdr:cxnSp macro="">
      <xdr:nvCxnSpPr>
        <xdr:cNvPr id="793" name="直線コネクタ 792"/>
        <xdr:cNvCxnSpPr/>
      </xdr:nvCxnSpPr>
      <xdr:spPr>
        <a:xfrm>
          <a:off x="18656300" y="9872482"/>
          <a:ext cx="889000" cy="6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4318</xdr:rowOff>
    </xdr:from>
    <xdr:to>
      <xdr:col>116</xdr:col>
      <xdr:colOff>114300</xdr:colOff>
      <xdr:row>58</xdr:row>
      <xdr:rowOff>105918</xdr:rowOff>
    </xdr:to>
    <xdr:sp macro="" textlink="">
      <xdr:nvSpPr>
        <xdr:cNvPr id="803" name="楕円 802"/>
        <xdr:cNvSpPr/>
      </xdr:nvSpPr>
      <xdr:spPr>
        <a:xfrm>
          <a:off x="221107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4"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142073</xdr:rowOff>
    </xdr:from>
    <xdr:to>
      <xdr:col>112</xdr:col>
      <xdr:colOff>38100</xdr:colOff>
      <xdr:row>58</xdr:row>
      <xdr:rowOff>72223</xdr:rowOff>
    </xdr:to>
    <xdr:sp macro="" textlink="">
      <xdr:nvSpPr>
        <xdr:cNvPr id="805" name="楕円 804"/>
        <xdr:cNvSpPr/>
      </xdr:nvSpPr>
      <xdr:spPr>
        <a:xfrm>
          <a:off x="21272500" y="99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63350</xdr:rowOff>
    </xdr:from>
    <xdr:ext cx="469744" cy="259045"/>
    <xdr:sp macro="" textlink="">
      <xdr:nvSpPr>
        <xdr:cNvPr id="806" name="テキスト ボックス 805"/>
        <xdr:cNvSpPr txBox="1"/>
      </xdr:nvSpPr>
      <xdr:spPr>
        <a:xfrm>
          <a:off x="21088428" y="100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3815</xdr:rowOff>
    </xdr:from>
    <xdr:to>
      <xdr:col>107</xdr:col>
      <xdr:colOff>101600</xdr:colOff>
      <xdr:row>58</xdr:row>
      <xdr:rowOff>105415</xdr:rowOff>
    </xdr:to>
    <xdr:sp macro="" textlink="">
      <xdr:nvSpPr>
        <xdr:cNvPr id="807" name="楕円 806"/>
        <xdr:cNvSpPr/>
      </xdr:nvSpPr>
      <xdr:spPr>
        <a:xfrm>
          <a:off x="20383500" y="99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96542</xdr:rowOff>
    </xdr:from>
    <xdr:ext cx="469744" cy="259045"/>
    <xdr:sp macro="" textlink="">
      <xdr:nvSpPr>
        <xdr:cNvPr id="808" name="テキスト ボックス 807"/>
        <xdr:cNvSpPr txBox="1"/>
      </xdr:nvSpPr>
      <xdr:spPr>
        <a:xfrm>
          <a:off x="20199428" y="1004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118618</xdr:rowOff>
    </xdr:from>
    <xdr:to>
      <xdr:col>102</xdr:col>
      <xdr:colOff>165100</xdr:colOff>
      <xdr:row>58</xdr:row>
      <xdr:rowOff>48768</xdr:rowOff>
    </xdr:to>
    <xdr:sp macro="" textlink="">
      <xdr:nvSpPr>
        <xdr:cNvPr id="809" name="楕円 808"/>
        <xdr:cNvSpPr/>
      </xdr:nvSpPr>
      <xdr:spPr>
        <a:xfrm>
          <a:off x="19494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39895</xdr:rowOff>
    </xdr:from>
    <xdr:ext cx="469744" cy="259045"/>
    <xdr:sp macro="" textlink="">
      <xdr:nvSpPr>
        <xdr:cNvPr id="810" name="テキスト ボックス 809"/>
        <xdr:cNvSpPr txBox="1"/>
      </xdr:nvSpPr>
      <xdr:spPr>
        <a:xfrm>
          <a:off x="19310428"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49032</xdr:rowOff>
    </xdr:from>
    <xdr:to>
      <xdr:col>98</xdr:col>
      <xdr:colOff>38100</xdr:colOff>
      <xdr:row>57</xdr:row>
      <xdr:rowOff>150632</xdr:rowOff>
    </xdr:to>
    <xdr:sp macro="" textlink="">
      <xdr:nvSpPr>
        <xdr:cNvPr id="811" name="楕円 810"/>
        <xdr:cNvSpPr/>
      </xdr:nvSpPr>
      <xdr:spPr>
        <a:xfrm>
          <a:off x="18605500" y="982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141759</xdr:rowOff>
    </xdr:from>
    <xdr:ext cx="469744" cy="259045"/>
    <xdr:sp macro="" textlink="">
      <xdr:nvSpPr>
        <xdr:cNvPr id="812" name="テキスト ボックス 811"/>
        <xdr:cNvSpPr txBox="1"/>
      </xdr:nvSpPr>
      <xdr:spPr>
        <a:xfrm>
          <a:off x="18421428" y="991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94689</xdr:rowOff>
    </xdr:from>
    <xdr:to>
      <xdr:col>116</xdr:col>
      <xdr:colOff>63500</xdr:colOff>
      <xdr:row>76</xdr:row>
      <xdr:rowOff>131584</xdr:rowOff>
    </xdr:to>
    <xdr:cxnSp macro="">
      <xdr:nvCxnSpPr>
        <xdr:cNvPr id="840" name="直線コネクタ 839"/>
        <xdr:cNvCxnSpPr/>
      </xdr:nvCxnSpPr>
      <xdr:spPr>
        <a:xfrm>
          <a:off x="21323300" y="13124889"/>
          <a:ext cx="8382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94689</xdr:rowOff>
    </xdr:from>
    <xdr:to>
      <xdr:col>111</xdr:col>
      <xdr:colOff>177800</xdr:colOff>
      <xdr:row>76</xdr:row>
      <xdr:rowOff>118875</xdr:rowOff>
    </xdr:to>
    <xdr:cxnSp macro="">
      <xdr:nvCxnSpPr>
        <xdr:cNvPr id="843" name="直線コネクタ 842"/>
        <xdr:cNvCxnSpPr/>
      </xdr:nvCxnSpPr>
      <xdr:spPr>
        <a:xfrm flipV="1">
          <a:off x="20434300" y="13124889"/>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118875</xdr:rowOff>
    </xdr:from>
    <xdr:to>
      <xdr:col>107</xdr:col>
      <xdr:colOff>50800</xdr:colOff>
      <xdr:row>76</xdr:row>
      <xdr:rowOff>151336</xdr:rowOff>
    </xdr:to>
    <xdr:cxnSp macro="">
      <xdr:nvCxnSpPr>
        <xdr:cNvPr id="846" name="直線コネクタ 845"/>
        <xdr:cNvCxnSpPr/>
      </xdr:nvCxnSpPr>
      <xdr:spPr>
        <a:xfrm flipV="1">
          <a:off x="19545300" y="1314907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151336</xdr:rowOff>
    </xdr:from>
    <xdr:to>
      <xdr:col>102</xdr:col>
      <xdr:colOff>114300</xdr:colOff>
      <xdr:row>77</xdr:row>
      <xdr:rowOff>56947</xdr:rowOff>
    </xdr:to>
    <xdr:cxnSp macro="">
      <xdr:nvCxnSpPr>
        <xdr:cNvPr id="849" name="直線コネクタ 848"/>
        <xdr:cNvCxnSpPr/>
      </xdr:nvCxnSpPr>
      <xdr:spPr>
        <a:xfrm flipV="1">
          <a:off x="18656300" y="13181536"/>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80784</xdr:rowOff>
    </xdr:from>
    <xdr:to>
      <xdr:col>116</xdr:col>
      <xdr:colOff>114300</xdr:colOff>
      <xdr:row>77</xdr:row>
      <xdr:rowOff>10934</xdr:rowOff>
    </xdr:to>
    <xdr:sp macro="" textlink="">
      <xdr:nvSpPr>
        <xdr:cNvPr id="859" name="楕円 858"/>
        <xdr:cNvSpPr/>
      </xdr:nvSpPr>
      <xdr:spPr>
        <a:xfrm>
          <a:off x="22110700" y="131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59211</xdr:rowOff>
    </xdr:from>
    <xdr:ext cx="534377" cy="259045"/>
    <xdr:sp macro="" textlink="">
      <xdr:nvSpPr>
        <xdr:cNvPr id="860" name="繰出金該当値テキスト"/>
        <xdr:cNvSpPr txBox="1"/>
      </xdr:nvSpPr>
      <xdr:spPr>
        <a:xfrm>
          <a:off x="22212300" y="130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43889</xdr:rowOff>
    </xdr:from>
    <xdr:to>
      <xdr:col>112</xdr:col>
      <xdr:colOff>38100</xdr:colOff>
      <xdr:row>76</xdr:row>
      <xdr:rowOff>145489</xdr:rowOff>
    </xdr:to>
    <xdr:sp macro="" textlink="">
      <xdr:nvSpPr>
        <xdr:cNvPr id="861" name="楕円 860"/>
        <xdr:cNvSpPr/>
      </xdr:nvSpPr>
      <xdr:spPr>
        <a:xfrm>
          <a:off x="21272500" y="130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136616</xdr:rowOff>
    </xdr:from>
    <xdr:ext cx="534377" cy="259045"/>
    <xdr:sp macro="" textlink="">
      <xdr:nvSpPr>
        <xdr:cNvPr id="862" name="テキスト ボックス 861"/>
        <xdr:cNvSpPr txBox="1"/>
      </xdr:nvSpPr>
      <xdr:spPr>
        <a:xfrm>
          <a:off x="21056111" y="1316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68075</xdr:rowOff>
    </xdr:from>
    <xdr:to>
      <xdr:col>107</xdr:col>
      <xdr:colOff>101600</xdr:colOff>
      <xdr:row>76</xdr:row>
      <xdr:rowOff>169675</xdr:rowOff>
    </xdr:to>
    <xdr:sp macro="" textlink="">
      <xdr:nvSpPr>
        <xdr:cNvPr id="863" name="楕円 862"/>
        <xdr:cNvSpPr/>
      </xdr:nvSpPr>
      <xdr:spPr>
        <a:xfrm>
          <a:off x="20383500" y="130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160802</xdr:rowOff>
    </xdr:from>
    <xdr:ext cx="534377" cy="259045"/>
    <xdr:sp macro="" textlink="">
      <xdr:nvSpPr>
        <xdr:cNvPr id="864" name="テキスト ボックス 863"/>
        <xdr:cNvSpPr txBox="1"/>
      </xdr:nvSpPr>
      <xdr:spPr>
        <a:xfrm>
          <a:off x="20167111" y="1319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100536</xdr:rowOff>
    </xdr:from>
    <xdr:to>
      <xdr:col>102</xdr:col>
      <xdr:colOff>165100</xdr:colOff>
      <xdr:row>77</xdr:row>
      <xdr:rowOff>30686</xdr:rowOff>
    </xdr:to>
    <xdr:sp macro="" textlink="">
      <xdr:nvSpPr>
        <xdr:cNvPr id="865" name="楕円 864"/>
        <xdr:cNvSpPr/>
      </xdr:nvSpPr>
      <xdr:spPr>
        <a:xfrm>
          <a:off x="19494500" y="131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21813</xdr:rowOff>
    </xdr:from>
    <xdr:ext cx="534377" cy="259045"/>
    <xdr:sp macro="" textlink="">
      <xdr:nvSpPr>
        <xdr:cNvPr id="866" name="テキスト ボックス 865"/>
        <xdr:cNvSpPr txBox="1"/>
      </xdr:nvSpPr>
      <xdr:spPr>
        <a:xfrm>
          <a:off x="19278111" y="1322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6147</xdr:rowOff>
    </xdr:from>
    <xdr:to>
      <xdr:col>98</xdr:col>
      <xdr:colOff>38100</xdr:colOff>
      <xdr:row>77</xdr:row>
      <xdr:rowOff>107747</xdr:rowOff>
    </xdr:to>
    <xdr:sp macro="" textlink="">
      <xdr:nvSpPr>
        <xdr:cNvPr id="867" name="楕円 866"/>
        <xdr:cNvSpPr/>
      </xdr:nvSpPr>
      <xdr:spPr>
        <a:xfrm>
          <a:off x="186055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98874</xdr:rowOff>
    </xdr:from>
    <xdr:ext cx="534377" cy="259045"/>
    <xdr:sp macro="" textlink="">
      <xdr:nvSpPr>
        <xdr:cNvPr id="868" name="テキスト ボックス 867"/>
        <xdr:cNvSpPr txBox="1"/>
      </xdr:nvSpPr>
      <xdr:spPr>
        <a:xfrm>
          <a:off x="18389111" y="13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380,050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88,475</a:t>
          </a:r>
          <a:r>
            <a:rPr kumimoji="1" lang="ja-JP" altLang="en-US" sz="1300">
              <a:latin typeface="ＭＳ Ｐゴシック" panose="020B0600070205080204" pitchFamily="50" charset="-128"/>
              <a:ea typeface="ＭＳ Ｐゴシック" panose="020B0600070205080204" pitchFamily="50" charset="-128"/>
            </a:rPr>
            <a:t>円となっており、類似団体と比べて低い水準であるが、平成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年度以降増加傾向にある。その要因は高齢者関係及び乳幼児関係経費の増加が挙げられる。　類似団体と比較し、人件費は</a:t>
          </a:r>
          <a:r>
            <a:rPr kumimoji="1" lang="en-US" altLang="ja-JP" sz="1300">
              <a:latin typeface="ＭＳ Ｐゴシック" panose="020B0600070205080204" pitchFamily="50" charset="-128"/>
              <a:ea typeface="ＭＳ Ｐゴシック" panose="020B0600070205080204" pitchFamily="50" charset="-128"/>
            </a:rPr>
            <a:t>17,282</a:t>
          </a:r>
          <a:r>
            <a:rPr kumimoji="1" lang="ja-JP" altLang="en-US" sz="1300">
              <a:latin typeface="ＭＳ Ｐゴシック" panose="020B0600070205080204" pitchFamily="50" charset="-128"/>
              <a:ea typeface="ＭＳ Ｐゴシック" panose="020B0600070205080204" pitchFamily="50" charset="-128"/>
            </a:rPr>
            <a:t>円低く、補助費等は</a:t>
          </a:r>
          <a:r>
            <a:rPr kumimoji="1" lang="en-US" altLang="ja-JP" sz="1300">
              <a:latin typeface="ＭＳ Ｐゴシック" panose="020B0600070205080204" pitchFamily="50" charset="-128"/>
              <a:ea typeface="ＭＳ Ｐゴシック" panose="020B0600070205080204" pitchFamily="50" charset="-128"/>
            </a:rPr>
            <a:t>14,938</a:t>
          </a:r>
          <a:r>
            <a:rPr kumimoji="1" lang="ja-JP" altLang="en-US" sz="1300">
              <a:latin typeface="ＭＳ Ｐゴシック" panose="020B0600070205080204" pitchFamily="50" charset="-128"/>
              <a:ea typeface="ＭＳ Ｐゴシック" panose="020B0600070205080204" pitchFamily="50" charset="-128"/>
            </a:rPr>
            <a:t>円高くなっていることが本市の特徴である。これは、ごみ処理業務や消防業務を一部事務組合で行っているためである。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福岡県宗像市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97,317
96,722
119.92
38,165,870
36,985,350
1,030,461
19,504,571
25,707,823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52375</xdr:rowOff>
    </xdr:from>
    <xdr:to>
      <xdr:col>24</xdr:col>
      <xdr:colOff>63500</xdr:colOff>
      <xdr:row>37</xdr:row>
      <xdr:rowOff>94437</xdr:rowOff>
    </xdr:to>
    <xdr:cxnSp macro="">
      <xdr:nvCxnSpPr>
        <xdr:cNvPr id="59" name="直線コネクタ 58"/>
        <xdr:cNvCxnSpPr/>
      </xdr:nvCxnSpPr>
      <xdr:spPr>
        <a:xfrm flipV="1">
          <a:off x="3797300" y="6396025"/>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147930</xdr:rowOff>
    </xdr:from>
    <xdr:to>
      <xdr:col>19</xdr:col>
      <xdr:colOff>177800</xdr:colOff>
      <xdr:row>37</xdr:row>
      <xdr:rowOff>94437</xdr:rowOff>
    </xdr:to>
    <xdr:cxnSp macro="">
      <xdr:nvCxnSpPr>
        <xdr:cNvPr id="62" name="直線コネクタ 61"/>
        <xdr:cNvCxnSpPr/>
      </xdr:nvCxnSpPr>
      <xdr:spPr>
        <a:xfrm>
          <a:off x="2908300" y="6320130"/>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147930</xdr:rowOff>
    </xdr:from>
    <xdr:to>
      <xdr:col>15</xdr:col>
      <xdr:colOff>50800</xdr:colOff>
      <xdr:row>37</xdr:row>
      <xdr:rowOff>27686</xdr:rowOff>
    </xdr:to>
    <xdr:cxnSp macro="">
      <xdr:nvCxnSpPr>
        <xdr:cNvPr id="65" name="直線コネクタ 64"/>
        <xdr:cNvCxnSpPr/>
      </xdr:nvCxnSpPr>
      <xdr:spPr>
        <a:xfrm flipV="1">
          <a:off x="2019300" y="6320130"/>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23114</xdr:rowOff>
    </xdr:from>
    <xdr:to>
      <xdr:col>10</xdr:col>
      <xdr:colOff>114300</xdr:colOff>
      <xdr:row>37</xdr:row>
      <xdr:rowOff>27686</xdr:rowOff>
    </xdr:to>
    <xdr:cxnSp macro="">
      <xdr:nvCxnSpPr>
        <xdr:cNvPr id="68" name="直線コネクタ 67"/>
        <xdr:cNvCxnSpPr/>
      </xdr:nvCxnSpPr>
      <xdr:spPr>
        <a:xfrm>
          <a:off x="1130300" y="6366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1575</xdr:rowOff>
    </xdr:from>
    <xdr:to>
      <xdr:col>24</xdr:col>
      <xdr:colOff>114300</xdr:colOff>
      <xdr:row>37</xdr:row>
      <xdr:rowOff>103175</xdr:rowOff>
    </xdr:to>
    <xdr:sp macro="" textlink="">
      <xdr:nvSpPr>
        <xdr:cNvPr id="78" name="楕円 77"/>
        <xdr:cNvSpPr/>
      </xdr:nvSpPr>
      <xdr:spPr>
        <a:xfrm>
          <a:off x="4584700" y="63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87952</xdr:rowOff>
    </xdr:from>
    <xdr:ext cx="469744" cy="259045"/>
    <xdr:sp macro="" textlink="">
      <xdr:nvSpPr>
        <xdr:cNvPr id="79" name="議会費該当値テキスト"/>
        <xdr:cNvSpPr txBox="1"/>
      </xdr:nvSpPr>
      <xdr:spPr>
        <a:xfrm>
          <a:off x="4686300" y="62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43637</xdr:rowOff>
    </xdr:from>
    <xdr:to>
      <xdr:col>20</xdr:col>
      <xdr:colOff>38100</xdr:colOff>
      <xdr:row>37</xdr:row>
      <xdr:rowOff>145237</xdr:rowOff>
    </xdr:to>
    <xdr:sp macro="" textlink="">
      <xdr:nvSpPr>
        <xdr:cNvPr id="80" name="楕円 79"/>
        <xdr:cNvSpPr/>
      </xdr:nvSpPr>
      <xdr:spPr>
        <a:xfrm>
          <a:off x="3746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136364</xdr:rowOff>
    </xdr:from>
    <xdr:ext cx="469744" cy="259045"/>
    <xdr:sp macro="" textlink="">
      <xdr:nvSpPr>
        <xdr:cNvPr id="81" name="テキスト ボックス 80"/>
        <xdr:cNvSpPr txBox="1"/>
      </xdr:nvSpPr>
      <xdr:spPr>
        <a:xfrm>
          <a:off x="3562428" y="64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97130</xdr:rowOff>
    </xdr:from>
    <xdr:to>
      <xdr:col>15</xdr:col>
      <xdr:colOff>101600</xdr:colOff>
      <xdr:row>37</xdr:row>
      <xdr:rowOff>27280</xdr:rowOff>
    </xdr:to>
    <xdr:sp macro="" textlink="">
      <xdr:nvSpPr>
        <xdr:cNvPr id="82" name="楕円 81"/>
        <xdr:cNvSpPr/>
      </xdr:nvSpPr>
      <xdr:spPr>
        <a:xfrm>
          <a:off x="28575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18407</xdr:rowOff>
    </xdr:from>
    <xdr:ext cx="469744" cy="259045"/>
    <xdr:sp macro="" textlink="">
      <xdr:nvSpPr>
        <xdr:cNvPr id="83" name="テキスト ボックス 82"/>
        <xdr:cNvSpPr txBox="1"/>
      </xdr:nvSpPr>
      <xdr:spPr>
        <a:xfrm>
          <a:off x="2673428" y="63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148336</xdr:rowOff>
    </xdr:from>
    <xdr:to>
      <xdr:col>10</xdr:col>
      <xdr:colOff>165100</xdr:colOff>
      <xdr:row>37</xdr:row>
      <xdr:rowOff>78486</xdr:rowOff>
    </xdr:to>
    <xdr:sp macro="" textlink="">
      <xdr:nvSpPr>
        <xdr:cNvPr id="84" name="楕円 83"/>
        <xdr:cNvSpPr/>
      </xdr:nvSpPr>
      <xdr:spPr>
        <a:xfrm>
          <a:off x="1968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69613</xdr:rowOff>
    </xdr:from>
    <xdr:ext cx="469744" cy="259045"/>
    <xdr:sp macro="" textlink="">
      <xdr:nvSpPr>
        <xdr:cNvPr id="85" name="テキスト ボックス 84"/>
        <xdr:cNvSpPr txBox="1"/>
      </xdr:nvSpPr>
      <xdr:spPr>
        <a:xfrm>
          <a:off x="1784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143764</xdr:rowOff>
    </xdr:from>
    <xdr:to>
      <xdr:col>6</xdr:col>
      <xdr:colOff>38100</xdr:colOff>
      <xdr:row>37</xdr:row>
      <xdr:rowOff>73914</xdr:rowOff>
    </xdr:to>
    <xdr:sp macro="" textlink="">
      <xdr:nvSpPr>
        <xdr:cNvPr id="86" name="楕円 85"/>
        <xdr:cNvSpPr/>
      </xdr:nvSpPr>
      <xdr:spPr>
        <a:xfrm>
          <a:off x="1079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65041</xdr:rowOff>
    </xdr:from>
    <xdr:ext cx="469744" cy="259045"/>
    <xdr:sp macro="" textlink="">
      <xdr:nvSpPr>
        <xdr:cNvPr id="87" name="テキスト ボックス 86"/>
        <xdr:cNvSpPr txBox="1"/>
      </xdr:nvSpPr>
      <xdr:spPr>
        <a:xfrm>
          <a:off x="895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156439</xdr:rowOff>
    </xdr:from>
    <xdr:to>
      <xdr:col>24</xdr:col>
      <xdr:colOff>63500</xdr:colOff>
      <xdr:row>57</xdr:row>
      <xdr:rowOff>83451</xdr:rowOff>
    </xdr:to>
    <xdr:cxnSp macro="">
      <xdr:nvCxnSpPr>
        <xdr:cNvPr id="117" name="直線コネクタ 116"/>
        <xdr:cNvCxnSpPr/>
      </xdr:nvCxnSpPr>
      <xdr:spPr>
        <a:xfrm flipV="1">
          <a:off x="3797300" y="9757639"/>
          <a:ext cx="838200" cy="9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90259</xdr:rowOff>
    </xdr:from>
    <xdr:to>
      <xdr:col>19</xdr:col>
      <xdr:colOff>177800</xdr:colOff>
      <xdr:row>57</xdr:row>
      <xdr:rowOff>83451</xdr:rowOff>
    </xdr:to>
    <xdr:cxnSp macro="">
      <xdr:nvCxnSpPr>
        <xdr:cNvPr id="120" name="直線コネクタ 119"/>
        <xdr:cNvCxnSpPr/>
      </xdr:nvCxnSpPr>
      <xdr:spPr>
        <a:xfrm>
          <a:off x="2908300" y="9691459"/>
          <a:ext cx="889000" cy="1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90259</xdr:rowOff>
    </xdr:from>
    <xdr:to>
      <xdr:col>15</xdr:col>
      <xdr:colOff>50800</xdr:colOff>
      <xdr:row>57</xdr:row>
      <xdr:rowOff>168770</xdr:rowOff>
    </xdr:to>
    <xdr:cxnSp macro="">
      <xdr:nvCxnSpPr>
        <xdr:cNvPr id="123" name="直線コネクタ 122"/>
        <xdr:cNvCxnSpPr/>
      </xdr:nvCxnSpPr>
      <xdr:spPr>
        <a:xfrm flipV="1">
          <a:off x="2019300" y="9691459"/>
          <a:ext cx="889000" cy="2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130797</xdr:rowOff>
    </xdr:from>
    <xdr:to>
      <xdr:col>10</xdr:col>
      <xdr:colOff>114300</xdr:colOff>
      <xdr:row>57</xdr:row>
      <xdr:rowOff>168770</xdr:rowOff>
    </xdr:to>
    <xdr:cxnSp macro="">
      <xdr:nvCxnSpPr>
        <xdr:cNvPr id="126" name="直線コネクタ 125"/>
        <xdr:cNvCxnSpPr/>
      </xdr:nvCxnSpPr>
      <xdr:spPr>
        <a:xfrm>
          <a:off x="1130300" y="9903447"/>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105639</xdr:rowOff>
    </xdr:from>
    <xdr:to>
      <xdr:col>24</xdr:col>
      <xdr:colOff>114300</xdr:colOff>
      <xdr:row>57</xdr:row>
      <xdr:rowOff>35789</xdr:rowOff>
    </xdr:to>
    <xdr:sp macro="" textlink="">
      <xdr:nvSpPr>
        <xdr:cNvPr id="136" name="楕円 135"/>
        <xdr:cNvSpPr/>
      </xdr:nvSpPr>
      <xdr:spPr>
        <a:xfrm>
          <a:off x="4584700" y="97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128516</xdr:rowOff>
    </xdr:from>
    <xdr:ext cx="534377" cy="259045"/>
    <xdr:sp macro="" textlink="">
      <xdr:nvSpPr>
        <xdr:cNvPr id="137" name="総務費該当値テキスト"/>
        <xdr:cNvSpPr txBox="1"/>
      </xdr:nvSpPr>
      <xdr:spPr>
        <a:xfrm>
          <a:off x="4686300" y="955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32651</xdr:rowOff>
    </xdr:from>
    <xdr:to>
      <xdr:col>20</xdr:col>
      <xdr:colOff>38100</xdr:colOff>
      <xdr:row>57</xdr:row>
      <xdr:rowOff>134251</xdr:rowOff>
    </xdr:to>
    <xdr:sp macro="" textlink="">
      <xdr:nvSpPr>
        <xdr:cNvPr id="138" name="楕円 137"/>
        <xdr:cNvSpPr/>
      </xdr:nvSpPr>
      <xdr:spPr>
        <a:xfrm>
          <a:off x="3746500" y="98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150778</xdr:rowOff>
    </xdr:from>
    <xdr:ext cx="534377" cy="259045"/>
    <xdr:sp macro="" textlink="">
      <xdr:nvSpPr>
        <xdr:cNvPr id="139" name="テキスト ボックス 138"/>
        <xdr:cNvSpPr txBox="1"/>
      </xdr:nvSpPr>
      <xdr:spPr>
        <a:xfrm>
          <a:off x="3530111" y="95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39459</xdr:rowOff>
    </xdr:from>
    <xdr:to>
      <xdr:col>15</xdr:col>
      <xdr:colOff>101600</xdr:colOff>
      <xdr:row>56</xdr:row>
      <xdr:rowOff>141059</xdr:rowOff>
    </xdr:to>
    <xdr:sp macro="" textlink="">
      <xdr:nvSpPr>
        <xdr:cNvPr id="140" name="楕円 139"/>
        <xdr:cNvSpPr/>
      </xdr:nvSpPr>
      <xdr:spPr>
        <a:xfrm>
          <a:off x="2857500" y="96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157586</xdr:rowOff>
    </xdr:from>
    <xdr:ext cx="534377" cy="259045"/>
    <xdr:sp macro="" textlink="">
      <xdr:nvSpPr>
        <xdr:cNvPr id="141" name="テキスト ボックス 140"/>
        <xdr:cNvSpPr txBox="1"/>
      </xdr:nvSpPr>
      <xdr:spPr>
        <a:xfrm>
          <a:off x="2641111" y="941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117970</xdr:rowOff>
    </xdr:from>
    <xdr:to>
      <xdr:col>10</xdr:col>
      <xdr:colOff>165100</xdr:colOff>
      <xdr:row>58</xdr:row>
      <xdr:rowOff>48120</xdr:rowOff>
    </xdr:to>
    <xdr:sp macro="" textlink="">
      <xdr:nvSpPr>
        <xdr:cNvPr id="142" name="楕円 141"/>
        <xdr:cNvSpPr/>
      </xdr:nvSpPr>
      <xdr:spPr>
        <a:xfrm>
          <a:off x="1968500" y="98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39247</xdr:rowOff>
    </xdr:from>
    <xdr:ext cx="534377" cy="259045"/>
    <xdr:sp macro="" textlink="">
      <xdr:nvSpPr>
        <xdr:cNvPr id="143" name="テキスト ボックス 142"/>
        <xdr:cNvSpPr txBox="1"/>
      </xdr:nvSpPr>
      <xdr:spPr>
        <a:xfrm>
          <a:off x="1752111" y="99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79997</xdr:rowOff>
    </xdr:from>
    <xdr:to>
      <xdr:col>6</xdr:col>
      <xdr:colOff>38100</xdr:colOff>
      <xdr:row>58</xdr:row>
      <xdr:rowOff>10147</xdr:rowOff>
    </xdr:to>
    <xdr:sp macro="" textlink="">
      <xdr:nvSpPr>
        <xdr:cNvPr id="144" name="楕円 143"/>
        <xdr:cNvSpPr/>
      </xdr:nvSpPr>
      <xdr:spPr>
        <a:xfrm>
          <a:off x="1079500" y="98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1274</xdr:rowOff>
    </xdr:from>
    <xdr:ext cx="534377" cy="259045"/>
    <xdr:sp macro="" textlink="">
      <xdr:nvSpPr>
        <xdr:cNvPr id="145" name="テキスト ボックス 144"/>
        <xdr:cNvSpPr txBox="1"/>
      </xdr:nvSpPr>
      <xdr:spPr>
        <a:xfrm>
          <a:off x="863111" y="99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25361</xdr:rowOff>
    </xdr:from>
    <xdr:to>
      <xdr:col>24</xdr:col>
      <xdr:colOff>63500</xdr:colOff>
      <xdr:row>76</xdr:row>
      <xdr:rowOff>67056</xdr:rowOff>
    </xdr:to>
    <xdr:cxnSp macro="">
      <xdr:nvCxnSpPr>
        <xdr:cNvPr id="175" name="直線コネクタ 174"/>
        <xdr:cNvCxnSpPr/>
      </xdr:nvCxnSpPr>
      <xdr:spPr>
        <a:xfrm flipV="1">
          <a:off x="3797300" y="13055561"/>
          <a:ext cx="838200" cy="4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67056</xdr:rowOff>
    </xdr:from>
    <xdr:to>
      <xdr:col>19</xdr:col>
      <xdr:colOff>177800</xdr:colOff>
      <xdr:row>76</xdr:row>
      <xdr:rowOff>118796</xdr:rowOff>
    </xdr:to>
    <xdr:cxnSp macro="">
      <xdr:nvCxnSpPr>
        <xdr:cNvPr id="178" name="直線コネクタ 177"/>
        <xdr:cNvCxnSpPr/>
      </xdr:nvCxnSpPr>
      <xdr:spPr>
        <a:xfrm flipV="1">
          <a:off x="2908300" y="13097256"/>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118796</xdr:rowOff>
    </xdr:from>
    <xdr:to>
      <xdr:col>15</xdr:col>
      <xdr:colOff>50800</xdr:colOff>
      <xdr:row>77</xdr:row>
      <xdr:rowOff>16993</xdr:rowOff>
    </xdr:to>
    <xdr:cxnSp macro="">
      <xdr:nvCxnSpPr>
        <xdr:cNvPr id="181" name="直線コネクタ 180"/>
        <xdr:cNvCxnSpPr/>
      </xdr:nvCxnSpPr>
      <xdr:spPr>
        <a:xfrm flipV="1">
          <a:off x="2019300" y="1314899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16993</xdr:rowOff>
    </xdr:from>
    <xdr:to>
      <xdr:col>10</xdr:col>
      <xdr:colOff>114300</xdr:colOff>
      <xdr:row>77</xdr:row>
      <xdr:rowOff>124867</xdr:rowOff>
    </xdr:to>
    <xdr:cxnSp macro="">
      <xdr:nvCxnSpPr>
        <xdr:cNvPr id="184" name="直線コネクタ 183"/>
        <xdr:cNvCxnSpPr/>
      </xdr:nvCxnSpPr>
      <xdr:spPr>
        <a:xfrm flipV="1">
          <a:off x="1130300" y="13218643"/>
          <a:ext cx="889000" cy="1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146012</xdr:rowOff>
    </xdr:from>
    <xdr:to>
      <xdr:col>24</xdr:col>
      <xdr:colOff>114300</xdr:colOff>
      <xdr:row>76</xdr:row>
      <xdr:rowOff>76163</xdr:rowOff>
    </xdr:to>
    <xdr:sp macro="" textlink="">
      <xdr:nvSpPr>
        <xdr:cNvPr id="194" name="楕円 193"/>
        <xdr:cNvSpPr/>
      </xdr:nvSpPr>
      <xdr:spPr>
        <a:xfrm>
          <a:off x="4584700" y="13004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124438</xdr:rowOff>
    </xdr:from>
    <xdr:ext cx="599010" cy="259045"/>
    <xdr:sp macro="" textlink="">
      <xdr:nvSpPr>
        <xdr:cNvPr id="195" name="民生費該当値テキスト"/>
        <xdr:cNvSpPr txBox="1"/>
      </xdr:nvSpPr>
      <xdr:spPr>
        <a:xfrm>
          <a:off x="4686300" y="1298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16256</xdr:rowOff>
    </xdr:from>
    <xdr:to>
      <xdr:col>20</xdr:col>
      <xdr:colOff>38100</xdr:colOff>
      <xdr:row>76</xdr:row>
      <xdr:rowOff>117856</xdr:rowOff>
    </xdr:to>
    <xdr:sp macro="" textlink="">
      <xdr:nvSpPr>
        <xdr:cNvPr id="196" name="楕円 195"/>
        <xdr:cNvSpPr/>
      </xdr:nvSpPr>
      <xdr:spPr>
        <a:xfrm>
          <a:off x="3746500" y="130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108983</xdr:rowOff>
    </xdr:from>
    <xdr:ext cx="599010" cy="259045"/>
    <xdr:sp macro="" textlink="">
      <xdr:nvSpPr>
        <xdr:cNvPr id="197" name="テキスト ボックス 196"/>
        <xdr:cNvSpPr txBox="1"/>
      </xdr:nvSpPr>
      <xdr:spPr>
        <a:xfrm>
          <a:off x="3497795" y="1313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67996</xdr:rowOff>
    </xdr:from>
    <xdr:to>
      <xdr:col>15</xdr:col>
      <xdr:colOff>101600</xdr:colOff>
      <xdr:row>76</xdr:row>
      <xdr:rowOff>169596</xdr:rowOff>
    </xdr:to>
    <xdr:sp macro="" textlink="">
      <xdr:nvSpPr>
        <xdr:cNvPr id="198" name="楕円 197"/>
        <xdr:cNvSpPr/>
      </xdr:nvSpPr>
      <xdr:spPr>
        <a:xfrm>
          <a:off x="2857500" y="130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160723</xdr:rowOff>
    </xdr:from>
    <xdr:ext cx="599010" cy="259045"/>
    <xdr:sp macro="" textlink="">
      <xdr:nvSpPr>
        <xdr:cNvPr id="199" name="テキスト ボックス 198"/>
        <xdr:cNvSpPr txBox="1"/>
      </xdr:nvSpPr>
      <xdr:spPr>
        <a:xfrm>
          <a:off x="2608795" y="1319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137643</xdr:rowOff>
    </xdr:from>
    <xdr:to>
      <xdr:col>10</xdr:col>
      <xdr:colOff>165100</xdr:colOff>
      <xdr:row>77</xdr:row>
      <xdr:rowOff>67793</xdr:rowOff>
    </xdr:to>
    <xdr:sp macro="" textlink="">
      <xdr:nvSpPr>
        <xdr:cNvPr id="200" name="楕円 199"/>
        <xdr:cNvSpPr/>
      </xdr:nvSpPr>
      <xdr:spPr>
        <a:xfrm>
          <a:off x="1968500" y="131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58920</xdr:rowOff>
    </xdr:from>
    <xdr:ext cx="599010" cy="259045"/>
    <xdr:sp macro="" textlink="">
      <xdr:nvSpPr>
        <xdr:cNvPr id="201" name="テキスト ボックス 200"/>
        <xdr:cNvSpPr txBox="1"/>
      </xdr:nvSpPr>
      <xdr:spPr>
        <a:xfrm>
          <a:off x="1719795" y="132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74067</xdr:rowOff>
    </xdr:from>
    <xdr:to>
      <xdr:col>6</xdr:col>
      <xdr:colOff>38100</xdr:colOff>
      <xdr:row>78</xdr:row>
      <xdr:rowOff>4217</xdr:rowOff>
    </xdr:to>
    <xdr:sp macro="" textlink="">
      <xdr:nvSpPr>
        <xdr:cNvPr id="202" name="楕円 201"/>
        <xdr:cNvSpPr/>
      </xdr:nvSpPr>
      <xdr:spPr>
        <a:xfrm>
          <a:off x="1079500" y="13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166794</xdr:rowOff>
    </xdr:from>
    <xdr:ext cx="599010" cy="259045"/>
    <xdr:sp macro="" textlink="">
      <xdr:nvSpPr>
        <xdr:cNvPr id="203" name="テキスト ボックス 202"/>
        <xdr:cNvSpPr txBox="1"/>
      </xdr:nvSpPr>
      <xdr:spPr>
        <a:xfrm>
          <a:off x="830795" y="1336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108362</xdr:rowOff>
    </xdr:from>
    <xdr:to>
      <xdr:col>24</xdr:col>
      <xdr:colOff>63500</xdr:colOff>
      <xdr:row>97</xdr:row>
      <xdr:rowOff>140005</xdr:rowOff>
    </xdr:to>
    <xdr:cxnSp macro="">
      <xdr:nvCxnSpPr>
        <xdr:cNvPr id="233" name="直線コネクタ 232"/>
        <xdr:cNvCxnSpPr/>
      </xdr:nvCxnSpPr>
      <xdr:spPr>
        <a:xfrm>
          <a:off x="3797300" y="16739012"/>
          <a:ext cx="838200" cy="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106363</xdr:rowOff>
    </xdr:from>
    <xdr:to>
      <xdr:col>19</xdr:col>
      <xdr:colOff>177800</xdr:colOff>
      <xdr:row>97</xdr:row>
      <xdr:rowOff>108362</xdr:rowOff>
    </xdr:to>
    <xdr:cxnSp macro="">
      <xdr:nvCxnSpPr>
        <xdr:cNvPr id="236" name="直線コネクタ 235"/>
        <xdr:cNvCxnSpPr/>
      </xdr:nvCxnSpPr>
      <xdr:spPr>
        <a:xfrm>
          <a:off x="2908300" y="16737013"/>
          <a:ext cx="8890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92914</xdr:rowOff>
    </xdr:from>
    <xdr:to>
      <xdr:col>15</xdr:col>
      <xdr:colOff>50800</xdr:colOff>
      <xdr:row>97</xdr:row>
      <xdr:rowOff>106363</xdr:rowOff>
    </xdr:to>
    <xdr:cxnSp macro="">
      <xdr:nvCxnSpPr>
        <xdr:cNvPr id="239" name="直線コネクタ 238"/>
        <xdr:cNvCxnSpPr/>
      </xdr:nvCxnSpPr>
      <xdr:spPr>
        <a:xfrm>
          <a:off x="2019300" y="1672356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170675</xdr:rowOff>
    </xdr:from>
    <xdr:to>
      <xdr:col>10</xdr:col>
      <xdr:colOff>114300</xdr:colOff>
      <xdr:row>97</xdr:row>
      <xdr:rowOff>92914</xdr:rowOff>
    </xdr:to>
    <xdr:cxnSp macro="">
      <xdr:nvCxnSpPr>
        <xdr:cNvPr id="242" name="直線コネクタ 241"/>
        <xdr:cNvCxnSpPr/>
      </xdr:nvCxnSpPr>
      <xdr:spPr>
        <a:xfrm>
          <a:off x="1130300" y="16629875"/>
          <a:ext cx="889000" cy="9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89205</xdr:rowOff>
    </xdr:from>
    <xdr:to>
      <xdr:col>24</xdr:col>
      <xdr:colOff>114300</xdr:colOff>
      <xdr:row>98</xdr:row>
      <xdr:rowOff>19355</xdr:rowOff>
    </xdr:to>
    <xdr:sp macro="" textlink="">
      <xdr:nvSpPr>
        <xdr:cNvPr id="252" name="楕円 251"/>
        <xdr:cNvSpPr/>
      </xdr:nvSpPr>
      <xdr:spPr>
        <a:xfrm>
          <a:off x="4584700" y="16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67632</xdr:rowOff>
    </xdr:from>
    <xdr:ext cx="534377" cy="259045"/>
    <xdr:sp macro="" textlink="">
      <xdr:nvSpPr>
        <xdr:cNvPr id="253" name="衛生費該当値テキスト"/>
        <xdr:cNvSpPr txBox="1"/>
      </xdr:nvSpPr>
      <xdr:spPr>
        <a:xfrm>
          <a:off x="4686300" y="166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57562</xdr:rowOff>
    </xdr:from>
    <xdr:to>
      <xdr:col>20</xdr:col>
      <xdr:colOff>38100</xdr:colOff>
      <xdr:row>97</xdr:row>
      <xdr:rowOff>159162</xdr:rowOff>
    </xdr:to>
    <xdr:sp macro="" textlink="">
      <xdr:nvSpPr>
        <xdr:cNvPr id="254" name="楕円 253"/>
        <xdr:cNvSpPr/>
      </xdr:nvSpPr>
      <xdr:spPr>
        <a:xfrm>
          <a:off x="3746500" y="166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4239</xdr:rowOff>
    </xdr:from>
    <xdr:ext cx="534377" cy="259045"/>
    <xdr:sp macro="" textlink="">
      <xdr:nvSpPr>
        <xdr:cNvPr id="255" name="テキスト ボックス 254"/>
        <xdr:cNvSpPr txBox="1"/>
      </xdr:nvSpPr>
      <xdr:spPr>
        <a:xfrm>
          <a:off x="3530111" y="1646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55563</xdr:rowOff>
    </xdr:from>
    <xdr:to>
      <xdr:col>15</xdr:col>
      <xdr:colOff>101600</xdr:colOff>
      <xdr:row>97</xdr:row>
      <xdr:rowOff>157163</xdr:rowOff>
    </xdr:to>
    <xdr:sp macro="" textlink="">
      <xdr:nvSpPr>
        <xdr:cNvPr id="256" name="楕円 255"/>
        <xdr:cNvSpPr/>
      </xdr:nvSpPr>
      <xdr:spPr>
        <a:xfrm>
          <a:off x="2857500" y="16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2240</xdr:rowOff>
    </xdr:from>
    <xdr:ext cx="534377" cy="259045"/>
    <xdr:sp macro="" textlink="">
      <xdr:nvSpPr>
        <xdr:cNvPr id="257" name="テキスト ボックス 256"/>
        <xdr:cNvSpPr txBox="1"/>
      </xdr:nvSpPr>
      <xdr:spPr>
        <a:xfrm>
          <a:off x="2641111" y="164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42114</xdr:rowOff>
    </xdr:from>
    <xdr:to>
      <xdr:col>10</xdr:col>
      <xdr:colOff>165100</xdr:colOff>
      <xdr:row>97</xdr:row>
      <xdr:rowOff>143714</xdr:rowOff>
    </xdr:to>
    <xdr:sp macro="" textlink="">
      <xdr:nvSpPr>
        <xdr:cNvPr id="258" name="楕円 257"/>
        <xdr:cNvSpPr/>
      </xdr:nvSpPr>
      <xdr:spPr>
        <a:xfrm>
          <a:off x="1968500" y="166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134841</xdr:rowOff>
    </xdr:from>
    <xdr:ext cx="534377" cy="259045"/>
    <xdr:sp macro="" textlink="">
      <xdr:nvSpPr>
        <xdr:cNvPr id="259" name="テキスト ボックス 258"/>
        <xdr:cNvSpPr txBox="1"/>
      </xdr:nvSpPr>
      <xdr:spPr>
        <a:xfrm>
          <a:off x="1752111" y="1676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119875</xdr:rowOff>
    </xdr:from>
    <xdr:to>
      <xdr:col>6</xdr:col>
      <xdr:colOff>38100</xdr:colOff>
      <xdr:row>97</xdr:row>
      <xdr:rowOff>50025</xdr:rowOff>
    </xdr:to>
    <xdr:sp macro="" textlink="">
      <xdr:nvSpPr>
        <xdr:cNvPr id="260" name="楕円 259"/>
        <xdr:cNvSpPr/>
      </xdr:nvSpPr>
      <xdr:spPr>
        <a:xfrm>
          <a:off x="1079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66552</xdr:rowOff>
    </xdr:from>
    <xdr:ext cx="534377" cy="259045"/>
    <xdr:sp macro="" textlink="">
      <xdr:nvSpPr>
        <xdr:cNvPr id="261" name="テキスト ボックス 260"/>
        <xdr:cNvSpPr txBox="1"/>
      </xdr:nvSpPr>
      <xdr:spPr>
        <a:xfrm>
          <a:off x="863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22733</xdr:rowOff>
    </xdr:from>
    <xdr:to>
      <xdr:col>55</xdr:col>
      <xdr:colOff>0</xdr:colOff>
      <xdr:row>39</xdr:row>
      <xdr:rowOff>24829</xdr:rowOff>
    </xdr:to>
    <xdr:cxnSp macro="">
      <xdr:nvCxnSpPr>
        <xdr:cNvPr id="290" name="直線コネクタ 289"/>
        <xdr:cNvCxnSpPr/>
      </xdr:nvCxnSpPr>
      <xdr:spPr>
        <a:xfrm>
          <a:off x="9639300" y="6709283"/>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162941</xdr:rowOff>
    </xdr:from>
    <xdr:to>
      <xdr:col>50</xdr:col>
      <xdr:colOff>114300</xdr:colOff>
      <xdr:row>39</xdr:row>
      <xdr:rowOff>22733</xdr:rowOff>
    </xdr:to>
    <xdr:cxnSp macro="">
      <xdr:nvCxnSpPr>
        <xdr:cNvPr id="293" name="直線コネクタ 292"/>
        <xdr:cNvCxnSpPr/>
      </xdr:nvCxnSpPr>
      <xdr:spPr>
        <a:xfrm>
          <a:off x="8750300" y="667804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159893</xdr:rowOff>
    </xdr:from>
    <xdr:to>
      <xdr:col>45</xdr:col>
      <xdr:colOff>177800</xdr:colOff>
      <xdr:row>38</xdr:row>
      <xdr:rowOff>162941</xdr:rowOff>
    </xdr:to>
    <xdr:cxnSp macro="">
      <xdr:nvCxnSpPr>
        <xdr:cNvPr id="296" name="直線コネクタ 295"/>
        <xdr:cNvCxnSpPr/>
      </xdr:nvCxnSpPr>
      <xdr:spPr>
        <a:xfrm>
          <a:off x="7861300" y="667499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130746</xdr:rowOff>
    </xdr:from>
    <xdr:to>
      <xdr:col>41</xdr:col>
      <xdr:colOff>50800</xdr:colOff>
      <xdr:row>38</xdr:row>
      <xdr:rowOff>159893</xdr:rowOff>
    </xdr:to>
    <xdr:cxnSp macro="">
      <xdr:nvCxnSpPr>
        <xdr:cNvPr id="299" name="直線コネクタ 298"/>
        <xdr:cNvCxnSpPr/>
      </xdr:nvCxnSpPr>
      <xdr:spPr>
        <a:xfrm>
          <a:off x="6972300" y="664584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145479</xdr:rowOff>
    </xdr:from>
    <xdr:to>
      <xdr:col>55</xdr:col>
      <xdr:colOff>50800</xdr:colOff>
      <xdr:row>39</xdr:row>
      <xdr:rowOff>75629</xdr:rowOff>
    </xdr:to>
    <xdr:sp macro="" textlink="">
      <xdr:nvSpPr>
        <xdr:cNvPr id="309" name="楕円 308"/>
        <xdr:cNvSpPr/>
      </xdr:nvSpPr>
      <xdr:spPr>
        <a:xfrm>
          <a:off x="10426700" y="666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60406</xdr:rowOff>
    </xdr:from>
    <xdr:ext cx="378565" cy="259045"/>
    <xdr:sp macro="" textlink="">
      <xdr:nvSpPr>
        <xdr:cNvPr id="310" name="労働費該当値テキスト"/>
        <xdr:cNvSpPr txBox="1"/>
      </xdr:nvSpPr>
      <xdr:spPr>
        <a:xfrm>
          <a:off x="10528300" y="6575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143383</xdr:rowOff>
    </xdr:from>
    <xdr:to>
      <xdr:col>50</xdr:col>
      <xdr:colOff>165100</xdr:colOff>
      <xdr:row>39</xdr:row>
      <xdr:rowOff>73533</xdr:rowOff>
    </xdr:to>
    <xdr:sp macro="" textlink="">
      <xdr:nvSpPr>
        <xdr:cNvPr id="311" name="楕円 310"/>
        <xdr:cNvSpPr/>
      </xdr:nvSpPr>
      <xdr:spPr>
        <a:xfrm>
          <a:off x="9588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64660</xdr:rowOff>
    </xdr:from>
    <xdr:ext cx="378565" cy="259045"/>
    <xdr:sp macro="" textlink="">
      <xdr:nvSpPr>
        <xdr:cNvPr id="312" name="テキスト ボックス 311"/>
        <xdr:cNvSpPr txBox="1"/>
      </xdr:nvSpPr>
      <xdr:spPr>
        <a:xfrm>
          <a:off x="9450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112141</xdr:rowOff>
    </xdr:from>
    <xdr:to>
      <xdr:col>46</xdr:col>
      <xdr:colOff>38100</xdr:colOff>
      <xdr:row>39</xdr:row>
      <xdr:rowOff>42291</xdr:rowOff>
    </xdr:to>
    <xdr:sp macro="" textlink="">
      <xdr:nvSpPr>
        <xdr:cNvPr id="313" name="楕円 312"/>
        <xdr:cNvSpPr/>
      </xdr:nvSpPr>
      <xdr:spPr>
        <a:xfrm>
          <a:off x="8699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33418</xdr:rowOff>
    </xdr:from>
    <xdr:ext cx="378565" cy="259045"/>
    <xdr:sp macro="" textlink="">
      <xdr:nvSpPr>
        <xdr:cNvPr id="314" name="テキスト ボックス 313"/>
        <xdr:cNvSpPr txBox="1"/>
      </xdr:nvSpPr>
      <xdr:spPr>
        <a:xfrm>
          <a:off x="8561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109093</xdr:rowOff>
    </xdr:from>
    <xdr:to>
      <xdr:col>41</xdr:col>
      <xdr:colOff>101600</xdr:colOff>
      <xdr:row>39</xdr:row>
      <xdr:rowOff>39243</xdr:rowOff>
    </xdr:to>
    <xdr:sp macro="" textlink="">
      <xdr:nvSpPr>
        <xdr:cNvPr id="315" name="楕円 314"/>
        <xdr:cNvSpPr/>
      </xdr:nvSpPr>
      <xdr:spPr>
        <a:xfrm>
          <a:off x="7810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30370</xdr:rowOff>
    </xdr:from>
    <xdr:ext cx="378565" cy="259045"/>
    <xdr:sp macro="" textlink="">
      <xdr:nvSpPr>
        <xdr:cNvPr id="316" name="テキスト ボックス 315"/>
        <xdr:cNvSpPr txBox="1"/>
      </xdr:nvSpPr>
      <xdr:spPr>
        <a:xfrm>
          <a:off x="7672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79946</xdr:rowOff>
    </xdr:from>
    <xdr:to>
      <xdr:col>36</xdr:col>
      <xdr:colOff>165100</xdr:colOff>
      <xdr:row>39</xdr:row>
      <xdr:rowOff>10096</xdr:rowOff>
    </xdr:to>
    <xdr:sp macro="" textlink="">
      <xdr:nvSpPr>
        <xdr:cNvPr id="317" name="楕円 316"/>
        <xdr:cNvSpPr/>
      </xdr:nvSpPr>
      <xdr:spPr>
        <a:xfrm>
          <a:off x="6921500" y="65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1223</xdr:rowOff>
    </xdr:from>
    <xdr:ext cx="378565" cy="259045"/>
    <xdr:sp macro="" textlink="">
      <xdr:nvSpPr>
        <xdr:cNvPr id="318" name="テキスト ボックス 317"/>
        <xdr:cNvSpPr txBox="1"/>
      </xdr:nvSpPr>
      <xdr:spPr>
        <a:xfrm>
          <a:off x="6783017" y="6687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19251</xdr:rowOff>
    </xdr:from>
    <xdr:to>
      <xdr:col>55</xdr:col>
      <xdr:colOff>0</xdr:colOff>
      <xdr:row>57</xdr:row>
      <xdr:rowOff>23731</xdr:rowOff>
    </xdr:to>
    <xdr:cxnSp macro="">
      <xdr:nvCxnSpPr>
        <xdr:cNvPr id="345" name="直線コネクタ 344"/>
        <xdr:cNvCxnSpPr/>
      </xdr:nvCxnSpPr>
      <xdr:spPr>
        <a:xfrm>
          <a:off x="9639300" y="9791901"/>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19251</xdr:rowOff>
    </xdr:from>
    <xdr:to>
      <xdr:col>50</xdr:col>
      <xdr:colOff>114300</xdr:colOff>
      <xdr:row>57</xdr:row>
      <xdr:rowOff>91008</xdr:rowOff>
    </xdr:to>
    <xdr:cxnSp macro="">
      <xdr:nvCxnSpPr>
        <xdr:cNvPr id="348" name="直線コネクタ 347"/>
        <xdr:cNvCxnSpPr/>
      </xdr:nvCxnSpPr>
      <xdr:spPr>
        <a:xfrm flipV="1">
          <a:off x="8750300" y="9791901"/>
          <a:ext cx="889000" cy="7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39779</xdr:rowOff>
    </xdr:from>
    <xdr:to>
      <xdr:col>45</xdr:col>
      <xdr:colOff>177800</xdr:colOff>
      <xdr:row>57</xdr:row>
      <xdr:rowOff>91008</xdr:rowOff>
    </xdr:to>
    <xdr:cxnSp macro="">
      <xdr:nvCxnSpPr>
        <xdr:cNvPr id="351" name="直線コネクタ 350"/>
        <xdr:cNvCxnSpPr/>
      </xdr:nvCxnSpPr>
      <xdr:spPr>
        <a:xfrm>
          <a:off x="7861300" y="9812429"/>
          <a:ext cx="889000" cy="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30018</xdr:rowOff>
    </xdr:from>
    <xdr:to>
      <xdr:col>41</xdr:col>
      <xdr:colOff>50800</xdr:colOff>
      <xdr:row>57</xdr:row>
      <xdr:rowOff>39779</xdr:rowOff>
    </xdr:to>
    <xdr:cxnSp macro="">
      <xdr:nvCxnSpPr>
        <xdr:cNvPr id="354" name="直線コネクタ 353"/>
        <xdr:cNvCxnSpPr/>
      </xdr:nvCxnSpPr>
      <xdr:spPr>
        <a:xfrm>
          <a:off x="6972300" y="9802668"/>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144381</xdr:rowOff>
    </xdr:from>
    <xdr:to>
      <xdr:col>55</xdr:col>
      <xdr:colOff>50800</xdr:colOff>
      <xdr:row>57</xdr:row>
      <xdr:rowOff>74531</xdr:rowOff>
    </xdr:to>
    <xdr:sp macro="" textlink="">
      <xdr:nvSpPr>
        <xdr:cNvPr id="364" name="楕円 363"/>
        <xdr:cNvSpPr/>
      </xdr:nvSpPr>
      <xdr:spPr>
        <a:xfrm>
          <a:off x="10426700" y="97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167258</xdr:rowOff>
    </xdr:from>
    <xdr:ext cx="534377" cy="259045"/>
    <xdr:sp macro="" textlink="">
      <xdr:nvSpPr>
        <xdr:cNvPr id="365" name="農林水産業費該当値テキスト"/>
        <xdr:cNvSpPr txBox="1"/>
      </xdr:nvSpPr>
      <xdr:spPr>
        <a:xfrm>
          <a:off x="10528300" y="95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139901</xdr:rowOff>
    </xdr:from>
    <xdr:to>
      <xdr:col>50</xdr:col>
      <xdr:colOff>165100</xdr:colOff>
      <xdr:row>57</xdr:row>
      <xdr:rowOff>70051</xdr:rowOff>
    </xdr:to>
    <xdr:sp macro="" textlink="">
      <xdr:nvSpPr>
        <xdr:cNvPr id="366" name="楕円 365"/>
        <xdr:cNvSpPr/>
      </xdr:nvSpPr>
      <xdr:spPr>
        <a:xfrm>
          <a:off x="9588500" y="97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86578</xdr:rowOff>
    </xdr:from>
    <xdr:ext cx="534377" cy="259045"/>
    <xdr:sp macro="" textlink="">
      <xdr:nvSpPr>
        <xdr:cNvPr id="367" name="テキスト ボックス 366"/>
        <xdr:cNvSpPr txBox="1"/>
      </xdr:nvSpPr>
      <xdr:spPr>
        <a:xfrm>
          <a:off x="9372111" y="95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40208</xdr:rowOff>
    </xdr:from>
    <xdr:to>
      <xdr:col>46</xdr:col>
      <xdr:colOff>38100</xdr:colOff>
      <xdr:row>57</xdr:row>
      <xdr:rowOff>141808</xdr:rowOff>
    </xdr:to>
    <xdr:sp macro="" textlink="">
      <xdr:nvSpPr>
        <xdr:cNvPr id="368" name="楕円 367"/>
        <xdr:cNvSpPr/>
      </xdr:nvSpPr>
      <xdr:spPr>
        <a:xfrm>
          <a:off x="86995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158335</xdr:rowOff>
    </xdr:from>
    <xdr:ext cx="469744" cy="259045"/>
    <xdr:sp macro="" textlink="">
      <xdr:nvSpPr>
        <xdr:cNvPr id="369" name="テキスト ボックス 368"/>
        <xdr:cNvSpPr txBox="1"/>
      </xdr:nvSpPr>
      <xdr:spPr>
        <a:xfrm>
          <a:off x="8515428" y="958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160429</xdr:rowOff>
    </xdr:from>
    <xdr:to>
      <xdr:col>41</xdr:col>
      <xdr:colOff>101600</xdr:colOff>
      <xdr:row>57</xdr:row>
      <xdr:rowOff>90579</xdr:rowOff>
    </xdr:to>
    <xdr:sp macro="" textlink="">
      <xdr:nvSpPr>
        <xdr:cNvPr id="370" name="楕円 369"/>
        <xdr:cNvSpPr/>
      </xdr:nvSpPr>
      <xdr:spPr>
        <a:xfrm>
          <a:off x="7810500" y="976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81706</xdr:rowOff>
    </xdr:from>
    <xdr:ext cx="534377" cy="259045"/>
    <xdr:sp macro="" textlink="">
      <xdr:nvSpPr>
        <xdr:cNvPr id="371" name="テキスト ボックス 370"/>
        <xdr:cNvSpPr txBox="1"/>
      </xdr:nvSpPr>
      <xdr:spPr>
        <a:xfrm>
          <a:off x="7594111" y="98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150668</xdr:rowOff>
    </xdr:from>
    <xdr:to>
      <xdr:col>36</xdr:col>
      <xdr:colOff>165100</xdr:colOff>
      <xdr:row>57</xdr:row>
      <xdr:rowOff>80818</xdr:rowOff>
    </xdr:to>
    <xdr:sp macro="" textlink="">
      <xdr:nvSpPr>
        <xdr:cNvPr id="372" name="楕円 371"/>
        <xdr:cNvSpPr/>
      </xdr:nvSpPr>
      <xdr:spPr>
        <a:xfrm>
          <a:off x="6921500" y="97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71945</xdr:rowOff>
    </xdr:from>
    <xdr:ext cx="534377" cy="259045"/>
    <xdr:sp macro="" textlink="">
      <xdr:nvSpPr>
        <xdr:cNvPr id="373" name="テキスト ボックス 372"/>
        <xdr:cNvSpPr txBox="1"/>
      </xdr:nvSpPr>
      <xdr:spPr>
        <a:xfrm>
          <a:off x="6705111" y="98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48870</xdr:rowOff>
    </xdr:from>
    <xdr:to>
      <xdr:col>55</xdr:col>
      <xdr:colOff>0</xdr:colOff>
      <xdr:row>77</xdr:row>
      <xdr:rowOff>147816</xdr:rowOff>
    </xdr:to>
    <xdr:cxnSp macro="">
      <xdr:nvCxnSpPr>
        <xdr:cNvPr id="402" name="直線コネクタ 401"/>
        <xdr:cNvCxnSpPr/>
      </xdr:nvCxnSpPr>
      <xdr:spPr>
        <a:xfrm flipV="1">
          <a:off x="9639300" y="13079070"/>
          <a:ext cx="8382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90055</xdr:rowOff>
    </xdr:from>
    <xdr:to>
      <xdr:col>50</xdr:col>
      <xdr:colOff>114300</xdr:colOff>
      <xdr:row>77</xdr:row>
      <xdr:rowOff>147816</xdr:rowOff>
    </xdr:to>
    <xdr:cxnSp macro="">
      <xdr:nvCxnSpPr>
        <xdr:cNvPr id="405" name="直線コネクタ 404"/>
        <xdr:cNvCxnSpPr/>
      </xdr:nvCxnSpPr>
      <xdr:spPr>
        <a:xfrm>
          <a:off x="8750300" y="13291705"/>
          <a:ext cx="889000" cy="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72186</xdr:rowOff>
    </xdr:from>
    <xdr:to>
      <xdr:col>45</xdr:col>
      <xdr:colOff>177800</xdr:colOff>
      <xdr:row>77</xdr:row>
      <xdr:rowOff>90055</xdr:rowOff>
    </xdr:to>
    <xdr:cxnSp macro="">
      <xdr:nvCxnSpPr>
        <xdr:cNvPr id="408" name="直線コネクタ 407"/>
        <xdr:cNvCxnSpPr/>
      </xdr:nvCxnSpPr>
      <xdr:spPr>
        <a:xfrm>
          <a:off x="7861300" y="13273836"/>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23648</xdr:rowOff>
    </xdr:from>
    <xdr:to>
      <xdr:col>41</xdr:col>
      <xdr:colOff>50800</xdr:colOff>
      <xdr:row>77</xdr:row>
      <xdr:rowOff>72186</xdr:rowOff>
    </xdr:to>
    <xdr:cxnSp macro="">
      <xdr:nvCxnSpPr>
        <xdr:cNvPr id="411" name="直線コネクタ 410"/>
        <xdr:cNvCxnSpPr/>
      </xdr:nvCxnSpPr>
      <xdr:spPr>
        <a:xfrm>
          <a:off x="6972300" y="13225298"/>
          <a:ext cx="8890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169520</xdr:rowOff>
    </xdr:from>
    <xdr:to>
      <xdr:col>55</xdr:col>
      <xdr:colOff>50800</xdr:colOff>
      <xdr:row>76</xdr:row>
      <xdr:rowOff>99670</xdr:rowOff>
    </xdr:to>
    <xdr:sp macro="" textlink="">
      <xdr:nvSpPr>
        <xdr:cNvPr id="421" name="楕円 420"/>
        <xdr:cNvSpPr/>
      </xdr:nvSpPr>
      <xdr:spPr>
        <a:xfrm>
          <a:off x="10426700" y="130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20947</xdr:rowOff>
    </xdr:from>
    <xdr:ext cx="534377" cy="259045"/>
    <xdr:sp macro="" textlink="">
      <xdr:nvSpPr>
        <xdr:cNvPr id="422" name="商工費該当値テキスト"/>
        <xdr:cNvSpPr txBox="1"/>
      </xdr:nvSpPr>
      <xdr:spPr>
        <a:xfrm>
          <a:off x="10528300" y="128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97016</xdr:rowOff>
    </xdr:from>
    <xdr:to>
      <xdr:col>50</xdr:col>
      <xdr:colOff>165100</xdr:colOff>
      <xdr:row>78</xdr:row>
      <xdr:rowOff>27166</xdr:rowOff>
    </xdr:to>
    <xdr:sp macro="" textlink="">
      <xdr:nvSpPr>
        <xdr:cNvPr id="423" name="楕円 422"/>
        <xdr:cNvSpPr/>
      </xdr:nvSpPr>
      <xdr:spPr>
        <a:xfrm>
          <a:off x="95885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43693</xdr:rowOff>
    </xdr:from>
    <xdr:ext cx="469744" cy="259045"/>
    <xdr:sp macro="" textlink="">
      <xdr:nvSpPr>
        <xdr:cNvPr id="424" name="テキスト ボックス 423"/>
        <xdr:cNvSpPr txBox="1"/>
      </xdr:nvSpPr>
      <xdr:spPr>
        <a:xfrm>
          <a:off x="9404428" y="1307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39255</xdr:rowOff>
    </xdr:from>
    <xdr:to>
      <xdr:col>46</xdr:col>
      <xdr:colOff>38100</xdr:colOff>
      <xdr:row>77</xdr:row>
      <xdr:rowOff>140855</xdr:rowOff>
    </xdr:to>
    <xdr:sp macro="" textlink="">
      <xdr:nvSpPr>
        <xdr:cNvPr id="425" name="楕円 424"/>
        <xdr:cNvSpPr/>
      </xdr:nvSpPr>
      <xdr:spPr>
        <a:xfrm>
          <a:off x="8699500" y="132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157382</xdr:rowOff>
    </xdr:from>
    <xdr:ext cx="469744" cy="259045"/>
    <xdr:sp macro="" textlink="">
      <xdr:nvSpPr>
        <xdr:cNvPr id="426" name="テキスト ボックス 425"/>
        <xdr:cNvSpPr txBox="1"/>
      </xdr:nvSpPr>
      <xdr:spPr>
        <a:xfrm>
          <a:off x="8515428" y="13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21386</xdr:rowOff>
    </xdr:from>
    <xdr:to>
      <xdr:col>41</xdr:col>
      <xdr:colOff>101600</xdr:colOff>
      <xdr:row>77</xdr:row>
      <xdr:rowOff>122986</xdr:rowOff>
    </xdr:to>
    <xdr:sp macro="" textlink="">
      <xdr:nvSpPr>
        <xdr:cNvPr id="427" name="楕円 426"/>
        <xdr:cNvSpPr/>
      </xdr:nvSpPr>
      <xdr:spPr>
        <a:xfrm>
          <a:off x="7810500" y="132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114113</xdr:rowOff>
    </xdr:from>
    <xdr:ext cx="469744" cy="259045"/>
    <xdr:sp macro="" textlink="">
      <xdr:nvSpPr>
        <xdr:cNvPr id="428" name="テキスト ボックス 427"/>
        <xdr:cNvSpPr txBox="1"/>
      </xdr:nvSpPr>
      <xdr:spPr>
        <a:xfrm>
          <a:off x="7626428" y="133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144298</xdr:rowOff>
    </xdr:from>
    <xdr:to>
      <xdr:col>36</xdr:col>
      <xdr:colOff>165100</xdr:colOff>
      <xdr:row>77</xdr:row>
      <xdr:rowOff>74448</xdr:rowOff>
    </xdr:to>
    <xdr:sp macro="" textlink="">
      <xdr:nvSpPr>
        <xdr:cNvPr id="429" name="楕円 428"/>
        <xdr:cNvSpPr/>
      </xdr:nvSpPr>
      <xdr:spPr>
        <a:xfrm>
          <a:off x="6921500" y="131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90974</xdr:rowOff>
    </xdr:from>
    <xdr:ext cx="469744" cy="259045"/>
    <xdr:sp macro="" textlink="">
      <xdr:nvSpPr>
        <xdr:cNvPr id="430" name="テキスト ボックス 429"/>
        <xdr:cNvSpPr txBox="1"/>
      </xdr:nvSpPr>
      <xdr:spPr>
        <a:xfrm>
          <a:off x="6737428" y="129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151871</xdr:rowOff>
    </xdr:from>
    <xdr:to>
      <xdr:col>55</xdr:col>
      <xdr:colOff>0</xdr:colOff>
      <xdr:row>98</xdr:row>
      <xdr:rowOff>747</xdr:rowOff>
    </xdr:to>
    <xdr:cxnSp macro="">
      <xdr:nvCxnSpPr>
        <xdr:cNvPr id="457" name="直線コネクタ 456"/>
        <xdr:cNvCxnSpPr/>
      </xdr:nvCxnSpPr>
      <xdr:spPr>
        <a:xfrm flipV="1">
          <a:off x="9639300" y="16782521"/>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147321</xdr:rowOff>
    </xdr:from>
    <xdr:to>
      <xdr:col>50</xdr:col>
      <xdr:colOff>114300</xdr:colOff>
      <xdr:row>98</xdr:row>
      <xdr:rowOff>747</xdr:rowOff>
    </xdr:to>
    <xdr:cxnSp macro="">
      <xdr:nvCxnSpPr>
        <xdr:cNvPr id="460" name="直線コネクタ 459"/>
        <xdr:cNvCxnSpPr/>
      </xdr:nvCxnSpPr>
      <xdr:spPr>
        <a:xfrm>
          <a:off x="8750300" y="16777971"/>
          <a:ext cx="889000" cy="2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147321</xdr:rowOff>
    </xdr:from>
    <xdr:to>
      <xdr:col>45</xdr:col>
      <xdr:colOff>177800</xdr:colOff>
      <xdr:row>97</xdr:row>
      <xdr:rowOff>169495</xdr:rowOff>
    </xdr:to>
    <xdr:cxnSp macro="">
      <xdr:nvCxnSpPr>
        <xdr:cNvPr id="463" name="直線コネクタ 462"/>
        <xdr:cNvCxnSpPr/>
      </xdr:nvCxnSpPr>
      <xdr:spPr>
        <a:xfrm flipV="1">
          <a:off x="7861300" y="1677797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169495</xdr:rowOff>
    </xdr:from>
    <xdr:to>
      <xdr:col>41</xdr:col>
      <xdr:colOff>50800</xdr:colOff>
      <xdr:row>98</xdr:row>
      <xdr:rowOff>7514</xdr:rowOff>
    </xdr:to>
    <xdr:cxnSp macro="">
      <xdr:nvCxnSpPr>
        <xdr:cNvPr id="466" name="直線コネクタ 465"/>
        <xdr:cNvCxnSpPr/>
      </xdr:nvCxnSpPr>
      <xdr:spPr>
        <a:xfrm flipV="1">
          <a:off x="6972300" y="16800145"/>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101071</xdr:rowOff>
    </xdr:from>
    <xdr:to>
      <xdr:col>55</xdr:col>
      <xdr:colOff>50800</xdr:colOff>
      <xdr:row>98</xdr:row>
      <xdr:rowOff>31221</xdr:rowOff>
    </xdr:to>
    <xdr:sp macro="" textlink="">
      <xdr:nvSpPr>
        <xdr:cNvPr id="476" name="楕円 475"/>
        <xdr:cNvSpPr/>
      </xdr:nvSpPr>
      <xdr:spPr>
        <a:xfrm>
          <a:off x="10426700" y="1673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121397</xdr:rowOff>
    </xdr:from>
    <xdr:to>
      <xdr:col>50</xdr:col>
      <xdr:colOff>165100</xdr:colOff>
      <xdr:row>98</xdr:row>
      <xdr:rowOff>51547</xdr:rowOff>
    </xdr:to>
    <xdr:sp macro="" textlink="">
      <xdr:nvSpPr>
        <xdr:cNvPr id="478" name="楕円 477"/>
        <xdr:cNvSpPr/>
      </xdr:nvSpPr>
      <xdr:spPr>
        <a:xfrm>
          <a:off x="9588500" y="167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42674</xdr:rowOff>
    </xdr:from>
    <xdr:ext cx="534377" cy="259045"/>
    <xdr:sp macro="" textlink="">
      <xdr:nvSpPr>
        <xdr:cNvPr id="479" name="テキスト ボックス 478"/>
        <xdr:cNvSpPr txBox="1"/>
      </xdr:nvSpPr>
      <xdr:spPr>
        <a:xfrm>
          <a:off x="9372111" y="168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96521</xdr:rowOff>
    </xdr:from>
    <xdr:to>
      <xdr:col>46</xdr:col>
      <xdr:colOff>38100</xdr:colOff>
      <xdr:row>98</xdr:row>
      <xdr:rowOff>26671</xdr:rowOff>
    </xdr:to>
    <xdr:sp macro="" textlink="">
      <xdr:nvSpPr>
        <xdr:cNvPr id="480" name="楕円 479"/>
        <xdr:cNvSpPr/>
      </xdr:nvSpPr>
      <xdr:spPr>
        <a:xfrm>
          <a:off x="8699500" y="167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17798</xdr:rowOff>
    </xdr:from>
    <xdr:ext cx="534377" cy="259045"/>
    <xdr:sp macro="" textlink="">
      <xdr:nvSpPr>
        <xdr:cNvPr id="481" name="テキスト ボックス 480"/>
        <xdr:cNvSpPr txBox="1"/>
      </xdr:nvSpPr>
      <xdr:spPr>
        <a:xfrm>
          <a:off x="8483111" y="168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118695</xdr:rowOff>
    </xdr:from>
    <xdr:to>
      <xdr:col>41</xdr:col>
      <xdr:colOff>101600</xdr:colOff>
      <xdr:row>98</xdr:row>
      <xdr:rowOff>48845</xdr:rowOff>
    </xdr:to>
    <xdr:sp macro="" textlink="">
      <xdr:nvSpPr>
        <xdr:cNvPr id="482" name="楕円 481"/>
        <xdr:cNvSpPr/>
      </xdr:nvSpPr>
      <xdr:spPr>
        <a:xfrm>
          <a:off x="7810500" y="16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39972</xdr:rowOff>
    </xdr:from>
    <xdr:ext cx="534377" cy="259045"/>
    <xdr:sp macro="" textlink="">
      <xdr:nvSpPr>
        <xdr:cNvPr id="483" name="テキスト ボックス 482"/>
        <xdr:cNvSpPr txBox="1"/>
      </xdr:nvSpPr>
      <xdr:spPr>
        <a:xfrm>
          <a:off x="7594111" y="168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128164</xdr:rowOff>
    </xdr:from>
    <xdr:to>
      <xdr:col>36</xdr:col>
      <xdr:colOff>165100</xdr:colOff>
      <xdr:row>98</xdr:row>
      <xdr:rowOff>58314</xdr:rowOff>
    </xdr:to>
    <xdr:sp macro="" textlink="">
      <xdr:nvSpPr>
        <xdr:cNvPr id="484" name="楕円 483"/>
        <xdr:cNvSpPr/>
      </xdr:nvSpPr>
      <xdr:spPr>
        <a:xfrm>
          <a:off x="6921500" y="167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49441</xdr:rowOff>
    </xdr:from>
    <xdr:ext cx="534377" cy="259045"/>
    <xdr:sp macro="" textlink="">
      <xdr:nvSpPr>
        <xdr:cNvPr id="485" name="テキスト ボックス 484"/>
        <xdr:cNvSpPr txBox="1"/>
      </xdr:nvSpPr>
      <xdr:spPr>
        <a:xfrm>
          <a:off x="6705111" y="168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110393</xdr:rowOff>
    </xdr:from>
    <xdr:to>
      <xdr:col>85</xdr:col>
      <xdr:colOff>127000</xdr:colOff>
      <xdr:row>38</xdr:row>
      <xdr:rowOff>127493</xdr:rowOff>
    </xdr:to>
    <xdr:cxnSp macro="">
      <xdr:nvCxnSpPr>
        <xdr:cNvPr id="513" name="直線コネクタ 512"/>
        <xdr:cNvCxnSpPr/>
      </xdr:nvCxnSpPr>
      <xdr:spPr>
        <a:xfrm flipV="1">
          <a:off x="15481300" y="6625493"/>
          <a:ext cx="8382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68240</xdr:rowOff>
    </xdr:from>
    <xdr:to>
      <xdr:col>81</xdr:col>
      <xdr:colOff>50800</xdr:colOff>
      <xdr:row>38</xdr:row>
      <xdr:rowOff>127493</xdr:rowOff>
    </xdr:to>
    <xdr:cxnSp macro="">
      <xdr:nvCxnSpPr>
        <xdr:cNvPr id="516" name="直線コネクタ 515"/>
        <xdr:cNvCxnSpPr/>
      </xdr:nvCxnSpPr>
      <xdr:spPr>
        <a:xfrm>
          <a:off x="14592300" y="6583340"/>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68240</xdr:rowOff>
    </xdr:from>
    <xdr:to>
      <xdr:col>76</xdr:col>
      <xdr:colOff>114300</xdr:colOff>
      <xdr:row>38</xdr:row>
      <xdr:rowOff>142946</xdr:rowOff>
    </xdr:to>
    <xdr:cxnSp macro="">
      <xdr:nvCxnSpPr>
        <xdr:cNvPr id="519" name="直線コネクタ 518"/>
        <xdr:cNvCxnSpPr/>
      </xdr:nvCxnSpPr>
      <xdr:spPr>
        <a:xfrm flipV="1">
          <a:off x="13703300" y="6583340"/>
          <a:ext cx="8890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44374</xdr:rowOff>
    </xdr:from>
    <xdr:to>
      <xdr:col>71</xdr:col>
      <xdr:colOff>177800</xdr:colOff>
      <xdr:row>38</xdr:row>
      <xdr:rowOff>142946</xdr:rowOff>
    </xdr:to>
    <xdr:cxnSp macro="">
      <xdr:nvCxnSpPr>
        <xdr:cNvPr id="522" name="直線コネクタ 521"/>
        <xdr:cNvCxnSpPr/>
      </xdr:nvCxnSpPr>
      <xdr:spPr>
        <a:xfrm>
          <a:off x="12814300" y="6559474"/>
          <a:ext cx="889000" cy="9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59593</xdr:rowOff>
    </xdr:from>
    <xdr:to>
      <xdr:col>85</xdr:col>
      <xdr:colOff>177800</xdr:colOff>
      <xdr:row>38</xdr:row>
      <xdr:rowOff>161193</xdr:rowOff>
    </xdr:to>
    <xdr:sp macro="" textlink="">
      <xdr:nvSpPr>
        <xdr:cNvPr id="532" name="楕円 531"/>
        <xdr:cNvSpPr/>
      </xdr:nvSpPr>
      <xdr:spPr>
        <a:xfrm>
          <a:off x="162687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145970</xdr:rowOff>
    </xdr:from>
    <xdr:ext cx="534377" cy="259045"/>
    <xdr:sp macro="" textlink="">
      <xdr:nvSpPr>
        <xdr:cNvPr id="533" name="消防費該当値テキスト"/>
        <xdr:cNvSpPr txBox="1"/>
      </xdr:nvSpPr>
      <xdr:spPr>
        <a:xfrm>
          <a:off x="16370300" y="64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76693</xdr:rowOff>
    </xdr:from>
    <xdr:to>
      <xdr:col>81</xdr:col>
      <xdr:colOff>101600</xdr:colOff>
      <xdr:row>39</xdr:row>
      <xdr:rowOff>6843</xdr:rowOff>
    </xdr:to>
    <xdr:sp macro="" textlink="">
      <xdr:nvSpPr>
        <xdr:cNvPr id="534" name="楕円 533"/>
        <xdr:cNvSpPr/>
      </xdr:nvSpPr>
      <xdr:spPr>
        <a:xfrm>
          <a:off x="154305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169420</xdr:rowOff>
    </xdr:from>
    <xdr:ext cx="534377" cy="259045"/>
    <xdr:sp macro="" textlink="">
      <xdr:nvSpPr>
        <xdr:cNvPr id="535" name="テキスト ボックス 534"/>
        <xdr:cNvSpPr txBox="1"/>
      </xdr:nvSpPr>
      <xdr:spPr>
        <a:xfrm>
          <a:off x="15214111" y="66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17440</xdr:rowOff>
    </xdr:from>
    <xdr:to>
      <xdr:col>76</xdr:col>
      <xdr:colOff>165100</xdr:colOff>
      <xdr:row>38</xdr:row>
      <xdr:rowOff>119040</xdr:rowOff>
    </xdr:to>
    <xdr:sp macro="" textlink="">
      <xdr:nvSpPr>
        <xdr:cNvPr id="536" name="楕円 535"/>
        <xdr:cNvSpPr/>
      </xdr:nvSpPr>
      <xdr:spPr>
        <a:xfrm>
          <a:off x="14541500" y="6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110167</xdr:rowOff>
    </xdr:from>
    <xdr:ext cx="534377" cy="259045"/>
    <xdr:sp macro="" textlink="">
      <xdr:nvSpPr>
        <xdr:cNvPr id="537" name="テキスト ボックス 536"/>
        <xdr:cNvSpPr txBox="1"/>
      </xdr:nvSpPr>
      <xdr:spPr>
        <a:xfrm>
          <a:off x="14325111" y="66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92146</xdr:rowOff>
    </xdr:from>
    <xdr:to>
      <xdr:col>72</xdr:col>
      <xdr:colOff>38100</xdr:colOff>
      <xdr:row>39</xdr:row>
      <xdr:rowOff>22296</xdr:rowOff>
    </xdr:to>
    <xdr:sp macro="" textlink="">
      <xdr:nvSpPr>
        <xdr:cNvPr id="538" name="楕円 537"/>
        <xdr:cNvSpPr/>
      </xdr:nvSpPr>
      <xdr:spPr>
        <a:xfrm>
          <a:off x="13652500" y="66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13423</xdr:rowOff>
    </xdr:from>
    <xdr:ext cx="469744" cy="259045"/>
    <xdr:sp macro="" textlink="">
      <xdr:nvSpPr>
        <xdr:cNvPr id="539" name="テキスト ボックス 538"/>
        <xdr:cNvSpPr txBox="1"/>
      </xdr:nvSpPr>
      <xdr:spPr>
        <a:xfrm>
          <a:off x="13468428" y="669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165024</xdr:rowOff>
    </xdr:from>
    <xdr:to>
      <xdr:col>67</xdr:col>
      <xdr:colOff>101600</xdr:colOff>
      <xdr:row>38</xdr:row>
      <xdr:rowOff>95174</xdr:rowOff>
    </xdr:to>
    <xdr:sp macro="" textlink="">
      <xdr:nvSpPr>
        <xdr:cNvPr id="540" name="楕円 539"/>
        <xdr:cNvSpPr/>
      </xdr:nvSpPr>
      <xdr:spPr>
        <a:xfrm>
          <a:off x="127635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86301</xdr:rowOff>
    </xdr:from>
    <xdr:ext cx="534377" cy="259045"/>
    <xdr:sp macro="" textlink="">
      <xdr:nvSpPr>
        <xdr:cNvPr id="541" name="テキスト ボックス 540"/>
        <xdr:cNvSpPr txBox="1"/>
      </xdr:nvSpPr>
      <xdr:spPr>
        <a:xfrm>
          <a:off x="12547111" y="66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129413</xdr:rowOff>
    </xdr:from>
    <xdr:to>
      <xdr:col>85</xdr:col>
      <xdr:colOff>127000</xdr:colOff>
      <xdr:row>57</xdr:row>
      <xdr:rowOff>56101</xdr:rowOff>
    </xdr:to>
    <xdr:cxnSp macro="">
      <xdr:nvCxnSpPr>
        <xdr:cNvPr id="569" name="直線コネクタ 568"/>
        <xdr:cNvCxnSpPr/>
      </xdr:nvCxnSpPr>
      <xdr:spPr>
        <a:xfrm flipV="1">
          <a:off x="15481300" y="9559163"/>
          <a:ext cx="838200" cy="26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56101</xdr:rowOff>
    </xdr:from>
    <xdr:to>
      <xdr:col>81</xdr:col>
      <xdr:colOff>50800</xdr:colOff>
      <xdr:row>57</xdr:row>
      <xdr:rowOff>74549</xdr:rowOff>
    </xdr:to>
    <xdr:cxnSp macro="">
      <xdr:nvCxnSpPr>
        <xdr:cNvPr id="572" name="直線コネクタ 571"/>
        <xdr:cNvCxnSpPr/>
      </xdr:nvCxnSpPr>
      <xdr:spPr>
        <a:xfrm flipV="1">
          <a:off x="14592300" y="9828751"/>
          <a:ext cx="8890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147769</xdr:rowOff>
    </xdr:from>
    <xdr:to>
      <xdr:col>76</xdr:col>
      <xdr:colOff>114300</xdr:colOff>
      <xdr:row>57</xdr:row>
      <xdr:rowOff>74549</xdr:rowOff>
    </xdr:to>
    <xdr:cxnSp macro="">
      <xdr:nvCxnSpPr>
        <xdr:cNvPr id="575" name="直線コネクタ 574"/>
        <xdr:cNvCxnSpPr/>
      </xdr:nvCxnSpPr>
      <xdr:spPr>
        <a:xfrm>
          <a:off x="13703300" y="9577519"/>
          <a:ext cx="889000" cy="2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147769</xdr:rowOff>
    </xdr:from>
    <xdr:to>
      <xdr:col>71</xdr:col>
      <xdr:colOff>177800</xdr:colOff>
      <xdr:row>55</xdr:row>
      <xdr:rowOff>149027</xdr:rowOff>
    </xdr:to>
    <xdr:cxnSp macro="">
      <xdr:nvCxnSpPr>
        <xdr:cNvPr id="578" name="直線コネクタ 577"/>
        <xdr:cNvCxnSpPr/>
      </xdr:nvCxnSpPr>
      <xdr:spPr>
        <a:xfrm flipV="1">
          <a:off x="12814300" y="9577519"/>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78613</xdr:rowOff>
    </xdr:from>
    <xdr:to>
      <xdr:col>85</xdr:col>
      <xdr:colOff>177800</xdr:colOff>
      <xdr:row>56</xdr:row>
      <xdr:rowOff>8763</xdr:rowOff>
    </xdr:to>
    <xdr:sp macro="" textlink="">
      <xdr:nvSpPr>
        <xdr:cNvPr id="588" name="楕円 587"/>
        <xdr:cNvSpPr/>
      </xdr:nvSpPr>
      <xdr:spPr>
        <a:xfrm>
          <a:off x="16268700" y="95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101490</xdr:rowOff>
    </xdr:from>
    <xdr:ext cx="534377" cy="259045"/>
    <xdr:sp macro="" textlink="">
      <xdr:nvSpPr>
        <xdr:cNvPr id="589" name="教育費該当値テキスト"/>
        <xdr:cNvSpPr txBox="1"/>
      </xdr:nvSpPr>
      <xdr:spPr>
        <a:xfrm>
          <a:off x="16370300" y="93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5301</xdr:rowOff>
    </xdr:from>
    <xdr:to>
      <xdr:col>81</xdr:col>
      <xdr:colOff>101600</xdr:colOff>
      <xdr:row>57</xdr:row>
      <xdr:rowOff>106901</xdr:rowOff>
    </xdr:to>
    <xdr:sp macro="" textlink="">
      <xdr:nvSpPr>
        <xdr:cNvPr id="590" name="楕円 589"/>
        <xdr:cNvSpPr/>
      </xdr:nvSpPr>
      <xdr:spPr>
        <a:xfrm>
          <a:off x="15430500" y="97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98028</xdr:rowOff>
    </xdr:from>
    <xdr:ext cx="534377" cy="259045"/>
    <xdr:sp macro="" textlink="">
      <xdr:nvSpPr>
        <xdr:cNvPr id="591" name="テキスト ボックス 590"/>
        <xdr:cNvSpPr txBox="1"/>
      </xdr:nvSpPr>
      <xdr:spPr>
        <a:xfrm>
          <a:off x="15214111" y="98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23749</xdr:rowOff>
    </xdr:from>
    <xdr:to>
      <xdr:col>76</xdr:col>
      <xdr:colOff>165100</xdr:colOff>
      <xdr:row>57</xdr:row>
      <xdr:rowOff>125349</xdr:rowOff>
    </xdr:to>
    <xdr:sp macro="" textlink="">
      <xdr:nvSpPr>
        <xdr:cNvPr id="592" name="楕円 591"/>
        <xdr:cNvSpPr/>
      </xdr:nvSpPr>
      <xdr:spPr>
        <a:xfrm>
          <a:off x="14541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116476</xdr:rowOff>
    </xdr:from>
    <xdr:ext cx="534377" cy="259045"/>
    <xdr:sp macro="" textlink="">
      <xdr:nvSpPr>
        <xdr:cNvPr id="593" name="テキスト ボックス 592"/>
        <xdr:cNvSpPr txBox="1"/>
      </xdr:nvSpPr>
      <xdr:spPr>
        <a:xfrm>
          <a:off x="14325111" y="98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96969</xdr:rowOff>
    </xdr:from>
    <xdr:to>
      <xdr:col>72</xdr:col>
      <xdr:colOff>38100</xdr:colOff>
      <xdr:row>56</xdr:row>
      <xdr:rowOff>27119</xdr:rowOff>
    </xdr:to>
    <xdr:sp macro="" textlink="">
      <xdr:nvSpPr>
        <xdr:cNvPr id="594" name="楕円 593"/>
        <xdr:cNvSpPr/>
      </xdr:nvSpPr>
      <xdr:spPr>
        <a:xfrm>
          <a:off x="13652500" y="95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18246</xdr:rowOff>
    </xdr:from>
    <xdr:ext cx="534377" cy="259045"/>
    <xdr:sp macro="" textlink="">
      <xdr:nvSpPr>
        <xdr:cNvPr id="595" name="テキスト ボックス 594"/>
        <xdr:cNvSpPr txBox="1"/>
      </xdr:nvSpPr>
      <xdr:spPr>
        <a:xfrm>
          <a:off x="13436111" y="96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98227</xdr:rowOff>
    </xdr:from>
    <xdr:to>
      <xdr:col>67</xdr:col>
      <xdr:colOff>101600</xdr:colOff>
      <xdr:row>56</xdr:row>
      <xdr:rowOff>28377</xdr:rowOff>
    </xdr:to>
    <xdr:sp macro="" textlink="">
      <xdr:nvSpPr>
        <xdr:cNvPr id="596" name="楕円 595"/>
        <xdr:cNvSpPr/>
      </xdr:nvSpPr>
      <xdr:spPr>
        <a:xfrm>
          <a:off x="12763500" y="95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19504</xdr:rowOff>
    </xdr:from>
    <xdr:ext cx="534377" cy="259045"/>
    <xdr:sp macro="" textlink="">
      <xdr:nvSpPr>
        <xdr:cNvPr id="597" name="テキスト ボックス 596"/>
        <xdr:cNvSpPr txBox="1"/>
      </xdr:nvSpPr>
      <xdr:spPr>
        <a:xfrm>
          <a:off x="12547111" y="96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92151</xdr:rowOff>
    </xdr:from>
    <xdr:to>
      <xdr:col>85</xdr:col>
      <xdr:colOff>127000</xdr:colOff>
      <xdr:row>79</xdr:row>
      <xdr:rowOff>96658</xdr:rowOff>
    </xdr:to>
    <xdr:cxnSp macro="">
      <xdr:nvCxnSpPr>
        <xdr:cNvPr id="628" name="直線コネクタ 627"/>
        <xdr:cNvCxnSpPr/>
      </xdr:nvCxnSpPr>
      <xdr:spPr>
        <a:xfrm>
          <a:off x="15481300" y="13636701"/>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92151</xdr:rowOff>
    </xdr:from>
    <xdr:to>
      <xdr:col>81</xdr:col>
      <xdr:colOff>50800</xdr:colOff>
      <xdr:row>79</xdr:row>
      <xdr:rowOff>95875</xdr:rowOff>
    </xdr:to>
    <xdr:cxnSp macro="">
      <xdr:nvCxnSpPr>
        <xdr:cNvPr id="631" name="直線コネクタ 630"/>
        <xdr:cNvCxnSpPr/>
      </xdr:nvCxnSpPr>
      <xdr:spPr>
        <a:xfrm flipV="1">
          <a:off x="14592300" y="13636701"/>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95808</xdr:rowOff>
    </xdr:from>
    <xdr:to>
      <xdr:col>76</xdr:col>
      <xdr:colOff>114300</xdr:colOff>
      <xdr:row>79</xdr:row>
      <xdr:rowOff>95875</xdr:rowOff>
    </xdr:to>
    <xdr:cxnSp macro="">
      <xdr:nvCxnSpPr>
        <xdr:cNvPr id="634" name="直線コネクタ 633"/>
        <xdr:cNvCxnSpPr/>
      </xdr:nvCxnSpPr>
      <xdr:spPr>
        <a:xfrm>
          <a:off x="13703300" y="13640358"/>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95808</xdr:rowOff>
    </xdr:from>
    <xdr:to>
      <xdr:col>71</xdr:col>
      <xdr:colOff>177800</xdr:colOff>
      <xdr:row>79</xdr:row>
      <xdr:rowOff>96788</xdr:rowOff>
    </xdr:to>
    <xdr:cxnSp macro="">
      <xdr:nvCxnSpPr>
        <xdr:cNvPr id="637" name="直線コネクタ 636"/>
        <xdr:cNvCxnSpPr/>
      </xdr:nvCxnSpPr>
      <xdr:spPr>
        <a:xfrm flipV="1">
          <a:off x="12814300" y="1364035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45858</xdr:rowOff>
    </xdr:from>
    <xdr:to>
      <xdr:col>85</xdr:col>
      <xdr:colOff>177800</xdr:colOff>
      <xdr:row>79</xdr:row>
      <xdr:rowOff>147458</xdr:rowOff>
    </xdr:to>
    <xdr:sp macro="" textlink="">
      <xdr:nvSpPr>
        <xdr:cNvPr id="647" name="楕円 646"/>
        <xdr:cNvSpPr/>
      </xdr:nvSpPr>
      <xdr:spPr>
        <a:xfrm>
          <a:off x="162687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13932" cy="259045"/>
    <xdr:sp macro="" textlink="">
      <xdr:nvSpPr>
        <xdr:cNvPr id="648" name="災害復旧費該当値テキスト"/>
        <xdr:cNvSpPr txBox="1"/>
      </xdr:nvSpPr>
      <xdr:spPr>
        <a:xfrm>
          <a:off x="16370300" y="13551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41351</xdr:rowOff>
    </xdr:from>
    <xdr:to>
      <xdr:col>81</xdr:col>
      <xdr:colOff>101600</xdr:colOff>
      <xdr:row>79</xdr:row>
      <xdr:rowOff>142951</xdr:rowOff>
    </xdr:to>
    <xdr:sp macro="" textlink="">
      <xdr:nvSpPr>
        <xdr:cNvPr id="649" name="楕円 648"/>
        <xdr:cNvSpPr/>
      </xdr:nvSpPr>
      <xdr:spPr>
        <a:xfrm>
          <a:off x="15430500" y="13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134078</xdr:rowOff>
    </xdr:from>
    <xdr:ext cx="378565" cy="259045"/>
    <xdr:sp macro="" textlink="">
      <xdr:nvSpPr>
        <xdr:cNvPr id="650" name="テキスト ボックス 649"/>
        <xdr:cNvSpPr txBox="1"/>
      </xdr:nvSpPr>
      <xdr:spPr>
        <a:xfrm>
          <a:off x="15292017" y="1367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45075</xdr:rowOff>
    </xdr:from>
    <xdr:to>
      <xdr:col>76</xdr:col>
      <xdr:colOff>165100</xdr:colOff>
      <xdr:row>79</xdr:row>
      <xdr:rowOff>146675</xdr:rowOff>
    </xdr:to>
    <xdr:sp macro="" textlink="">
      <xdr:nvSpPr>
        <xdr:cNvPr id="651" name="楕円 650"/>
        <xdr:cNvSpPr/>
      </xdr:nvSpPr>
      <xdr:spPr>
        <a:xfrm>
          <a:off x="14541500" y="13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137802</xdr:rowOff>
    </xdr:from>
    <xdr:ext cx="313932" cy="259045"/>
    <xdr:sp macro="" textlink="">
      <xdr:nvSpPr>
        <xdr:cNvPr id="652" name="テキスト ボックス 651"/>
        <xdr:cNvSpPr txBox="1"/>
      </xdr:nvSpPr>
      <xdr:spPr>
        <a:xfrm>
          <a:off x="14435333" y="13682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45008</xdr:rowOff>
    </xdr:from>
    <xdr:to>
      <xdr:col>72</xdr:col>
      <xdr:colOff>38100</xdr:colOff>
      <xdr:row>79</xdr:row>
      <xdr:rowOff>146608</xdr:rowOff>
    </xdr:to>
    <xdr:sp macro="" textlink="">
      <xdr:nvSpPr>
        <xdr:cNvPr id="653" name="楕円 652"/>
        <xdr:cNvSpPr/>
      </xdr:nvSpPr>
      <xdr:spPr>
        <a:xfrm>
          <a:off x="13652500" y="135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137735</xdr:rowOff>
    </xdr:from>
    <xdr:ext cx="313932" cy="259045"/>
    <xdr:sp macro="" textlink="">
      <xdr:nvSpPr>
        <xdr:cNvPr id="654" name="テキスト ボックス 653"/>
        <xdr:cNvSpPr txBox="1"/>
      </xdr:nvSpPr>
      <xdr:spPr>
        <a:xfrm>
          <a:off x="13546333" y="13682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45988</xdr:rowOff>
    </xdr:from>
    <xdr:to>
      <xdr:col>67</xdr:col>
      <xdr:colOff>101600</xdr:colOff>
      <xdr:row>79</xdr:row>
      <xdr:rowOff>147588</xdr:rowOff>
    </xdr:to>
    <xdr:sp macro="" textlink="">
      <xdr:nvSpPr>
        <xdr:cNvPr id="655" name="楕円 654"/>
        <xdr:cNvSpPr/>
      </xdr:nvSpPr>
      <xdr:spPr>
        <a:xfrm>
          <a:off x="12763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138715</xdr:rowOff>
    </xdr:from>
    <xdr:ext cx="313932" cy="259045"/>
    <xdr:sp macro="" textlink="">
      <xdr:nvSpPr>
        <xdr:cNvPr id="656" name="テキスト ボックス 655"/>
        <xdr:cNvSpPr txBox="1"/>
      </xdr:nvSpPr>
      <xdr:spPr>
        <a:xfrm>
          <a:off x="12657333" y="13683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98337</xdr:rowOff>
    </xdr:from>
    <xdr:to>
      <xdr:col>85</xdr:col>
      <xdr:colOff>127000</xdr:colOff>
      <xdr:row>96</xdr:row>
      <xdr:rowOff>165709</xdr:rowOff>
    </xdr:to>
    <xdr:cxnSp macro="">
      <xdr:nvCxnSpPr>
        <xdr:cNvPr id="685" name="直線コネクタ 684"/>
        <xdr:cNvCxnSpPr/>
      </xdr:nvCxnSpPr>
      <xdr:spPr>
        <a:xfrm flipV="1">
          <a:off x="15481300" y="16557537"/>
          <a:ext cx="8382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149416</xdr:rowOff>
    </xdr:from>
    <xdr:to>
      <xdr:col>81</xdr:col>
      <xdr:colOff>50800</xdr:colOff>
      <xdr:row>96</xdr:row>
      <xdr:rowOff>165709</xdr:rowOff>
    </xdr:to>
    <xdr:cxnSp macro="">
      <xdr:nvCxnSpPr>
        <xdr:cNvPr id="688" name="直線コネクタ 687"/>
        <xdr:cNvCxnSpPr/>
      </xdr:nvCxnSpPr>
      <xdr:spPr>
        <a:xfrm>
          <a:off x="14592300" y="16437166"/>
          <a:ext cx="889000" cy="18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149416</xdr:rowOff>
    </xdr:from>
    <xdr:to>
      <xdr:col>76</xdr:col>
      <xdr:colOff>114300</xdr:colOff>
      <xdr:row>95</xdr:row>
      <xdr:rowOff>158369</xdr:rowOff>
    </xdr:to>
    <xdr:cxnSp macro="">
      <xdr:nvCxnSpPr>
        <xdr:cNvPr id="691" name="直線コネクタ 690"/>
        <xdr:cNvCxnSpPr/>
      </xdr:nvCxnSpPr>
      <xdr:spPr>
        <a:xfrm flipV="1">
          <a:off x="13703300" y="1643716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139331</xdr:rowOff>
    </xdr:from>
    <xdr:to>
      <xdr:col>71</xdr:col>
      <xdr:colOff>177800</xdr:colOff>
      <xdr:row>95</xdr:row>
      <xdr:rowOff>158369</xdr:rowOff>
    </xdr:to>
    <xdr:cxnSp macro="">
      <xdr:nvCxnSpPr>
        <xdr:cNvPr id="694" name="直線コネクタ 693"/>
        <xdr:cNvCxnSpPr/>
      </xdr:nvCxnSpPr>
      <xdr:spPr>
        <a:xfrm>
          <a:off x="12814300" y="16427081"/>
          <a:ext cx="8890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47537</xdr:rowOff>
    </xdr:from>
    <xdr:to>
      <xdr:col>85</xdr:col>
      <xdr:colOff>177800</xdr:colOff>
      <xdr:row>96</xdr:row>
      <xdr:rowOff>149137</xdr:rowOff>
    </xdr:to>
    <xdr:sp macro="" textlink="">
      <xdr:nvSpPr>
        <xdr:cNvPr id="704" name="楕円 703"/>
        <xdr:cNvSpPr/>
      </xdr:nvSpPr>
      <xdr:spPr>
        <a:xfrm>
          <a:off x="16268700" y="165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70414</xdr:rowOff>
    </xdr:from>
    <xdr:ext cx="534377" cy="259045"/>
    <xdr:sp macro="" textlink="">
      <xdr:nvSpPr>
        <xdr:cNvPr id="705" name="公債費該当値テキスト"/>
        <xdr:cNvSpPr txBox="1"/>
      </xdr:nvSpPr>
      <xdr:spPr>
        <a:xfrm>
          <a:off x="16370300"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114909</xdr:rowOff>
    </xdr:from>
    <xdr:to>
      <xdr:col>81</xdr:col>
      <xdr:colOff>101600</xdr:colOff>
      <xdr:row>97</xdr:row>
      <xdr:rowOff>45059</xdr:rowOff>
    </xdr:to>
    <xdr:sp macro="" textlink="">
      <xdr:nvSpPr>
        <xdr:cNvPr id="706" name="楕円 705"/>
        <xdr:cNvSpPr/>
      </xdr:nvSpPr>
      <xdr:spPr>
        <a:xfrm>
          <a:off x="15430500" y="16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36186</xdr:rowOff>
    </xdr:from>
    <xdr:ext cx="534377" cy="259045"/>
    <xdr:sp macro="" textlink="">
      <xdr:nvSpPr>
        <xdr:cNvPr id="707" name="テキスト ボックス 706"/>
        <xdr:cNvSpPr txBox="1"/>
      </xdr:nvSpPr>
      <xdr:spPr>
        <a:xfrm>
          <a:off x="15214111" y="166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98616</xdr:rowOff>
    </xdr:from>
    <xdr:to>
      <xdr:col>76</xdr:col>
      <xdr:colOff>165100</xdr:colOff>
      <xdr:row>96</xdr:row>
      <xdr:rowOff>28766</xdr:rowOff>
    </xdr:to>
    <xdr:sp macro="" textlink="">
      <xdr:nvSpPr>
        <xdr:cNvPr id="708" name="楕円 707"/>
        <xdr:cNvSpPr/>
      </xdr:nvSpPr>
      <xdr:spPr>
        <a:xfrm>
          <a:off x="14541500" y="16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45293</xdr:rowOff>
    </xdr:from>
    <xdr:ext cx="534377" cy="259045"/>
    <xdr:sp macro="" textlink="">
      <xdr:nvSpPr>
        <xdr:cNvPr id="709" name="テキスト ボックス 708"/>
        <xdr:cNvSpPr txBox="1"/>
      </xdr:nvSpPr>
      <xdr:spPr>
        <a:xfrm>
          <a:off x="14325111" y="161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107569</xdr:rowOff>
    </xdr:from>
    <xdr:to>
      <xdr:col>72</xdr:col>
      <xdr:colOff>38100</xdr:colOff>
      <xdr:row>96</xdr:row>
      <xdr:rowOff>37719</xdr:rowOff>
    </xdr:to>
    <xdr:sp macro="" textlink="">
      <xdr:nvSpPr>
        <xdr:cNvPr id="710" name="楕円 709"/>
        <xdr:cNvSpPr/>
      </xdr:nvSpPr>
      <xdr:spPr>
        <a:xfrm>
          <a:off x="13652500" y="163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54246</xdr:rowOff>
    </xdr:from>
    <xdr:ext cx="534377" cy="259045"/>
    <xdr:sp macro="" textlink="">
      <xdr:nvSpPr>
        <xdr:cNvPr id="711" name="テキスト ボックス 710"/>
        <xdr:cNvSpPr txBox="1"/>
      </xdr:nvSpPr>
      <xdr:spPr>
        <a:xfrm>
          <a:off x="13436111" y="161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88531</xdr:rowOff>
    </xdr:from>
    <xdr:to>
      <xdr:col>67</xdr:col>
      <xdr:colOff>101600</xdr:colOff>
      <xdr:row>96</xdr:row>
      <xdr:rowOff>18681</xdr:rowOff>
    </xdr:to>
    <xdr:sp macro="" textlink="">
      <xdr:nvSpPr>
        <xdr:cNvPr id="712" name="楕円 711"/>
        <xdr:cNvSpPr/>
      </xdr:nvSpPr>
      <xdr:spPr>
        <a:xfrm>
          <a:off x="12763500" y="163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35208</xdr:rowOff>
    </xdr:from>
    <xdr:ext cx="534377" cy="259045"/>
    <xdr:sp macro="" textlink="">
      <xdr:nvSpPr>
        <xdr:cNvPr id="713" name="テキスト ボックス 712"/>
        <xdr:cNvSpPr txBox="1"/>
      </xdr:nvSpPr>
      <xdr:spPr>
        <a:xfrm>
          <a:off x="12547111" y="161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96266</xdr:rowOff>
    </xdr:from>
    <xdr:to>
      <xdr:col>116</xdr:col>
      <xdr:colOff>63500</xdr:colOff>
      <xdr:row>38</xdr:row>
      <xdr:rowOff>139700</xdr:rowOff>
    </xdr:to>
    <xdr:cxnSp macro="">
      <xdr:nvCxnSpPr>
        <xdr:cNvPr id="740" name="直線コネクタ 739"/>
        <xdr:cNvCxnSpPr/>
      </xdr:nvCxnSpPr>
      <xdr:spPr>
        <a:xfrm>
          <a:off x="21323300" y="6097016"/>
          <a:ext cx="8382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96266</xdr:rowOff>
    </xdr:from>
    <xdr:to>
      <xdr:col>111</xdr:col>
      <xdr:colOff>177800</xdr:colOff>
      <xdr:row>36</xdr:row>
      <xdr:rowOff>146101</xdr:rowOff>
    </xdr:to>
    <xdr:cxnSp macro="">
      <xdr:nvCxnSpPr>
        <xdr:cNvPr id="743" name="直線コネクタ 742"/>
        <xdr:cNvCxnSpPr/>
      </xdr:nvCxnSpPr>
      <xdr:spPr>
        <a:xfrm flipV="1">
          <a:off x="20434300" y="6097016"/>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5" name="テキスト ボックス 744"/>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35458</xdr:rowOff>
    </xdr:from>
    <xdr:to>
      <xdr:col>107</xdr:col>
      <xdr:colOff>50800</xdr:colOff>
      <xdr:row>36</xdr:row>
      <xdr:rowOff>146101</xdr:rowOff>
    </xdr:to>
    <xdr:cxnSp macro="">
      <xdr:nvCxnSpPr>
        <xdr:cNvPr id="746" name="直線コネクタ 745"/>
        <xdr:cNvCxnSpPr/>
      </xdr:nvCxnSpPr>
      <xdr:spPr>
        <a:xfrm>
          <a:off x="19545300" y="5693308"/>
          <a:ext cx="889000" cy="6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139107</xdr:rowOff>
    </xdr:from>
    <xdr:ext cx="313932" cy="259045"/>
    <xdr:sp macro="" textlink="">
      <xdr:nvSpPr>
        <xdr:cNvPr id="748" name="テキスト ボックス 747"/>
        <xdr:cNvSpPr txBox="1"/>
      </xdr:nvSpPr>
      <xdr:spPr>
        <a:xfrm>
          <a:off x="20277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35458</xdr:rowOff>
    </xdr:from>
    <xdr:to>
      <xdr:col>102</xdr:col>
      <xdr:colOff>114300</xdr:colOff>
      <xdr:row>35</xdr:row>
      <xdr:rowOff>107239</xdr:rowOff>
    </xdr:to>
    <xdr:cxnSp macro="">
      <xdr:nvCxnSpPr>
        <xdr:cNvPr id="749" name="直線コネクタ 748"/>
        <xdr:cNvCxnSpPr/>
      </xdr:nvCxnSpPr>
      <xdr:spPr>
        <a:xfrm flipV="1">
          <a:off x="18656300" y="5693308"/>
          <a:ext cx="889000" cy="4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115790</xdr:rowOff>
    </xdr:from>
    <xdr:ext cx="378565" cy="259045"/>
    <xdr:sp macro="" textlink="">
      <xdr:nvSpPr>
        <xdr:cNvPr id="751" name="テキスト ボックス 750"/>
        <xdr:cNvSpPr txBox="1"/>
      </xdr:nvSpPr>
      <xdr:spPr>
        <a:xfrm>
          <a:off x="19356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121734</xdr:rowOff>
    </xdr:from>
    <xdr:ext cx="378565" cy="259045"/>
    <xdr:sp macro="" textlink="">
      <xdr:nvSpPr>
        <xdr:cNvPr id="753" name="テキスト ボックス 752"/>
        <xdr:cNvSpPr txBox="1"/>
      </xdr:nvSpPr>
      <xdr:spPr>
        <a:xfrm>
          <a:off x="18467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45466</xdr:rowOff>
    </xdr:from>
    <xdr:to>
      <xdr:col>112</xdr:col>
      <xdr:colOff>38100</xdr:colOff>
      <xdr:row>35</xdr:row>
      <xdr:rowOff>147066</xdr:rowOff>
    </xdr:to>
    <xdr:sp macro="" textlink="">
      <xdr:nvSpPr>
        <xdr:cNvPr id="761" name="楕円 760"/>
        <xdr:cNvSpPr/>
      </xdr:nvSpPr>
      <xdr:spPr>
        <a:xfrm>
          <a:off x="21272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163593</xdr:rowOff>
    </xdr:from>
    <xdr:ext cx="469744" cy="259045"/>
    <xdr:sp macro="" textlink="">
      <xdr:nvSpPr>
        <xdr:cNvPr id="762" name="テキスト ボックス 761"/>
        <xdr:cNvSpPr txBox="1"/>
      </xdr:nvSpPr>
      <xdr:spPr>
        <a:xfrm>
          <a:off x="21088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95301</xdr:rowOff>
    </xdr:from>
    <xdr:to>
      <xdr:col>107</xdr:col>
      <xdr:colOff>101600</xdr:colOff>
      <xdr:row>37</xdr:row>
      <xdr:rowOff>25451</xdr:rowOff>
    </xdr:to>
    <xdr:sp macro="" textlink="">
      <xdr:nvSpPr>
        <xdr:cNvPr id="763" name="楕円 762"/>
        <xdr:cNvSpPr/>
      </xdr:nvSpPr>
      <xdr:spPr>
        <a:xfrm>
          <a:off x="20383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41978</xdr:rowOff>
    </xdr:from>
    <xdr:ext cx="378565" cy="259045"/>
    <xdr:sp macro="" textlink="">
      <xdr:nvSpPr>
        <xdr:cNvPr id="764" name="テキスト ボックス 763"/>
        <xdr:cNvSpPr txBox="1"/>
      </xdr:nvSpPr>
      <xdr:spPr>
        <a:xfrm>
          <a:off x="20245017" y="604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156108</xdr:rowOff>
    </xdr:from>
    <xdr:to>
      <xdr:col>102</xdr:col>
      <xdr:colOff>165100</xdr:colOff>
      <xdr:row>33</xdr:row>
      <xdr:rowOff>86258</xdr:rowOff>
    </xdr:to>
    <xdr:sp macro="" textlink="">
      <xdr:nvSpPr>
        <xdr:cNvPr id="765" name="楕円 764"/>
        <xdr:cNvSpPr/>
      </xdr:nvSpPr>
      <xdr:spPr>
        <a:xfrm>
          <a:off x="19494500" y="56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102785</xdr:rowOff>
    </xdr:from>
    <xdr:ext cx="469744" cy="259045"/>
    <xdr:sp macro="" textlink="">
      <xdr:nvSpPr>
        <xdr:cNvPr id="766" name="テキスト ボックス 765"/>
        <xdr:cNvSpPr txBox="1"/>
      </xdr:nvSpPr>
      <xdr:spPr>
        <a:xfrm>
          <a:off x="19310428" y="54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56439</xdr:rowOff>
    </xdr:from>
    <xdr:to>
      <xdr:col>98</xdr:col>
      <xdr:colOff>38100</xdr:colOff>
      <xdr:row>35</xdr:row>
      <xdr:rowOff>158039</xdr:rowOff>
    </xdr:to>
    <xdr:sp macro="" textlink="">
      <xdr:nvSpPr>
        <xdr:cNvPr id="767" name="楕円 766"/>
        <xdr:cNvSpPr/>
      </xdr:nvSpPr>
      <xdr:spPr>
        <a:xfrm>
          <a:off x="18605500" y="60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3116</xdr:rowOff>
    </xdr:from>
    <xdr:ext cx="469744" cy="259045"/>
    <xdr:sp macro="" textlink="">
      <xdr:nvSpPr>
        <xdr:cNvPr id="768" name="テキスト ボックス 767"/>
        <xdr:cNvSpPr txBox="1"/>
      </xdr:nvSpPr>
      <xdr:spPr>
        <a:xfrm>
          <a:off x="18421428" y="58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商工費が住民一人当たり、</a:t>
          </a:r>
          <a:r>
            <a:rPr kumimoji="1" lang="en-US" altLang="ja-JP" sz="1300">
              <a:latin typeface="ＭＳ Ｐゴシック" panose="020B0600070205080204" pitchFamily="50" charset="-128"/>
              <a:ea typeface="ＭＳ Ｐゴシック" panose="020B0600070205080204" pitchFamily="50" charset="-128"/>
            </a:rPr>
            <a:t>13,384</a:t>
          </a:r>
          <a:r>
            <a:rPr kumimoji="1" lang="ja-JP" altLang="en-US" sz="1300">
              <a:latin typeface="ＭＳ Ｐゴシック" panose="020B0600070205080204" pitchFamily="50" charset="-128"/>
              <a:ea typeface="ＭＳ Ｐゴシック" panose="020B0600070205080204" pitchFamily="50" charset="-128"/>
            </a:rPr>
            <a:t>円と前年度以前と比較して高い状況である。また類似団体平均と比べ</a:t>
          </a:r>
          <a:r>
            <a:rPr kumimoji="1" lang="en-US" altLang="ja-JP" sz="1300">
              <a:latin typeface="ＭＳ Ｐゴシック" panose="020B0600070205080204" pitchFamily="50" charset="-128"/>
              <a:ea typeface="ＭＳ Ｐゴシック" panose="020B0600070205080204" pitchFamily="50" charset="-128"/>
            </a:rPr>
            <a:t>7,236</a:t>
          </a:r>
          <a:r>
            <a:rPr kumimoji="1" lang="ja-JP" altLang="en-US" sz="1300">
              <a:latin typeface="ＭＳ Ｐゴシック" panose="020B0600070205080204" pitchFamily="50" charset="-128"/>
              <a:ea typeface="ＭＳ Ｐゴシック" panose="020B0600070205080204" pitchFamily="50" charset="-128"/>
            </a:rPr>
            <a:t>円高くなっている。道の駅むなかたの観光物産館整備事業費の増加に伴う、普通建設事業費の増加が挙げられる。教育費は、住民一人当たり、</a:t>
          </a:r>
          <a:r>
            <a:rPr kumimoji="1" lang="en-US" altLang="ja-JP" sz="1300">
              <a:latin typeface="ＭＳ Ｐゴシック" panose="020B0600070205080204" pitchFamily="50" charset="-128"/>
              <a:ea typeface="ＭＳ Ｐゴシック" panose="020B0600070205080204" pitchFamily="50" charset="-128"/>
            </a:rPr>
            <a:t>42,950</a:t>
          </a:r>
          <a:r>
            <a:rPr kumimoji="1" lang="ja-JP" altLang="en-US" sz="1300">
              <a:latin typeface="ＭＳ Ｐゴシック" panose="020B0600070205080204" pitchFamily="50" charset="-128"/>
              <a:ea typeface="ＭＳ Ｐゴシック" panose="020B0600070205080204" pitchFamily="50" charset="-128"/>
            </a:rPr>
            <a:t>円となり前年度に比べ</a:t>
          </a:r>
          <a:r>
            <a:rPr kumimoji="1" lang="en-US" altLang="ja-JP" sz="1300">
              <a:latin typeface="ＭＳ Ｐゴシック" panose="020B0600070205080204" pitchFamily="50" charset="-128"/>
              <a:ea typeface="ＭＳ Ｐゴシック" panose="020B0600070205080204" pitchFamily="50" charset="-128"/>
            </a:rPr>
            <a:t>11,793</a:t>
          </a:r>
          <a:r>
            <a:rPr kumimoji="1" lang="ja-JP" altLang="en-US" sz="1300">
              <a:latin typeface="ＭＳ Ｐゴシック" panose="020B0600070205080204" pitchFamily="50" charset="-128"/>
              <a:ea typeface="ＭＳ Ｐゴシック" panose="020B0600070205080204" pitchFamily="50" charset="-128"/>
            </a:rPr>
            <a:t>円高くなっている。これは、小中学校などの改修等に伴う、普通建設事業費の増加によるものである。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平成</a:t>
          </a:r>
          <a:r>
            <a:rPr kumimoji="1" lang="en-US" altLang="ja-JP" sz="1300" baseline="0">
              <a:latin typeface="ＭＳ ゴシック" pitchFamily="49" charset="-128"/>
              <a:ea typeface="ＭＳ ゴシック" pitchFamily="49" charset="-128"/>
            </a:rPr>
            <a:t>29</a:t>
          </a:r>
          <a:r>
            <a:rPr kumimoji="1" lang="ja-JP" altLang="en-US" sz="1300" baseline="0">
              <a:latin typeface="ＭＳ ゴシック" pitchFamily="49" charset="-128"/>
              <a:ea typeface="ＭＳ ゴシック" pitchFamily="49" charset="-128"/>
            </a:rPr>
            <a:t>年度は財政調整基金を</a:t>
          </a:r>
          <a:r>
            <a:rPr kumimoji="1" lang="en-US" altLang="ja-JP" sz="1300" baseline="0">
              <a:latin typeface="ＭＳ ゴシック" pitchFamily="49" charset="-128"/>
              <a:ea typeface="ＭＳ ゴシック" pitchFamily="49" charset="-128"/>
            </a:rPr>
            <a:t>430</a:t>
          </a:r>
          <a:r>
            <a:rPr kumimoji="1" lang="ja-JP" altLang="en-US" sz="1300" baseline="0">
              <a:latin typeface="ＭＳ ゴシック" pitchFamily="49" charset="-128"/>
              <a:ea typeface="ＭＳ ゴシック" pitchFamily="49" charset="-128"/>
            </a:rPr>
            <a:t>百万円取り崩したことにより、</a:t>
          </a:r>
          <a:r>
            <a:rPr kumimoji="1" lang="en-US" altLang="ja-JP" sz="1300" baseline="0">
              <a:latin typeface="ＭＳ ゴシック" pitchFamily="49" charset="-128"/>
              <a:ea typeface="ＭＳ ゴシック" pitchFamily="49" charset="-128"/>
            </a:rPr>
            <a:t>1.15</a:t>
          </a:r>
          <a:r>
            <a:rPr kumimoji="1" lang="ja-JP" altLang="en-US" sz="1300" baseline="0">
              <a:latin typeface="ＭＳ ゴシック" pitchFamily="49" charset="-128"/>
              <a:ea typeface="ＭＳ ゴシック" pitchFamily="49" charset="-128"/>
            </a:rPr>
            <a:t>ポイント前年度より低下しているが、減債基金及び公共施設等維持更新基金などその他特目基金への積立を</a:t>
          </a:r>
          <a:r>
            <a:rPr kumimoji="1" lang="en-US" altLang="ja-JP" sz="1300" baseline="0">
              <a:latin typeface="ＭＳ ゴシック" pitchFamily="49" charset="-128"/>
              <a:ea typeface="ＭＳ ゴシック" pitchFamily="49" charset="-128"/>
            </a:rPr>
            <a:t>2,409</a:t>
          </a:r>
          <a:r>
            <a:rPr kumimoji="1" lang="ja-JP" altLang="en-US" sz="1300" baseline="0">
              <a:latin typeface="ＭＳ ゴシック" pitchFamily="49" charset="-128"/>
              <a:ea typeface="ＭＳ ゴシック" pitchFamily="49" charset="-128"/>
            </a:rPr>
            <a:t>百万円おこなっていることから、全体での基金残高は維持しており、実質単年度収支も増加している。財政調整基金残高は、標準財政規模と比して高い水準にあるが、歳入に見合った予算編成により財政調整基金の取り崩しを抑制し、不測の財政需要にも即応し得る体制を維持す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福岡県宗像市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全会計で、黒字を維持しており、引き続き財政の健全化に努める。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38165870</v>
      </c>
      <c r="BO4" s="441"/>
      <c r="BP4" s="441"/>
      <c r="BQ4" s="441"/>
      <c r="BR4" s="441"/>
      <c r="BS4" s="441"/>
      <c r="BT4" s="441"/>
      <c r="BU4" s="442"/>
      <c r="BV4" s="440">
        <v>34005647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3.2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36985350</v>
      </c>
      <c r="BO5" s="446"/>
      <c r="BP5" s="446"/>
      <c r="BQ5" s="446"/>
      <c r="BR5" s="446"/>
      <c r="BS5" s="446"/>
      <c r="BT5" s="446"/>
      <c r="BU5" s="447"/>
      <c r="BV5" s="445">
        <v>33243356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92.9</v>
      </c>
      <c r="CU5" s="416"/>
      <c r="CV5" s="416"/>
      <c r="CW5" s="416"/>
      <c r="CX5" s="416"/>
      <c r="CY5" s="416"/>
      <c r="CZ5" s="416"/>
      <c r="DA5" s="417"/>
      <c r="DB5" s="415">
        <v>92.3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1180520</v>
      </c>
      <c r="BO6" s="446"/>
      <c r="BP6" s="446"/>
      <c r="BQ6" s="446"/>
      <c r="BR6" s="446"/>
      <c r="BS6" s="446"/>
      <c r="BT6" s="446"/>
      <c r="BU6" s="447"/>
      <c r="BV6" s="445">
        <v>762291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98.7</v>
      </c>
      <c r="CU6" s="596"/>
      <c r="CV6" s="596"/>
      <c r="CW6" s="596"/>
      <c r="CX6" s="596"/>
      <c r="CY6" s="596"/>
      <c r="CZ6" s="596"/>
      <c r="DA6" s="597"/>
      <c r="DB6" s="595">
        <v>97.9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150059</v>
      </c>
      <c r="BO7" s="446"/>
      <c r="BP7" s="446"/>
      <c r="BQ7" s="446"/>
      <c r="BR7" s="446"/>
      <c r="BS7" s="446"/>
      <c r="BT7" s="446"/>
      <c r="BU7" s="447"/>
      <c r="BV7" s="445">
        <v>128030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19504571</v>
      </c>
      <c r="CU7" s="446"/>
      <c r="CV7" s="446"/>
      <c r="CW7" s="446"/>
      <c r="CX7" s="446"/>
      <c r="CY7" s="446"/>
      <c r="CZ7" s="446"/>
      <c r="DA7" s="447"/>
      <c r="DB7" s="445">
        <v>19673746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1030461</v>
      </c>
      <c r="BO8" s="446"/>
      <c r="BP8" s="446"/>
      <c r="BQ8" s="446"/>
      <c r="BR8" s="446"/>
      <c r="BS8" s="446"/>
      <c r="BT8" s="446"/>
      <c r="BU8" s="447"/>
      <c r="BV8" s="445">
        <v>634261</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0.6</v>
      </c>
      <c r="CU8" s="559"/>
      <c r="CV8" s="559"/>
      <c r="CW8" s="559"/>
      <c r="CX8" s="559"/>
      <c r="CY8" s="559"/>
      <c r="CZ8" s="559"/>
      <c r="DA8" s="560"/>
      <c r="DB8" s="558">
        <v>0.59</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96516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396200</v>
      </c>
      <c r="BO9" s="446"/>
      <c r="BP9" s="446"/>
      <c r="BQ9" s="446"/>
      <c r="BR9" s="446"/>
      <c r="BS9" s="446"/>
      <c r="BT9" s="446"/>
      <c r="BU9" s="447"/>
      <c r="BV9" s="445">
        <v>285119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14.8</v>
      </c>
      <c r="CU9" s="416"/>
      <c r="CV9" s="416"/>
      <c r="CW9" s="416"/>
      <c r="CX9" s="416"/>
      <c r="CY9" s="416"/>
      <c r="CZ9" s="416"/>
      <c r="DA9" s="417"/>
      <c r="DB9" s="415">
        <v>13.4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95501</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152838</v>
      </c>
      <c r="BO10" s="446"/>
      <c r="BP10" s="446"/>
      <c r="BQ10" s="446"/>
      <c r="BR10" s="446"/>
      <c r="BS10" s="446"/>
      <c r="BT10" s="446"/>
      <c r="BU10" s="447"/>
      <c r="BV10" s="445">
        <v>220377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676040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c r="A12" s="166"/>
      <c r="B12" s="561" t="s">
        <v>121</v>
      </c>
      <c r="C12" s="562"/>
      <c r="D12" s="562"/>
      <c r="E12" s="562"/>
      <c r="F12" s="562"/>
      <c r="G12" s="562"/>
      <c r="H12" s="562"/>
      <c r="I12" s="562"/>
      <c r="J12" s="562"/>
      <c r="K12" s="563"/>
      <c r="L12" s="570" t="s">
        <v>122</v>
      </c>
      <c r="M12" s="571"/>
      <c r="N12" s="571"/>
      <c r="O12" s="571"/>
      <c r="P12" s="571"/>
      <c r="Q12" s="572"/>
      <c r="R12" s="573">
        <v>97317</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87</v>
      </c>
      <c r="AV12" s="503"/>
      <c r="AW12" s="503"/>
      <c r="AX12" s="503"/>
      <c r="AY12" s="425" t="s">
        <v>126</v>
      </c>
      <c r="AZ12" s="426"/>
      <c r="BA12" s="426"/>
      <c r="BB12" s="426"/>
      <c r="BC12" s="426"/>
      <c r="BD12" s="426"/>
      <c r="BE12" s="426"/>
      <c r="BF12" s="426"/>
      <c r="BG12" s="426"/>
      <c r="BH12" s="426"/>
      <c r="BI12" s="426"/>
      <c r="BJ12" s="426"/>
      <c r="BK12" s="426"/>
      <c r="BL12" s="426"/>
      <c r="BM12" s="427"/>
      <c r="BN12" s="445">
        <v>430000</v>
      </c>
      <c r="BO12" s="446"/>
      <c r="BP12" s="446"/>
      <c r="BQ12" s="446"/>
      <c r="BR12" s="446"/>
      <c r="BS12" s="446"/>
      <c r="BT12" s="446"/>
      <c r="BU12" s="447"/>
      <c r="BV12" s="445">
        <v>350000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129</v>
      </c>
      <c r="N13" s="546"/>
      <c r="O13" s="546"/>
      <c r="P13" s="546"/>
      <c r="Q13" s="547"/>
      <c r="R13" s="548">
        <v>96722</v>
      </c>
      <c r="S13" s="549"/>
      <c r="T13" s="549"/>
      <c r="U13" s="549"/>
      <c r="V13" s="550"/>
      <c r="W13" s="536" t="s">
        <v>130</v>
      </c>
      <c r="X13" s="458"/>
      <c r="Y13" s="458"/>
      <c r="Z13" s="458"/>
      <c r="AA13" s="458"/>
      <c r="AB13" s="459"/>
      <c r="AC13" s="421">
        <v>1413</v>
      </c>
      <c r="AD13" s="422"/>
      <c r="AE13" s="422"/>
      <c r="AF13" s="422"/>
      <c r="AG13" s="423"/>
      <c r="AH13" s="421">
        <v>1599</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795078</v>
      </c>
      <c r="BO13" s="446"/>
      <c r="BP13" s="446"/>
      <c r="BQ13" s="446"/>
      <c r="BR13" s="446"/>
      <c r="BS13" s="446"/>
      <c r="BT13" s="446"/>
      <c r="BU13" s="447"/>
      <c r="BV13" s="445">
        <v>155496</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0.3</v>
      </c>
      <c r="CU13" s="416"/>
      <c r="CV13" s="416"/>
      <c r="CW13" s="416"/>
      <c r="CX13" s="416"/>
      <c r="CY13" s="416"/>
      <c r="CZ13" s="416"/>
      <c r="DA13" s="417"/>
      <c r="DB13" s="415">
        <v>0.8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96882</v>
      </c>
      <c r="S14" s="549"/>
      <c r="T14" s="549"/>
      <c r="U14" s="549"/>
      <c r="V14" s="550"/>
      <c r="W14" s="551"/>
      <c r="X14" s="461"/>
      <c r="Y14" s="461"/>
      <c r="Z14" s="461"/>
      <c r="AA14" s="461"/>
      <c r="AB14" s="462"/>
      <c r="AC14" s="541">
        <v>3.4</v>
      </c>
      <c r="AD14" s="542"/>
      <c r="AE14" s="542"/>
      <c r="AF14" s="542"/>
      <c r="AG14" s="543"/>
      <c r="AH14" s="541">
        <v>4.0999999999999996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137</v>
      </c>
      <c r="CU14" s="553"/>
      <c r="CV14" s="553"/>
      <c r="CW14" s="553"/>
      <c r="CX14" s="553"/>
      <c r="CY14" s="553"/>
      <c r="CZ14" s="553"/>
      <c r="DA14" s="554"/>
      <c r="DB14" s="552" t="s">
        <v>128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96303</v>
      </c>
      <c r="S15" s="549"/>
      <c r="T15" s="549"/>
      <c r="U15" s="549"/>
      <c r="V15" s="550"/>
      <c r="W15" s="536" t="s">
        <v>139</v>
      </c>
      <c r="X15" s="458"/>
      <c r="Y15" s="458"/>
      <c r="Z15" s="458"/>
      <c r="AA15" s="458"/>
      <c r="AB15" s="459"/>
      <c r="AC15" s="421">
        <v>8801</v>
      </c>
      <c r="AD15" s="422"/>
      <c r="AE15" s="422"/>
      <c r="AF15" s="422"/>
      <c r="AG15" s="423"/>
      <c r="AH15" s="421">
        <v>8036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9514655</v>
      </c>
      <c r="BO15" s="441"/>
      <c r="BP15" s="441"/>
      <c r="BQ15" s="441"/>
      <c r="BR15" s="441"/>
      <c r="BS15" s="441"/>
      <c r="BT15" s="441"/>
      <c r="BU15" s="442"/>
      <c r="BV15" s="440">
        <v>9461045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21.3</v>
      </c>
      <c r="AD16" s="542"/>
      <c r="AE16" s="542"/>
      <c r="AF16" s="542"/>
      <c r="AG16" s="543"/>
      <c r="AH16" s="541">
        <v>20.399999999999999</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15602134</v>
      </c>
      <c r="BO16" s="446"/>
      <c r="BP16" s="446"/>
      <c r="BQ16" s="446"/>
      <c r="BR16" s="446"/>
      <c r="BS16" s="446"/>
      <c r="BT16" s="446"/>
      <c r="BU16" s="447"/>
      <c r="BV16" s="445">
        <v>15739198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31134</v>
      </c>
      <c r="AD17" s="422"/>
      <c r="AE17" s="422"/>
      <c r="AF17" s="422"/>
      <c r="AG17" s="423"/>
      <c r="AH17" s="421">
        <v>29825</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12031524</v>
      </c>
      <c r="BO17" s="446"/>
      <c r="BP17" s="446"/>
      <c r="BQ17" s="446"/>
      <c r="BR17" s="446"/>
      <c r="BS17" s="446"/>
      <c r="BT17" s="446"/>
      <c r="BU17" s="447"/>
      <c r="BV17" s="445">
        <v>11953621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119.92</v>
      </c>
      <c r="M18" s="510"/>
      <c r="N18" s="510"/>
      <c r="O18" s="510"/>
      <c r="P18" s="510"/>
      <c r="Q18" s="510"/>
      <c r="R18" s="511"/>
      <c r="S18" s="511"/>
      <c r="T18" s="511"/>
      <c r="U18" s="511"/>
      <c r="V18" s="512"/>
      <c r="W18" s="526"/>
      <c r="X18" s="527"/>
      <c r="Y18" s="527"/>
      <c r="Z18" s="527"/>
      <c r="AA18" s="527"/>
      <c r="AB18" s="537"/>
      <c r="AC18" s="409">
        <v>75.3</v>
      </c>
      <c r="AD18" s="410"/>
      <c r="AE18" s="410"/>
      <c r="AF18" s="410"/>
      <c r="AG18" s="513"/>
      <c r="AH18" s="409">
        <v>75.599999999999994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18167885</v>
      </c>
      <c r="BO18" s="446"/>
      <c r="BP18" s="446"/>
      <c r="BQ18" s="446"/>
      <c r="BR18" s="446"/>
      <c r="BS18" s="446"/>
      <c r="BT18" s="446"/>
      <c r="BU18" s="447"/>
      <c r="BV18" s="445">
        <v>18165009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805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23727823</v>
      </c>
      <c r="BO19" s="446"/>
      <c r="BP19" s="446"/>
      <c r="BQ19" s="446"/>
      <c r="BR19" s="446"/>
      <c r="BS19" s="446"/>
      <c r="BT19" s="446"/>
      <c r="BU19" s="447"/>
      <c r="BV19" s="445">
        <v>22158225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38995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25707823</v>
      </c>
      <c r="BO23" s="446"/>
      <c r="BP23" s="446"/>
      <c r="BQ23" s="446"/>
      <c r="BR23" s="446"/>
      <c r="BS23" s="446"/>
      <c r="BT23" s="446"/>
      <c r="BU23" s="447"/>
      <c r="BV23" s="445">
        <v>24934052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8480</v>
      </c>
      <c r="R24" s="422"/>
      <c r="S24" s="422"/>
      <c r="T24" s="422"/>
      <c r="U24" s="422"/>
      <c r="V24" s="423"/>
      <c r="W24" s="487"/>
      <c r="X24" s="478"/>
      <c r="Y24" s="479"/>
      <c r="Z24" s="418" t="s">
        <v>162</v>
      </c>
      <c r="AA24" s="419"/>
      <c r="AB24" s="419"/>
      <c r="AC24" s="419"/>
      <c r="AD24" s="419"/>
      <c r="AE24" s="419"/>
      <c r="AF24" s="419"/>
      <c r="AG24" s="420"/>
      <c r="AH24" s="421">
        <v>372</v>
      </c>
      <c r="AI24" s="422"/>
      <c r="AJ24" s="422"/>
      <c r="AK24" s="422"/>
      <c r="AL24" s="423"/>
      <c r="AM24" s="421">
        <v>1154688</v>
      </c>
      <c r="AN24" s="422"/>
      <c r="AO24" s="422"/>
      <c r="AP24" s="422"/>
      <c r="AQ24" s="422"/>
      <c r="AR24" s="423"/>
      <c r="AS24" s="421">
        <v>3104</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7575205</v>
      </c>
      <c r="BO24" s="446"/>
      <c r="BP24" s="446"/>
      <c r="BQ24" s="446"/>
      <c r="BR24" s="446"/>
      <c r="BS24" s="446"/>
      <c r="BT24" s="446"/>
      <c r="BU24" s="447"/>
      <c r="BV24" s="445">
        <v>7514383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6810</v>
      </c>
      <c r="R25" s="422"/>
      <c r="S25" s="422"/>
      <c r="T25" s="422"/>
      <c r="U25" s="422"/>
      <c r="V25" s="423"/>
      <c r="W25" s="487"/>
      <c r="X25" s="478"/>
      <c r="Y25" s="479"/>
      <c r="Z25" s="418" t="s">
        <v>165</v>
      </c>
      <c r="AA25" s="419"/>
      <c r="AB25" s="419"/>
      <c r="AC25" s="419"/>
      <c r="AD25" s="419"/>
      <c r="AE25" s="419"/>
      <c r="AF25" s="419"/>
      <c r="AG25" s="420"/>
      <c r="AH25" s="421" t="s">
        <v>137</v>
      </c>
      <c r="AI25" s="422"/>
      <c r="AJ25" s="422"/>
      <c r="AK25" s="422"/>
      <c r="AL25" s="423"/>
      <c r="AM25" s="421" t="s">
        <v>137</v>
      </c>
      <c r="AN25" s="422"/>
      <c r="AO25" s="422"/>
      <c r="AP25" s="422"/>
      <c r="AQ25" s="422"/>
      <c r="AR25" s="423"/>
      <c r="AS25" s="421" t="s">
        <v>137</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4528156</v>
      </c>
      <c r="BO25" s="441"/>
      <c r="BP25" s="441"/>
      <c r="BQ25" s="441"/>
      <c r="BR25" s="441"/>
      <c r="BS25" s="441"/>
      <c r="BT25" s="441"/>
      <c r="BU25" s="442"/>
      <c r="BV25" s="440">
        <v>2605993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6380</v>
      </c>
      <c r="R26" s="422"/>
      <c r="S26" s="422"/>
      <c r="T26" s="422"/>
      <c r="U26" s="422"/>
      <c r="V26" s="423"/>
      <c r="W26" s="487"/>
      <c r="X26" s="478"/>
      <c r="Y26" s="479"/>
      <c r="Z26" s="418" t="s">
        <v>168</v>
      </c>
      <c r="AA26" s="500"/>
      <c r="AB26" s="500"/>
      <c r="AC26" s="500"/>
      <c r="AD26" s="500"/>
      <c r="AE26" s="500"/>
      <c r="AF26" s="500"/>
      <c r="AG26" s="501"/>
      <c r="AH26" s="421" t="s">
        <v>128</v>
      </c>
      <c r="AI26" s="422"/>
      <c r="AJ26" s="422"/>
      <c r="AK26" s="422"/>
      <c r="AL26" s="423"/>
      <c r="AM26" s="421" t="s">
        <v>137</v>
      </c>
      <c r="AN26" s="422"/>
      <c r="AO26" s="422"/>
      <c r="AP26" s="422"/>
      <c r="AQ26" s="422"/>
      <c r="AR26" s="423"/>
      <c r="AS26" s="421" t="s">
        <v>137</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137</v>
      </c>
      <c r="BO26" s="446"/>
      <c r="BP26" s="446"/>
      <c r="BQ26" s="446"/>
      <c r="BR26" s="446"/>
      <c r="BS26" s="446"/>
      <c r="BT26" s="446"/>
      <c r="BU26" s="447"/>
      <c r="BV26" s="445" t="s">
        <v>137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5330</v>
      </c>
      <c r="R27" s="422"/>
      <c r="S27" s="422"/>
      <c r="T27" s="422"/>
      <c r="U27" s="422"/>
      <c r="V27" s="423"/>
      <c r="W27" s="487"/>
      <c r="X27" s="478"/>
      <c r="Y27" s="479"/>
      <c r="Z27" s="418" t="s">
        <v>171</v>
      </c>
      <c r="AA27" s="419"/>
      <c r="AB27" s="419"/>
      <c r="AC27" s="419"/>
      <c r="AD27" s="419"/>
      <c r="AE27" s="419"/>
      <c r="AF27" s="419"/>
      <c r="AG27" s="420"/>
      <c r="AH27" s="421">
        <v>7</v>
      </c>
      <c r="AI27" s="422"/>
      <c r="AJ27" s="422"/>
      <c r="AK27" s="422"/>
      <c r="AL27" s="423"/>
      <c r="AM27" s="421">
        <v>26705</v>
      </c>
      <c r="AN27" s="422"/>
      <c r="AO27" s="422"/>
      <c r="AP27" s="422"/>
      <c r="AQ27" s="422"/>
      <c r="AR27" s="423"/>
      <c r="AS27" s="421">
        <v>3815</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120</v>
      </c>
      <c r="BO27" s="449"/>
      <c r="BP27" s="449"/>
      <c r="BQ27" s="449"/>
      <c r="BR27" s="449"/>
      <c r="BS27" s="449"/>
      <c r="BT27" s="449"/>
      <c r="BU27" s="450"/>
      <c r="BV27" s="448" t="s">
        <v>137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4740</v>
      </c>
      <c r="R28" s="422"/>
      <c r="S28" s="422"/>
      <c r="T28" s="422"/>
      <c r="U28" s="422"/>
      <c r="V28" s="423"/>
      <c r="W28" s="487"/>
      <c r="X28" s="478"/>
      <c r="Y28" s="479"/>
      <c r="Z28" s="418" t="s">
        <v>174</v>
      </c>
      <c r="AA28" s="419"/>
      <c r="AB28" s="419"/>
      <c r="AC28" s="419"/>
      <c r="AD28" s="419"/>
      <c r="AE28" s="419"/>
      <c r="AF28" s="419"/>
      <c r="AG28" s="420"/>
      <c r="AH28" s="421" t="s">
        <v>137</v>
      </c>
      <c r="AI28" s="422"/>
      <c r="AJ28" s="422"/>
      <c r="AK28" s="422"/>
      <c r="AL28" s="423"/>
      <c r="AM28" s="421" t="s">
        <v>137</v>
      </c>
      <c r="AN28" s="422"/>
      <c r="AO28" s="422"/>
      <c r="AP28" s="422"/>
      <c r="AQ28" s="422"/>
      <c r="AR28" s="423"/>
      <c r="AS28" s="421" t="s">
        <v>137</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5937895</v>
      </c>
      <c r="BO28" s="441"/>
      <c r="BP28" s="441"/>
      <c r="BQ28" s="441"/>
      <c r="BR28" s="441"/>
      <c r="BS28" s="441"/>
      <c r="BT28" s="441"/>
      <c r="BU28" s="442"/>
      <c r="BV28" s="440">
        <v>6215057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18</v>
      </c>
      <c r="M29" s="422"/>
      <c r="N29" s="422"/>
      <c r="O29" s="422"/>
      <c r="P29" s="423"/>
      <c r="Q29" s="421">
        <v>4410</v>
      </c>
      <c r="R29" s="422"/>
      <c r="S29" s="422"/>
      <c r="T29" s="422"/>
      <c r="U29" s="422"/>
      <c r="V29" s="423"/>
      <c r="W29" s="488"/>
      <c r="X29" s="489"/>
      <c r="Y29" s="490"/>
      <c r="Z29" s="418" t="s">
        <v>177</v>
      </c>
      <c r="AA29" s="419"/>
      <c r="AB29" s="419"/>
      <c r="AC29" s="419"/>
      <c r="AD29" s="419"/>
      <c r="AE29" s="419"/>
      <c r="AF29" s="419"/>
      <c r="AG29" s="420"/>
      <c r="AH29" s="421">
        <v>379</v>
      </c>
      <c r="AI29" s="422"/>
      <c r="AJ29" s="422"/>
      <c r="AK29" s="422"/>
      <c r="AL29" s="423"/>
      <c r="AM29" s="421">
        <v>1181393</v>
      </c>
      <c r="AN29" s="422"/>
      <c r="AO29" s="422"/>
      <c r="AP29" s="422"/>
      <c r="AQ29" s="422"/>
      <c r="AR29" s="423"/>
      <c r="AS29" s="421">
        <v>3117</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2922265</v>
      </c>
      <c r="BO29" s="446"/>
      <c r="BP29" s="446"/>
      <c r="BQ29" s="446"/>
      <c r="BR29" s="446"/>
      <c r="BS29" s="446"/>
      <c r="BT29" s="446"/>
      <c r="BU29" s="447"/>
      <c r="BV29" s="445">
        <v>3499521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96.1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10598786</v>
      </c>
      <c r="BO30" s="449"/>
      <c r="BP30" s="449"/>
      <c r="BQ30" s="449"/>
      <c r="BR30" s="449"/>
      <c r="BS30" s="449"/>
      <c r="BT30" s="449"/>
      <c r="BU30" s="450"/>
      <c r="BV30" s="448">
        <v>9706086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188</v>
      </c>
      <c r="V33" s="408"/>
      <c r="W33" s="407" t="s">
        <v>187</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IF('各会計、関係団体の財政状況及び健全化判断比率'!B33="","",'各会計、関係団体の財政状況及び健全化判断比率'!B33)</f>
        <v>下水道事業会計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渡船事業特別会計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玄界環境組合（一般会計）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宗像ユリックス</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国民健康保険特別会計（直営診療施設勘定）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漁業集落排水処理施設事業特別会計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福岡県市町村消防団員等公務災害補償組合（一般会計）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西日本新聞TNC宗像文化サークル</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福岡県市町村職員退職手当組合（一般会計）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宗像市土地開発公社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介護保険特別会計（保険事業勘定）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福岡県市町村職員退職手当組合（基金特別会計）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介護保険特別会計（介護サービス事業勘定）</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福岡地区水道企業団（水道用水供給事業会計）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宗像地区事務組合（一般会計）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宗像地区事務組合（急患センター事業特別会計）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宗像地区事務組合（水道事業会計）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宗像地区事務組合（大島簡易水道事業特別会計）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福岡県自治振興組合（一般会計）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LhbXCSYhGHEwvJVLEqkX/zaBJNFoELzthZo1S10vb4C+pMA/hHw/wLvNc+ovAA2rUFkfdDpYEEhV0Bep3vtyxA==" saltValue="42BW1ZiumKe4S5bwfp4e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7" t="s">
        <v>555</v>
      </c>
      <c r="D34" s="1227"/>
      <c r="E34" s="1228"/>
      <c r="F34" s="32">
        <v>4.43</v>
      </c>
      <c r="G34" s="33">
        <v>4.51</v>
      </c>
      <c r="H34" s="33">
        <v>5.03</v>
      </c>
      <c r="I34" s="33">
        <v>5.66</v>
      </c>
      <c r="J34" s="34">
        <v>6.29</v>
      </c>
      <c r="K34" s="22"/>
      <c r="L34" s="22"/>
      <c r="M34" s="22"/>
      <c r="N34" s="22"/>
      <c r="O34" s="22"/>
      <c r="P34" s="22"/>
    </row>
    <row r="35" spans="1:16" ht="39" customHeight="1">
      <c r="A35" s="22"/>
      <c r="B35" s="35"/>
      <c r="C35" s="1221" t="s">
        <v>556</v>
      </c>
      <c r="D35" s="1222"/>
      <c r="E35" s="1223"/>
      <c r="F35" s="36">
        <v>1.79</v>
      </c>
      <c r="G35" s="37">
        <v>2.0099999999999998</v>
      </c>
      <c r="H35" s="37">
        <v>1.75</v>
      </c>
      <c r="I35" s="37">
        <v>3.18</v>
      </c>
      <c r="J35" s="38">
        <v>5.27</v>
      </c>
      <c r="K35" s="22"/>
      <c r="L35" s="22"/>
      <c r="M35" s="22"/>
      <c r="N35" s="22"/>
      <c r="O35" s="22"/>
      <c r="P35" s="22"/>
    </row>
    <row r="36" spans="1:16" ht="39" customHeight="1">
      <c r="A36" s="22"/>
      <c r="B36" s="35"/>
      <c r="C36" s="1221" t="s">
        <v>557</v>
      </c>
      <c r="D36" s="1222"/>
      <c r="E36" s="1223"/>
      <c r="F36" s="36">
        <v>1.02</v>
      </c>
      <c r="G36" s="37">
        <v>1.34</v>
      </c>
      <c r="H36" s="37">
        <v>1.88</v>
      </c>
      <c r="I36" s="37">
        <v>1.94</v>
      </c>
      <c r="J36" s="38">
        <v>2.0299999999999998</v>
      </c>
      <c r="K36" s="22"/>
      <c r="L36" s="22"/>
      <c r="M36" s="22"/>
      <c r="N36" s="22"/>
      <c r="O36" s="22"/>
      <c r="P36" s="22"/>
    </row>
    <row r="37" spans="1:16" ht="39" customHeight="1">
      <c r="A37" s="22"/>
      <c r="B37" s="35"/>
      <c r="C37" s="1221" t="s">
        <v>558</v>
      </c>
      <c r="D37" s="1222"/>
      <c r="E37" s="1223"/>
      <c r="F37" s="36">
        <v>0.19</v>
      </c>
      <c r="G37" s="37">
        <v>0.17</v>
      </c>
      <c r="H37" s="37">
        <v>0.85</v>
      </c>
      <c r="I37" s="37">
        <v>0.88</v>
      </c>
      <c r="J37" s="38">
        <v>0.89</v>
      </c>
      <c r="K37" s="22"/>
      <c r="L37" s="22"/>
      <c r="M37" s="22"/>
      <c r="N37" s="22"/>
      <c r="O37" s="22"/>
      <c r="P37" s="22"/>
    </row>
    <row r="38" spans="1:16" ht="39" customHeight="1">
      <c r="A38" s="22"/>
      <c r="B38" s="35"/>
      <c r="C38" s="1221" t="s">
        <v>559</v>
      </c>
      <c r="D38" s="1222"/>
      <c r="E38" s="1223"/>
      <c r="F38" s="36">
        <v>0.19</v>
      </c>
      <c r="G38" s="37">
        <v>0.23</v>
      </c>
      <c r="H38" s="37">
        <v>0.22</v>
      </c>
      <c r="I38" s="37">
        <v>0.21</v>
      </c>
      <c r="J38" s="38">
        <v>0.23</v>
      </c>
      <c r="K38" s="22"/>
      <c r="L38" s="22"/>
      <c r="M38" s="22"/>
      <c r="N38" s="22"/>
      <c r="O38" s="22"/>
      <c r="P38" s="22"/>
    </row>
    <row r="39" spans="1:16" ht="39" customHeight="1">
      <c r="A39" s="22"/>
      <c r="B39" s="35"/>
      <c r="C39" s="1221" t="s">
        <v>560</v>
      </c>
      <c r="D39" s="1222"/>
      <c r="E39" s="1223"/>
      <c r="F39" s="36">
        <v>0</v>
      </c>
      <c r="G39" s="37">
        <v>0</v>
      </c>
      <c r="H39" s="37">
        <v>0</v>
      </c>
      <c r="I39" s="37">
        <v>0</v>
      </c>
      <c r="J39" s="38">
        <v>0.09</v>
      </c>
      <c r="K39" s="22"/>
      <c r="L39" s="22"/>
      <c r="M39" s="22"/>
      <c r="N39" s="22"/>
      <c r="O39" s="22"/>
      <c r="P39" s="22"/>
    </row>
    <row r="40" spans="1:16" ht="39" customHeight="1">
      <c r="A40" s="22"/>
      <c r="B40" s="35"/>
      <c r="C40" s="1221" t="s">
        <v>561</v>
      </c>
      <c r="D40" s="1222"/>
      <c r="E40" s="1223"/>
      <c r="F40" s="36">
        <v>0.02</v>
      </c>
      <c r="G40" s="37">
        <v>0.01</v>
      </c>
      <c r="H40" s="37">
        <v>0.01</v>
      </c>
      <c r="I40" s="37">
        <v>0.03</v>
      </c>
      <c r="J40" s="38">
        <v>0.01</v>
      </c>
      <c r="K40" s="22"/>
      <c r="L40" s="22"/>
      <c r="M40" s="22"/>
      <c r="N40" s="22"/>
      <c r="O40" s="22"/>
      <c r="P40" s="22"/>
    </row>
    <row r="41" spans="1:16" ht="39" customHeight="1">
      <c r="A41" s="22"/>
      <c r="B41" s="35"/>
      <c r="C41" s="1221" t="s">
        <v>562</v>
      </c>
      <c r="D41" s="1222"/>
      <c r="E41" s="1223"/>
      <c r="F41" s="36">
        <v>0</v>
      </c>
      <c r="G41" s="37">
        <v>0</v>
      </c>
      <c r="H41" s="37">
        <v>0</v>
      </c>
      <c r="I41" s="37">
        <v>0</v>
      </c>
      <c r="J41" s="38">
        <v>0</v>
      </c>
      <c r="K41" s="22"/>
      <c r="L41" s="22"/>
      <c r="M41" s="22"/>
      <c r="N41" s="22"/>
      <c r="O41" s="22"/>
      <c r="P41" s="22"/>
    </row>
    <row r="42" spans="1:16" ht="39" customHeight="1">
      <c r="A42" s="22"/>
      <c r="B42" s="39"/>
      <c r="C42" s="1221" t="s">
        <v>563</v>
      </c>
      <c r="D42" s="1222"/>
      <c r="E42" s="1223"/>
      <c r="F42" s="36" t="s">
        <v>508</v>
      </c>
      <c r="G42" s="37" t="s">
        <v>508</v>
      </c>
      <c r="H42" s="37" t="s">
        <v>508</v>
      </c>
      <c r="I42" s="37" t="s">
        <v>508</v>
      </c>
      <c r="J42" s="38" t="s">
        <v>508</v>
      </c>
      <c r="K42" s="22"/>
      <c r="L42" s="22"/>
      <c r="M42" s="22"/>
      <c r="N42" s="22"/>
      <c r="O42" s="22"/>
      <c r="P42" s="22"/>
    </row>
    <row r="43" spans="1:16" ht="39" customHeight="1" thickBot="1">
      <c r="A43" s="22"/>
      <c r="B43" s="40"/>
      <c r="C43" s="1224" t="s">
        <v>564</v>
      </c>
      <c r="D43" s="1225"/>
      <c r="E43" s="1226"/>
      <c r="F43" s="41">
        <v>0.02</v>
      </c>
      <c r="G43" s="42">
        <v>0.02</v>
      </c>
      <c r="H43" s="42">
        <v>0.01</v>
      </c>
      <c r="I43" s="42">
        <v>0.04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N76kF+O1Q/iMF82o50ybRqcdHNr1sAi1/f/4m6+eBCAU2CkIaUUZC3HGGhXOy3CpNJkrZV3G96ljWJYVxfoBQ==" saltValue="CcFRtT6TiIr+3DMqUzv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7" t="s">
        <v>11</v>
      </c>
      <c r="C45" s="1238"/>
      <c r="D45" s="58"/>
      <c r="E45" s="1243" t="s">
        <v>12</v>
      </c>
      <c r="F45" s="1243"/>
      <c r="G45" s="1243"/>
      <c r="H45" s="1243"/>
      <c r="I45" s="1243"/>
      <c r="J45" s="1244"/>
      <c r="K45" s="59">
        <v>2601</v>
      </c>
      <c r="L45" s="60">
        <v>2720</v>
      </c>
      <c r="M45" s="60">
        <v>2806</v>
      </c>
      <c r="N45" s="60">
        <v>2799</v>
      </c>
      <c r="O45" s="61">
        <v>2652</v>
      </c>
      <c r="P45" s="48"/>
      <c r="Q45" s="48"/>
      <c r="R45" s="48"/>
      <c r="S45" s="48"/>
      <c r="T45" s="48"/>
      <c r="U45" s="48"/>
    </row>
    <row r="46" spans="1:21" ht="30.75" customHeight="1">
      <c r="A46" s="48"/>
      <c r="B46" s="1239"/>
      <c r="C46" s="1240"/>
      <c r="D46" s="62"/>
      <c r="E46" s="1231" t="s">
        <v>13</v>
      </c>
      <c r="F46" s="1231"/>
      <c r="G46" s="1231"/>
      <c r="H46" s="1231"/>
      <c r="I46" s="1231"/>
      <c r="J46" s="1232"/>
      <c r="K46" s="63">
        <v>3</v>
      </c>
      <c r="L46" s="64">
        <v>3</v>
      </c>
      <c r="M46" s="64">
        <v>3</v>
      </c>
      <c r="N46" s="64">
        <v>3</v>
      </c>
      <c r="O46" s="65">
        <v>3</v>
      </c>
      <c r="P46" s="48"/>
      <c r="Q46" s="48"/>
      <c r="R46" s="48"/>
      <c r="S46" s="48"/>
      <c r="T46" s="48"/>
      <c r="U46" s="48"/>
    </row>
    <row r="47" spans="1:21" ht="30.75" customHeight="1">
      <c r="A47" s="48"/>
      <c r="B47" s="1239"/>
      <c r="C47" s="1240"/>
      <c r="D47" s="62"/>
      <c r="E47" s="1231" t="s">
        <v>14</v>
      </c>
      <c r="F47" s="1231"/>
      <c r="G47" s="1231"/>
      <c r="H47" s="1231"/>
      <c r="I47" s="1231"/>
      <c r="J47" s="1232"/>
      <c r="K47" s="63">
        <v>33</v>
      </c>
      <c r="L47" s="64">
        <v>33</v>
      </c>
      <c r="M47" s="64">
        <v>33</v>
      </c>
      <c r="N47" s="64">
        <v>33</v>
      </c>
      <c r="O47" s="65">
        <v>27</v>
      </c>
      <c r="P47" s="48"/>
      <c r="Q47" s="48"/>
      <c r="R47" s="48"/>
      <c r="S47" s="48"/>
      <c r="T47" s="48"/>
      <c r="U47" s="48"/>
    </row>
    <row r="48" spans="1:21" ht="30.75" customHeight="1">
      <c r="A48" s="48"/>
      <c r="B48" s="1239"/>
      <c r="C48" s="1240"/>
      <c r="D48" s="62"/>
      <c r="E48" s="1231" t="s">
        <v>15</v>
      </c>
      <c r="F48" s="1231"/>
      <c r="G48" s="1231"/>
      <c r="H48" s="1231"/>
      <c r="I48" s="1231"/>
      <c r="J48" s="1232"/>
      <c r="K48" s="63">
        <v>438</v>
      </c>
      <c r="L48" s="64">
        <v>448</v>
      </c>
      <c r="M48" s="64">
        <v>423</v>
      </c>
      <c r="N48" s="64">
        <v>399</v>
      </c>
      <c r="O48" s="65">
        <v>374</v>
      </c>
      <c r="P48" s="48"/>
      <c r="Q48" s="48"/>
      <c r="R48" s="48"/>
      <c r="S48" s="48"/>
      <c r="T48" s="48"/>
      <c r="U48" s="48"/>
    </row>
    <row r="49" spans="1:21" ht="30.75" customHeight="1">
      <c r="A49" s="48"/>
      <c r="B49" s="1239"/>
      <c r="C49" s="1240"/>
      <c r="D49" s="62"/>
      <c r="E49" s="1231" t="s">
        <v>16</v>
      </c>
      <c r="F49" s="1231"/>
      <c r="G49" s="1231"/>
      <c r="H49" s="1231"/>
      <c r="I49" s="1231"/>
      <c r="J49" s="1232"/>
      <c r="K49" s="63">
        <v>566</v>
      </c>
      <c r="L49" s="64">
        <v>574</v>
      </c>
      <c r="M49" s="64">
        <v>569</v>
      </c>
      <c r="N49" s="64">
        <v>497</v>
      </c>
      <c r="O49" s="65">
        <v>170</v>
      </c>
      <c r="P49" s="48"/>
      <c r="Q49" s="48"/>
      <c r="R49" s="48"/>
      <c r="S49" s="48"/>
      <c r="T49" s="48"/>
      <c r="U49" s="48"/>
    </row>
    <row r="50" spans="1:21" ht="30.75" customHeight="1">
      <c r="A50" s="48"/>
      <c r="B50" s="1239"/>
      <c r="C50" s="1240"/>
      <c r="D50" s="62"/>
      <c r="E50" s="1231" t="s">
        <v>17</v>
      </c>
      <c r="F50" s="1231"/>
      <c r="G50" s="1231"/>
      <c r="H50" s="1231"/>
      <c r="I50" s="1231"/>
      <c r="J50" s="1232"/>
      <c r="K50" s="63">
        <v>346</v>
      </c>
      <c r="L50" s="64">
        <v>360</v>
      </c>
      <c r="M50" s="64">
        <v>347</v>
      </c>
      <c r="N50" s="64">
        <v>376</v>
      </c>
      <c r="O50" s="65">
        <v>379</v>
      </c>
      <c r="P50" s="48"/>
      <c r="Q50" s="48"/>
      <c r="R50" s="48"/>
      <c r="S50" s="48"/>
      <c r="T50" s="48"/>
      <c r="U50" s="48"/>
    </row>
    <row r="51" spans="1:21" ht="30.75" customHeight="1">
      <c r="A51" s="48"/>
      <c r="B51" s="1241"/>
      <c r="C51" s="1242"/>
      <c r="D51" s="66"/>
      <c r="E51" s="1231" t="s">
        <v>18</v>
      </c>
      <c r="F51" s="1231"/>
      <c r="G51" s="1231"/>
      <c r="H51" s="1231"/>
      <c r="I51" s="1231"/>
      <c r="J51" s="1232"/>
      <c r="K51" s="63" t="s">
        <v>508</v>
      </c>
      <c r="L51" s="64" t="s">
        <v>508</v>
      </c>
      <c r="M51" s="64" t="s">
        <v>508</v>
      </c>
      <c r="N51" s="64" t="s">
        <v>508</v>
      </c>
      <c r="O51" s="65" t="s">
        <v>508</v>
      </c>
      <c r="P51" s="48"/>
      <c r="Q51" s="48"/>
      <c r="R51" s="48"/>
      <c r="S51" s="48"/>
      <c r="T51" s="48"/>
      <c r="U51" s="48"/>
    </row>
    <row r="52" spans="1:21" ht="30.75" customHeight="1">
      <c r="A52" s="48"/>
      <c r="B52" s="1229" t="s">
        <v>19</v>
      </c>
      <c r="C52" s="1230"/>
      <c r="D52" s="66"/>
      <c r="E52" s="1231" t="s">
        <v>20</v>
      </c>
      <c r="F52" s="1231"/>
      <c r="G52" s="1231"/>
      <c r="H52" s="1231"/>
      <c r="I52" s="1231"/>
      <c r="J52" s="1232"/>
      <c r="K52" s="63">
        <v>3995</v>
      </c>
      <c r="L52" s="64">
        <v>4061</v>
      </c>
      <c r="M52" s="64">
        <v>4017</v>
      </c>
      <c r="N52" s="64">
        <v>3951</v>
      </c>
      <c r="O52" s="65">
        <v>3733</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-8</v>
      </c>
      <c r="L53" s="69">
        <v>77</v>
      </c>
      <c r="M53" s="69">
        <v>164</v>
      </c>
      <c r="N53" s="69">
        <v>156</v>
      </c>
      <c r="O53" s="70">
        <v>-128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XlE6MlKLGkte3aB1VxHIn8qUJ3ndNr4DTlob8bAGHtghEwUYd/C41KBn0wSpFLQQ9+lmDTPkSd0vgIImZUpBw==" saltValue="FV9nxLJQJwJNsUX1yzeKn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57" t="s">
        <v>24</v>
      </c>
      <c r="C41" s="1258"/>
      <c r="D41" s="81"/>
      <c r="E41" s="1259" t="s">
        <v>25</v>
      </c>
      <c r="F41" s="1259"/>
      <c r="G41" s="1259"/>
      <c r="H41" s="1260"/>
      <c r="I41" s="82">
        <v>27353</v>
      </c>
      <c r="J41" s="83">
        <v>26841</v>
      </c>
      <c r="K41" s="83">
        <v>25538</v>
      </c>
      <c r="L41" s="83">
        <v>24994</v>
      </c>
      <c r="M41" s="84">
        <v>25768</v>
      </c>
    </row>
    <row r="42" spans="2:13" ht="27.75" customHeight="1">
      <c r="B42" s="1247"/>
      <c r="C42" s="1248"/>
      <c r="D42" s="85"/>
      <c r="E42" s="1251" t="s">
        <v>26</v>
      </c>
      <c r="F42" s="1251"/>
      <c r="G42" s="1251"/>
      <c r="H42" s="1252"/>
      <c r="I42" s="86">
        <v>101</v>
      </c>
      <c r="J42" s="87">
        <v>102</v>
      </c>
      <c r="K42" s="87">
        <v>102</v>
      </c>
      <c r="L42" s="87">
        <v>103</v>
      </c>
      <c r="M42" s="88">
        <v>103</v>
      </c>
    </row>
    <row r="43" spans="2:13" ht="27.75" customHeight="1">
      <c r="B43" s="1247"/>
      <c r="C43" s="1248"/>
      <c r="D43" s="85"/>
      <c r="E43" s="1251" t="s">
        <v>27</v>
      </c>
      <c r="F43" s="1251"/>
      <c r="G43" s="1251"/>
      <c r="H43" s="1252"/>
      <c r="I43" s="86">
        <v>4365</v>
      </c>
      <c r="J43" s="87">
        <v>4412</v>
      </c>
      <c r="K43" s="87">
        <v>4227</v>
      </c>
      <c r="L43" s="87">
        <v>3970</v>
      </c>
      <c r="M43" s="88">
        <v>3602</v>
      </c>
    </row>
    <row r="44" spans="2:13" ht="27.75" customHeight="1">
      <c r="B44" s="1247"/>
      <c r="C44" s="1248"/>
      <c r="D44" s="85"/>
      <c r="E44" s="1251" t="s">
        <v>28</v>
      </c>
      <c r="F44" s="1251"/>
      <c r="G44" s="1251"/>
      <c r="H44" s="1252"/>
      <c r="I44" s="86">
        <v>3569</v>
      </c>
      <c r="J44" s="87">
        <v>2966</v>
      </c>
      <c r="K44" s="87">
        <v>2157</v>
      </c>
      <c r="L44" s="87">
        <v>1746</v>
      </c>
      <c r="M44" s="88">
        <v>1857</v>
      </c>
    </row>
    <row r="45" spans="2:13" ht="27.75" customHeight="1">
      <c r="B45" s="1247"/>
      <c r="C45" s="1248"/>
      <c r="D45" s="85"/>
      <c r="E45" s="1251" t="s">
        <v>29</v>
      </c>
      <c r="F45" s="1251"/>
      <c r="G45" s="1251"/>
      <c r="H45" s="1252"/>
      <c r="I45" s="86">
        <v>3209</v>
      </c>
      <c r="J45" s="87">
        <v>2837</v>
      </c>
      <c r="K45" s="87">
        <v>2549</v>
      </c>
      <c r="L45" s="87">
        <v>2523</v>
      </c>
      <c r="M45" s="88">
        <v>2170</v>
      </c>
    </row>
    <row r="46" spans="2:13" ht="27.75" customHeight="1">
      <c r="B46" s="1247"/>
      <c r="C46" s="1248"/>
      <c r="D46" s="89"/>
      <c r="E46" s="1251" t="s">
        <v>30</v>
      </c>
      <c r="F46" s="1251"/>
      <c r="G46" s="1251"/>
      <c r="H46" s="1252"/>
      <c r="I46" s="86" t="s">
        <v>508</v>
      </c>
      <c r="J46" s="87" t="s">
        <v>508</v>
      </c>
      <c r="K46" s="87" t="s">
        <v>508</v>
      </c>
      <c r="L46" s="87" t="s">
        <v>508</v>
      </c>
      <c r="M46" s="88" t="s">
        <v>508</v>
      </c>
    </row>
    <row r="47" spans="2:13" ht="27.75" customHeight="1">
      <c r="B47" s="1247"/>
      <c r="C47" s="1248"/>
      <c r="D47" s="90"/>
      <c r="E47" s="1261" t="s">
        <v>31</v>
      </c>
      <c r="F47" s="1262"/>
      <c r="G47" s="1262"/>
      <c r="H47" s="1263"/>
      <c r="I47" s="86" t="s">
        <v>508</v>
      </c>
      <c r="J47" s="87" t="s">
        <v>508</v>
      </c>
      <c r="K47" s="87" t="s">
        <v>508</v>
      </c>
      <c r="L47" s="87" t="s">
        <v>508</v>
      </c>
      <c r="M47" s="88" t="s">
        <v>508</v>
      </c>
    </row>
    <row r="48" spans="2:13" ht="27.75" customHeight="1">
      <c r="B48" s="1247"/>
      <c r="C48" s="1248"/>
      <c r="D48" s="85"/>
      <c r="E48" s="1251" t="s">
        <v>32</v>
      </c>
      <c r="F48" s="1251"/>
      <c r="G48" s="1251"/>
      <c r="H48" s="1252"/>
      <c r="I48" s="86" t="s">
        <v>508</v>
      </c>
      <c r="J48" s="87" t="s">
        <v>508</v>
      </c>
      <c r="K48" s="87" t="s">
        <v>508</v>
      </c>
      <c r="L48" s="87" t="s">
        <v>508</v>
      </c>
      <c r="M48" s="88" t="s">
        <v>508</v>
      </c>
    </row>
    <row r="49" spans="2:13" ht="27.75" customHeight="1">
      <c r="B49" s="1249"/>
      <c r="C49" s="1250"/>
      <c r="D49" s="85"/>
      <c r="E49" s="1251" t="s">
        <v>33</v>
      </c>
      <c r="F49" s="1251"/>
      <c r="G49" s="1251"/>
      <c r="H49" s="1252"/>
      <c r="I49" s="86" t="s">
        <v>508</v>
      </c>
      <c r="J49" s="87" t="s">
        <v>508</v>
      </c>
      <c r="K49" s="87" t="s">
        <v>508</v>
      </c>
      <c r="L49" s="87" t="s">
        <v>508</v>
      </c>
      <c r="M49" s="88" t="s">
        <v>508</v>
      </c>
    </row>
    <row r="50" spans="2:13" ht="27.75" customHeight="1">
      <c r="B50" s="1245" t="s">
        <v>34</v>
      </c>
      <c r="C50" s="1246"/>
      <c r="D50" s="91"/>
      <c r="E50" s="1251" t="s">
        <v>35</v>
      </c>
      <c r="F50" s="1251"/>
      <c r="G50" s="1251"/>
      <c r="H50" s="1252"/>
      <c r="I50" s="86">
        <v>17276</v>
      </c>
      <c r="J50" s="87">
        <v>15546</v>
      </c>
      <c r="K50" s="87">
        <v>15762</v>
      </c>
      <c r="L50" s="87">
        <v>16253</v>
      </c>
      <c r="M50" s="88">
        <v>16297</v>
      </c>
    </row>
    <row r="51" spans="2:13" ht="27.75" customHeight="1">
      <c r="B51" s="1247"/>
      <c r="C51" s="1248"/>
      <c r="D51" s="85"/>
      <c r="E51" s="1251" t="s">
        <v>36</v>
      </c>
      <c r="F51" s="1251"/>
      <c r="G51" s="1251"/>
      <c r="H51" s="1252"/>
      <c r="I51" s="86">
        <v>2464</v>
      </c>
      <c r="J51" s="87">
        <v>2285</v>
      </c>
      <c r="K51" s="87">
        <v>2786</v>
      </c>
      <c r="L51" s="87">
        <v>3145</v>
      </c>
      <c r="M51" s="88">
        <v>3542</v>
      </c>
    </row>
    <row r="52" spans="2:13" ht="27.75" customHeight="1">
      <c r="B52" s="1249"/>
      <c r="C52" s="1250"/>
      <c r="D52" s="85"/>
      <c r="E52" s="1251" t="s">
        <v>37</v>
      </c>
      <c r="F52" s="1251"/>
      <c r="G52" s="1251"/>
      <c r="H52" s="1252"/>
      <c r="I52" s="86">
        <v>36935</v>
      </c>
      <c r="J52" s="87">
        <v>36756</v>
      </c>
      <c r="K52" s="87">
        <v>35694</v>
      </c>
      <c r="L52" s="87">
        <v>35224</v>
      </c>
      <c r="M52" s="88">
        <v>34602</v>
      </c>
    </row>
    <row r="53" spans="2:13" ht="27.75" customHeight="1" thickBot="1">
      <c r="B53" s="1253" t="s">
        <v>38</v>
      </c>
      <c r="C53" s="1254"/>
      <c r="D53" s="92"/>
      <c r="E53" s="1255" t="s">
        <v>39</v>
      </c>
      <c r="F53" s="1255"/>
      <c r="G53" s="1255"/>
      <c r="H53" s="1256"/>
      <c r="I53" s="93">
        <v>-18077</v>
      </c>
      <c r="J53" s="94">
        <v>-17428</v>
      </c>
      <c r="K53" s="94">
        <v>-19668</v>
      </c>
      <c r="L53" s="94">
        <v>-21287</v>
      </c>
      <c r="M53" s="95">
        <v>-20941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scE+vuFaRqz/0Oy6oq+2PUw33oSwKKeSd0eWAeVlslrv2k1VJXaaELIs4yCdceYMw83M3tb7NbOBxEaBJYXLA==" saltValue="RA56EJHGTv/VmcmRn4mb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72" t="s">
        <v>42</v>
      </c>
      <c r="D55" s="1272"/>
      <c r="E55" s="1273"/>
      <c r="F55" s="107">
        <v>6345</v>
      </c>
      <c r="G55" s="107">
        <v>6215</v>
      </c>
      <c r="H55" s="108">
        <v>5938</v>
      </c>
    </row>
    <row r="56" spans="2:8" ht="52.5" customHeight="1">
      <c r="B56" s="109"/>
      <c r="C56" s="1274" t="s">
        <v>43</v>
      </c>
      <c r="D56" s="1274"/>
      <c r="E56" s="1275"/>
      <c r="F56" s="110">
        <v>3382</v>
      </c>
      <c r="G56" s="110">
        <v>3500</v>
      </c>
      <c r="H56" s="111">
        <v>2922</v>
      </c>
    </row>
    <row r="57" spans="2:8" ht="53.25" customHeight="1">
      <c r="B57" s="109"/>
      <c r="C57" s="1276" t="s">
        <v>44</v>
      </c>
      <c r="D57" s="1276"/>
      <c r="E57" s="1277"/>
      <c r="F57" s="112">
        <v>9308</v>
      </c>
      <c r="G57" s="112">
        <v>9706</v>
      </c>
      <c r="H57" s="113">
        <v>10599</v>
      </c>
    </row>
    <row r="58" spans="2:8" ht="45.75" customHeight="1">
      <c r="B58" s="114"/>
      <c r="C58" s="1264" t="s">
        <v>592</v>
      </c>
      <c r="D58" s="1265"/>
      <c r="E58" s="1266"/>
      <c r="F58" s="115">
        <v>5346</v>
      </c>
      <c r="G58" s="115">
        <v>5645</v>
      </c>
      <c r="H58" s="116">
        <v>6377</v>
      </c>
    </row>
    <row r="59" spans="2:8" ht="45.75" customHeight="1">
      <c r="B59" s="114"/>
      <c r="C59" s="1264" t="s">
        <v>593</v>
      </c>
      <c r="D59" s="1265"/>
      <c r="E59" s="1266"/>
      <c r="F59" s="115">
        <v>3000</v>
      </c>
      <c r="G59" s="115">
        <v>3000</v>
      </c>
      <c r="H59" s="116">
        <v>3000</v>
      </c>
    </row>
    <row r="60" spans="2:8" ht="45.75" customHeight="1">
      <c r="B60" s="114"/>
      <c r="C60" s="1264" t="s">
        <v>594</v>
      </c>
      <c r="D60" s="1265"/>
      <c r="E60" s="1266"/>
      <c r="F60" s="115">
        <v>500</v>
      </c>
      <c r="G60" s="115">
        <v>500</v>
      </c>
      <c r="H60" s="116">
        <v>500</v>
      </c>
    </row>
    <row r="61" spans="2:8" ht="45.75" customHeight="1">
      <c r="B61" s="114"/>
      <c r="C61" s="1264" t="s">
        <v>595</v>
      </c>
      <c r="D61" s="1265"/>
      <c r="E61" s="1266"/>
      <c r="F61" s="115">
        <v>428</v>
      </c>
      <c r="G61" s="115">
        <v>426</v>
      </c>
      <c r="H61" s="116">
        <v>426</v>
      </c>
    </row>
    <row r="62" spans="2:8" ht="45.75" customHeight="1" thickBot="1">
      <c r="B62" s="117"/>
      <c r="C62" s="1267" t="s">
        <v>596</v>
      </c>
      <c r="D62" s="1268"/>
      <c r="E62" s="1269"/>
      <c r="F62" s="118">
        <v>8</v>
      </c>
      <c r="G62" s="118">
        <v>114</v>
      </c>
      <c r="H62" s="119">
        <v>275</v>
      </c>
    </row>
    <row r="63" spans="2:8" ht="52.5" customHeight="1" thickBot="1">
      <c r="B63" s="120"/>
      <c r="C63" s="1270" t="s">
        <v>45</v>
      </c>
      <c r="D63" s="1270"/>
      <c r="E63" s="1271"/>
      <c r="F63" s="121">
        <v>19034</v>
      </c>
      <c r="G63" s="121">
        <v>19421</v>
      </c>
      <c r="H63" s="122">
        <v>19459</v>
      </c>
    </row>
    <row r="64" spans="2:8" ht="15" customHeight="1"/>
    <row r="65" ht="0" hidden="1" customHeight="1"/>
    <row r="66" ht="0" hidden="1" customHeight="1"/>
  </sheetData>
  <sheetProtection algorithmName="SHA-512" hashValue="bNXgHfcUXc3FBNt8VICy4mlzPVtr7zn9t5GiW49yLrUmLNUgOd/5rwRAXn7r7+1500F4Gs/975VqQsasna4LSw==" saltValue="4K/knaQwSxraFaAncBqG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626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627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628</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629</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550</v>
      </c>
      <c r="BQ50" s="1291"/>
      <c r="BR50" s="1291"/>
      <c r="BS50" s="1291"/>
      <c r="BT50" s="1291"/>
      <c r="BU50" s="1291"/>
      <c r="BV50" s="1291"/>
      <c r="BW50" s="1291"/>
      <c r="BX50" s="1291" t="s">
        <v>551</v>
      </c>
      <c r="BY50" s="1291"/>
      <c r="BZ50" s="1291"/>
      <c r="CA50" s="1291"/>
      <c r="CB50" s="1291"/>
      <c r="CC50" s="1291"/>
      <c r="CD50" s="1291"/>
      <c r="CE50" s="1291"/>
      <c r="CF50" s="1291" t="s">
        <v>552</v>
      </c>
      <c r="CG50" s="1291"/>
      <c r="CH50" s="1291"/>
      <c r="CI50" s="1291"/>
      <c r="CJ50" s="1291"/>
      <c r="CK50" s="1291"/>
      <c r="CL50" s="1291"/>
      <c r="CM50" s="1291"/>
      <c r="CN50" s="1291" t="s">
        <v>553</v>
      </c>
      <c r="CO50" s="1291"/>
      <c r="CP50" s="1291"/>
      <c r="CQ50" s="1291"/>
      <c r="CR50" s="1291"/>
      <c r="CS50" s="1291"/>
      <c r="CT50" s="1291"/>
      <c r="CU50" s="1291"/>
      <c r="CV50" s="1291" t="s">
        <v>554</v>
      </c>
      <c r="CW50" s="1291"/>
      <c r="CX50" s="1291"/>
      <c r="CY50" s="1291"/>
      <c r="CZ50" s="1291"/>
      <c r="DA50" s="1291"/>
      <c r="DB50" s="1291"/>
      <c r="DC50" s="1291"/>
    </row>
    <row r="51" spans="1:109" ht="13.5" customHeight="1">
      <c r="B51" s="374"/>
      <c r="G51" s="1298"/>
      <c r="H51" s="1298"/>
      <c r="I51" s="1296"/>
      <c r="J51" s="1296"/>
      <c r="K51" s="1293"/>
      <c r="L51" s="1293"/>
      <c r="M51" s="1293"/>
      <c r="N51" s="1293"/>
      <c r="AM51" s="383"/>
      <c r="AN51" s="1294" t="s">
        <v>630</v>
      </c>
      <c r="AO51" s="1294"/>
      <c r="AP51" s="1294"/>
      <c r="AQ51" s="1294"/>
      <c r="AR51" s="1294"/>
      <c r="AS51" s="1294"/>
      <c r="AT51" s="1294"/>
      <c r="AU51" s="1294"/>
      <c r="AV51" s="1294"/>
      <c r="AW51" s="1294"/>
      <c r="AX51" s="1294"/>
      <c r="AY51" s="1294"/>
      <c r="AZ51" s="1294"/>
      <c r="BA51" s="1294"/>
      <c r="BB51" s="1294" t="s">
        <v>631</v>
      </c>
      <c r="BC51" s="1294"/>
      <c r="BD51" s="1294"/>
      <c r="BE51" s="1294"/>
      <c r="BF51" s="1294"/>
      <c r="BG51" s="1294"/>
      <c r="BH51" s="1294"/>
      <c r="BI51" s="1294"/>
      <c r="BJ51" s="1294"/>
      <c r="BK51" s="1294"/>
      <c r="BL51" s="1294"/>
      <c r="BM51" s="1294"/>
      <c r="BN51" s="1294"/>
      <c r="BO51" s="1294"/>
      <c r="BP51" s="1295"/>
      <c r="BQ51" s="1292"/>
      <c r="BR51" s="1292"/>
      <c r="BS51" s="1292"/>
      <c r="BT51" s="1292"/>
      <c r="BU51" s="1292"/>
      <c r="BV51" s="1292"/>
      <c r="BW51" s="1292"/>
      <c r="BX51" s="1295"/>
      <c r="BY51" s="1292"/>
      <c r="BZ51" s="1292"/>
      <c r="CA51" s="1292"/>
      <c r="CB51" s="1292"/>
      <c r="CC51" s="1292"/>
      <c r="CD51" s="1292"/>
      <c r="CE51" s="1292"/>
      <c r="CF51" s="1292"/>
      <c r="CG51" s="1292"/>
      <c r="CH51" s="1292"/>
      <c r="CI51" s="1292"/>
      <c r="CJ51" s="1292"/>
      <c r="CK51" s="1292"/>
      <c r="CL51" s="1292"/>
      <c r="CM51" s="1292"/>
      <c r="CN51" s="1292"/>
      <c r="CO51" s="1292"/>
      <c r="CP51" s="1292"/>
      <c r="CQ51" s="1292"/>
      <c r="CR51" s="1292"/>
      <c r="CS51" s="1292"/>
      <c r="CT51" s="1292"/>
      <c r="CU51" s="1292"/>
      <c r="CV51" s="1292"/>
      <c r="CW51" s="1292"/>
      <c r="CX51" s="1292"/>
      <c r="CY51" s="1292"/>
      <c r="CZ51" s="1292"/>
      <c r="DA51" s="1292"/>
      <c r="DB51" s="1292"/>
      <c r="DC51" s="1292"/>
    </row>
    <row r="52" spans="1:109">
      <c r="B52" s="374"/>
      <c r="G52" s="1298"/>
      <c r="H52" s="1298"/>
      <c r="I52" s="1296"/>
      <c r="J52" s="1296"/>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c r="A53" s="382"/>
      <c r="B53" s="374"/>
      <c r="G53" s="1298"/>
      <c r="H53" s="1298"/>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632</v>
      </c>
      <c r="BC53" s="1294"/>
      <c r="BD53" s="1294"/>
      <c r="BE53" s="1294"/>
      <c r="BF53" s="1294"/>
      <c r="BG53" s="1294"/>
      <c r="BH53" s="1294"/>
      <c r="BI53" s="1294"/>
      <c r="BJ53" s="1294"/>
      <c r="BK53" s="1294"/>
      <c r="BL53" s="1294"/>
      <c r="BM53" s="1294"/>
      <c r="BN53" s="1294"/>
      <c r="BO53" s="1294"/>
      <c r="BP53" s="1295"/>
      <c r="BQ53" s="1292"/>
      <c r="BR53" s="1292"/>
      <c r="BS53" s="1292"/>
      <c r="BT53" s="1292"/>
      <c r="BU53" s="1292"/>
      <c r="BV53" s="1292"/>
      <c r="BW53" s="1292"/>
      <c r="BX53" s="1295"/>
      <c r="BY53" s="1292"/>
      <c r="BZ53" s="1292"/>
      <c r="CA53" s="1292"/>
      <c r="CB53" s="1292"/>
      <c r="CC53" s="1292"/>
      <c r="CD53" s="1292"/>
      <c r="CE53" s="1292"/>
      <c r="CF53" s="1292">
        <v>59</v>
      </c>
      <c r="CG53" s="1292"/>
      <c r="CH53" s="1292"/>
      <c r="CI53" s="1292"/>
      <c r="CJ53" s="1292"/>
      <c r="CK53" s="1292"/>
      <c r="CL53" s="1292"/>
      <c r="CM53" s="1292"/>
      <c r="CN53" s="1292">
        <v>60.4</v>
      </c>
      <c r="CO53" s="1292"/>
      <c r="CP53" s="1292"/>
      <c r="CQ53" s="1292"/>
      <c r="CR53" s="1292"/>
      <c r="CS53" s="1292"/>
      <c r="CT53" s="1292"/>
      <c r="CU53" s="1292"/>
      <c r="CV53" s="1292">
        <v>51.2</v>
      </c>
      <c r="CW53" s="1292"/>
      <c r="CX53" s="1292"/>
      <c r="CY53" s="1292"/>
      <c r="CZ53" s="1292"/>
      <c r="DA53" s="1292"/>
      <c r="DB53" s="1292"/>
      <c r="DC53" s="1292"/>
    </row>
    <row r="54" spans="1:109">
      <c r="A54" s="382"/>
      <c r="B54" s="374"/>
      <c r="G54" s="1298"/>
      <c r="H54" s="1298"/>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c r="A55" s="382"/>
      <c r="B55" s="374"/>
      <c r="G55" s="1287"/>
      <c r="H55" s="1287"/>
      <c r="I55" s="1287"/>
      <c r="J55" s="1287"/>
      <c r="K55" s="1293"/>
      <c r="L55" s="1293"/>
      <c r="M55" s="1293"/>
      <c r="N55" s="1293"/>
      <c r="AN55" s="1291" t="s">
        <v>633</v>
      </c>
      <c r="AO55" s="1291"/>
      <c r="AP55" s="1291"/>
      <c r="AQ55" s="1291"/>
      <c r="AR55" s="1291"/>
      <c r="AS55" s="1291"/>
      <c r="AT55" s="1291"/>
      <c r="AU55" s="1291"/>
      <c r="AV55" s="1291"/>
      <c r="AW55" s="1291"/>
      <c r="AX55" s="1291"/>
      <c r="AY55" s="1291"/>
      <c r="AZ55" s="1291"/>
      <c r="BA55" s="1291"/>
      <c r="BB55" s="1294" t="s">
        <v>634</v>
      </c>
      <c r="BC55" s="1294"/>
      <c r="BD55" s="1294"/>
      <c r="BE55" s="1294"/>
      <c r="BF55" s="1294"/>
      <c r="BG55" s="1294"/>
      <c r="BH55" s="1294"/>
      <c r="BI55" s="1294"/>
      <c r="BJ55" s="1294"/>
      <c r="BK55" s="1294"/>
      <c r="BL55" s="1294"/>
      <c r="BM55" s="1294"/>
      <c r="BN55" s="1294"/>
      <c r="BO55" s="1294"/>
      <c r="BP55" s="1295"/>
      <c r="BQ55" s="1292"/>
      <c r="BR55" s="1292"/>
      <c r="BS55" s="1292"/>
      <c r="BT55" s="1292"/>
      <c r="BU55" s="1292"/>
      <c r="BV55" s="1292"/>
      <c r="BW55" s="1292"/>
      <c r="BX55" s="1295"/>
      <c r="BY55" s="1292"/>
      <c r="BZ55" s="1292"/>
      <c r="CA55" s="1292"/>
      <c r="CB55" s="1292"/>
      <c r="CC55" s="1292"/>
      <c r="CD55" s="1292"/>
      <c r="CE55" s="1292"/>
      <c r="CF55" s="1292">
        <v>33.6</v>
      </c>
      <c r="CG55" s="1292"/>
      <c r="CH55" s="1292"/>
      <c r="CI55" s="1292"/>
      <c r="CJ55" s="1292"/>
      <c r="CK55" s="1292"/>
      <c r="CL55" s="1292"/>
      <c r="CM55" s="1292"/>
      <c r="CN55" s="1292">
        <v>35.299999999999997</v>
      </c>
      <c r="CO55" s="1292"/>
      <c r="CP55" s="1292"/>
      <c r="CQ55" s="1292"/>
      <c r="CR55" s="1292"/>
      <c r="CS55" s="1292"/>
      <c r="CT55" s="1292"/>
      <c r="CU55" s="1292"/>
      <c r="CV55" s="1292">
        <v>31.9</v>
      </c>
      <c r="CW55" s="1292"/>
      <c r="CX55" s="1292"/>
      <c r="CY55" s="1292"/>
      <c r="CZ55" s="1292"/>
      <c r="DA55" s="1292"/>
      <c r="DB55" s="1292"/>
      <c r="DC55" s="1292"/>
    </row>
    <row r="56" spans="1:109">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c r="B57" s="386"/>
      <c r="G57" s="1287"/>
      <c r="H57" s="1287"/>
      <c r="I57" s="1297"/>
      <c r="J57" s="1297"/>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635</v>
      </c>
      <c r="BC57" s="1294"/>
      <c r="BD57" s="1294"/>
      <c r="BE57" s="1294"/>
      <c r="BF57" s="1294"/>
      <c r="BG57" s="1294"/>
      <c r="BH57" s="1294"/>
      <c r="BI57" s="1294"/>
      <c r="BJ57" s="1294"/>
      <c r="BK57" s="1294"/>
      <c r="BL57" s="1294"/>
      <c r="BM57" s="1294"/>
      <c r="BN57" s="1294"/>
      <c r="BO57" s="1294"/>
      <c r="BP57" s="1295"/>
      <c r="BQ57" s="1292"/>
      <c r="BR57" s="1292"/>
      <c r="BS57" s="1292"/>
      <c r="BT57" s="1292"/>
      <c r="BU57" s="1292"/>
      <c r="BV57" s="1292"/>
      <c r="BW57" s="1292"/>
      <c r="BX57" s="1295"/>
      <c r="BY57" s="1292"/>
      <c r="BZ57" s="1292"/>
      <c r="CA57" s="1292"/>
      <c r="CB57" s="1292"/>
      <c r="CC57" s="1292"/>
      <c r="CD57" s="1292"/>
      <c r="CE57" s="1292"/>
      <c r="CF57" s="1292">
        <v>56.8</v>
      </c>
      <c r="CG57" s="1292"/>
      <c r="CH57" s="1292"/>
      <c r="CI57" s="1292"/>
      <c r="CJ57" s="1292"/>
      <c r="CK57" s="1292"/>
      <c r="CL57" s="1292"/>
      <c r="CM57" s="1292"/>
      <c r="CN57" s="1292">
        <v>60.4</v>
      </c>
      <c r="CO57" s="1292"/>
      <c r="CP57" s="1292"/>
      <c r="CQ57" s="1292"/>
      <c r="CR57" s="1292"/>
      <c r="CS57" s="1292"/>
      <c r="CT57" s="1292"/>
      <c r="CU57" s="1292"/>
      <c r="CV57" s="1292">
        <v>60.8</v>
      </c>
      <c r="CW57" s="1292"/>
      <c r="CX57" s="1292"/>
      <c r="CY57" s="1292"/>
      <c r="CZ57" s="1292"/>
      <c r="DA57" s="1292"/>
      <c r="DB57" s="1292"/>
      <c r="DC57" s="1292"/>
      <c r="DD57" s="387"/>
      <c r="DE57" s="386"/>
    </row>
    <row r="58" spans="1:109" s="382" customFormat="1">
      <c r="A58" s="367"/>
      <c r="B58" s="386"/>
      <c r="G58" s="1287"/>
      <c r="H58" s="1287"/>
      <c r="I58" s="1297"/>
      <c r="J58" s="1297"/>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636</v>
      </c>
    </row>
    <row r="64" spans="1:109">
      <c r="B64" s="374"/>
      <c r="G64" s="381"/>
      <c r="I64" s="394"/>
      <c r="J64" s="394"/>
      <c r="K64" s="394"/>
      <c r="L64" s="394"/>
      <c r="M64" s="394"/>
      <c r="N64" s="395"/>
      <c r="AM64" s="381"/>
      <c r="AN64" s="381" t="s">
        <v>627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637</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629</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550</v>
      </c>
      <c r="BQ72" s="1291"/>
      <c r="BR72" s="1291"/>
      <c r="BS72" s="1291"/>
      <c r="BT72" s="1291"/>
      <c r="BU72" s="1291"/>
      <c r="BV72" s="1291"/>
      <c r="BW72" s="1291"/>
      <c r="BX72" s="1291" t="s">
        <v>551</v>
      </c>
      <c r="BY72" s="1291"/>
      <c r="BZ72" s="1291"/>
      <c r="CA72" s="1291"/>
      <c r="CB72" s="1291"/>
      <c r="CC72" s="1291"/>
      <c r="CD72" s="1291"/>
      <c r="CE72" s="1291"/>
      <c r="CF72" s="1291" t="s">
        <v>552</v>
      </c>
      <c r="CG72" s="1291"/>
      <c r="CH72" s="1291"/>
      <c r="CI72" s="1291"/>
      <c r="CJ72" s="1291"/>
      <c r="CK72" s="1291"/>
      <c r="CL72" s="1291"/>
      <c r="CM72" s="1291"/>
      <c r="CN72" s="1291" t="s">
        <v>553</v>
      </c>
      <c r="CO72" s="1291"/>
      <c r="CP72" s="1291"/>
      <c r="CQ72" s="1291"/>
      <c r="CR72" s="1291"/>
      <c r="CS72" s="1291"/>
      <c r="CT72" s="1291"/>
      <c r="CU72" s="1291"/>
      <c r="CV72" s="1291" t="s">
        <v>554</v>
      </c>
      <c r="CW72" s="1291"/>
      <c r="CX72" s="1291"/>
      <c r="CY72" s="1291"/>
      <c r="CZ72" s="1291"/>
      <c r="DA72" s="1291"/>
      <c r="DB72" s="1291"/>
      <c r="DC72" s="1291"/>
    </row>
    <row r="73" spans="2:107">
      <c r="B73" s="374"/>
      <c r="G73" s="1298"/>
      <c r="H73" s="1298"/>
      <c r="I73" s="1298"/>
      <c r="J73" s="1298"/>
      <c r="K73" s="1299"/>
      <c r="L73" s="1299"/>
      <c r="M73" s="1299"/>
      <c r="N73" s="1299"/>
      <c r="AM73" s="383"/>
      <c r="AN73" s="1294" t="s">
        <v>630</v>
      </c>
      <c r="AO73" s="1294"/>
      <c r="AP73" s="1294"/>
      <c r="AQ73" s="1294"/>
      <c r="AR73" s="1294"/>
      <c r="AS73" s="1294"/>
      <c r="AT73" s="1294"/>
      <c r="AU73" s="1294"/>
      <c r="AV73" s="1294"/>
      <c r="AW73" s="1294"/>
      <c r="AX73" s="1294"/>
      <c r="AY73" s="1294"/>
      <c r="AZ73" s="1294"/>
      <c r="BA73" s="1294"/>
      <c r="BB73" s="1294" t="s">
        <v>638</v>
      </c>
      <c r="BC73" s="1294"/>
      <c r="BD73" s="1294"/>
      <c r="BE73" s="1294"/>
      <c r="BF73" s="1294"/>
      <c r="BG73" s="1294"/>
      <c r="BH73" s="1294"/>
      <c r="BI73" s="1294"/>
      <c r="BJ73" s="1294"/>
      <c r="BK73" s="1294"/>
      <c r="BL73" s="1294"/>
      <c r="BM73" s="1294"/>
      <c r="BN73" s="1294"/>
      <c r="BO73" s="1294"/>
      <c r="BP73" s="1292"/>
      <c r="BQ73" s="1292"/>
      <c r="BR73" s="1292"/>
      <c r="BS73" s="1292"/>
      <c r="BT73" s="1292"/>
      <c r="BU73" s="1292"/>
      <c r="BV73" s="1292"/>
      <c r="BW73" s="1292"/>
      <c r="BX73" s="1292"/>
      <c r="BY73" s="1292"/>
      <c r="BZ73" s="1292"/>
      <c r="CA73" s="1292"/>
      <c r="CB73" s="1292"/>
      <c r="CC73" s="1292"/>
      <c r="CD73" s="1292"/>
      <c r="CE73" s="1292"/>
      <c r="CF73" s="1292"/>
      <c r="CG73" s="1292"/>
      <c r="CH73" s="1292"/>
      <c r="CI73" s="1292"/>
      <c r="CJ73" s="1292"/>
      <c r="CK73" s="1292"/>
      <c r="CL73" s="1292"/>
      <c r="CM73" s="1292"/>
      <c r="CN73" s="1292"/>
      <c r="CO73" s="1292"/>
      <c r="CP73" s="1292"/>
      <c r="CQ73" s="1292"/>
      <c r="CR73" s="1292"/>
      <c r="CS73" s="1292"/>
      <c r="CT73" s="1292"/>
      <c r="CU73" s="1292"/>
      <c r="CV73" s="1292"/>
      <c r="CW73" s="1292"/>
      <c r="CX73" s="1292"/>
      <c r="CY73" s="1292"/>
      <c r="CZ73" s="1292"/>
      <c r="DA73" s="1292"/>
      <c r="DB73" s="1292"/>
      <c r="DC73" s="1292"/>
    </row>
    <row r="74" spans="2:107">
      <c r="B74" s="374"/>
      <c r="G74" s="1298"/>
      <c r="H74" s="1298"/>
      <c r="I74" s="1298"/>
      <c r="J74" s="1298"/>
      <c r="K74" s="1299"/>
      <c r="L74" s="1299"/>
      <c r="M74" s="1299"/>
      <c r="N74" s="1299"/>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c r="B75" s="374"/>
      <c r="G75" s="1298"/>
      <c r="H75" s="1298"/>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639</v>
      </c>
      <c r="BC75" s="1294"/>
      <c r="BD75" s="1294"/>
      <c r="BE75" s="1294"/>
      <c r="BF75" s="1294"/>
      <c r="BG75" s="1294"/>
      <c r="BH75" s="1294"/>
      <c r="BI75" s="1294"/>
      <c r="BJ75" s="1294"/>
      <c r="BK75" s="1294"/>
      <c r="BL75" s="1294"/>
      <c r="BM75" s="1294"/>
      <c r="BN75" s="1294"/>
      <c r="BO75" s="1294"/>
      <c r="BP75" s="1292">
        <v>0.3</v>
      </c>
      <c r="BQ75" s="1292"/>
      <c r="BR75" s="1292"/>
      <c r="BS75" s="1292"/>
      <c r="BT75" s="1292"/>
      <c r="BU75" s="1292"/>
      <c r="BV75" s="1292"/>
      <c r="BW75" s="1292"/>
      <c r="BX75" s="1292">
        <v>0.2</v>
      </c>
      <c r="BY75" s="1292"/>
      <c r="BZ75" s="1292"/>
      <c r="CA75" s="1292"/>
      <c r="CB75" s="1292"/>
      <c r="CC75" s="1292"/>
      <c r="CD75" s="1292"/>
      <c r="CE75" s="1292"/>
      <c r="CF75" s="1292">
        <v>0.4</v>
      </c>
      <c r="CG75" s="1292"/>
      <c r="CH75" s="1292"/>
      <c r="CI75" s="1292"/>
      <c r="CJ75" s="1292"/>
      <c r="CK75" s="1292"/>
      <c r="CL75" s="1292"/>
      <c r="CM75" s="1292"/>
      <c r="CN75" s="1292">
        <v>0.8</v>
      </c>
      <c r="CO75" s="1292"/>
      <c r="CP75" s="1292"/>
      <c r="CQ75" s="1292"/>
      <c r="CR75" s="1292"/>
      <c r="CS75" s="1292"/>
      <c r="CT75" s="1292"/>
      <c r="CU75" s="1292"/>
      <c r="CV75" s="1292">
        <v>0.3</v>
      </c>
      <c r="CW75" s="1292"/>
      <c r="CX75" s="1292"/>
      <c r="CY75" s="1292"/>
      <c r="CZ75" s="1292"/>
      <c r="DA75" s="1292"/>
      <c r="DB75" s="1292"/>
      <c r="DC75" s="1292"/>
    </row>
    <row r="76" spans="2:107">
      <c r="B76" s="374"/>
      <c r="G76" s="1298"/>
      <c r="H76" s="1298"/>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c r="B77" s="374"/>
      <c r="G77" s="1287"/>
      <c r="H77" s="1287"/>
      <c r="I77" s="1287"/>
      <c r="J77" s="1287"/>
      <c r="K77" s="1299"/>
      <c r="L77" s="1299"/>
      <c r="M77" s="1299"/>
      <c r="N77" s="1299"/>
      <c r="AN77" s="1291" t="s">
        <v>640</v>
      </c>
      <c r="AO77" s="1291"/>
      <c r="AP77" s="1291"/>
      <c r="AQ77" s="1291"/>
      <c r="AR77" s="1291"/>
      <c r="AS77" s="1291"/>
      <c r="AT77" s="1291"/>
      <c r="AU77" s="1291"/>
      <c r="AV77" s="1291"/>
      <c r="AW77" s="1291"/>
      <c r="AX77" s="1291"/>
      <c r="AY77" s="1291"/>
      <c r="AZ77" s="1291"/>
      <c r="BA77" s="1291"/>
      <c r="BB77" s="1294" t="s">
        <v>634</v>
      </c>
      <c r="BC77" s="1294"/>
      <c r="BD77" s="1294"/>
      <c r="BE77" s="1294"/>
      <c r="BF77" s="1294"/>
      <c r="BG77" s="1294"/>
      <c r="BH77" s="1294"/>
      <c r="BI77" s="1294"/>
      <c r="BJ77" s="1294"/>
      <c r="BK77" s="1294"/>
      <c r="BL77" s="1294"/>
      <c r="BM77" s="1294"/>
      <c r="BN77" s="1294"/>
      <c r="BO77" s="1294"/>
      <c r="BP77" s="1292">
        <v>50.3</v>
      </c>
      <c r="BQ77" s="1292"/>
      <c r="BR77" s="1292"/>
      <c r="BS77" s="1292"/>
      <c r="BT77" s="1292"/>
      <c r="BU77" s="1292"/>
      <c r="BV77" s="1292"/>
      <c r="BW77" s="1292"/>
      <c r="BX77" s="1292">
        <v>45.9</v>
      </c>
      <c r="BY77" s="1292"/>
      <c r="BZ77" s="1292"/>
      <c r="CA77" s="1292"/>
      <c r="CB77" s="1292"/>
      <c r="CC77" s="1292"/>
      <c r="CD77" s="1292"/>
      <c r="CE77" s="1292"/>
      <c r="CF77" s="1292">
        <v>33.6</v>
      </c>
      <c r="CG77" s="1292"/>
      <c r="CH77" s="1292"/>
      <c r="CI77" s="1292"/>
      <c r="CJ77" s="1292"/>
      <c r="CK77" s="1292"/>
      <c r="CL77" s="1292"/>
      <c r="CM77" s="1292"/>
      <c r="CN77" s="1292">
        <v>35.299999999999997</v>
      </c>
      <c r="CO77" s="1292"/>
      <c r="CP77" s="1292"/>
      <c r="CQ77" s="1292"/>
      <c r="CR77" s="1292"/>
      <c r="CS77" s="1292"/>
      <c r="CT77" s="1292"/>
      <c r="CU77" s="1292"/>
      <c r="CV77" s="1292">
        <v>31.9</v>
      </c>
      <c r="CW77" s="1292"/>
      <c r="CX77" s="1292"/>
      <c r="CY77" s="1292"/>
      <c r="CZ77" s="1292"/>
      <c r="DA77" s="1292"/>
      <c r="DB77" s="1292"/>
      <c r="DC77" s="1292"/>
    </row>
    <row r="78" spans="2:107">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4" t="s">
        <v>641</v>
      </c>
      <c r="BC79" s="1294"/>
      <c r="BD79" s="1294"/>
      <c r="BE79" s="1294"/>
      <c r="BF79" s="1294"/>
      <c r="BG79" s="1294"/>
      <c r="BH79" s="1294"/>
      <c r="BI79" s="1294"/>
      <c r="BJ79" s="1294"/>
      <c r="BK79" s="1294"/>
      <c r="BL79" s="1294"/>
      <c r="BM79" s="1294"/>
      <c r="BN79" s="1294"/>
      <c r="BO79" s="1294"/>
      <c r="BP79" s="1292">
        <v>9.6</v>
      </c>
      <c r="BQ79" s="1292"/>
      <c r="BR79" s="1292"/>
      <c r="BS79" s="1292"/>
      <c r="BT79" s="1292"/>
      <c r="BU79" s="1292"/>
      <c r="BV79" s="1292"/>
      <c r="BW79" s="1292"/>
      <c r="BX79" s="1292">
        <v>8.8000000000000007</v>
      </c>
      <c r="BY79" s="1292"/>
      <c r="BZ79" s="1292"/>
      <c r="CA79" s="1292"/>
      <c r="CB79" s="1292"/>
      <c r="CC79" s="1292"/>
      <c r="CD79" s="1292"/>
      <c r="CE79" s="1292"/>
      <c r="CF79" s="1292">
        <v>7</v>
      </c>
      <c r="CG79" s="1292"/>
      <c r="CH79" s="1292"/>
      <c r="CI79" s="1292"/>
      <c r="CJ79" s="1292"/>
      <c r="CK79" s="1292"/>
      <c r="CL79" s="1292"/>
      <c r="CM79" s="1292"/>
      <c r="CN79" s="1292">
        <v>6.9</v>
      </c>
      <c r="CO79" s="1292"/>
      <c r="CP79" s="1292"/>
      <c r="CQ79" s="1292"/>
      <c r="CR79" s="1292"/>
      <c r="CS79" s="1292"/>
      <c r="CT79" s="1292"/>
      <c r="CU79" s="1292"/>
      <c r="CV79" s="1292">
        <v>6.6</v>
      </c>
      <c r="CW79" s="1292"/>
      <c r="CX79" s="1292"/>
      <c r="CY79" s="1292"/>
      <c r="CZ79" s="1292"/>
      <c r="DA79" s="1292"/>
      <c r="DB79" s="1292"/>
      <c r="DC79" s="1292"/>
    </row>
    <row r="80" spans="2:107">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sX0KrauO1bkpNqEuDOcWGmAE0EZ05nLa9U1Pg8Vf45x3FvtF5sWm3F6J2o8Tz93S1MeQ4wAj39u2AXgOVT7qA==" saltValue="Bqj44Cnaczn4y2oxsLlg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S6s4x6QM5mqaCGIjyFaZxTX1bLf5jbe/ejGELIAUFCXHnY4DK8m7lrAsbsp+XsbXMxVBIPjrrA2B44MZ2smOw==" saltValue="j9AmzNnpXSz/PeO2w8ld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MvWIkWki6xPdfVJq42xf5XKM3fCfKJssEihU31IyMkXCOANT98pNPyhOeJNX4j++rGbkSVb5Q7qdWfGxD1gqQ==" saltValue="FxAS2NgIusYqsJIMBEJf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58770</v>
      </c>
      <c r="E3" s="141"/>
      <c r="F3" s="142">
        <v>63956</v>
      </c>
      <c r="G3" s="143"/>
      <c r="H3" s="144"/>
    </row>
    <row r="4" spans="1:8">
      <c r="A4" s="145"/>
      <c r="B4" s="146"/>
      <c r="C4" s="147"/>
      <c r="D4" s="148">
        <v>31475</v>
      </c>
      <c r="E4" s="149"/>
      <c r="F4" s="150">
        <v>29239</v>
      </c>
      <c r="G4" s="151"/>
      <c r="H4" s="152"/>
    </row>
    <row r="5" spans="1:8">
      <c r="A5" s="133" t="s">
        <v>542</v>
      </c>
      <c r="B5" s="138"/>
      <c r="C5" s="139"/>
      <c r="D5" s="140">
        <v>48310</v>
      </c>
      <c r="E5" s="141"/>
      <c r="F5" s="142">
        <v>66255</v>
      </c>
      <c r="G5" s="143"/>
      <c r="H5" s="144"/>
    </row>
    <row r="6" spans="1:8">
      <c r="A6" s="145"/>
      <c r="B6" s="146"/>
      <c r="C6" s="147"/>
      <c r="D6" s="148">
        <v>29277</v>
      </c>
      <c r="E6" s="149"/>
      <c r="F6" s="150">
        <v>31822</v>
      </c>
      <c r="G6" s="151"/>
      <c r="H6" s="152"/>
    </row>
    <row r="7" spans="1:8">
      <c r="A7" s="133" t="s">
        <v>543</v>
      </c>
      <c r="B7" s="138"/>
      <c r="C7" s="139"/>
      <c r="D7" s="140">
        <v>43288</v>
      </c>
      <c r="E7" s="141"/>
      <c r="F7" s="142">
        <v>47278</v>
      </c>
      <c r="G7" s="143"/>
      <c r="H7" s="144"/>
    </row>
    <row r="8" spans="1:8">
      <c r="A8" s="145"/>
      <c r="B8" s="146"/>
      <c r="C8" s="147"/>
      <c r="D8" s="148">
        <v>17865</v>
      </c>
      <c r="E8" s="149"/>
      <c r="F8" s="150">
        <v>24096</v>
      </c>
      <c r="G8" s="151"/>
      <c r="H8" s="152"/>
    </row>
    <row r="9" spans="1:8">
      <c r="A9" s="133" t="s">
        <v>544</v>
      </c>
      <c r="B9" s="138"/>
      <c r="C9" s="139"/>
      <c r="D9" s="140">
        <v>35168</v>
      </c>
      <c r="E9" s="141"/>
      <c r="F9" s="142">
        <v>44504</v>
      </c>
      <c r="G9" s="143"/>
      <c r="H9" s="144"/>
    </row>
    <row r="10" spans="1:8">
      <c r="A10" s="145"/>
      <c r="B10" s="146"/>
      <c r="C10" s="147"/>
      <c r="D10" s="148">
        <v>17804</v>
      </c>
      <c r="E10" s="149"/>
      <c r="F10" s="150">
        <v>25876</v>
      </c>
      <c r="G10" s="151"/>
      <c r="H10" s="152"/>
    </row>
    <row r="11" spans="1:8">
      <c r="A11" s="133" t="s">
        <v>545</v>
      </c>
      <c r="B11" s="138"/>
      <c r="C11" s="139"/>
      <c r="D11" s="140">
        <v>54774</v>
      </c>
      <c r="E11" s="141"/>
      <c r="F11" s="142">
        <v>47820</v>
      </c>
      <c r="G11" s="143"/>
      <c r="H11" s="144"/>
    </row>
    <row r="12" spans="1:8">
      <c r="A12" s="145"/>
      <c r="B12" s="146"/>
      <c r="C12" s="153"/>
      <c r="D12" s="148">
        <v>27974</v>
      </c>
      <c r="E12" s="149"/>
      <c r="F12" s="150">
        <v>25855</v>
      </c>
      <c r="G12" s="151"/>
      <c r="H12" s="152"/>
    </row>
    <row r="13" spans="1:8">
      <c r="A13" s="133"/>
      <c r="B13" s="138"/>
      <c r="C13" s="154"/>
      <c r="D13" s="155">
        <v>48062</v>
      </c>
      <c r="E13" s="156"/>
      <c r="F13" s="157">
        <v>53963</v>
      </c>
      <c r="G13" s="158"/>
      <c r="H13" s="144"/>
    </row>
    <row r="14" spans="1:8">
      <c r="A14" s="145"/>
      <c r="B14" s="146"/>
      <c r="C14" s="147"/>
      <c r="D14" s="148">
        <v>24879</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1.83</v>
      </c>
      <c r="C19" s="159">
        <f>ROUND(VALUE(SUBSTITUTE(実質収支比率等に係る経年分析!G$48,"▲","-")),2)</f>
        <v>2.0299999999999998</v>
      </c>
      <c r="D19" s="159">
        <f>ROUND(VALUE(SUBSTITUTE(実質収支比率等に係る経年分析!H$48,"▲","-")),2)</f>
        <v>1.77</v>
      </c>
      <c r="E19" s="159">
        <f>ROUND(VALUE(SUBSTITUTE(実質収支比率等に係る経年分析!I$48,"▲","-")),2)</f>
        <v>3.22</v>
      </c>
      <c r="F19" s="159">
        <f>ROUND(VALUE(SUBSTITUTE(実質収支比率等に係る経年分析!J$48,"▲","-")),2)</f>
        <v>5.28</v>
      </c>
    </row>
    <row r="20" spans="1:11">
      <c r="A20" s="159" t="s">
        <v>49</v>
      </c>
      <c r="B20" s="159">
        <f>ROUND(VALUE(SUBSTITUTE(実質収支比率等に係る経年分析!F$47,"▲","-")),2)</f>
        <v>40.18</v>
      </c>
      <c r="C20" s="159">
        <f>ROUND(VALUE(SUBSTITUTE(実質収支比率等に係る経年分析!G$47,"▲","-")),2)</f>
        <v>39.18</v>
      </c>
      <c r="D20" s="159">
        <f>ROUND(VALUE(SUBSTITUTE(実質収支比率等に係る経年分析!H$47,"▲","-")),2)</f>
        <v>32.130000000000003</v>
      </c>
      <c r="E20" s="159">
        <f>ROUND(VALUE(SUBSTITUTE(実質収支比率等に係る経年分析!I$47,"▲","-")),2)</f>
        <v>31.59</v>
      </c>
      <c r="F20" s="159">
        <f>ROUND(VALUE(SUBSTITUTE(実質収支比率等に係る経年分析!J$47,"▲","-")),2)</f>
        <v>30.44</v>
      </c>
    </row>
    <row r="21" spans="1:11">
      <c r="A21" s="159" t="s">
        <v>50</v>
      </c>
      <c r="B21" s="159">
        <f>IF(ISNUMBER(VALUE(SUBSTITUTE(実質収支比率等に係る経年分析!F$49,"▲","-"))),ROUND(VALUE(SUBSTITUTE(実質収支比率等に係る経年分析!F$49,"▲","-")),2),NA())</f>
        <v>7.21</v>
      </c>
      <c r="C21" s="159">
        <f>IF(ISNUMBER(VALUE(SUBSTITUTE(実質収支比率等に係る経年分析!G$49,"▲","-"))),ROUND(VALUE(SUBSTITUTE(実質収支比率等に係る経年分析!G$49,"▲","-")),2),NA())</f>
        <v>6.14</v>
      </c>
      <c r="D21" s="159">
        <f>IF(ISNUMBER(VALUE(SUBSTITUTE(実質収支比率等に係る経年分析!H$49,"▲","-"))),ROUND(VALUE(SUBSTITUTE(実質収支比率等に係る経年分析!H$49,"▲","-")),2),NA())</f>
        <v>0.35</v>
      </c>
      <c r="E21" s="159">
        <f>IF(ISNUMBER(VALUE(SUBSTITUTE(実質収支比率等に係る経年分析!I$49,"▲","-"))),ROUND(VALUE(SUBSTITUTE(実質収支比率等に係る経年分析!I$49,"▲","-")),2),NA())</f>
        <v>0.79</v>
      </c>
      <c r="F21" s="159">
        <f>IF(ISNUMBER(VALUE(SUBSTITUTE(実質収支比率等に係る経年分析!J$49,"▲","-"))),ROUND(VALUE(SUBSTITUTE(実質収支比率等に係る経年分析!J$49,"▲","-")),2),NA())</f>
        <v>4.08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国民健康保険特別会計（直営診療施設勘定）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渡船事業特別会計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0.89</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2.0299999999999998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2.0099999999999998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5.27</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3995</v>
      </c>
      <c r="E42" s="161"/>
      <c r="F42" s="161"/>
      <c r="G42" s="161">
        <f>'実質公債費比率（分子）の構造'!L$52</f>
        <v>4061</v>
      </c>
      <c r="H42" s="161"/>
      <c r="I42" s="161"/>
      <c r="J42" s="161">
        <f>'実質公債費比率（分子）の構造'!M$52</f>
        <v>4017</v>
      </c>
      <c r="K42" s="161"/>
      <c r="L42" s="161"/>
      <c r="M42" s="161">
        <f>'実質公債費比率（分子）の構造'!N$52</f>
        <v>3951</v>
      </c>
      <c r="N42" s="161"/>
      <c r="O42" s="161"/>
      <c r="P42" s="161">
        <f>'実質公債費比率（分子）の構造'!O$52</f>
        <v>3733</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346</v>
      </c>
      <c r="C44" s="161"/>
      <c r="D44" s="161"/>
      <c r="E44" s="161">
        <f>'実質公債費比率（分子）の構造'!L$50</f>
        <v>360</v>
      </c>
      <c r="F44" s="161"/>
      <c r="G44" s="161"/>
      <c r="H44" s="161">
        <f>'実質公債費比率（分子）の構造'!M$50</f>
        <v>347</v>
      </c>
      <c r="I44" s="161"/>
      <c r="J44" s="161"/>
      <c r="K44" s="161">
        <f>'実質公債費比率（分子）の構造'!N$50</f>
        <v>376</v>
      </c>
      <c r="L44" s="161"/>
      <c r="M44" s="161"/>
      <c r="N44" s="161">
        <f>'実質公債費比率（分子）の構造'!O$50</f>
        <v>379</v>
      </c>
      <c r="O44" s="161"/>
      <c r="P44" s="161"/>
    </row>
    <row r="45" spans="1:16">
      <c r="A45" s="161" t="s">
        <v>60</v>
      </c>
      <c r="B45" s="161">
        <f>'実質公債費比率（分子）の構造'!K$49</f>
        <v>566</v>
      </c>
      <c r="C45" s="161"/>
      <c r="D45" s="161"/>
      <c r="E45" s="161">
        <f>'実質公債費比率（分子）の構造'!L$49</f>
        <v>574</v>
      </c>
      <c r="F45" s="161"/>
      <c r="G45" s="161"/>
      <c r="H45" s="161">
        <f>'実質公債費比率（分子）の構造'!M$49</f>
        <v>569</v>
      </c>
      <c r="I45" s="161"/>
      <c r="J45" s="161"/>
      <c r="K45" s="161">
        <f>'実質公債費比率（分子）の構造'!N$49</f>
        <v>497</v>
      </c>
      <c r="L45" s="161"/>
      <c r="M45" s="161"/>
      <c r="N45" s="161">
        <f>'実質公債費比率（分子）の構造'!O$49</f>
        <v>170</v>
      </c>
      <c r="O45" s="161"/>
      <c r="P45" s="161"/>
    </row>
    <row r="46" spans="1:16">
      <c r="A46" s="161" t="s">
        <v>61</v>
      </c>
      <c r="B46" s="161">
        <f>'実質公債費比率（分子）の構造'!K$48</f>
        <v>438</v>
      </c>
      <c r="C46" s="161"/>
      <c r="D46" s="161"/>
      <c r="E46" s="161">
        <f>'実質公債費比率（分子）の構造'!L$48</f>
        <v>448</v>
      </c>
      <c r="F46" s="161"/>
      <c r="G46" s="161"/>
      <c r="H46" s="161">
        <f>'実質公債費比率（分子）の構造'!M$48</f>
        <v>423</v>
      </c>
      <c r="I46" s="161"/>
      <c r="J46" s="161"/>
      <c r="K46" s="161">
        <f>'実質公債費比率（分子）の構造'!N$48</f>
        <v>399</v>
      </c>
      <c r="L46" s="161"/>
      <c r="M46" s="161"/>
      <c r="N46" s="161">
        <f>'実質公債費比率（分子）の構造'!O$48</f>
        <v>374</v>
      </c>
      <c r="O46" s="161"/>
      <c r="P46" s="161"/>
    </row>
    <row r="47" spans="1:16">
      <c r="A47" s="161" t="s">
        <v>62</v>
      </c>
      <c r="B47" s="161">
        <f>'実質公債費比率（分子）の構造'!K$47</f>
        <v>33</v>
      </c>
      <c r="C47" s="161"/>
      <c r="D47" s="161"/>
      <c r="E47" s="161">
        <f>'実質公債費比率（分子）の構造'!L$47</f>
        <v>33</v>
      </c>
      <c r="F47" s="161"/>
      <c r="G47" s="161"/>
      <c r="H47" s="161">
        <f>'実質公債費比率（分子）の構造'!M$47</f>
        <v>33</v>
      </c>
      <c r="I47" s="161"/>
      <c r="J47" s="161"/>
      <c r="K47" s="161">
        <f>'実質公債費比率（分子）の構造'!N$47</f>
        <v>33</v>
      </c>
      <c r="L47" s="161"/>
      <c r="M47" s="161"/>
      <c r="N47" s="161">
        <f>'実質公債費比率（分子）の構造'!O$47</f>
        <v>27</v>
      </c>
      <c r="O47" s="161"/>
      <c r="P47" s="161"/>
    </row>
    <row r="48" spans="1:16">
      <c r="A48" s="161" t="s">
        <v>13</v>
      </c>
      <c r="B48" s="161">
        <f>'実質公債費比率（分子）の構造'!K$46</f>
        <v>3</v>
      </c>
      <c r="C48" s="161"/>
      <c r="D48" s="161"/>
      <c r="E48" s="161">
        <f>'実質公債費比率（分子）の構造'!L$46</f>
        <v>3</v>
      </c>
      <c r="F48" s="161"/>
      <c r="G48" s="161"/>
      <c r="H48" s="161">
        <f>'実質公債費比率（分子）の構造'!M$46</f>
        <v>3</v>
      </c>
      <c r="I48" s="161"/>
      <c r="J48" s="161"/>
      <c r="K48" s="161">
        <f>'実質公債費比率（分子）の構造'!N$46</f>
        <v>3</v>
      </c>
      <c r="L48" s="161"/>
      <c r="M48" s="161"/>
      <c r="N48" s="161">
        <f>'実質公債費比率（分子）の構造'!O$46</f>
        <v>3</v>
      </c>
      <c r="O48" s="161"/>
      <c r="P48" s="161"/>
    </row>
    <row r="49" spans="1:16">
      <c r="A49" s="161" t="s">
        <v>63</v>
      </c>
      <c r="B49" s="161">
        <f>'実質公債費比率（分子）の構造'!K$45</f>
        <v>2601</v>
      </c>
      <c r="C49" s="161"/>
      <c r="D49" s="161"/>
      <c r="E49" s="161">
        <f>'実質公債費比率（分子）の構造'!L$45</f>
        <v>2720</v>
      </c>
      <c r="F49" s="161"/>
      <c r="G49" s="161"/>
      <c r="H49" s="161">
        <f>'実質公債費比率（分子）の構造'!M$45</f>
        <v>2806</v>
      </c>
      <c r="I49" s="161"/>
      <c r="J49" s="161"/>
      <c r="K49" s="161">
        <f>'実質公債費比率（分子）の構造'!N$45</f>
        <v>2799</v>
      </c>
      <c r="L49" s="161"/>
      <c r="M49" s="161"/>
      <c r="N49" s="161">
        <f>'実質公債費比率（分子）の構造'!O$45</f>
        <v>2652</v>
      </c>
      <c r="O49" s="161"/>
      <c r="P49" s="161"/>
    </row>
    <row r="50" spans="1:16">
      <c r="A50" s="161" t="s">
        <v>64</v>
      </c>
      <c r="B50" s="161" t="e">
        <f>NA()</f>
        <v>#N/A</v>
      </c>
      <c r="C50" s="161">
        <f>IF(ISNUMBER('実質公債費比率（分子）の構造'!K$53),'実質公債費比率（分子）の構造'!K$53,NA())</f>
        <v>-8</v>
      </c>
      <c r="D50" s="161" t="e">
        <f>NA()</f>
        <v>#N/A</v>
      </c>
      <c r="E50" s="161" t="e">
        <f>NA()</f>
        <v>#N/A</v>
      </c>
      <c r="F50" s="161">
        <f>IF(ISNUMBER('実質公債費比率（分子）の構造'!L$53),'実質公債費比率（分子）の構造'!L$53,NA())</f>
        <v>77</v>
      </c>
      <c r="G50" s="161" t="e">
        <f>NA()</f>
        <v>#N/A</v>
      </c>
      <c r="H50" s="161" t="e">
        <f>NA()</f>
        <v>#N/A</v>
      </c>
      <c r="I50" s="161">
        <f>IF(ISNUMBER('実質公債費比率（分子）の構造'!M$53),'実質公債費比率（分子）の構造'!M$53,NA())</f>
        <v>164</v>
      </c>
      <c r="J50" s="161" t="e">
        <f>NA()</f>
        <v>#N/A</v>
      </c>
      <c r="K50" s="161" t="e">
        <f>NA()</f>
        <v>#N/A</v>
      </c>
      <c r="L50" s="161">
        <f>IF(ISNUMBER('実質公債費比率（分子）の構造'!N$53),'実質公債費比率（分子）の構造'!N$53,NA())</f>
        <v>156</v>
      </c>
      <c r="M50" s="161" t="e">
        <f>NA()</f>
        <v>#N/A</v>
      </c>
      <c r="N50" s="161" t="e">
        <f>NA()</f>
        <v>#N/A</v>
      </c>
      <c r="O50" s="161">
        <f>IF(ISNUMBER('実質公債費比率（分子）の構造'!O$53),'実質公債費比率（分子）の構造'!O$53,NA())</f>
        <v>-128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36935</v>
      </c>
      <c r="E56" s="160"/>
      <c r="F56" s="160"/>
      <c r="G56" s="160">
        <f>'将来負担比率（分子）の構造'!J$52</f>
        <v>36756</v>
      </c>
      <c r="H56" s="160"/>
      <c r="I56" s="160"/>
      <c r="J56" s="160">
        <f>'将来負担比率（分子）の構造'!K$52</f>
        <v>35694</v>
      </c>
      <c r="K56" s="160"/>
      <c r="L56" s="160"/>
      <c r="M56" s="160">
        <f>'将来負担比率（分子）の構造'!L$52</f>
        <v>35224</v>
      </c>
      <c r="N56" s="160"/>
      <c r="O56" s="160"/>
      <c r="P56" s="160">
        <f>'将来負担比率（分子）の構造'!M$52</f>
        <v>34602</v>
      </c>
    </row>
    <row r="57" spans="1:16">
      <c r="A57" s="160" t="s">
        <v>36</v>
      </c>
      <c r="B57" s="160"/>
      <c r="C57" s="160"/>
      <c r="D57" s="160">
        <f>'将来負担比率（分子）の構造'!I$51</f>
        <v>2464</v>
      </c>
      <c r="E57" s="160"/>
      <c r="F57" s="160"/>
      <c r="G57" s="160">
        <f>'将来負担比率（分子）の構造'!J$51</f>
        <v>2285</v>
      </c>
      <c r="H57" s="160"/>
      <c r="I57" s="160"/>
      <c r="J57" s="160">
        <f>'将来負担比率（分子）の構造'!K$51</f>
        <v>2786</v>
      </c>
      <c r="K57" s="160"/>
      <c r="L57" s="160"/>
      <c r="M57" s="160">
        <f>'将来負担比率（分子）の構造'!L$51</f>
        <v>3145</v>
      </c>
      <c r="N57" s="160"/>
      <c r="O57" s="160"/>
      <c r="P57" s="160">
        <f>'将来負担比率（分子）の構造'!M$51</f>
        <v>3542</v>
      </c>
    </row>
    <row r="58" spans="1:16">
      <c r="A58" s="160" t="s">
        <v>35</v>
      </c>
      <c r="B58" s="160"/>
      <c r="C58" s="160"/>
      <c r="D58" s="160">
        <f>'将来負担比率（分子）の構造'!I$50</f>
        <v>17276</v>
      </c>
      <c r="E58" s="160"/>
      <c r="F58" s="160"/>
      <c r="G58" s="160">
        <f>'将来負担比率（分子）の構造'!J$50</f>
        <v>15546</v>
      </c>
      <c r="H58" s="160"/>
      <c r="I58" s="160"/>
      <c r="J58" s="160">
        <f>'将来負担比率（分子）の構造'!K$50</f>
        <v>15762</v>
      </c>
      <c r="K58" s="160"/>
      <c r="L58" s="160"/>
      <c r="M58" s="160">
        <f>'将来負担比率（分子）の構造'!L$50</f>
        <v>16253</v>
      </c>
      <c r="N58" s="160"/>
      <c r="O58" s="160"/>
      <c r="P58" s="160">
        <f>'将来負担比率（分子）の構造'!M$50</f>
        <v>16297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3209</v>
      </c>
      <c r="C62" s="160"/>
      <c r="D62" s="160"/>
      <c r="E62" s="160">
        <f>'将来負担比率（分子）の構造'!J$45</f>
        <v>2837</v>
      </c>
      <c r="F62" s="160"/>
      <c r="G62" s="160"/>
      <c r="H62" s="160">
        <f>'将来負担比率（分子）の構造'!K$45</f>
        <v>2549</v>
      </c>
      <c r="I62" s="160"/>
      <c r="J62" s="160"/>
      <c r="K62" s="160">
        <f>'将来負担比率（分子）の構造'!L$45</f>
        <v>2523</v>
      </c>
      <c r="L62" s="160"/>
      <c r="M62" s="160"/>
      <c r="N62" s="160">
        <f>'将来負担比率（分子）の構造'!M$45</f>
        <v>2170</v>
      </c>
      <c r="O62" s="160"/>
      <c r="P62" s="160"/>
    </row>
    <row r="63" spans="1:16">
      <c r="A63" s="160" t="s">
        <v>28</v>
      </c>
      <c r="B63" s="160">
        <f>'将来負担比率（分子）の構造'!I$44</f>
        <v>3569</v>
      </c>
      <c r="C63" s="160"/>
      <c r="D63" s="160"/>
      <c r="E63" s="160">
        <f>'将来負担比率（分子）の構造'!J$44</f>
        <v>2966</v>
      </c>
      <c r="F63" s="160"/>
      <c r="G63" s="160"/>
      <c r="H63" s="160">
        <f>'将来負担比率（分子）の構造'!K$44</f>
        <v>2157</v>
      </c>
      <c r="I63" s="160"/>
      <c r="J63" s="160"/>
      <c r="K63" s="160">
        <f>'将来負担比率（分子）の構造'!L$44</f>
        <v>1746</v>
      </c>
      <c r="L63" s="160"/>
      <c r="M63" s="160"/>
      <c r="N63" s="160">
        <f>'将来負担比率（分子）の構造'!M$44</f>
        <v>1857</v>
      </c>
      <c r="O63" s="160"/>
      <c r="P63" s="160"/>
    </row>
    <row r="64" spans="1:16">
      <c r="A64" s="160" t="s">
        <v>27</v>
      </c>
      <c r="B64" s="160">
        <f>'将来負担比率（分子）の構造'!I$43</f>
        <v>4365</v>
      </c>
      <c r="C64" s="160"/>
      <c r="D64" s="160"/>
      <c r="E64" s="160">
        <f>'将来負担比率（分子）の構造'!J$43</f>
        <v>4412</v>
      </c>
      <c r="F64" s="160"/>
      <c r="G64" s="160"/>
      <c r="H64" s="160">
        <f>'将来負担比率（分子）の構造'!K$43</f>
        <v>4227</v>
      </c>
      <c r="I64" s="160"/>
      <c r="J64" s="160"/>
      <c r="K64" s="160">
        <f>'将来負担比率（分子）の構造'!L$43</f>
        <v>3970</v>
      </c>
      <c r="L64" s="160"/>
      <c r="M64" s="160"/>
      <c r="N64" s="160">
        <f>'将来負担比率（分子）の構造'!M$43</f>
        <v>3602</v>
      </c>
      <c r="O64" s="160"/>
      <c r="P64" s="160"/>
    </row>
    <row r="65" spans="1:16">
      <c r="A65" s="160" t="s">
        <v>26</v>
      </c>
      <c r="B65" s="160">
        <f>'将来負担比率（分子）の構造'!I$42</f>
        <v>101</v>
      </c>
      <c r="C65" s="160"/>
      <c r="D65" s="160"/>
      <c r="E65" s="160">
        <f>'将来負担比率（分子）の構造'!J$42</f>
        <v>102</v>
      </c>
      <c r="F65" s="160"/>
      <c r="G65" s="160"/>
      <c r="H65" s="160">
        <f>'将来負担比率（分子）の構造'!K$42</f>
        <v>102</v>
      </c>
      <c r="I65" s="160"/>
      <c r="J65" s="160"/>
      <c r="K65" s="160">
        <f>'将来負担比率（分子）の構造'!L$42</f>
        <v>103</v>
      </c>
      <c r="L65" s="160"/>
      <c r="M65" s="160"/>
      <c r="N65" s="160">
        <f>'将来負担比率（分子）の構造'!M$42</f>
        <v>103</v>
      </c>
      <c r="O65" s="160"/>
      <c r="P65" s="160"/>
    </row>
    <row r="66" spans="1:16">
      <c r="A66" s="160" t="s">
        <v>25</v>
      </c>
      <c r="B66" s="160">
        <f>'将来負担比率（分子）の構造'!I$41</f>
        <v>27353</v>
      </c>
      <c r="C66" s="160"/>
      <c r="D66" s="160"/>
      <c r="E66" s="160">
        <f>'将来負担比率（分子）の構造'!J$41</f>
        <v>26841</v>
      </c>
      <c r="F66" s="160"/>
      <c r="G66" s="160"/>
      <c r="H66" s="160">
        <f>'将来負担比率（分子）の構造'!K$41</f>
        <v>25538</v>
      </c>
      <c r="I66" s="160"/>
      <c r="J66" s="160"/>
      <c r="K66" s="160">
        <f>'将来負担比率（分子）の構造'!L$41</f>
        <v>24994</v>
      </c>
      <c r="L66" s="160"/>
      <c r="M66" s="160"/>
      <c r="N66" s="160">
        <f>'将来負担比率（分子）の構造'!M$41</f>
        <v>25768</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6345</v>
      </c>
      <c r="C72" s="164">
        <f>基金残高に係る経年分析!G55</f>
        <v>6215</v>
      </c>
      <c r="D72" s="164">
        <f>基金残高に係る経年分析!H55</f>
        <v>5938</v>
      </c>
    </row>
    <row r="73" spans="1:16">
      <c r="A73" s="163" t="s">
        <v>71</v>
      </c>
      <c r="B73" s="164">
        <f>基金残高に係る経年分析!F56</f>
        <v>3382</v>
      </c>
      <c r="C73" s="164">
        <f>基金残高に係る経年分析!G56</f>
        <v>3500</v>
      </c>
      <c r="D73" s="164">
        <f>基金残高に係る経年分析!H56</f>
        <v>2922</v>
      </c>
    </row>
    <row r="74" spans="1:16">
      <c r="A74" s="163" t="s">
        <v>72</v>
      </c>
      <c r="B74" s="164">
        <f>基金残高に係る経年分析!F57</f>
        <v>9308</v>
      </c>
      <c r="C74" s="164">
        <f>基金残高に係る経年分析!G57</f>
        <v>9706</v>
      </c>
      <c r="D74" s="164">
        <f>基金残高に係る経年分析!H57</f>
        <v>10599</v>
      </c>
    </row>
  </sheetData>
  <sheetProtection algorithmName="SHA-512" hashValue="/e007ayKiMUSFQ/hMufKlvGC0c4zWHbJyeCy6OskLsn0DSjRTWWqx8/nTVpcmmO4MkJ282rzEnbh3ngFKu7zkg==" saltValue="rzUq9e/ysHux8cM9ke5T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10259908</v>
      </c>
      <c r="S5" s="707"/>
      <c r="T5" s="707"/>
      <c r="U5" s="707"/>
      <c r="V5" s="707"/>
      <c r="W5" s="707"/>
      <c r="X5" s="707"/>
      <c r="Y5" s="753"/>
      <c r="Z5" s="771">
        <v>26.9</v>
      </c>
      <c r="AA5" s="771"/>
      <c r="AB5" s="771"/>
      <c r="AC5" s="771"/>
      <c r="AD5" s="772">
        <v>9778643</v>
      </c>
      <c r="AE5" s="772"/>
      <c r="AF5" s="772"/>
      <c r="AG5" s="772"/>
      <c r="AH5" s="772"/>
      <c r="AI5" s="772"/>
      <c r="AJ5" s="772"/>
      <c r="AK5" s="772"/>
      <c r="AL5" s="754">
        <v>53.1</v>
      </c>
      <c r="AM5" s="723"/>
      <c r="AN5" s="723"/>
      <c r="AO5" s="755"/>
      <c r="AP5" s="740" t="s">
        <v>218</v>
      </c>
      <c r="AQ5" s="741"/>
      <c r="AR5" s="741"/>
      <c r="AS5" s="741"/>
      <c r="AT5" s="741"/>
      <c r="AU5" s="741"/>
      <c r="AV5" s="741"/>
      <c r="AW5" s="741"/>
      <c r="AX5" s="741"/>
      <c r="AY5" s="741"/>
      <c r="AZ5" s="741"/>
      <c r="BA5" s="741"/>
      <c r="BB5" s="741"/>
      <c r="BC5" s="741"/>
      <c r="BD5" s="741"/>
      <c r="BE5" s="741"/>
      <c r="BF5" s="742"/>
      <c r="BG5" s="641">
        <v>9746989</v>
      </c>
      <c r="BH5" s="644"/>
      <c r="BI5" s="644"/>
      <c r="BJ5" s="644"/>
      <c r="BK5" s="644"/>
      <c r="BL5" s="644"/>
      <c r="BM5" s="644"/>
      <c r="BN5" s="645"/>
      <c r="BO5" s="703">
        <v>95</v>
      </c>
      <c r="BP5" s="703"/>
      <c r="BQ5" s="703"/>
      <c r="BR5" s="703"/>
      <c r="BS5" s="704">
        <v>47268</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340807</v>
      </c>
      <c r="S6" s="644"/>
      <c r="T6" s="644"/>
      <c r="U6" s="644"/>
      <c r="V6" s="644"/>
      <c r="W6" s="644"/>
      <c r="X6" s="644"/>
      <c r="Y6" s="645"/>
      <c r="Z6" s="703">
        <v>0.9</v>
      </c>
      <c r="AA6" s="703"/>
      <c r="AB6" s="703"/>
      <c r="AC6" s="703"/>
      <c r="AD6" s="704">
        <v>340807</v>
      </c>
      <c r="AE6" s="704"/>
      <c r="AF6" s="704"/>
      <c r="AG6" s="704"/>
      <c r="AH6" s="704"/>
      <c r="AI6" s="704"/>
      <c r="AJ6" s="704"/>
      <c r="AK6" s="704"/>
      <c r="AL6" s="646">
        <v>1.9</v>
      </c>
      <c r="AM6" s="647"/>
      <c r="AN6" s="647"/>
      <c r="AO6" s="705"/>
      <c r="AP6" s="638" t="s">
        <v>223</v>
      </c>
      <c r="AQ6" s="639"/>
      <c r="AR6" s="639"/>
      <c r="AS6" s="639"/>
      <c r="AT6" s="639"/>
      <c r="AU6" s="639"/>
      <c r="AV6" s="639"/>
      <c r="AW6" s="639"/>
      <c r="AX6" s="639"/>
      <c r="AY6" s="639"/>
      <c r="AZ6" s="639"/>
      <c r="BA6" s="639"/>
      <c r="BB6" s="639"/>
      <c r="BC6" s="639"/>
      <c r="BD6" s="639"/>
      <c r="BE6" s="639"/>
      <c r="BF6" s="640"/>
      <c r="BG6" s="641">
        <v>9746989</v>
      </c>
      <c r="BH6" s="644"/>
      <c r="BI6" s="644"/>
      <c r="BJ6" s="644"/>
      <c r="BK6" s="644"/>
      <c r="BL6" s="644"/>
      <c r="BM6" s="644"/>
      <c r="BN6" s="645"/>
      <c r="BO6" s="703">
        <v>95</v>
      </c>
      <c r="BP6" s="703"/>
      <c r="BQ6" s="703"/>
      <c r="BR6" s="703"/>
      <c r="BS6" s="704">
        <v>47268</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249712</v>
      </c>
      <c r="CS6" s="644"/>
      <c r="CT6" s="644"/>
      <c r="CU6" s="644"/>
      <c r="CV6" s="644"/>
      <c r="CW6" s="644"/>
      <c r="CX6" s="644"/>
      <c r="CY6" s="645"/>
      <c r="CZ6" s="754">
        <v>0.7</v>
      </c>
      <c r="DA6" s="723"/>
      <c r="DB6" s="723"/>
      <c r="DC6" s="757"/>
      <c r="DD6" s="649" t="s">
        <v>225</v>
      </c>
      <c r="DE6" s="644"/>
      <c r="DF6" s="644"/>
      <c r="DG6" s="644"/>
      <c r="DH6" s="644"/>
      <c r="DI6" s="644"/>
      <c r="DJ6" s="644"/>
      <c r="DK6" s="644"/>
      <c r="DL6" s="644"/>
      <c r="DM6" s="644"/>
      <c r="DN6" s="644"/>
      <c r="DO6" s="644"/>
      <c r="DP6" s="645"/>
      <c r="DQ6" s="649">
        <v>249672</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21412</v>
      </c>
      <c r="S7" s="644"/>
      <c r="T7" s="644"/>
      <c r="U7" s="644"/>
      <c r="V7" s="644"/>
      <c r="W7" s="644"/>
      <c r="X7" s="644"/>
      <c r="Y7" s="645"/>
      <c r="Z7" s="703">
        <v>0.1</v>
      </c>
      <c r="AA7" s="703"/>
      <c r="AB7" s="703"/>
      <c r="AC7" s="703"/>
      <c r="AD7" s="704">
        <v>21412</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5102275</v>
      </c>
      <c r="BH7" s="644"/>
      <c r="BI7" s="644"/>
      <c r="BJ7" s="644"/>
      <c r="BK7" s="644"/>
      <c r="BL7" s="644"/>
      <c r="BM7" s="644"/>
      <c r="BN7" s="645"/>
      <c r="BO7" s="703">
        <v>49.7</v>
      </c>
      <c r="BP7" s="703"/>
      <c r="BQ7" s="703"/>
      <c r="BR7" s="703"/>
      <c r="BS7" s="704">
        <v>47268</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6002713</v>
      </c>
      <c r="CS7" s="644"/>
      <c r="CT7" s="644"/>
      <c r="CU7" s="644"/>
      <c r="CV7" s="644"/>
      <c r="CW7" s="644"/>
      <c r="CX7" s="644"/>
      <c r="CY7" s="645"/>
      <c r="CZ7" s="703">
        <v>16.2</v>
      </c>
      <c r="DA7" s="703"/>
      <c r="DB7" s="703"/>
      <c r="DC7" s="703"/>
      <c r="DD7" s="649">
        <v>271164</v>
      </c>
      <c r="DE7" s="644"/>
      <c r="DF7" s="644"/>
      <c r="DG7" s="644"/>
      <c r="DH7" s="644"/>
      <c r="DI7" s="644"/>
      <c r="DJ7" s="644"/>
      <c r="DK7" s="644"/>
      <c r="DL7" s="644"/>
      <c r="DM7" s="644"/>
      <c r="DN7" s="644"/>
      <c r="DO7" s="644"/>
      <c r="DP7" s="645"/>
      <c r="DQ7" s="649">
        <v>4169790</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55351</v>
      </c>
      <c r="S8" s="644"/>
      <c r="T8" s="644"/>
      <c r="U8" s="644"/>
      <c r="V8" s="644"/>
      <c r="W8" s="644"/>
      <c r="X8" s="644"/>
      <c r="Y8" s="645"/>
      <c r="Z8" s="703">
        <v>0.1</v>
      </c>
      <c r="AA8" s="703"/>
      <c r="AB8" s="703"/>
      <c r="AC8" s="703"/>
      <c r="AD8" s="704">
        <v>55351</v>
      </c>
      <c r="AE8" s="704"/>
      <c r="AF8" s="704"/>
      <c r="AG8" s="704"/>
      <c r="AH8" s="704"/>
      <c r="AI8" s="704"/>
      <c r="AJ8" s="704"/>
      <c r="AK8" s="704"/>
      <c r="AL8" s="646">
        <v>0.3</v>
      </c>
      <c r="AM8" s="647"/>
      <c r="AN8" s="647"/>
      <c r="AO8" s="705"/>
      <c r="AP8" s="638" t="s">
        <v>230</v>
      </c>
      <c r="AQ8" s="639"/>
      <c r="AR8" s="639"/>
      <c r="AS8" s="639"/>
      <c r="AT8" s="639"/>
      <c r="AU8" s="639"/>
      <c r="AV8" s="639"/>
      <c r="AW8" s="639"/>
      <c r="AX8" s="639"/>
      <c r="AY8" s="639"/>
      <c r="AZ8" s="639"/>
      <c r="BA8" s="639"/>
      <c r="BB8" s="639"/>
      <c r="BC8" s="639"/>
      <c r="BD8" s="639"/>
      <c r="BE8" s="639"/>
      <c r="BF8" s="640"/>
      <c r="BG8" s="641">
        <v>157286</v>
      </c>
      <c r="BH8" s="644"/>
      <c r="BI8" s="644"/>
      <c r="BJ8" s="644"/>
      <c r="BK8" s="644"/>
      <c r="BL8" s="644"/>
      <c r="BM8" s="644"/>
      <c r="BN8" s="645"/>
      <c r="BO8" s="703">
        <v>1.5</v>
      </c>
      <c r="BP8" s="703"/>
      <c r="BQ8" s="703"/>
      <c r="BR8" s="703"/>
      <c r="BS8" s="649" t="s">
        <v>128</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12846140</v>
      </c>
      <c r="CS8" s="644"/>
      <c r="CT8" s="644"/>
      <c r="CU8" s="644"/>
      <c r="CV8" s="644"/>
      <c r="CW8" s="644"/>
      <c r="CX8" s="644"/>
      <c r="CY8" s="645"/>
      <c r="CZ8" s="703">
        <v>34.700000000000003</v>
      </c>
      <c r="DA8" s="703"/>
      <c r="DB8" s="703"/>
      <c r="DC8" s="703"/>
      <c r="DD8" s="649">
        <v>155677</v>
      </c>
      <c r="DE8" s="644"/>
      <c r="DF8" s="644"/>
      <c r="DG8" s="644"/>
      <c r="DH8" s="644"/>
      <c r="DI8" s="644"/>
      <c r="DJ8" s="644"/>
      <c r="DK8" s="644"/>
      <c r="DL8" s="644"/>
      <c r="DM8" s="644"/>
      <c r="DN8" s="644"/>
      <c r="DO8" s="644"/>
      <c r="DP8" s="645"/>
      <c r="DQ8" s="649">
        <v>5700743</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58507</v>
      </c>
      <c r="S9" s="644"/>
      <c r="T9" s="644"/>
      <c r="U9" s="644"/>
      <c r="V9" s="644"/>
      <c r="W9" s="644"/>
      <c r="X9" s="644"/>
      <c r="Y9" s="645"/>
      <c r="Z9" s="703">
        <v>0.2</v>
      </c>
      <c r="AA9" s="703"/>
      <c r="AB9" s="703"/>
      <c r="AC9" s="703"/>
      <c r="AD9" s="704">
        <v>58507</v>
      </c>
      <c r="AE9" s="704"/>
      <c r="AF9" s="704"/>
      <c r="AG9" s="704"/>
      <c r="AH9" s="704"/>
      <c r="AI9" s="704"/>
      <c r="AJ9" s="704"/>
      <c r="AK9" s="704"/>
      <c r="AL9" s="646">
        <v>0.3</v>
      </c>
      <c r="AM9" s="647"/>
      <c r="AN9" s="647"/>
      <c r="AO9" s="705"/>
      <c r="AP9" s="638" t="s">
        <v>233</v>
      </c>
      <c r="AQ9" s="639"/>
      <c r="AR9" s="639"/>
      <c r="AS9" s="639"/>
      <c r="AT9" s="639"/>
      <c r="AU9" s="639"/>
      <c r="AV9" s="639"/>
      <c r="AW9" s="639"/>
      <c r="AX9" s="639"/>
      <c r="AY9" s="639"/>
      <c r="AZ9" s="639"/>
      <c r="BA9" s="639"/>
      <c r="BB9" s="639"/>
      <c r="BC9" s="639"/>
      <c r="BD9" s="639"/>
      <c r="BE9" s="639"/>
      <c r="BF9" s="640"/>
      <c r="BG9" s="641">
        <v>4541216</v>
      </c>
      <c r="BH9" s="644"/>
      <c r="BI9" s="644"/>
      <c r="BJ9" s="644"/>
      <c r="BK9" s="644"/>
      <c r="BL9" s="644"/>
      <c r="BM9" s="644"/>
      <c r="BN9" s="645"/>
      <c r="BO9" s="703">
        <v>44.3</v>
      </c>
      <c r="BP9" s="703"/>
      <c r="BQ9" s="703"/>
      <c r="BR9" s="703"/>
      <c r="BS9" s="649" t="s">
        <v>128</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3209894</v>
      </c>
      <c r="CS9" s="644"/>
      <c r="CT9" s="644"/>
      <c r="CU9" s="644"/>
      <c r="CV9" s="644"/>
      <c r="CW9" s="644"/>
      <c r="CX9" s="644"/>
      <c r="CY9" s="645"/>
      <c r="CZ9" s="703">
        <v>8.6999999999999993</v>
      </c>
      <c r="DA9" s="703"/>
      <c r="DB9" s="703"/>
      <c r="DC9" s="703"/>
      <c r="DD9" s="649">
        <v>6275</v>
      </c>
      <c r="DE9" s="644"/>
      <c r="DF9" s="644"/>
      <c r="DG9" s="644"/>
      <c r="DH9" s="644"/>
      <c r="DI9" s="644"/>
      <c r="DJ9" s="644"/>
      <c r="DK9" s="644"/>
      <c r="DL9" s="644"/>
      <c r="DM9" s="644"/>
      <c r="DN9" s="644"/>
      <c r="DO9" s="644"/>
      <c r="DP9" s="645"/>
      <c r="DQ9" s="649">
        <v>2604194</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128</v>
      </c>
      <c r="S10" s="644"/>
      <c r="T10" s="644"/>
      <c r="U10" s="644"/>
      <c r="V10" s="644"/>
      <c r="W10" s="644"/>
      <c r="X10" s="644"/>
      <c r="Y10" s="645"/>
      <c r="Z10" s="703" t="s">
        <v>128</v>
      </c>
      <c r="AA10" s="703"/>
      <c r="AB10" s="703"/>
      <c r="AC10" s="703"/>
      <c r="AD10" s="704" t="s">
        <v>128</v>
      </c>
      <c r="AE10" s="704"/>
      <c r="AF10" s="704"/>
      <c r="AG10" s="704"/>
      <c r="AH10" s="704"/>
      <c r="AI10" s="704"/>
      <c r="AJ10" s="704"/>
      <c r="AK10" s="704"/>
      <c r="AL10" s="646" t="s">
        <v>128</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165155</v>
      </c>
      <c r="BH10" s="644"/>
      <c r="BI10" s="644"/>
      <c r="BJ10" s="644"/>
      <c r="BK10" s="644"/>
      <c r="BL10" s="644"/>
      <c r="BM10" s="644"/>
      <c r="BN10" s="645"/>
      <c r="BO10" s="703">
        <v>1.6</v>
      </c>
      <c r="BP10" s="703"/>
      <c r="BQ10" s="703"/>
      <c r="BR10" s="703"/>
      <c r="BS10" s="649" t="s">
        <v>128</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10010</v>
      </c>
      <c r="CS10" s="644"/>
      <c r="CT10" s="644"/>
      <c r="CU10" s="644"/>
      <c r="CV10" s="644"/>
      <c r="CW10" s="644"/>
      <c r="CX10" s="644"/>
      <c r="CY10" s="645"/>
      <c r="CZ10" s="703">
        <v>0</v>
      </c>
      <c r="DA10" s="703"/>
      <c r="DB10" s="703"/>
      <c r="DC10" s="703"/>
      <c r="DD10" s="649" t="s">
        <v>128</v>
      </c>
      <c r="DE10" s="644"/>
      <c r="DF10" s="644"/>
      <c r="DG10" s="644"/>
      <c r="DH10" s="644"/>
      <c r="DI10" s="644"/>
      <c r="DJ10" s="644"/>
      <c r="DK10" s="644"/>
      <c r="DL10" s="644"/>
      <c r="DM10" s="644"/>
      <c r="DN10" s="644"/>
      <c r="DO10" s="644"/>
      <c r="DP10" s="645"/>
      <c r="DQ10" s="649">
        <v>10010</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128</v>
      </c>
      <c r="S11" s="644"/>
      <c r="T11" s="644"/>
      <c r="U11" s="644"/>
      <c r="V11" s="644"/>
      <c r="W11" s="644"/>
      <c r="X11" s="644"/>
      <c r="Y11" s="645"/>
      <c r="Z11" s="703" t="s">
        <v>128</v>
      </c>
      <c r="AA11" s="703"/>
      <c r="AB11" s="703"/>
      <c r="AC11" s="703"/>
      <c r="AD11" s="704" t="s">
        <v>128</v>
      </c>
      <c r="AE11" s="704"/>
      <c r="AF11" s="704"/>
      <c r="AG11" s="704"/>
      <c r="AH11" s="704"/>
      <c r="AI11" s="704"/>
      <c r="AJ11" s="704"/>
      <c r="AK11" s="704"/>
      <c r="AL11" s="646" t="s">
        <v>128</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238618</v>
      </c>
      <c r="BH11" s="644"/>
      <c r="BI11" s="644"/>
      <c r="BJ11" s="644"/>
      <c r="BK11" s="644"/>
      <c r="BL11" s="644"/>
      <c r="BM11" s="644"/>
      <c r="BN11" s="645"/>
      <c r="BO11" s="703">
        <v>2.2999999999999998</v>
      </c>
      <c r="BP11" s="703"/>
      <c r="BQ11" s="703"/>
      <c r="BR11" s="703"/>
      <c r="BS11" s="649">
        <v>47268</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1223603</v>
      </c>
      <c r="CS11" s="644"/>
      <c r="CT11" s="644"/>
      <c r="CU11" s="644"/>
      <c r="CV11" s="644"/>
      <c r="CW11" s="644"/>
      <c r="CX11" s="644"/>
      <c r="CY11" s="645"/>
      <c r="CZ11" s="703">
        <v>3.3</v>
      </c>
      <c r="DA11" s="703"/>
      <c r="DB11" s="703"/>
      <c r="DC11" s="703"/>
      <c r="DD11" s="649">
        <v>738332</v>
      </c>
      <c r="DE11" s="644"/>
      <c r="DF11" s="644"/>
      <c r="DG11" s="644"/>
      <c r="DH11" s="644"/>
      <c r="DI11" s="644"/>
      <c r="DJ11" s="644"/>
      <c r="DK11" s="644"/>
      <c r="DL11" s="644"/>
      <c r="DM11" s="644"/>
      <c r="DN11" s="644"/>
      <c r="DO11" s="644"/>
      <c r="DP11" s="645"/>
      <c r="DQ11" s="649">
        <v>363391</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1529667</v>
      </c>
      <c r="S12" s="644"/>
      <c r="T12" s="644"/>
      <c r="U12" s="644"/>
      <c r="V12" s="644"/>
      <c r="W12" s="644"/>
      <c r="X12" s="644"/>
      <c r="Y12" s="645"/>
      <c r="Z12" s="703">
        <v>4</v>
      </c>
      <c r="AA12" s="703"/>
      <c r="AB12" s="703"/>
      <c r="AC12" s="703"/>
      <c r="AD12" s="704">
        <v>1529667</v>
      </c>
      <c r="AE12" s="704"/>
      <c r="AF12" s="704"/>
      <c r="AG12" s="704"/>
      <c r="AH12" s="704"/>
      <c r="AI12" s="704"/>
      <c r="AJ12" s="704"/>
      <c r="AK12" s="704"/>
      <c r="AL12" s="646">
        <v>8.3000000000000007</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3938118</v>
      </c>
      <c r="BH12" s="644"/>
      <c r="BI12" s="644"/>
      <c r="BJ12" s="644"/>
      <c r="BK12" s="644"/>
      <c r="BL12" s="644"/>
      <c r="BM12" s="644"/>
      <c r="BN12" s="645"/>
      <c r="BO12" s="703">
        <v>38.4</v>
      </c>
      <c r="BP12" s="703"/>
      <c r="BQ12" s="703"/>
      <c r="BR12" s="703"/>
      <c r="BS12" s="649" t="s">
        <v>225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1302524</v>
      </c>
      <c r="CS12" s="644"/>
      <c r="CT12" s="644"/>
      <c r="CU12" s="644"/>
      <c r="CV12" s="644"/>
      <c r="CW12" s="644"/>
      <c r="CX12" s="644"/>
      <c r="CY12" s="645"/>
      <c r="CZ12" s="703">
        <v>3.5</v>
      </c>
      <c r="DA12" s="703"/>
      <c r="DB12" s="703"/>
      <c r="DC12" s="703"/>
      <c r="DD12" s="649">
        <v>653224</v>
      </c>
      <c r="DE12" s="644"/>
      <c r="DF12" s="644"/>
      <c r="DG12" s="644"/>
      <c r="DH12" s="644"/>
      <c r="DI12" s="644"/>
      <c r="DJ12" s="644"/>
      <c r="DK12" s="644"/>
      <c r="DL12" s="644"/>
      <c r="DM12" s="644"/>
      <c r="DN12" s="644"/>
      <c r="DO12" s="644"/>
      <c r="DP12" s="645"/>
      <c r="DQ12" s="649">
        <v>426309</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36197</v>
      </c>
      <c r="S13" s="644"/>
      <c r="T13" s="644"/>
      <c r="U13" s="644"/>
      <c r="V13" s="644"/>
      <c r="W13" s="644"/>
      <c r="X13" s="644"/>
      <c r="Y13" s="645"/>
      <c r="Z13" s="703">
        <v>0.1</v>
      </c>
      <c r="AA13" s="703"/>
      <c r="AB13" s="703"/>
      <c r="AC13" s="703"/>
      <c r="AD13" s="704">
        <v>36197</v>
      </c>
      <c r="AE13" s="704"/>
      <c r="AF13" s="704"/>
      <c r="AG13" s="704"/>
      <c r="AH13" s="704"/>
      <c r="AI13" s="704"/>
      <c r="AJ13" s="704"/>
      <c r="AK13" s="704"/>
      <c r="AL13" s="646">
        <v>0.2</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3932491</v>
      </c>
      <c r="BH13" s="644"/>
      <c r="BI13" s="644"/>
      <c r="BJ13" s="644"/>
      <c r="BK13" s="644"/>
      <c r="BL13" s="644"/>
      <c r="BM13" s="644"/>
      <c r="BN13" s="645"/>
      <c r="BO13" s="703">
        <v>38.299999999999997</v>
      </c>
      <c r="BP13" s="703"/>
      <c r="BQ13" s="703"/>
      <c r="BR13" s="703"/>
      <c r="BS13" s="649" t="s">
        <v>225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3390334</v>
      </c>
      <c r="CS13" s="644"/>
      <c r="CT13" s="644"/>
      <c r="CU13" s="644"/>
      <c r="CV13" s="644"/>
      <c r="CW13" s="644"/>
      <c r="CX13" s="644"/>
      <c r="CY13" s="645"/>
      <c r="CZ13" s="703">
        <v>9.1999999999999993</v>
      </c>
      <c r="DA13" s="703"/>
      <c r="DB13" s="703"/>
      <c r="DC13" s="703"/>
      <c r="DD13" s="649">
        <v>1941820</v>
      </c>
      <c r="DE13" s="644"/>
      <c r="DF13" s="644"/>
      <c r="DG13" s="644"/>
      <c r="DH13" s="644"/>
      <c r="DI13" s="644"/>
      <c r="DJ13" s="644"/>
      <c r="DK13" s="644"/>
      <c r="DL13" s="644"/>
      <c r="DM13" s="644"/>
      <c r="DN13" s="644"/>
      <c r="DO13" s="644"/>
      <c r="DP13" s="645"/>
      <c r="DQ13" s="649">
        <v>1969250</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128</v>
      </c>
      <c r="AA14" s="703"/>
      <c r="AB14" s="703"/>
      <c r="AC14" s="703"/>
      <c r="AD14" s="704" t="s">
        <v>128</v>
      </c>
      <c r="AE14" s="704"/>
      <c r="AF14" s="704"/>
      <c r="AG14" s="704"/>
      <c r="AH14" s="704"/>
      <c r="AI14" s="704"/>
      <c r="AJ14" s="704"/>
      <c r="AK14" s="704"/>
      <c r="AL14" s="646" t="s">
        <v>128</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218213</v>
      </c>
      <c r="BH14" s="644"/>
      <c r="BI14" s="644"/>
      <c r="BJ14" s="644"/>
      <c r="BK14" s="644"/>
      <c r="BL14" s="644"/>
      <c r="BM14" s="644"/>
      <c r="BN14" s="645"/>
      <c r="BO14" s="703">
        <v>2.1</v>
      </c>
      <c r="BP14" s="703"/>
      <c r="BQ14" s="703"/>
      <c r="BR14" s="703"/>
      <c r="BS14" s="649" t="s">
        <v>128</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1035563</v>
      </c>
      <c r="CS14" s="644"/>
      <c r="CT14" s="644"/>
      <c r="CU14" s="644"/>
      <c r="CV14" s="644"/>
      <c r="CW14" s="644"/>
      <c r="CX14" s="644"/>
      <c r="CY14" s="645"/>
      <c r="CZ14" s="703">
        <v>2.8</v>
      </c>
      <c r="DA14" s="703"/>
      <c r="DB14" s="703"/>
      <c r="DC14" s="703"/>
      <c r="DD14" s="649">
        <v>64598</v>
      </c>
      <c r="DE14" s="644"/>
      <c r="DF14" s="644"/>
      <c r="DG14" s="644"/>
      <c r="DH14" s="644"/>
      <c r="DI14" s="644"/>
      <c r="DJ14" s="644"/>
      <c r="DK14" s="644"/>
      <c r="DL14" s="644"/>
      <c r="DM14" s="644"/>
      <c r="DN14" s="644"/>
      <c r="DO14" s="644"/>
      <c r="DP14" s="645"/>
      <c r="DQ14" s="649">
        <v>986631</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125013</v>
      </c>
      <c r="S15" s="644"/>
      <c r="T15" s="644"/>
      <c r="U15" s="644"/>
      <c r="V15" s="644"/>
      <c r="W15" s="644"/>
      <c r="X15" s="644"/>
      <c r="Y15" s="645"/>
      <c r="Z15" s="703">
        <v>0.3</v>
      </c>
      <c r="AA15" s="703"/>
      <c r="AB15" s="703"/>
      <c r="AC15" s="703"/>
      <c r="AD15" s="704">
        <v>125013</v>
      </c>
      <c r="AE15" s="704"/>
      <c r="AF15" s="704"/>
      <c r="AG15" s="704"/>
      <c r="AH15" s="704"/>
      <c r="AI15" s="704"/>
      <c r="AJ15" s="704"/>
      <c r="AK15" s="704"/>
      <c r="AL15" s="646">
        <v>0.7</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488383</v>
      </c>
      <c r="BH15" s="644"/>
      <c r="BI15" s="644"/>
      <c r="BJ15" s="644"/>
      <c r="BK15" s="644"/>
      <c r="BL15" s="644"/>
      <c r="BM15" s="644"/>
      <c r="BN15" s="645"/>
      <c r="BO15" s="703">
        <v>4.8</v>
      </c>
      <c r="BP15" s="703"/>
      <c r="BQ15" s="703"/>
      <c r="BR15" s="703"/>
      <c r="BS15" s="649" t="s">
        <v>128</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4179795</v>
      </c>
      <c r="CS15" s="644"/>
      <c r="CT15" s="644"/>
      <c r="CU15" s="644"/>
      <c r="CV15" s="644"/>
      <c r="CW15" s="644"/>
      <c r="CX15" s="644"/>
      <c r="CY15" s="645"/>
      <c r="CZ15" s="703">
        <v>11.3</v>
      </c>
      <c r="DA15" s="703"/>
      <c r="DB15" s="703"/>
      <c r="DC15" s="703"/>
      <c r="DD15" s="649">
        <v>1499321</v>
      </c>
      <c r="DE15" s="644"/>
      <c r="DF15" s="644"/>
      <c r="DG15" s="644"/>
      <c r="DH15" s="644"/>
      <c r="DI15" s="644"/>
      <c r="DJ15" s="644"/>
      <c r="DK15" s="644"/>
      <c r="DL15" s="644"/>
      <c r="DM15" s="644"/>
      <c r="DN15" s="644"/>
      <c r="DO15" s="644"/>
      <c r="DP15" s="645"/>
      <c r="DQ15" s="649">
        <v>2561086</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128</v>
      </c>
      <c r="S16" s="644"/>
      <c r="T16" s="644"/>
      <c r="U16" s="644"/>
      <c r="V16" s="644"/>
      <c r="W16" s="644"/>
      <c r="X16" s="644"/>
      <c r="Y16" s="645"/>
      <c r="Z16" s="703" t="s">
        <v>128</v>
      </c>
      <c r="AA16" s="703"/>
      <c r="AB16" s="703"/>
      <c r="AC16" s="703"/>
      <c r="AD16" s="704" t="s">
        <v>225</v>
      </c>
      <c r="AE16" s="704"/>
      <c r="AF16" s="704"/>
      <c r="AG16" s="704"/>
      <c r="AH16" s="704"/>
      <c r="AI16" s="704"/>
      <c r="AJ16" s="704"/>
      <c r="AK16" s="704"/>
      <c r="AL16" s="646" t="s">
        <v>128</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128</v>
      </c>
      <c r="BH16" s="644"/>
      <c r="BI16" s="644"/>
      <c r="BJ16" s="644"/>
      <c r="BK16" s="644"/>
      <c r="BL16" s="644"/>
      <c r="BM16" s="644"/>
      <c r="BN16" s="645"/>
      <c r="BO16" s="703" t="s">
        <v>128</v>
      </c>
      <c r="BP16" s="703"/>
      <c r="BQ16" s="703"/>
      <c r="BR16" s="703"/>
      <c r="BS16" s="649" t="s">
        <v>128</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6612</v>
      </c>
      <c r="CS16" s="644"/>
      <c r="CT16" s="644"/>
      <c r="CU16" s="644"/>
      <c r="CV16" s="644"/>
      <c r="CW16" s="644"/>
      <c r="CX16" s="644"/>
      <c r="CY16" s="645"/>
      <c r="CZ16" s="703">
        <v>0</v>
      </c>
      <c r="DA16" s="703"/>
      <c r="DB16" s="703"/>
      <c r="DC16" s="703"/>
      <c r="DD16" s="649" t="s">
        <v>225</v>
      </c>
      <c r="DE16" s="644"/>
      <c r="DF16" s="644"/>
      <c r="DG16" s="644"/>
      <c r="DH16" s="644"/>
      <c r="DI16" s="644"/>
      <c r="DJ16" s="644"/>
      <c r="DK16" s="644"/>
      <c r="DL16" s="644"/>
      <c r="DM16" s="644"/>
      <c r="DN16" s="644"/>
      <c r="DO16" s="644"/>
      <c r="DP16" s="645"/>
      <c r="DQ16" s="649">
        <v>4671</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72555</v>
      </c>
      <c r="S17" s="644"/>
      <c r="T17" s="644"/>
      <c r="U17" s="644"/>
      <c r="V17" s="644"/>
      <c r="W17" s="644"/>
      <c r="X17" s="644"/>
      <c r="Y17" s="645"/>
      <c r="Z17" s="703">
        <v>0.2</v>
      </c>
      <c r="AA17" s="703"/>
      <c r="AB17" s="703"/>
      <c r="AC17" s="703"/>
      <c r="AD17" s="704">
        <v>72555</v>
      </c>
      <c r="AE17" s="704"/>
      <c r="AF17" s="704"/>
      <c r="AG17" s="704"/>
      <c r="AH17" s="704"/>
      <c r="AI17" s="704"/>
      <c r="AJ17" s="704"/>
      <c r="AK17" s="704"/>
      <c r="AL17" s="646">
        <v>0.4</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128</v>
      </c>
      <c r="BH17" s="644"/>
      <c r="BI17" s="644"/>
      <c r="BJ17" s="644"/>
      <c r="BK17" s="644"/>
      <c r="BL17" s="644"/>
      <c r="BM17" s="644"/>
      <c r="BN17" s="645"/>
      <c r="BO17" s="703" t="s">
        <v>128</v>
      </c>
      <c r="BP17" s="703"/>
      <c r="BQ17" s="703"/>
      <c r="BR17" s="703"/>
      <c r="BS17" s="649" t="s">
        <v>128</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3528450</v>
      </c>
      <c r="CS17" s="644"/>
      <c r="CT17" s="644"/>
      <c r="CU17" s="644"/>
      <c r="CV17" s="644"/>
      <c r="CW17" s="644"/>
      <c r="CX17" s="644"/>
      <c r="CY17" s="645"/>
      <c r="CZ17" s="703">
        <v>9.5</v>
      </c>
      <c r="DA17" s="703"/>
      <c r="DB17" s="703"/>
      <c r="DC17" s="703"/>
      <c r="DD17" s="649" t="s">
        <v>128</v>
      </c>
      <c r="DE17" s="644"/>
      <c r="DF17" s="644"/>
      <c r="DG17" s="644"/>
      <c r="DH17" s="644"/>
      <c r="DI17" s="644"/>
      <c r="DJ17" s="644"/>
      <c r="DK17" s="644"/>
      <c r="DL17" s="644"/>
      <c r="DM17" s="644"/>
      <c r="DN17" s="644"/>
      <c r="DO17" s="644"/>
      <c r="DP17" s="645"/>
      <c r="DQ17" s="649">
        <v>3501556</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7004694</v>
      </c>
      <c r="S18" s="644"/>
      <c r="T18" s="644"/>
      <c r="U18" s="644"/>
      <c r="V18" s="644"/>
      <c r="W18" s="644"/>
      <c r="X18" s="644"/>
      <c r="Y18" s="645"/>
      <c r="Z18" s="703">
        <v>18.399999999999999</v>
      </c>
      <c r="AA18" s="703"/>
      <c r="AB18" s="703"/>
      <c r="AC18" s="703"/>
      <c r="AD18" s="704">
        <v>6321821</v>
      </c>
      <c r="AE18" s="704"/>
      <c r="AF18" s="704"/>
      <c r="AG18" s="704"/>
      <c r="AH18" s="704"/>
      <c r="AI18" s="704"/>
      <c r="AJ18" s="704"/>
      <c r="AK18" s="704"/>
      <c r="AL18" s="646">
        <v>34.4</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128</v>
      </c>
      <c r="BH18" s="644"/>
      <c r="BI18" s="644"/>
      <c r="BJ18" s="644"/>
      <c r="BK18" s="644"/>
      <c r="BL18" s="644"/>
      <c r="BM18" s="644"/>
      <c r="BN18" s="645"/>
      <c r="BO18" s="703" t="s">
        <v>128</v>
      </c>
      <c r="BP18" s="703"/>
      <c r="BQ18" s="703"/>
      <c r="BR18" s="703"/>
      <c r="BS18" s="649" t="s">
        <v>128</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128</v>
      </c>
      <c r="CS18" s="644"/>
      <c r="CT18" s="644"/>
      <c r="CU18" s="644"/>
      <c r="CV18" s="644"/>
      <c r="CW18" s="644"/>
      <c r="CX18" s="644"/>
      <c r="CY18" s="645"/>
      <c r="CZ18" s="703" t="s">
        <v>128</v>
      </c>
      <c r="DA18" s="703"/>
      <c r="DB18" s="703"/>
      <c r="DC18" s="703"/>
      <c r="DD18" s="649" t="s">
        <v>128</v>
      </c>
      <c r="DE18" s="644"/>
      <c r="DF18" s="644"/>
      <c r="DG18" s="644"/>
      <c r="DH18" s="644"/>
      <c r="DI18" s="644"/>
      <c r="DJ18" s="644"/>
      <c r="DK18" s="644"/>
      <c r="DL18" s="644"/>
      <c r="DM18" s="644"/>
      <c r="DN18" s="644"/>
      <c r="DO18" s="644"/>
      <c r="DP18" s="645"/>
      <c r="DQ18" s="649" t="s">
        <v>128</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6321821</v>
      </c>
      <c r="S19" s="644"/>
      <c r="T19" s="644"/>
      <c r="U19" s="644"/>
      <c r="V19" s="644"/>
      <c r="W19" s="644"/>
      <c r="X19" s="644"/>
      <c r="Y19" s="645"/>
      <c r="Z19" s="703">
        <v>16.600000000000001</v>
      </c>
      <c r="AA19" s="703"/>
      <c r="AB19" s="703"/>
      <c r="AC19" s="703"/>
      <c r="AD19" s="704">
        <v>6321821</v>
      </c>
      <c r="AE19" s="704"/>
      <c r="AF19" s="704"/>
      <c r="AG19" s="704"/>
      <c r="AH19" s="704"/>
      <c r="AI19" s="704"/>
      <c r="AJ19" s="704"/>
      <c r="AK19" s="704"/>
      <c r="AL19" s="646">
        <v>34.4</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512919</v>
      </c>
      <c r="BH19" s="644"/>
      <c r="BI19" s="644"/>
      <c r="BJ19" s="644"/>
      <c r="BK19" s="644"/>
      <c r="BL19" s="644"/>
      <c r="BM19" s="644"/>
      <c r="BN19" s="645"/>
      <c r="BO19" s="703">
        <v>5</v>
      </c>
      <c r="BP19" s="703"/>
      <c r="BQ19" s="703"/>
      <c r="BR19" s="703"/>
      <c r="BS19" s="649" t="s">
        <v>128</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128</v>
      </c>
      <c r="CS19" s="644"/>
      <c r="CT19" s="644"/>
      <c r="CU19" s="644"/>
      <c r="CV19" s="644"/>
      <c r="CW19" s="644"/>
      <c r="CX19" s="644"/>
      <c r="CY19" s="645"/>
      <c r="CZ19" s="703" t="s">
        <v>128</v>
      </c>
      <c r="DA19" s="703"/>
      <c r="DB19" s="703"/>
      <c r="DC19" s="703"/>
      <c r="DD19" s="649" t="s">
        <v>128</v>
      </c>
      <c r="DE19" s="644"/>
      <c r="DF19" s="644"/>
      <c r="DG19" s="644"/>
      <c r="DH19" s="644"/>
      <c r="DI19" s="644"/>
      <c r="DJ19" s="644"/>
      <c r="DK19" s="644"/>
      <c r="DL19" s="644"/>
      <c r="DM19" s="644"/>
      <c r="DN19" s="644"/>
      <c r="DO19" s="644"/>
      <c r="DP19" s="645"/>
      <c r="DQ19" s="649" t="s">
        <v>128</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682873</v>
      </c>
      <c r="S20" s="644"/>
      <c r="T20" s="644"/>
      <c r="U20" s="644"/>
      <c r="V20" s="644"/>
      <c r="W20" s="644"/>
      <c r="X20" s="644"/>
      <c r="Y20" s="645"/>
      <c r="Z20" s="703">
        <v>1.8</v>
      </c>
      <c r="AA20" s="703"/>
      <c r="AB20" s="703"/>
      <c r="AC20" s="703"/>
      <c r="AD20" s="704" t="s">
        <v>128</v>
      </c>
      <c r="AE20" s="704"/>
      <c r="AF20" s="704"/>
      <c r="AG20" s="704"/>
      <c r="AH20" s="704"/>
      <c r="AI20" s="704"/>
      <c r="AJ20" s="704"/>
      <c r="AK20" s="704"/>
      <c r="AL20" s="646" t="s">
        <v>128</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512919</v>
      </c>
      <c r="BH20" s="644"/>
      <c r="BI20" s="644"/>
      <c r="BJ20" s="644"/>
      <c r="BK20" s="644"/>
      <c r="BL20" s="644"/>
      <c r="BM20" s="644"/>
      <c r="BN20" s="645"/>
      <c r="BO20" s="703">
        <v>5</v>
      </c>
      <c r="BP20" s="703"/>
      <c r="BQ20" s="703"/>
      <c r="BR20" s="703"/>
      <c r="BS20" s="649" t="s">
        <v>128</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36985350</v>
      </c>
      <c r="CS20" s="644"/>
      <c r="CT20" s="644"/>
      <c r="CU20" s="644"/>
      <c r="CV20" s="644"/>
      <c r="CW20" s="644"/>
      <c r="CX20" s="644"/>
      <c r="CY20" s="645"/>
      <c r="CZ20" s="703">
        <v>100</v>
      </c>
      <c r="DA20" s="703"/>
      <c r="DB20" s="703"/>
      <c r="DC20" s="703"/>
      <c r="DD20" s="649">
        <v>5330411</v>
      </c>
      <c r="DE20" s="644"/>
      <c r="DF20" s="644"/>
      <c r="DG20" s="644"/>
      <c r="DH20" s="644"/>
      <c r="DI20" s="644"/>
      <c r="DJ20" s="644"/>
      <c r="DK20" s="644"/>
      <c r="DL20" s="644"/>
      <c r="DM20" s="644"/>
      <c r="DN20" s="644"/>
      <c r="DO20" s="644"/>
      <c r="DP20" s="645"/>
      <c r="DQ20" s="649">
        <v>22547303</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128</v>
      </c>
      <c r="S21" s="644"/>
      <c r="T21" s="644"/>
      <c r="U21" s="644"/>
      <c r="V21" s="644"/>
      <c r="W21" s="644"/>
      <c r="X21" s="644"/>
      <c r="Y21" s="645"/>
      <c r="Z21" s="703" t="s">
        <v>128</v>
      </c>
      <c r="AA21" s="703"/>
      <c r="AB21" s="703"/>
      <c r="AC21" s="703"/>
      <c r="AD21" s="704" t="s">
        <v>128</v>
      </c>
      <c r="AE21" s="704"/>
      <c r="AF21" s="704"/>
      <c r="AG21" s="704"/>
      <c r="AH21" s="704"/>
      <c r="AI21" s="704"/>
      <c r="AJ21" s="704"/>
      <c r="AK21" s="704"/>
      <c r="AL21" s="646" t="s">
        <v>128</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31654</v>
      </c>
      <c r="BH21" s="644"/>
      <c r="BI21" s="644"/>
      <c r="BJ21" s="644"/>
      <c r="BK21" s="644"/>
      <c r="BL21" s="644"/>
      <c r="BM21" s="644"/>
      <c r="BN21" s="645"/>
      <c r="BO21" s="703">
        <v>0.3</v>
      </c>
      <c r="BP21" s="703"/>
      <c r="BQ21" s="703"/>
      <c r="BR21" s="703"/>
      <c r="BS21" s="649" t="s">
        <v>128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19504111</v>
      </c>
      <c r="S22" s="644"/>
      <c r="T22" s="644"/>
      <c r="U22" s="644"/>
      <c r="V22" s="644"/>
      <c r="W22" s="644"/>
      <c r="X22" s="644"/>
      <c r="Y22" s="645"/>
      <c r="Z22" s="703">
        <v>51.1</v>
      </c>
      <c r="AA22" s="703"/>
      <c r="AB22" s="703"/>
      <c r="AC22" s="703"/>
      <c r="AD22" s="704">
        <v>18339973</v>
      </c>
      <c r="AE22" s="704"/>
      <c r="AF22" s="704"/>
      <c r="AG22" s="704"/>
      <c r="AH22" s="704"/>
      <c r="AI22" s="704"/>
      <c r="AJ22" s="704"/>
      <c r="AK22" s="704"/>
      <c r="AL22" s="646">
        <v>99.7</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128</v>
      </c>
      <c r="BH22" s="644"/>
      <c r="BI22" s="644"/>
      <c r="BJ22" s="644"/>
      <c r="BK22" s="644"/>
      <c r="BL22" s="644"/>
      <c r="BM22" s="644"/>
      <c r="BN22" s="645"/>
      <c r="BO22" s="703" t="s">
        <v>128</v>
      </c>
      <c r="BP22" s="703"/>
      <c r="BQ22" s="703"/>
      <c r="BR22" s="703"/>
      <c r="BS22" s="649" t="s">
        <v>128</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18116</v>
      </c>
      <c r="S23" s="644"/>
      <c r="T23" s="644"/>
      <c r="U23" s="644"/>
      <c r="V23" s="644"/>
      <c r="W23" s="644"/>
      <c r="X23" s="644"/>
      <c r="Y23" s="645"/>
      <c r="Z23" s="703">
        <v>0</v>
      </c>
      <c r="AA23" s="703"/>
      <c r="AB23" s="703"/>
      <c r="AC23" s="703"/>
      <c r="AD23" s="704">
        <v>18116</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481265</v>
      </c>
      <c r="BH23" s="644"/>
      <c r="BI23" s="644"/>
      <c r="BJ23" s="644"/>
      <c r="BK23" s="644"/>
      <c r="BL23" s="644"/>
      <c r="BM23" s="644"/>
      <c r="BN23" s="645"/>
      <c r="BO23" s="703">
        <v>4.7</v>
      </c>
      <c r="BP23" s="703"/>
      <c r="BQ23" s="703"/>
      <c r="BR23" s="703"/>
      <c r="BS23" s="649" t="s">
        <v>128</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624632</v>
      </c>
      <c r="S24" s="644"/>
      <c r="T24" s="644"/>
      <c r="U24" s="644"/>
      <c r="V24" s="644"/>
      <c r="W24" s="644"/>
      <c r="X24" s="644"/>
      <c r="Y24" s="645"/>
      <c r="Z24" s="703">
        <v>1.6</v>
      </c>
      <c r="AA24" s="703"/>
      <c r="AB24" s="703"/>
      <c r="AC24" s="703"/>
      <c r="AD24" s="704" t="s">
        <v>225</v>
      </c>
      <c r="AE24" s="704"/>
      <c r="AF24" s="704"/>
      <c r="AG24" s="704"/>
      <c r="AH24" s="704"/>
      <c r="AI24" s="704"/>
      <c r="AJ24" s="704"/>
      <c r="AK24" s="704"/>
      <c r="AL24" s="646" t="s">
        <v>128</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225</v>
      </c>
      <c r="BP24" s="703"/>
      <c r="BQ24" s="703"/>
      <c r="BR24" s="703"/>
      <c r="BS24" s="649" t="s">
        <v>128</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16034602</v>
      </c>
      <c r="CS24" s="707"/>
      <c r="CT24" s="707"/>
      <c r="CU24" s="707"/>
      <c r="CV24" s="707"/>
      <c r="CW24" s="707"/>
      <c r="CX24" s="707"/>
      <c r="CY24" s="753"/>
      <c r="CZ24" s="754">
        <v>43.4</v>
      </c>
      <c r="DA24" s="723"/>
      <c r="DB24" s="723"/>
      <c r="DC24" s="757"/>
      <c r="DD24" s="752">
        <v>9381213</v>
      </c>
      <c r="DE24" s="707"/>
      <c r="DF24" s="707"/>
      <c r="DG24" s="707"/>
      <c r="DH24" s="707"/>
      <c r="DI24" s="707"/>
      <c r="DJ24" s="707"/>
      <c r="DK24" s="753"/>
      <c r="DL24" s="752">
        <v>8653432</v>
      </c>
      <c r="DM24" s="707"/>
      <c r="DN24" s="707"/>
      <c r="DO24" s="707"/>
      <c r="DP24" s="707"/>
      <c r="DQ24" s="707"/>
      <c r="DR24" s="707"/>
      <c r="DS24" s="707"/>
      <c r="DT24" s="707"/>
      <c r="DU24" s="707"/>
      <c r="DV24" s="753"/>
      <c r="DW24" s="754">
        <v>44.3</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172942</v>
      </c>
      <c r="S25" s="644"/>
      <c r="T25" s="644"/>
      <c r="U25" s="644"/>
      <c r="V25" s="644"/>
      <c r="W25" s="644"/>
      <c r="X25" s="644"/>
      <c r="Y25" s="645"/>
      <c r="Z25" s="703">
        <v>0.5</v>
      </c>
      <c r="AA25" s="703"/>
      <c r="AB25" s="703"/>
      <c r="AC25" s="703"/>
      <c r="AD25" s="704">
        <v>35063</v>
      </c>
      <c r="AE25" s="704"/>
      <c r="AF25" s="704"/>
      <c r="AG25" s="704"/>
      <c r="AH25" s="704"/>
      <c r="AI25" s="704"/>
      <c r="AJ25" s="704"/>
      <c r="AK25" s="704"/>
      <c r="AL25" s="646">
        <v>0.2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128</v>
      </c>
      <c r="BH25" s="644"/>
      <c r="BI25" s="644"/>
      <c r="BJ25" s="644"/>
      <c r="BK25" s="644"/>
      <c r="BL25" s="644"/>
      <c r="BM25" s="644"/>
      <c r="BN25" s="645"/>
      <c r="BO25" s="703" t="s">
        <v>128</v>
      </c>
      <c r="BP25" s="703"/>
      <c r="BQ25" s="703"/>
      <c r="BR25" s="703"/>
      <c r="BS25" s="649" t="s">
        <v>225</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3895991</v>
      </c>
      <c r="CS25" s="642"/>
      <c r="CT25" s="642"/>
      <c r="CU25" s="642"/>
      <c r="CV25" s="642"/>
      <c r="CW25" s="642"/>
      <c r="CX25" s="642"/>
      <c r="CY25" s="643"/>
      <c r="CZ25" s="646">
        <v>10.5</v>
      </c>
      <c r="DA25" s="675"/>
      <c r="DB25" s="675"/>
      <c r="DC25" s="676"/>
      <c r="DD25" s="649">
        <v>3609156</v>
      </c>
      <c r="DE25" s="642"/>
      <c r="DF25" s="642"/>
      <c r="DG25" s="642"/>
      <c r="DH25" s="642"/>
      <c r="DI25" s="642"/>
      <c r="DJ25" s="642"/>
      <c r="DK25" s="643"/>
      <c r="DL25" s="649">
        <v>3557415</v>
      </c>
      <c r="DM25" s="642"/>
      <c r="DN25" s="642"/>
      <c r="DO25" s="642"/>
      <c r="DP25" s="642"/>
      <c r="DQ25" s="642"/>
      <c r="DR25" s="642"/>
      <c r="DS25" s="642"/>
      <c r="DT25" s="642"/>
      <c r="DU25" s="642"/>
      <c r="DV25" s="643"/>
      <c r="DW25" s="646">
        <v>18.2</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335929</v>
      </c>
      <c r="S26" s="644"/>
      <c r="T26" s="644"/>
      <c r="U26" s="644"/>
      <c r="V26" s="644"/>
      <c r="W26" s="644"/>
      <c r="X26" s="644"/>
      <c r="Y26" s="645"/>
      <c r="Z26" s="703">
        <v>0.9</v>
      </c>
      <c r="AA26" s="703"/>
      <c r="AB26" s="703"/>
      <c r="AC26" s="703"/>
      <c r="AD26" s="704" t="s">
        <v>128</v>
      </c>
      <c r="AE26" s="704"/>
      <c r="AF26" s="704"/>
      <c r="AG26" s="704"/>
      <c r="AH26" s="704"/>
      <c r="AI26" s="704"/>
      <c r="AJ26" s="704"/>
      <c r="AK26" s="704"/>
      <c r="AL26" s="646" t="s">
        <v>128</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128</v>
      </c>
      <c r="BH26" s="644"/>
      <c r="BI26" s="644"/>
      <c r="BJ26" s="644"/>
      <c r="BK26" s="644"/>
      <c r="BL26" s="644"/>
      <c r="BM26" s="644"/>
      <c r="BN26" s="645"/>
      <c r="BO26" s="703" t="s">
        <v>128</v>
      </c>
      <c r="BP26" s="703"/>
      <c r="BQ26" s="703"/>
      <c r="BR26" s="703"/>
      <c r="BS26" s="649" t="s">
        <v>128</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2477329</v>
      </c>
      <c r="CS26" s="644"/>
      <c r="CT26" s="644"/>
      <c r="CU26" s="644"/>
      <c r="CV26" s="644"/>
      <c r="CW26" s="644"/>
      <c r="CX26" s="644"/>
      <c r="CY26" s="645"/>
      <c r="CZ26" s="646">
        <v>6.7</v>
      </c>
      <c r="DA26" s="675"/>
      <c r="DB26" s="675"/>
      <c r="DC26" s="676"/>
      <c r="DD26" s="649">
        <v>2238283</v>
      </c>
      <c r="DE26" s="644"/>
      <c r="DF26" s="644"/>
      <c r="DG26" s="644"/>
      <c r="DH26" s="644"/>
      <c r="DI26" s="644"/>
      <c r="DJ26" s="644"/>
      <c r="DK26" s="645"/>
      <c r="DL26" s="649" t="s">
        <v>128</v>
      </c>
      <c r="DM26" s="644"/>
      <c r="DN26" s="644"/>
      <c r="DO26" s="644"/>
      <c r="DP26" s="644"/>
      <c r="DQ26" s="644"/>
      <c r="DR26" s="644"/>
      <c r="DS26" s="644"/>
      <c r="DT26" s="644"/>
      <c r="DU26" s="644"/>
      <c r="DV26" s="645"/>
      <c r="DW26" s="646" t="s">
        <v>128</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5932132</v>
      </c>
      <c r="S27" s="644"/>
      <c r="T27" s="644"/>
      <c r="U27" s="644"/>
      <c r="V27" s="644"/>
      <c r="W27" s="644"/>
      <c r="X27" s="644"/>
      <c r="Y27" s="645"/>
      <c r="Z27" s="703">
        <v>15.5</v>
      </c>
      <c r="AA27" s="703"/>
      <c r="AB27" s="703"/>
      <c r="AC27" s="703"/>
      <c r="AD27" s="704" t="s">
        <v>128</v>
      </c>
      <c r="AE27" s="704"/>
      <c r="AF27" s="704"/>
      <c r="AG27" s="704"/>
      <c r="AH27" s="704"/>
      <c r="AI27" s="704"/>
      <c r="AJ27" s="704"/>
      <c r="AK27" s="704"/>
      <c r="AL27" s="646" t="s">
        <v>225</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10259908</v>
      </c>
      <c r="BH27" s="644"/>
      <c r="BI27" s="644"/>
      <c r="BJ27" s="644"/>
      <c r="BK27" s="644"/>
      <c r="BL27" s="644"/>
      <c r="BM27" s="644"/>
      <c r="BN27" s="645"/>
      <c r="BO27" s="703">
        <v>100</v>
      </c>
      <c r="BP27" s="703"/>
      <c r="BQ27" s="703"/>
      <c r="BR27" s="703"/>
      <c r="BS27" s="649">
        <v>47268</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8610169</v>
      </c>
      <c r="CS27" s="642"/>
      <c r="CT27" s="642"/>
      <c r="CU27" s="642"/>
      <c r="CV27" s="642"/>
      <c r="CW27" s="642"/>
      <c r="CX27" s="642"/>
      <c r="CY27" s="643"/>
      <c r="CZ27" s="646">
        <v>23.3</v>
      </c>
      <c r="DA27" s="675"/>
      <c r="DB27" s="675"/>
      <c r="DC27" s="676"/>
      <c r="DD27" s="649">
        <v>2270509</v>
      </c>
      <c r="DE27" s="642"/>
      <c r="DF27" s="642"/>
      <c r="DG27" s="642"/>
      <c r="DH27" s="642"/>
      <c r="DI27" s="642"/>
      <c r="DJ27" s="642"/>
      <c r="DK27" s="643"/>
      <c r="DL27" s="649">
        <v>2270509</v>
      </c>
      <c r="DM27" s="642"/>
      <c r="DN27" s="642"/>
      <c r="DO27" s="642"/>
      <c r="DP27" s="642"/>
      <c r="DQ27" s="642"/>
      <c r="DR27" s="642"/>
      <c r="DS27" s="642"/>
      <c r="DT27" s="642"/>
      <c r="DU27" s="642"/>
      <c r="DV27" s="643"/>
      <c r="DW27" s="646">
        <v>11.6</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128</v>
      </c>
      <c r="S28" s="644"/>
      <c r="T28" s="644"/>
      <c r="U28" s="644"/>
      <c r="V28" s="644"/>
      <c r="W28" s="644"/>
      <c r="X28" s="644"/>
      <c r="Y28" s="645"/>
      <c r="Z28" s="703" t="s">
        <v>128</v>
      </c>
      <c r="AA28" s="703"/>
      <c r="AB28" s="703"/>
      <c r="AC28" s="703"/>
      <c r="AD28" s="704" t="s">
        <v>128</v>
      </c>
      <c r="AE28" s="704"/>
      <c r="AF28" s="704"/>
      <c r="AG28" s="704"/>
      <c r="AH28" s="704"/>
      <c r="AI28" s="704"/>
      <c r="AJ28" s="704"/>
      <c r="AK28" s="704"/>
      <c r="AL28" s="646" t="s">
        <v>128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3528442</v>
      </c>
      <c r="CS28" s="644"/>
      <c r="CT28" s="644"/>
      <c r="CU28" s="644"/>
      <c r="CV28" s="644"/>
      <c r="CW28" s="644"/>
      <c r="CX28" s="644"/>
      <c r="CY28" s="645"/>
      <c r="CZ28" s="646">
        <v>9.5</v>
      </c>
      <c r="DA28" s="675"/>
      <c r="DB28" s="675"/>
      <c r="DC28" s="676"/>
      <c r="DD28" s="649">
        <v>3501548</v>
      </c>
      <c r="DE28" s="644"/>
      <c r="DF28" s="644"/>
      <c r="DG28" s="644"/>
      <c r="DH28" s="644"/>
      <c r="DI28" s="644"/>
      <c r="DJ28" s="644"/>
      <c r="DK28" s="645"/>
      <c r="DL28" s="649">
        <v>2825508</v>
      </c>
      <c r="DM28" s="644"/>
      <c r="DN28" s="644"/>
      <c r="DO28" s="644"/>
      <c r="DP28" s="644"/>
      <c r="DQ28" s="644"/>
      <c r="DR28" s="644"/>
      <c r="DS28" s="644"/>
      <c r="DT28" s="644"/>
      <c r="DU28" s="644"/>
      <c r="DV28" s="645"/>
      <c r="DW28" s="646">
        <v>14.5</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2726129</v>
      </c>
      <c r="S29" s="644"/>
      <c r="T29" s="644"/>
      <c r="U29" s="644"/>
      <c r="V29" s="644"/>
      <c r="W29" s="644"/>
      <c r="X29" s="644"/>
      <c r="Y29" s="645"/>
      <c r="Z29" s="703">
        <v>7.1</v>
      </c>
      <c r="AA29" s="703"/>
      <c r="AB29" s="703"/>
      <c r="AC29" s="703"/>
      <c r="AD29" s="704" t="s">
        <v>128</v>
      </c>
      <c r="AE29" s="704"/>
      <c r="AF29" s="704"/>
      <c r="AG29" s="704"/>
      <c r="AH29" s="704"/>
      <c r="AI29" s="704"/>
      <c r="AJ29" s="704"/>
      <c r="AK29" s="704"/>
      <c r="AL29" s="646" t="s">
        <v>128</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3528442</v>
      </c>
      <c r="CS29" s="642"/>
      <c r="CT29" s="642"/>
      <c r="CU29" s="642"/>
      <c r="CV29" s="642"/>
      <c r="CW29" s="642"/>
      <c r="CX29" s="642"/>
      <c r="CY29" s="643"/>
      <c r="CZ29" s="646">
        <v>9.5</v>
      </c>
      <c r="DA29" s="675"/>
      <c r="DB29" s="675"/>
      <c r="DC29" s="676"/>
      <c r="DD29" s="649">
        <v>3501548</v>
      </c>
      <c r="DE29" s="642"/>
      <c r="DF29" s="642"/>
      <c r="DG29" s="642"/>
      <c r="DH29" s="642"/>
      <c r="DI29" s="642"/>
      <c r="DJ29" s="642"/>
      <c r="DK29" s="643"/>
      <c r="DL29" s="649">
        <v>2825508</v>
      </c>
      <c r="DM29" s="642"/>
      <c r="DN29" s="642"/>
      <c r="DO29" s="642"/>
      <c r="DP29" s="642"/>
      <c r="DQ29" s="642"/>
      <c r="DR29" s="642"/>
      <c r="DS29" s="642"/>
      <c r="DT29" s="642"/>
      <c r="DU29" s="642"/>
      <c r="DV29" s="643"/>
      <c r="DW29" s="646">
        <v>14.5</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553575</v>
      </c>
      <c r="S30" s="644"/>
      <c r="T30" s="644"/>
      <c r="U30" s="644"/>
      <c r="V30" s="644"/>
      <c r="W30" s="644"/>
      <c r="X30" s="644"/>
      <c r="Y30" s="645"/>
      <c r="Z30" s="703">
        <v>1.5</v>
      </c>
      <c r="AA30" s="703"/>
      <c r="AB30" s="703"/>
      <c r="AC30" s="703"/>
      <c r="AD30" s="704">
        <v>5543</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177</v>
      </c>
      <c r="AY30" s="741"/>
      <c r="AZ30" s="741"/>
      <c r="BA30" s="741"/>
      <c r="BB30" s="741"/>
      <c r="BC30" s="741"/>
      <c r="BD30" s="741"/>
      <c r="BE30" s="741"/>
      <c r="BF30" s="742"/>
      <c r="BG30" s="721">
        <v>99.2</v>
      </c>
      <c r="BH30" s="722"/>
      <c r="BI30" s="722"/>
      <c r="BJ30" s="722"/>
      <c r="BK30" s="722"/>
      <c r="BL30" s="722"/>
      <c r="BM30" s="723">
        <v>97</v>
      </c>
      <c r="BN30" s="722"/>
      <c r="BO30" s="722"/>
      <c r="BP30" s="722"/>
      <c r="BQ30" s="724"/>
      <c r="BR30" s="721">
        <v>99.2</v>
      </c>
      <c r="BS30" s="722"/>
      <c r="BT30" s="722"/>
      <c r="BU30" s="722"/>
      <c r="BV30" s="722"/>
      <c r="BW30" s="722"/>
      <c r="BX30" s="723">
        <v>96.9</v>
      </c>
      <c r="BY30" s="722"/>
      <c r="BZ30" s="722"/>
      <c r="CA30" s="722"/>
      <c r="CB30" s="724"/>
      <c r="CD30" s="727"/>
      <c r="CE30" s="728"/>
      <c r="CF30" s="685" t="s">
        <v>302</v>
      </c>
      <c r="CG30" s="682"/>
      <c r="CH30" s="682"/>
      <c r="CI30" s="682"/>
      <c r="CJ30" s="682"/>
      <c r="CK30" s="682"/>
      <c r="CL30" s="682"/>
      <c r="CM30" s="682"/>
      <c r="CN30" s="682"/>
      <c r="CO30" s="682"/>
      <c r="CP30" s="682"/>
      <c r="CQ30" s="683"/>
      <c r="CR30" s="641">
        <v>3408529</v>
      </c>
      <c r="CS30" s="644"/>
      <c r="CT30" s="644"/>
      <c r="CU30" s="644"/>
      <c r="CV30" s="644"/>
      <c r="CW30" s="644"/>
      <c r="CX30" s="644"/>
      <c r="CY30" s="645"/>
      <c r="CZ30" s="646">
        <v>9.1999999999999993</v>
      </c>
      <c r="DA30" s="675"/>
      <c r="DB30" s="675"/>
      <c r="DC30" s="676"/>
      <c r="DD30" s="649">
        <v>3381694</v>
      </c>
      <c r="DE30" s="644"/>
      <c r="DF30" s="644"/>
      <c r="DG30" s="644"/>
      <c r="DH30" s="644"/>
      <c r="DI30" s="644"/>
      <c r="DJ30" s="644"/>
      <c r="DK30" s="645"/>
      <c r="DL30" s="649">
        <v>2705654</v>
      </c>
      <c r="DM30" s="644"/>
      <c r="DN30" s="644"/>
      <c r="DO30" s="644"/>
      <c r="DP30" s="644"/>
      <c r="DQ30" s="644"/>
      <c r="DR30" s="644"/>
      <c r="DS30" s="644"/>
      <c r="DT30" s="644"/>
      <c r="DU30" s="644"/>
      <c r="DV30" s="645"/>
      <c r="DW30" s="646">
        <v>13.8</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1563752</v>
      </c>
      <c r="S31" s="644"/>
      <c r="T31" s="644"/>
      <c r="U31" s="644"/>
      <c r="V31" s="644"/>
      <c r="W31" s="644"/>
      <c r="X31" s="644"/>
      <c r="Y31" s="645"/>
      <c r="Z31" s="703">
        <v>4.0999999999999996</v>
      </c>
      <c r="AA31" s="703"/>
      <c r="AB31" s="703"/>
      <c r="AC31" s="703"/>
      <c r="AD31" s="704" t="s">
        <v>128</v>
      </c>
      <c r="AE31" s="704"/>
      <c r="AF31" s="704"/>
      <c r="AG31" s="704"/>
      <c r="AH31" s="704"/>
      <c r="AI31" s="704"/>
      <c r="AJ31" s="704"/>
      <c r="AK31" s="704"/>
      <c r="AL31" s="646" t="s">
        <v>128</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99.3</v>
      </c>
      <c r="BH31" s="642"/>
      <c r="BI31" s="642"/>
      <c r="BJ31" s="642"/>
      <c r="BK31" s="642"/>
      <c r="BL31" s="642"/>
      <c r="BM31" s="647">
        <v>98</v>
      </c>
      <c r="BN31" s="720"/>
      <c r="BO31" s="720"/>
      <c r="BP31" s="720"/>
      <c r="BQ31" s="681"/>
      <c r="BR31" s="719">
        <v>99.2</v>
      </c>
      <c r="BS31" s="642"/>
      <c r="BT31" s="642"/>
      <c r="BU31" s="642"/>
      <c r="BV31" s="642"/>
      <c r="BW31" s="642"/>
      <c r="BX31" s="647">
        <v>97.9</v>
      </c>
      <c r="BY31" s="720"/>
      <c r="BZ31" s="720"/>
      <c r="CA31" s="720"/>
      <c r="CB31" s="681"/>
      <c r="CD31" s="727"/>
      <c r="CE31" s="728"/>
      <c r="CF31" s="685" t="s">
        <v>306</v>
      </c>
      <c r="CG31" s="682"/>
      <c r="CH31" s="682"/>
      <c r="CI31" s="682"/>
      <c r="CJ31" s="682"/>
      <c r="CK31" s="682"/>
      <c r="CL31" s="682"/>
      <c r="CM31" s="682"/>
      <c r="CN31" s="682"/>
      <c r="CO31" s="682"/>
      <c r="CP31" s="682"/>
      <c r="CQ31" s="683"/>
      <c r="CR31" s="641">
        <v>119913</v>
      </c>
      <c r="CS31" s="642"/>
      <c r="CT31" s="642"/>
      <c r="CU31" s="642"/>
      <c r="CV31" s="642"/>
      <c r="CW31" s="642"/>
      <c r="CX31" s="642"/>
      <c r="CY31" s="643"/>
      <c r="CZ31" s="646">
        <v>0.3</v>
      </c>
      <c r="DA31" s="675"/>
      <c r="DB31" s="675"/>
      <c r="DC31" s="676"/>
      <c r="DD31" s="649">
        <v>119854</v>
      </c>
      <c r="DE31" s="642"/>
      <c r="DF31" s="642"/>
      <c r="DG31" s="642"/>
      <c r="DH31" s="642"/>
      <c r="DI31" s="642"/>
      <c r="DJ31" s="642"/>
      <c r="DK31" s="643"/>
      <c r="DL31" s="649">
        <v>119854</v>
      </c>
      <c r="DM31" s="642"/>
      <c r="DN31" s="642"/>
      <c r="DO31" s="642"/>
      <c r="DP31" s="642"/>
      <c r="DQ31" s="642"/>
      <c r="DR31" s="642"/>
      <c r="DS31" s="642"/>
      <c r="DT31" s="642"/>
      <c r="DU31" s="642"/>
      <c r="DV31" s="643"/>
      <c r="DW31" s="646">
        <v>0.6</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1337283</v>
      </c>
      <c r="S32" s="644"/>
      <c r="T32" s="644"/>
      <c r="U32" s="644"/>
      <c r="V32" s="644"/>
      <c r="W32" s="644"/>
      <c r="X32" s="644"/>
      <c r="Y32" s="645"/>
      <c r="Z32" s="703">
        <v>3.5</v>
      </c>
      <c r="AA32" s="703"/>
      <c r="AB32" s="703"/>
      <c r="AC32" s="703"/>
      <c r="AD32" s="704" t="s">
        <v>128</v>
      </c>
      <c r="AE32" s="704"/>
      <c r="AF32" s="704"/>
      <c r="AG32" s="704"/>
      <c r="AH32" s="704"/>
      <c r="AI32" s="704"/>
      <c r="AJ32" s="704"/>
      <c r="AK32" s="704"/>
      <c r="AL32" s="646" t="s">
        <v>128</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99.1</v>
      </c>
      <c r="BH32" s="657"/>
      <c r="BI32" s="657"/>
      <c r="BJ32" s="657"/>
      <c r="BK32" s="657"/>
      <c r="BL32" s="657"/>
      <c r="BM32" s="701">
        <v>95.3</v>
      </c>
      <c r="BN32" s="657"/>
      <c r="BO32" s="657"/>
      <c r="BP32" s="657"/>
      <c r="BQ32" s="694"/>
      <c r="BR32" s="718">
        <v>99.1</v>
      </c>
      <c r="BS32" s="657"/>
      <c r="BT32" s="657"/>
      <c r="BU32" s="657"/>
      <c r="BV32" s="657"/>
      <c r="BW32" s="657"/>
      <c r="BX32" s="701">
        <v>95.1</v>
      </c>
      <c r="BY32" s="657"/>
      <c r="BZ32" s="657"/>
      <c r="CA32" s="657"/>
      <c r="CB32" s="694"/>
      <c r="CD32" s="729"/>
      <c r="CE32" s="730"/>
      <c r="CF32" s="685" t="s">
        <v>309</v>
      </c>
      <c r="CG32" s="682"/>
      <c r="CH32" s="682"/>
      <c r="CI32" s="682"/>
      <c r="CJ32" s="682"/>
      <c r="CK32" s="682"/>
      <c r="CL32" s="682"/>
      <c r="CM32" s="682"/>
      <c r="CN32" s="682"/>
      <c r="CO32" s="682"/>
      <c r="CP32" s="682"/>
      <c r="CQ32" s="683"/>
      <c r="CR32" s="641" t="s">
        <v>128</v>
      </c>
      <c r="CS32" s="644"/>
      <c r="CT32" s="644"/>
      <c r="CU32" s="644"/>
      <c r="CV32" s="644"/>
      <c r="CW32" s="644"/>
      <c r="CX32" s="644"/>
      <c r="CY32" s="645"/>
      <c r="CZ32" s="646" t="s">
        <v>128</v>
      </c>
      <c r="DA32" s="675"/>
      <c r="DB32" s="675"/>
      <c r="DC32" s="676"/>
      <c r="DD32" s="649" t="s">
        <v>225</v>
      </c>
      <c r="DE32" s="644"/>
      <c r="DF32" s="644"/>
      <c r="DG32" s="644"/>
      <c r="DH32" s="644"/>
      <c r="DI32" s="644"/>
      <c r="DJ32" s="644"/>
      <c r="DK32" s="645"/>
      <c r="DL32" s="649" t="s">
        <v>225</v>
      </c>
      <c r="DM32" s="644"/>
      <c r="DN32" s="644"/>
      <c r="DO32" s="644"/>
      <c r="DP32" s="644"/>
      <c r="DQ32" s="644"/>
      <c r="DR32" s="644"/>
      <c r="DS32" s="644"/>
      <c r="DT32" s="644"/>
      <c r="DU32" s="644"/>
      <c r="DV32" s="645"/>
      <c r="DW32" s="646" t="s">
        <v>128</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762291</v>
      </c>
      <c r="S33" s="644"/>
      <c r="T33" s="644"/>
      <c r="U33" s="644"/>
      <c r="V33" s="644"/>
      <c r="W33" s="644"/>
      <c r="X33" s="644"/>
      <c r="Y33" s="645"/>
      <c r="Z33" s="703">
        <v>2</v>
      </c>
      <c r="AA33" s="703"/>
      <c r="AB33" s="703"/>
      <c r="AC33" s="703"/>
      <c r="AD33" s="704" t="s">
        <v>128</v>
      </c>
      <c r="AE33" s="704"/>
      <c r="AF33" s="704"/>
      <c r="AG33" s="704"/>
      <c r="AH33" s="704"/>
      <c r="AI33" s="704"/>
      <c r="AJ33" s="704"/>
      <c r="AK33" s="704"/>
      <c r="AL33" s="646" t="s">
        <v>128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15613725</v>
      </c>
      <c r="CS33" s="642"/>
      <c r="CT33" s="642"/>
      <c r="CU33" s="642"/>
      <c r="CV33" s="642"/>
      <c r="CW33" s="642"/>
      <c r="CX33" s="642"/>
      <c r="CY33" s="643"/>
      <c r="CZ33" s="646">
        <v>42.2</v>
      </c>
      <c r="DA33" s="675"/>
      <c r="DB33" s="675"/>
      <c r="DC33" s="676"/>
      <c r="DD33" s="649">
        <v>12051969</v>
      </c>
      <c r="DE33" s="642"/>
      <c r="DF33" s="642"/>
      <c r="DG33" s="642"/>
      <c r="DH33" s="642"/>
      <c r="DI33" s="642"/>
      <c r="DJ33" s="642"/>
      <c r="DK33" s="643"/>
      <c r="DL33" s="649">
        <v>9514453</v>
      </c>
      <c r="DM33" s="642"/>
      <c r="DN33" s="642"/>
      <c r="DO33" s="642"/>
      <c r="DP33" s="642"/>
      <c r="DQ33" s="642"/>
      <c r="DR33" s="642"/>
      <c r="DS33" s="642"/>
      <c r="DT33" s="642"/>
      <c r="DU33" s="642"/>
      <c r="DV33" s="643"/>
      <c r="DW33" s="646">
        <v>48.7</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452678</v>
      </c>
      <c r="S34" s="644"/>
      <c r="T34" s="644"/>
      <c r="U34" s="644"/>
      <c r="V34" s="644"/>
      <c r="W34" s="644"/>
      <c r="X34" s="644"/>
      <c r="Y34" s="645"/>
      <c r="Z34" s="703">
        <v>1.2</v>
      </c>
      <c r="AA34" s="703"/>
      <c r="AB34" s="703"/>
      <c r="AC34" s="703"/>
      <c r="AD34" s="704" t="s">
        <v>128</v>
      </c>
      <c r="AE34" s="704"/>
      <c r="AF34" s="704"/>
      <c r="AG34" s="704"/>
      <c r="AH34" s="704"/>
      <c r="AI34" s="704"/>
      <c r="AJ34" s="704"/>
      <c r="AK34" s="704"/>
      <c r="AL34" s="646" t="s">
        <v>128</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5033319</v>
      </c>
      <c r="CS34" s="644"/>
      <c r="CT34" s="644"/>
      <c r="CU34" s="644"/>
      <c r="CV34" s="644"/>
      <c r="CW34" s="644"/>
      <c r="CX34" s="644"/>
      <c r="CY34" s="645"/>
      <c r="CZ34" s="646">
        <v>13.6</v>
      </c>
      <c r="DA34" s="675"/>
      <c r="DB34" s="675"/>
      <c r="DC34" s="676"/>
      <c r="DD34" s="649">
        <v>3891743</v>
      </c>
      <c r="DE34" s="644"/>
      <c r="DF34" s="644"/>
      <c r="DG34" s="644"/>
      <c r="DH34" s="644"/>
      <c r="DI34" s="644"/>
      <c r="DJ34" s="644"/>
      <c r="DK34" s="645"/>
      <c r="DL34" s="649">
        <v>3616762</v>
      </c>
      <c r="DM34" s="644"/>
      <c r="DN34" s="644"/>
      <c r="DO34" s="644"/>
      <c r="DP34" s="644"/>
      <c r="DQ34" s="644"/>
      <c r="DR34" s="644"/>
      <c r="DS34" s="644"/>
      <c r="DT34" s="644"/>
      <c r="DU34" s="644"/>
      <c r="DV34" s="645"/>
      <c r="DW34" s="646">
        <v>18.5</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4182300</v>
      </c>
      <c r="S35" s="644"/>
      <c r="T35" s="644"/>
      <c r="U35" s="644"/>
      <c r="V35" s="644"/>
      <c r="W35" s="644"/>
      <c r="X35" s="644"/>
      <c r="Y35" s="645"/>
      <c r="Z35" s="703">
        <v>11</v>
      </c>
      <c r="AA35" s="703"/>
      <c r="AB35" s="703"/>
      <c r="AC35" s="703"/>
      <c r="AD35" s="704" t="s">
        <v>128</v>
      </c>
      <c r="AE35" s="704"/>
      <c r="AF35" s="704"/>
      <c r="AG35" s="704"/>
      <c r="AH35" s="704"/>
      <c r="AI35" s="704"/>
      <c r="AJ35" s="704"/>
      <c r="AK35" s="704"/>
      <c r="AL35" s="646" t="s">
        <v>225</v>
      </c>
      <c r="AM35" s="647"/>
      <c r="AN35" s="647"/>
      <c r="AO35" s="705"/>
      <c r="AP35" s="214"/>
      <c r="AQ35" s="709" t="s">
        <v>317</v>
      </c>
      <c r="AR35" s="710"/>
      <c r="AS35" s="710"/>
      <c r="AT35" s="710"/>
      <c r="AU35" s="710"/>
      <c r="AV35" s="710"/>
      <c r="AW35" s="710"/>
      <c r="AX35" s="710"/>
      <c r="AY35" s="711"/>
      <c r="AZ35" s="706">
        <v>4305498</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397002</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82191</v>
      </c>
      <c r="CS35" s="642"/>
      <c r="CT35" s="642"/>
      <c r="CU35" s="642"/>
      <c r="CV35" s="642"/>
      <c r="CW35" s="642"/>
      <c r="CX35" s="642"/>
      <c r="CY35" s="643"/>
      <c r="CZ35" s="646">
        <v>0.2</v>
      </c>
      <c r="DA35" s="675"/>
      <c r="DB35" s="675"/>
      <c r="DC35" s="676"/>
      <c r="DD35" s="649">
        <v>76064</v>
      </c>
      <c r="DE35" s="642"/>
      <c r="DF35" s="642"/>
      <c r="DG35" s="642"/>
      <c r="DH35" s="642"/>
      <c r="DI35" s="642"/>
      <c r="DJ35" s="642"/>
      <c r="DK35" s="643"/>
      <c r="DL35" s="649">
        <v>76064</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128</v>
      </c>
      <c r="S36" s="644"/>
      <c r="T36" s="644"/>
      <c r="U36" s="644"/>
      <c r="V36" s="644"/>
      <c r="W36" s="644"/>
      <c r="X36" s="644"/>
      <c r="Y36" s="645"/>
      <c r="Z36" s="703" t="s">
        <v>128</v>
      </c>
      <c r="AA36" s="703"/>
      <c r="AB36" s="703"/>
      <c r="AC36" s="703"/>
      <c r="AD36" s="704" t="s">
        <v>128</v>
      </c>
      <c r="AE36" s="704"/>
      <c r="AF36" s="704"/>
      <c r="AG36" s="704"/>
      <c r="AH36" s="704"/>
      <c r="AI36" s="704"/>
      <c r="AJ36" s="704"/>
      <c r="AK36" s="704"/>
      <c r="AL36" s="646" t="s">
        <v>128</v>
      </c>
      <c r="AM36" s="647"/>
      <c r="AN36" s="647"/>
      <c r="AO36" s="705"/>
      <c r="AQ36" s="678" t="s">
        <v>321</v>
      </c>
      <c r="AR36" s="679"/>
      <c r="AS36" s="679"/>
      <c r="AT36" s="679"/>
      <c r="AU36" s="679"/>
      <c r="AV36" s="679"/>
      <c r="AW36" s="679"/>
      <c r="AX36" s="679"/>
      <c r="AY36" s="680"/>
      <c r="AZ36" s="641">
        <v>655775</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222042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5276651</v>
      </c>
      <c r="CS36" s="644"/>
      <c r="CT36" s="644"/>
      <c r="CU36" s="644"/>
      <c r="CV36" s="644"/>
      <c r="CW36" s="644"/>
      <c r="CX36" s="644"/>
      <c r="CY36" s="645"/>
      <c r="CZ36" s="646">
        <v>14.3</v>
      </c>
      <c r="DA36" s="675"/>
      <c r="DB36" s="675"/>
      <c r="DC36" s="676"/>
      <c r="DD36" s="649">
        <v>4267113</v>
      </c>
      <c r="DE36" s="644"/>
      <c r="DF36" s="644"/>
      <c r="DG36" s="644"/>
      <c r="DH36" s="644"/>
      <c r="DI36" s="644"/>
      <c r="DJ36" s="644"/>
      <c r="DK36" s="645"/>
      <c r="DL36" s="649">
        <v>3258974</v>
      </c>
      <c r="DM36" s="644"/>
      <c r="DN36" s="644"/>
      <c r="DO36" s="644"/>
      <c r="DP36" s="644"/>
      <c r="DQ36" s="644"/>
      <c r="DR36" s="644"/>
      <c r="DS36" s="644"/>
      <c r="DT36" s="644"/>
      <c r="DU36" s="644"/>
      <c r="DV36" s="645"/>
      <c r="DW36" s="646">
        <v>16.7</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1151200</v>
      </c>
      <c r="S37" s="644"/>
      <c r="T37" s="644"/>
      <c r="U37" s="644"/>
      <c r="V37" s="644"/>
      <c r="W37" s="644"/>
      <c r="X37" s="644"/>
      <c r="Y37" s="645"/>
      <c r="Z37" s="703">
        <v>3</v>
      </c>
      <c r="AA37" s="703"/>
      <c r="AB37" s="703"/>
      <c r="AC37" s="703"/>
      <c r="AD37" s="704" t="s">
        <v>128</v>
      </c>
      <c r="AE37" s="704"/>
      <c r="AF37" s="704"/>
      <c r="AG37" s="704"/>
      <c r="AH37" s="704"/>
      <c r="AI37" s="704"/>
      <c r="AJ37" s="704"/>
      <c r="AK37" s="704"/>
      <c r="AL37" s="646" t="s">
        <v>128</v>
      </c>
      <c r="AM37" s="647"/>
      <c r="AN37" s="647"/>
      <c r="AO37" s="705"/>
      <c r="AQ37" s="678" t="s">
        <v>325</v>
      </c>
      <c r="AR37" s="679"/>
      <c r="AS37" s="679"/>
      <c r="AT37" s="679"/>
      <c r="AU37" s="679"/>
      <c r="AV37" s="679"/>
      <c r="AW37" s="679"/>
      <c r="AX37" s="679"/>
      <c r="AY37" s="680"/>
      <c r="AZ37" s="641">
        <v>266370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12708</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2405491</v>
      </c>
      <c r="CS37" s="642"/>
      <c r="CT37" s="642"/>
      <c r="CU37" s="642"/>
      <c r="CV37" s="642"/>
      <c r="CW37" s="642"/>
      <c r="CX37" s="642"/>
      <c r="CY37" s="643"/>
      <c r="CZ37" s="646">
        <v>6.5</v>
      </c>
      <c r="DA37" s="675"/>
      <c r="DB37" s="675"/>
      <c r="DC37" s="676"/>
      <c r="DD37" s="649">
        <v>2405491</v>
      </c>
      <c r="DE37" s="642"/>
      <c r="DF37" s="642"/>
      <c r="DG37" s="642"/>
      <c r="DH37" s="642"/>
      <c r="DI37" s="642"/>
      <c r="DJ37" s="642"/>
      <c r="DK37" s="643"/>
      <c r="DL37" s="649">
        <v>2378616</v>
      </c>
      <c r="DM37" s="642"/>
      <c r="DN37" s="642"/>
      <c r="DO37" s="642"/>
      <c r="DP37" s="642"/>
      <c r="DQ37" s="642"/>
      <c r="DR37" s="642"/>
      <c r="DS37" s="642"/>
      <c r="DT37" s="642"/>
      <c r="DU37" s="642"/>
      <c r="DV37" s="643"/>
      <c r="DW37" s="646">
        <v>12.2</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38165870</v>
      </c>
      <c r="S38" s="693"/>
      <c r="T38" s="693"/>
      <c r="U38" s="693"/>
      <c r="V38" s="693"/>
      <c r="W38" s="693"/>
      <c r="X38" s="693"/>
      <c r="Y38" s="698"/>
      <c r="Z38" s="699">
        <v>100</v>
      </c>
      <c r="AA38" s="699"/>
      <c r="AB38" s="699"/>
      <c r="AC38" s="699"/>
      <c r="AD38" s="700">
        <v>18398695</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28322</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20635</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3440666</v>
      </c>
      <c r="CS38" s="644"/>
      <c r="CT38" s="644"/>
      <c r="CU38" s="644"/>
      <c r="CV38" s="644"/>
      <c r="CW38" s="644"/>
      <c r="CX38" s="644"/>
      <c r="CY38" s="645"/>
      <c r="CZ38" s="646">
        <v>9.3000000000000007</v>
      </c>
      <c r="DA38" s="675"/>
      <c r="DB38" s="675"/>
      <c r="DC38" s="676"/>
      <c r="DD38" s="649">
        <v>2819327</v>
      </c>
      <c r="DE38" s="644"/>
      <c r="DF38" s="644"/>
      <c r="DG38" s="644"/>
      <c r="DH38" s="644"/>
      <c r="DI38" s="644"/>
      <c r="DJ38" s="644"/>
      <c r="DK38" s="645"/>
      <c r="DL38" s="649">
        <v>2562653</v>
      </c>
      <c r="DM38" s="644"/>
      <c r="DN38" s="644"/>
      <c r="DO38" s="644"/>
      <c r="DP38" s="644"/>
      <c r="DQ38" s="644"/>
      <c r="DR38" s="644"/>
      <c r="DS38" s="644"/>
      <c r="DT38" s="644"/>
      <c r="DU38" s="644"/>
      <c r="DV38" s="645"/>
      <c r="DW38" s="646">
        <v>13.1</v>
      </c>
      <c r="DX38" s="675"/>
      <c r="DY38" s="675"/>
      <c r="DZ38" s="675"/>
      <c r="EA38" s="675"/>
      <c r="EB38" s="675"/>
      <c r="EC38" s="677"/>
    </row>
    <row r="39" spans="2:133" ht="11.25" customHeight="1">
      <c r="AQ39" s="678" t="s">
        <v>332</v>
      </c>
      <c r="AR39" s="679"/>
      <c r="AS39" s="679"/>
      <c r="AT39" s="679"/>
      <c r="AU39" s="679"/>
      <c r="AV39" s="679"/>
      <c r="AW39" s="679"/>
      <c r="AX39" s="679"/>
      <c r="AY39" s="680"/>
      <c r="AZ39" s="641" t="s">
        <v>128</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98</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1375565</v>
      </c>
      <c r="CS39" s="642"/>
      <c r="CT39" s="642"/>
      <c r="CU39" s="642"/>
      <c r="CV39" s="642"/>
      <c r="CW39" s="642"/>
      <c r="CX39" s="642"/>
      <c r="CY39" s="643"/>
      <c r="CZ39" s="646">
        <v>3.7</v>
      </c>
      <c r="DA39" s="675"/>
      <c r="DB39" s="675"/>
      <c r="DC39" s="676"/>
      <c r="DD39" s="649">
        <v>993189</v>
      </c>
      <c r="DE39" s="642"/>
      <c r="DF39" s="642"/>
      <c r="DG39" s="642"/>
      <c r="DH39" s="642"/>
      <c r="DI39" s="642"/>
      <c r="DJ39" s="642"/>
      <c r="DK39" s="643"/>
      <c r="DL39" s="649" t="s">
        <v>128</v>
      </c>
      <c r="DM39" s="642"/>
      <c r="DN39" s="642"/>
      <c r="DO39" s="642"/>
      <c r="DP39" s="642"/>
      <c r="DQ39" s="642"/>
      <c r="DR39" s="642"/>
      <c r="DS39" s="642"/>
      <c r="DT39" s="642"/>
      <c r="DU39" s="642"/>
      <c r="DV39" s="643"/>
      <c r="DW39" s="646" t="s">
        <v>128</v>
      </c>
      <c r="DX39" s="675"/>
      <c r="DY39" s="675"/>
      <c r="DZ39" s="675"/>
      <c r="EA39" s="675"/>
      <c r="EB39" s="675"/>
      <c r="EC39" s="677"/>
    </row>
    <row r="40" spans="2:133" ht="11.25" customHeight="1">
      <c r="AQ40" s="678" t="s">
        <v>336</v>
      </c>
      <c r="AR40" s="679"/>
      <c r="AS40" s="679"/>
      <c r="AT40" s="679"/>
      <c r="AU40" s="679"/>
      <c r="AV40" s="679"/>
      <c r="AW40" s="679"/>
      <c r="AX40" s="679"/>
      <c r="AY40" s="680"/>
      <c r="AZ40" s="641">
        <v>840075</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114</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405333</v>
      </c>
      <c r="CS40" s="644"/>
      <c r="CT40" s="644"/>
      <c r="CU40" s="644"/>
      <c r="CV40" s="644"/>
      <c r="CW40" s="644"/>
      <c r="CX40" s="644"/>
      <c r="CY40" s="645"/>
      <c r="CZ40" s="646">
        <v>1.1000000000000001</v>
      </c>
      <c r="DA40" s="675"/>
      <c r="DB40" s="675"/>
      <c r="DC40" s="676"/>
      <c r="DD40" s="649">
        <v>4533</v>
      </c>
      <c r="DE40" s="644"/>
      <c r="DF40" s="644"/>
      <c r="DG40" s="644"/>
      <c r="DH40" s="644"/>
      <c r="DI40" s="644"/>
      <c r="DJ40" s="644"/>
      <c r="DK40" s="645"/>
      <c r="DL40" s="649" t="s">
        <v>225</v>
      </c>
      <c r="DM40" s="644"/>
      <c r="DN40" s="644"/>
      <c r="DO40" s="644"/>
      <c r="DP40" s="644"/>
      <c r="DQ40" s="644"/>
      <c r="DR40" s="644"/>
      <c r="DS40" s="644"/>
      <c r="DT40" s="644"/>
      <c r="DU40" s="644"/>
      <c r="DV40" s="645"/>
      <c r="DW40" s="646" t="s">
        <v>128</v>
      </c>
      <c r="DX40" s="675"/>
      <c r="DY40" s="675"/>
      <c r="DZ40" s="675"/>
      <c r="EA40" s="675"/>
      <c r="EB40" s="675"/>
      <c r="EC40" s="677"/>
    </row>
    <row r="41" spans="2:133" ht="11.25" customHeight="1">
      <c r="AQ41" s="690" t="s">
        <v>339</v>
      </c>
      <c r="AR41" s="691"/>
      <c r="AS41" s="691"/>
      <c r="AT41" s="691"/>
      <c r="AU41" s="691"/>
      <c r="AV41" s="691"/>
      <c r="AW41" s="691"/>
      <c r="AX41" s="691"/>
      <c r="AY41" s="692"/>
      <c r="AZ41" s="656">
        <v>2514956</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336</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128</v>
      </c>
      <c r="CS41" s="642"/>
      <c r="CT41" s="642"/>
      <c r="CU41" s="642"/>
      <c r="CV41" s="642"/>
      <c r="CW41" s="642"/>
      <c r="CX41" s="642"/>
      <c r="CY41" s="643"/>
      <c r="CZ41" s="646" t="s">
        <v>128</v>
      </c>
      <c r="DA41" s="675"/>
      <c r="DB41" s="675"/>
      <c r="DC41" s="676"/>
      <c r="DD41" s="649" t="s">
        <v>128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5337023</v>
      </c>
      <c r="CS42" s="644"/>
      <c r="CT42" s="644"/>
      <c r="CU42" s="644"/>
      <c r="CV42" s="644"/>
      <c r="CW42" s="644"/>
      <c r="CX42" s="644"/>
      <c r="CY42" s="645"/>
      <c r="CZ42" s="646">
        <v>14.4</v>
      </c>
      <c r="DA42" s="647"/>
      <c r="DB42" s="647"/>
      <c r="DC42" s="648"/>
      <c r="DD42" s="649">
        <v>1114121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55114</v>
      </c>
      <c r="CS43" s="642"/>
      <c r="CT43" s="642"/>
      <c r="CU43" s="642"/>
      <c r="CV43" s="642"/>
      <c r="CW43" s="642"/>
      <c r="CX43" s="642"/>
      <c r="CY43" s="643"/>
      <c r="CZ43" s="646">
        <v>0.1</v>
      </c>
      <c r="DA43" s="675"/>
      <c r="DB43" s="675"/>
      <c r="DC43" s="676"/>
      <c r="DD43" s="649">
        <v>55114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5330411</v>
      </c>
      <c r="CS44" s="644"/>
      <c r="CT44" s="644"/>
      <c r="CU44" s="644"/>
      <c r="CV44" s="644"/>
      <c r="CW44" s="644"/>
      <c r="CX44" s="644"/>
      <c r="CY44" s="645"/>
      <c r="CZ44" s="646">
        <v>14.4</v>
      </c>
      <c r="DA44" s="647"/>
      <c r="DB44" s="647"/>
      <c r="DC44" s="648"/>
      <c r="DD44" s="649">
        <v>1109450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2529707</v>
      </c>
      <c r="CS45" s="642"/>
      <c r="CT45" s="642"/>
      <c r="CU45" s="642"/>
      <c r="CV45" s="642"/>
      <c r="CW45" s="642"/>
      <c r="CX45" s="642"/>
      <c r="CY45" s="643"/>
      <c r="CZ45" s="646">
        <v>6.8</v>
      </c>
      <c r="DA45" s="675"/>
      <c r="DB45" s="675"/>
      <c r="DC45" s="676"/>
      <c r="DD45" s="649">
        <v>190631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2722370</v>
      </c>
      <c r="CS46" s="644"/>
      <c r="CT46" s="644"/>
      <c r="CU46" s="644"/>
      <c r="CV46" s="644"/>
      <c r="CW46" s="644"/>
      <c r="CX46" s="644"/>
      <c r="CY46" s="645"/>
      <c r="CZ46" s="646">
        <v>7.4</v>
      </c>
      <c r="DA46" s="647"/>
      <c r="DB46" s="647"/>
      <c r="DC46" s="648"/>
      <c r="DD46" s="649">
        <v>901785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6612</v>
      </c>
      <c r="CS47" s="642"/>
      <c r="CT47" s="642"/>
      <c r="CU47" s="642"/>
      <c r="CV47" s="642"/>
      <c r="CW47" s="642"/>
      <c r="CX47" s="642"/>
      <c r="CY47" s="643"/>
      <c r="CZ47" s="646">
        <v>0</v>
      </c>
      <c r="DA47" s="675"/>
      <c r="DB47" s="675"/>
      <c r="DC47" s="676"/>
      <c r="DD47" s="649">
        <v>4671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128</v>
      </c>
      <c r="CS48" s="644"/>
      <c r="CT48" s="644"/>
      <c r="CU48" s="644"/>
      <c r="CV48" s="644"/>
      <c r="CW48" s="644"/>
      <c r="CX48" s="644"/>
      <c r="CY48" s="645"/>
      <c r="CZ48" s="646" t="s">
        <v>128</v>
      </c>
      <c r="DA48" s="647"/>
      <c r="DB48" s="647"/>
      <c r="DC48" s="648"/>
      <c r="DD48" s="649" t="s">
        <v>128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36985350</v>
      </c>
      <c r="CS49" s="657"/>
      <c r="CT49" s="657"/>
      <c r="CU49" s="657"/>
      <c r="CV49" s="657"/>
      <c r="CW49" s="657"/>
      <c r="CX49" s="657"/>
      <c r="CY49" s="658"/>
      <c r="CZ49" s="659">
        <v>100</v>
      </c>
      <c r="DA49" s="660"/>
      <c r="DB49" s="660"/>
      <c r="DC49" s="661"/>
      <c r="DD49" s="662">
        <v>22547303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xd/n4hVHtvRZi+FHk7hVTEFgyeHuOadi7m+1g+eQV8xF8p3l81upOzVnFNs+Qg0LEgaAzqthTtN/jBB3DwnGw==" saltValue="+JcRSiHEwYGpQLc7q70a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354</v>
      </c>
      <c r="DK2" s="1183"/>
      <c r="DL2" s="1183"/>
      <c r="DM2" s="1183"/>
      <c r="DN2" s="1183"/>
      <c r="DO2" s="1184"/>
      <c r="DP2" s="229"/>
      <c r="DQ2" s="1182" t="s">
        <v>355</v>
      </c>
      <c r="DR2" s="1183"/>
      <c r="DS2" s="1183"/>
      <c r="DT2" s="1183"/>
      <c r="DU2" s="1183"/>
      <c r="DV2" s="1183"/>
      <c r="DW2" s="1183"/>
      <c r="DX2" s="1183"/>
      <c r="DY2" s="1183"/>
      <c r="DZ2" s="118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5" t="s">
        <v>356</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7" t="s">
        <v>358</v>
      </c>
      <c r="B5" s="1068"/>
      <c r="C5" s="1068"/>
      <c r="D5" s="1068"/>
      <c r="E5" s="1068"/>
      <c r="F5" s="1068"/>
      <c r="G5" s="1068"/>
      <c r="H5" s="1068"/>
      <c r="I5" s="1068"/>
      <c r="J5" s="1068"/>
      <c r="K5" s="1068"/>
      <c r="L5" s="1068"/>
      <c r="M5" s="1068"/>
      <c r="N5" s="1068"/>
      <c r="O5" s="1068"/>
      <c r="P5" s="1069"/>
      <c r="Q5" s="1073" t="s">
        <v>359</v>
      </c>
      <c r="R5" s="1074"/>
      <c r="S5" s="1074"/>
      <c r="T5" s="1074"/>
      <c r="U5" s="1075"/>
      <c r="V5" s="1073" t="s">
        <v>360</v>
      </c>
      <c r="W5" s="1074"/>
      <c r="X5" s="1074"/>
      <c r="Y5" s="1074"/>
      <c r="Z5" s="1075"/>
      <c r="AA5" s="1073" t="s">
        <v>361</v>
      </c>
      <c r="AB5" s="1074"/>
      <c r="AC5" s="1074"/>
      <c r="AD5" s="1074"/>
      <c r="AE5" s="1074"/>
      <c r="AF5" s="1185" t="s">
        <v>362</v>
      </c>
      <c r="AG5" s="1074"/>
      <c r="AH5" s="1074"/>
      <c r="AI5" s="1074"/>
      <c r="AJ5" s="1089"/>
      <c r="AK5" s="1074" t="s">
        <v>363</v>
      </c>
      <c r="AL5" s="1074"/>
      <c r="AM5" s="1074"/>
      <c r="AN5" s="1074"/>
      <c r="AO5" s="1075"/>
      <c r="AP5" s="1073" t="s">
        <v>364</v>
      </c>
      <c r="AQ5" s="1074"/>
      <c r="AR5" s="1074"/>
      <c r="AS5" s="1074"/>
      <c r="AT5" s="1075"/>
      <c r="AU5" s="1073" t="s">
        <v>365</v>
      </c>
      <c r="AV5" s="1074"/>
      <c r="AW5" s="1074"/>
      <c r="AX5" s="1074"/>
      <c r="AY5" s="1089"/>
      <c r="AZ5" s="236"/>
      <c r="BA5" s="236"/>
      <c r="BB5" s="236"/>
      <c r="BC5" s="236"/>
      <c r="BD5" s="236"/>
      <c r="BE5" s="237"/>
      <c r="BF5" s="237"/>
      <c r="BG5" s="237"/>
      <c r="BH5" s="237"/>
      <c r="BI5" s="237"/>
      <c r="BJ5" s="237"/>
      <c r="BK5" s="237"/>
      <c r="BL5" s="237"/>
      <c r="BM5" s="237"/>
      <c r="BN5" s="237"/>
      <c r="BO5" s="237"/>
      <c r="BP5" s="237"/>
      <c r="BQ5" s="1067" t="s">
        <v>366</v>
      </c>
      <c r="BR5" s="1068"/>
      <c r="BS5" s="1068"/>
      <c r="BT5" s="1068"/>
      <c r="BU5" s="1068"/>
      <c r="BV5" s="1068"/>
      <c r="BW5" s="1068"/>
      <c r="BX5" s="1068"/>
      <c r="BY5" s="1068"/>
      <c r="BZ5" s="1068"/>
      <c r="CA5" s="1068"/>
      <c r="CB5" s="1068"/>
      <c r="CC5" s="1068"/>
      <c r="CD5" s="1068"/>
      <c r="CE5" s="1068"/>
      <c r="CF5" s="1068"/>
      <c r="CG5" s="1069"/>
      <c r="CH5" s="1073" t="s">
        <v>367</v>
      </c>
      <c r="CI5" s="1074"/>
      <c r="CJ5" s="1074"/>
      <c r="CK5" s="1074"/>
      <c r="CL5" s="1075"/>
      <c r="CM5" s="1073" t="s">
        <v>368</v>
      </c>
      <c r="CN5" s="1074"/>
      <c r="CO5" s="1074"/>
      <c r="CP5" s="1074"/>
      <c r="CQ5" s="1075"/>
      <c r="CR5" s="1073" t="s">
        <v>369</v>
      </c>
      <c r="CS5" s="1074"/>
      <c r="CT5" s="1074"/>
      <c r="CU5" s="1074"/>
      <c r="CV5" s="1075"/>
      <c r="CW5" s="1073" t="s">
        <v>370</v>
      </c>
      <c r="CX5" s="1074"/>
      <c r="CY5" s="1074"/>
      <c r="CZ5" s="1074"/>
      <c r="DA5" s="1075"/>
      <c r="DB5" s="1073" t="s">
        <v>371</v>
      </c>
      <c r="DC5" s="1074"/>
      <c r="DD5" s="1074"/>
      <c r="DE5" s="1074"/>
      <c r="DF5" s="1075"/>
      <c r="DG5" s="1170" t="s">
        <v>372</v>
      </c>
      <c r="DH5" s="1171"/>
      <c r="DI5" s="1171"/>
      <c r="DJ5" s="1171"/>
      <c r="DK5" s="1172"/>
      <c r="DL5" s="1170" t="s">
        <v>373</v>
      </c>
      <c r="DM5" s="1171"/>
      <c r="DN5" s="1171"/>
      <c r="DO5" s="1171"/>
      <c r="DP5" s="1172"/>
      <c r="DQ5" s="1073" t="s">
        <v>374</v>
      </c>
      <c r="DR5" s="1074"/>
      <c r="DS5" s="1074"/>
      <c r="DT5" s="1074"/>
      <c r="DU5" s="1075"/>
      <c r="DV5" s="1073" t="s">
        <v>365</v>
      </c>
      <c r="DW5" s="1074"/>
      <c r="DX5" s="1074"/>
      <c r="DY5" s="1074"/>
      <c r="DZ5" s="1089"/>
      <c r="EA5" s="234"/>
    </row>
    <row r="6" spans="1:131" s="235" customFormat="1" ht="26.25" customHeight="1" thickBot="1">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34"/>
    </row>
    <row r="7" spans="1:131" s="235" customFormat="1" ht="26.25" customHeight="1" thickTop="1">
      <c r="A7" s="238">
        <v>1</v>
      </c>
      <c r="B7" s="1122" t="s">
        <v>375</v>
      </c>
      <c r="C7" s="1123"/>
      <c r="D7" s="1123"/>
      <c r="E7" s="1123"/>
      <c r="F7" s="1123"/>
      <c r="G7" s="1123"/>
      <c r="H7" s="1123"/>
      <c r="I7" s="1123"/>
      <c r="J7" s="1123"/>
      <c r="K7" s="1123"/>
      <c r="L7" s="1123"/>
      <c r="M7" s="1123"/>
      <c r="N7" s="1123"/>
      <c r="O7" s="1123"/>
      <c r="P7" s="1124"/>
      <c r="Q7" s="1176">
        <v>38196</v>
      </c>
      <c r="R7" s="1177"/>
      <c r="S7" s="1177"/>
      <c r="T7" s="1177"/>
      <c r="U7" s="1177"/>
      <c r="V7" s="1177">
        <v>37018</v>
      </c>
      <c r="W7" s="1177"/>
      <c r="X7" s="1177"/>
      <c r="Y7" s="1177"/>
      <c r="Z7" s="1177"/>
      <c r="AA7" s="1177">
        <v>1178</v>
      </c>
      <c r="AB7" s="1177"/>
      <c r="AC7" s="1177"/>
      <c r="AD7" s="1177"/>
      <c r="AE7" s="1178"/>
      <c r="AF7" s="1179">
        <v>1028</v>
      </c>
      <c r="AG7" s="1180"/>
      <c r="AH7" s="1180"/>
      <c r="AI7" s="1180"/>
      <c r="AJ7" s="1181"/>
      <c r="AK7" s="1163">
        <v>1367</v>
      </c>
      <c r="AL7" s="1164"/>
      <c r="AM7" s="1164"/>
      <c r="AN7" s="1164"/>
      <c r="AO7" s="1164"/>
      <c r="AP7" s="1164">
        <v>25767</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579</v>
      </c>
      <c r="BT7" s="1168"/>
      <c r="BU7" s="1168"/>
      <c r="BV7" s="1168"/>
      <c r="BW7" s="1168"/>
      <c r="BX7" s="1168"/>
      <c r="BY7" s="1168"/>
      <c r="BZ7" s="1168"/>
      <c r="CA7" s="1168"/>
      <c r="CB7" s="1168"/>
      <c r="CC7" s="1168"/>
      <c r="CD7" s="1168"/>
      <c r="CE7" s="1168"/>
      <c r="CF7" s="1168"/>
      <c r="CG7" s="1169"/>
      <c r="CH7" s="1160">
        <v>-2</v>
      </c>
      <c r="CI7" s="1161"/>
      <c r="CJ7" s="1161"/>
      <c r="CK7" s="1161"/>
      <c r="CL7" s="1162"/>
      <c r="CM7" s="1160">
        <v>240</v>
      </c>
      <c r="CN7" s="1161"/>
      <c r="CO7" s="1161"/>
      <c r="CP7" s="1161"/>
      <c r="CQ7" s="1162"/>
      <c r="CR7" s="1160">
        <v>10</v>
      </c>
      <c r="CS7" s="1161"/>
      <c r="CT7" s="1161"/>
      <c r="CU7" s="1161"/>
      <c r="CV7" s="1162"/>
      <c r="CW7" s="1160" t="s">
        <v>618</v>
      </c>
      <c r="CX7" s="1161"/>
      <c r="CY7" s="1161"/>
      <c r="CZ7" s="1161"/>
      <c r="DA7" s="1162"/>
      <c r="DB7" s="1160" t="s">
        <v>619</v>
      </c>
      <c r="DC7" s="1161"/>
      <c r="DD7" s="1161"/>
      <c r="DE7" s="1161"/>
      <c r="DF7" s="1162"/>
      <c r="DG7" s="1160" t="s">
        <v>618</v>
      </c>
      <c r="DH7" s="1161"/>
      <c r="DI7" s="1161"/>
      <c r="DJ7" s="1161"/>
      <c r="DK7" s="1162"/>
      <c r="DL7" s="1160" t="s">
        <v>618</v>
      </c>
      <c r="DM7" s="1161"/>
      <c r="DN7" s="1161"/>
      <c r="DO7" s="1161"/>
      <c r="DP7" s="1162"/>
      <c r="DQ7" s="1160" t="s">
        <v>620</v>
      </c>
      <c r="DR7" s="1161"/>
      <c r="DS7" s="1161"/>
      <c r="DT7" s="1161"/>
      <c r="DU7" s="1162"/>
      <c r="DV7" s="1187"/>
      <c r="DW7" s="1188"/>
      <c r="DX7" s="1188"/>
      <c r="DY7" s="1188"/>
      <c r="DZ7" s="1189"/>
      <c r="EA7" s="234"/>
    </row>
    <row r="8" spans="1:131" s="235" customFormat="1" ht="26.25" customHeight="1">
      <c r="A8" s="241">
        <v>2</v>
      </c>
      <c r="B8" s="1109" t="s">
        <v>376</v>
      </c>
      <c r="C8" s="1110"/>
      <c r="D8" s="1110"/>
      <c r="E8" s="1110"/>
      <c r="F8" s="1110"/>
      <c r="G8" s="1110"/>
      <c r="H8" s="1110"/>
      <c r="I8" s="1110"/>
      <c r="J8" s="1110"/>
      <c r="K8" s="1110"/>
      <c r="L8" s="1110"/>
      <c r="M8" s="1110"/>
      <c r="N8" s="1110"/>
      <c r="O8" s="1110"/>
      <c r="P8" s="1111"/>
      <c r="Q8" s="1115">
        <v>10</v>
      </c>
      <c r="R8" s="1116"/>
      <c r="S8" s="1116"/>
      <c r="T8" s="1116"/>
      <c r="U8" s="1116"/>
      <c r="V8" s="1116">
        <v>8</v>
      </c>
      <c r="W8" s="1116"/>
      <c r="X8" s="1116"/>
      <c r="Y8" s="1116"/>
      <c r="Z8" s="1116"/>
      <c r="AA8" s="1116">
        <v>2</v>
      </c>
      <c r="AB8" s="1116"/>
      <c r="AC8" s="1116"/>
      <c r="AD8" s="1116"/>
      <c r="AE8" s="1117"/>
      <c r="AF8" s="1091">
        <v>2</v>
      </c>
      <c r="AG8" s="1092"/>
      <c r="AH8" s="1092"/>
      <c r="AI8" s="1092"/>
      <c r="AJ8" s="1093"/>
      <c r="AK8" s="1158" t="s">
        <v>565</v>
      </c>
      <c r="AL8" s="1159"/>
      <c r="AM8" s="1159"/>
      <c r="AN8" s="1159"/>
      <c r="AO8" s="1159"/>
      <c r="AP8" s="1159">
        <v>1</v>
      </c>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6" t="s">
        <v>580</v>
      </c>
      <c r="BT8" s="1087"/>
      <c r="BU8" s="1087"/>
      <c r="BV8" s="1087"/>
      <c r="BW8" s="1087"/>
      <c r="BX8" s="1087"/>
      <c r="BY8" s="1087"/>
      <c r="BZ8" s="1087"/>
      <c r="CA8" s="1087"/>
      <c r="CB8" s="1087"/>
      <c r="CC8" s="1087"/>
      <c r="CD8" s="1087"/>
      <c r="CE8" s="1087"/>
      <c r="CF8" s="1087"/>
      <c r="CG8" s="1088"/>
      <c r="CH8" s="1061">
        <v>-3</v>
      </c>
      <c r="CI8" s="1062"/>
      <c r="CJ8" s="1062"/>
      <c r="CK8" s="1062"/>
      <c r="CL8" s="1063"/>
      <c r="CM8" s="1061">
        <v>3</v>
      </c>
      <c r="CN8" s="1062"/>
      <c r="CO8" s="1062"/>
      <c r="CP8" s="1062"/>
      <c r="CQ8" s="1063"/>
      <c r="CR8" s="1061">
        <v>5</v>
      </c>
      <c r="CS8" s="1062"/>
      <c r="CT8" s="1062"/>
      <c r="CU8" s="1062"/>
      <c r="CV8" s="1063"/>
      <c r="CW8" s="1061" t="s">
        <v>618</v>
      </c>
      <c r="CX8" s="1062"/>
      <c r="CY8" s="1062"/>
      <c r="CZ8" s="1062"/>
      <c r="DA8" s="1063"/>
      <c r="DB8" s="1061" t="s">
        <v>618</v>
      </c>
      <c r="DC8" s="1062"/>
      <c r="DD8" s="1062"/>
      <c r="DE8" s="1062"/>
      <c r="DF8" s="1063"/>
      <c r="DG8" s="1061" t="s">
        <v>619</v>
      </c>
      <c r="DH8" s="1062"/>
      <c r="DI8" s="1062"/>
      <c r="DJ8" s="1062"/>
      <c r="DK8" s="1063"/>
      <c r="DL8" s="1061" t="s">
        <v>618</v>
      </c>
      <c r="DM8" s="1062"/>
      <c r="DN8" s="1062"/>
      <c r="DO8" s="1062"/>
      <c r="DP8" s="1063"/>
      <c r="DQ8" s="1061" t="s">
        <v>619</v>
      </c>
      <c r="DR8" s="1062"/>
      <c r="DS8" s="1062"/>
      <c r="DT8" s="1062"/>
      <c r="DU8" s="1063"/>
      <c r="DV8" s="1064"/>
      <c r="DW8" s="1065"/>
      <c r="DX8" s="1065"/>
      <c r="DY8" s="1065"/>
      <c r="DZ8" s="1066"/>
      <c r="EA8" s="234"/>
    </row>
    <row r="9" spans="1:131" s="235" customFormat="1" ht="26.25" customHeight="1">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6" t="s">
        <v>581</v>
      </c>
      <c r="BT9" s="1087"/>
      <c r="BU9" s="1087"/>
      <c r="BV9" s="1087"/>
      <c r="BW9" s="1087"/>
      <c r="BX9" s="1087"/>
      <c r="BY9" s="1087"/>
      <c r="BZ9" s="1087"/>
      <c r="CA9" s="1087"/>
      <c r="CB9" s="1087"/>
      <c r="CC9" s="1087"/>
      <c r="CD9" s="1087"/>
      <c r="CE9" s="1087"/>
      <c r="CF9" s="1087"/>
      <c r="CG9" s="1088"/>
      <c r="CH9" s="1061">
        <v>0</v>
      </c>
      <c r="CI9" s="1062"/>
      <c r="CJ9" s="1062"/>
      <c r="CK9" s="1062"/>
      <c r="CL9" s="1063"/>
      <c r="CM9" s="1061">
        <v>-274</v>
      </c>
      <c r="CN9" s="1062"/>
      <c r="CO9" s="1062"/>
      <c r="CP9" s="1062"/>
      <c r="CQ9" s="1063"/>
      <c r="CR9" s="1061">
        <v>5</v>
      </c>
      <c r="CS9" s="1062"/>
      <c r="CT9" s="1062"/>
      <c r="CU9" s="1062"/>
      <c r="CV9" s="1063"/>
      <c r="CW9" s="1061" t="s">
        <v>618</v>
      </c>
      <c r="CX9" s="1062"/>
      <c r="CY9" s="1062"/>
      <c r="CZ9" s="1062"/>
      <c r="DA9" s="1063"/>
      <c r="DB9" s="1061">
        <v>337</v>
      </c>
      <c r="DC9" s="1062"/>
      <c r="DD9" s="1062"/>
      <c r="DE9" s="1062"/>
      <c r="DF9" s="1063"/>
      <c r="DG9" s="1061">
        <v>103</v>
      </c>
      <c r="DH9" s="1062"/>
      <c r="DI9" s="1062"/>
      <c r="DJ9" s="1062"/>
      <c r="DK9" s="1063"/>
      <c r="DL9" s="1061" t="s">
        <v>621</v>
      </c>
      <c r="DM9" s="1062"/>
      <c r="DN9" s="1062"/>
      <c r="DO9" s="1062"/>
      <c r="DP9" s="1063"/>
      <c r="DQ9" s="1061" t="s">
        <v>619</v>
      </c>
      <c r="DR9" s="1062"/>
      <c r="DS9" s="1062"/>
      <c r="DT9" s="1062"/>
      <c r="DU9" s="1063"/>
      <c r="DV9" s="1064"/>
      <c r="DW9" s="1065"/>
      <c r="DX9" s="1065"/>
      <c r="DY9" s="1065"/>
      <c r="DZ9" s="1066"/>
      <c r="EA9" s="234"/>
    </row>
    <row r="10" spans="1:131" s="235" customFormat="1" ht="26.25" customHeight="1">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377</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40">
        <v>38166</v>
      </c>
      <c r="R23" s="1141"/>
      <c r="S23" s="1141"/>
      <c r="T23" s="1141"/>
      <c r="U23" s="1141"/>
      <c r="V23" s="1141">
        <v>36985</v>
      </c>
      <c r="W23" s="1141"/>
      <c r="X23" s="1141"/>
      <c r="Y23" s="1141"/>
      <c r="Z23" s="1141"/>
      <c r="AA23" s="1141">
        <v>1181</v>
      </c>
      <c r="AB23" s="1141"/>
      <c r="AC23" s="1141"/>
      <c r="AD23" s="1141"/>
      <c r="AE23" s="1142"/>
      <c r="AF23" s="1143">
        <v>1030</v>
      </c>
      <c r="AG23" s="1141"/>
      <c r="AH23" s="1141"/>
      <c r="AI23" s="1141"/>
      <c r="AJ23" s="1144"/>
      <c r="AK23" s="1145"/>
      <c r="AL23" s="1146"/>
      <c r="AM23" s="1146"/>
      <c r="AN23" s="1146"/>
      <c r="AO23" s="1146"/>
      <c r="AP23" s="1141">
        <v>25768</v>
      </c>
      <c r="AQ23" s="1141"/>
      <c r="AR23" s="1141"/>
      <c r="AS23" s="1141"/>
      <c r="AT23" s="1141"/>
      <c r="AU23" s="1147"/>
      <c r="AV23" s="1147"/>
      <c r="AW23" s="1147"/>
      <c r="AX23" s="1147"/>
      <c r="AY23" s="1148"/>
      <c r="AZ23" s="1137" t="s">
        <v>380</v>
      </c>
      <c r="BA23" s="1138"/>
      <c r="BB23" s="1138"/>
      <c r="BC23" s="1138"/>
      <c r="BD23" s="1139"/>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c r="A24" s="1136" t="s">
        <v>381</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c r="A25" s="1135" t="s">
        <v>382</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c r="A26" s="1067" t="s">
        <v>358</v>
      </c>
      <c r="B26" s="1068"/>
      <c r="C26" s="1068"/>
      <c r="D26" s="1068"/>
      <c r="E26" s="1068"/>
      <c r="F26" s="1068"/>
      <c r="G26" s="1068"/>
      <c r="H26" s="1068"/>
      <c r="I26" s="1068"/>
      <c r="J26" s="1068"/>
      <c r="K26" s="1068"/>
      <c r="L26" s="1068"/>
      <c r="M26" s="1068"/>
      <c r="N26" s="1068"/>
      <c r="O26" s="1068"/>
      <c r="P26" s="1069"/>
      <c r="Q26" s="1073" t="s">
        <v>383</v>
      </c>
      <c r="R26" s="1074"/>
      <c r="S26" s="1074"/>
      <c r="T26" s="1074"/>
      <c r="U26" s="1075"/>
      <c r="V26" s="1073" t="s">
        <v>384</v>
      </c>
      <c r="W26" s="1074"/>
      <c r="X26" s="1074"/>
      <c r="Y26" s="1074"/>
      <c r="Z26" s="1075"/>
      <c r="AA26" s="1073" t="s">
        <v>385</v>
      </c>
      <c r="AB26" s="1074"/>
      <c r="AC26" s="1074"/>
      <c r="AD26" s="1074"/>
      <c r="AE26" s="1074"/>
      <c r="AF26" s="1131" t="s">
        <v>386</v>
      </c>
      <c r="AG26" s="1080"/>
      <c r="AH26" s="1080"/>
      <c r="AI26" s="1080"/>
      <c r="AJ26" s="1132"/>
      <c r="AK26" s="1074" t="s">
        <v>387</v>
      </c>
      <c r="AL26" s="1074"/>
      <c r="AM26" s="1074"/>
      <c r="AN26" s="1074"/>
      <c r="AO26" s="1075"/>
      <c r="AP26" s="1073" t="s">
        <v>388</v>
      </c>
      <c r="AQ26" s="1074"/>
      <c r="AR26" s="1074"/>
      <c r="AS26" s="1074"/>
      <c r="AT26" s="1075"/>
      <c r="AU26" s="1073" t="s">
        <v>389</v>
      </c>
      <c r="AV26" s="1074"/>
      <c r="AW26" s="1074"/>
      <c r="AX26" s="1074"/>
      <c r="AY26" s="1075"/>
      <c r="AZ26" s="1073" t="s">
        <v>390</v>
      </c>
      <c r="BA26" s="1074"/>
      <c r="BB26" s="1074"/>
      <c r="BC26" s="1074"/>
      <c r="BD26" s="1075"/>
      <c r="BE26" s="1073" t="s">
        <v>365</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c r="A28" s="246">
        <v>1</v>
      </c>
      <c r="B28" s="1122" t="s">
        <v>391</v>
      </c>
      <c r="C28" s="1123"/>
      <c r="D28" s="1123"/>
      <c r="E28" s="1123"/>
      <c r="F28" s="1123"/>
      <c r="G28" s="1123"/>
      <c r="H28" s="1123"/>
      <c r="I28" s="1123"/>
      <c r="J28" s="1123"/>
      <c r="K28" s="1123"/>
      <c r="L28" s="1123"/>
      <c r="M28" s="1123"/>
      <c r="N28" s="1123"/>
      <c r="O28" s="1123"/>
      <c r="P28" s="1124"/>
      <c r="Q28" s="1125">
        <v>12013</v>
      </c>
      <c r="R28" s="1126"/>
      <c r="S28" s="1126"/>
      <c r="T28" s="1126"/>
      <c r="U28" s="1126"/>
      <c r="V28" s="1126">
        <v>11616</v>
      </c>
      <c r="W28" s="1126"/>
      <c r="X28" s="1126"/>
      <c r="Y28" s="1126"/>
      <c r="Z28" s="1126"/>
      <c r="AA28" s="1126">
        <v>397</v>
      </c>
      <c r="AB28" s="1126"/>
      <c r="AC28" s="1126"/>
      <c r="AD28" s="1126"/>
      <c r="AE28" s="1127"/>
      <c r="AF28" s="1128">
        <v>397</v>
      </c>
      <c r="AG28" s="1126"/>
      <c r="AH28" s="1126"/>
      <c r="AI28" s="1126"/>
      <c r="AJ28" s="1129"/>
      <c r="AK28" s="1130">
        <v>830</v>
      </c>
      <c r="AL28" s="1118"/>
      <c r="AM28" s="1118"/>
      <c r="AN28" s="1118"/>
      <c r="AO28" s="1118"/>
      <c r="AP28" s="1118" t="s">
        <v>569</v>
      </c>
      <c r="AQ28" s="1118"/>
      <c r="AR28" s="1118"/>
      <c r="AS28" s="1118"/>
      <c r="AT28" s="1118"/>
      <c r="AU28" s="1118" t="s">
        <v>597</v>
      </c>
      <c r="AV28" s="1118"/>
      <c r="AW28" s="1118"/>
      <c r="AX28" s="1118"/>
      <c r="AY28" s="1118"/>
      <c r="AZ28" s="1119" t="s">
        <v>598</v>
      </c>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c r="A29" s="246">
        <v>2</v>
      </c>
      <c r="B29" s="1109" t="s">
        <v>392</v>
      </c>
      <c r="C29" s="1110"/>
      <c r="D29" s="1110"/>
      <c r="E29" s="1110"/>
      <c r="F29" s="1110"/>
      <c r="G29" s="1110"/>
      <c r="H29" s="1110"/>
      <c r="I29" s="1110"/>
      <c r="J29" s="1110"/>
      <c r="K29" s="1110"/>
      <c r="L29" s="1110"/>
      <c r="M29" s="1110"/>
      <c r="N29" s="1110"/>
      <c r="O29" s="1110"/>
      <c r="P29" s="1111"/>
      <c r="Q29" s="1115">
        <v>77</v>
      </c>
      <c r="R29" s="1116"/>
      <c r="S29" s="1116"/>
      <c r="T29" s="1116"/>
      <c r="U29" s="1116"/>
      <c r="V29" s="1116">
        <v>76</v>
      </c>
      <c r="W29" s="1116"/>
      <c r="X29" s="1116"/>
      <c r="Y29" s="1116"/>
      <c r="Z29" s="1116"/>
      <c r="AA29" s="1116">
        <v>1</v>
      </c>
      <c r="AB29" s="1116"/>
      <c r="AC29" s="1116"/>
      <c r="AD29" s="1116"/>
      <c r="AE29" s="1117"/>
      <c r="AF29" s="1091">
        <v>1</v>
      </c>
      <c r="AG29" s="1092"/>
      <c r="AH29" s="1092"/>
      <c r="AI29" s="1092"/>
      <c r="AJ29" s="1093"/>
      <c r="AK29" s="1049">
        <v>27</v>
      </c>
      <c r="AL29" s="1040"/>
      <c r="AM29" s="1040"/>
      <c r="AN29" s="1040"/>
      <c r="AO29" s="1040"/>
      <c r="AP29" s="1040">
        <v>6</v>
      </c>
      <c r="AQ29" s="1040"/>
      <c r="AR29" s="1040"/>
      <c r="AS29" s="1040"/>
      <c r="AT29" s="1040"/>
      <c r="AU29" s="1040" t="s">
        <v>598</v>
      </c>
      <c r="AV29" s="1040"/>
      <c r="AW29" s="1040"/>
      <c r="AX29" s="1040"/>
      <c r="AY29" s="1040"/>
      <c r="AZ29" s="1114" t="s">
        <v>600</v>
      </c>
      <c r="BA29" s="1114"/>
      <c r="BB29" s="1114"/>
      <c r="BC29" s="1114"/>
      <c r="BD29" s="1114"/>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c r="A30" s="246">
        <v>3</v>
      </c>
      <c r="B30" s="1109" t="s">
        <v>393</v>
      </c>
      <c r="C30" s="1110"/>
      <c r="D30" s="1110"/>
      <c r="E30" s="1110"/>
      <c r="F30" s="1110"/>
      <c r="G30" s="1110"/>
      <c r="H30" s="1110"/>
      <c r="I30" s="1110"/>
      <c r="J30" s="1110"/>
      <c r="K30" s="1110"/>
      <c r="L30" s="1110"/>
      <c r="M30" s="1110"/>
      <c r="N30" s="1110"/>
      <c r="O30" s="1110"/>
      <c r="P30" s="1111"/>
      <c r="Q30" s="1115">
        <v>1539</v>
      </c>
      <c r="R30" s="1116"/>
      <c r="S30" s="1116"/>
      <c r="T30" s="1116"/>
      <c r="U30" s="1116"/>
      <c r="V30" s="1116">
        <v>1493</v>
      </c>
      <c r="W30" s="1116"/>
      <c r="X30" s="1116"/>
      <c r="Y30" s="1116"/>
      <c r="Z30" s="1116"/>
      <c r="AA30" s="1116">
        <v>46</v>
      </c>
      <c r="AB30" s="1116"/>
      <c r="AC30" s="1116"/>
      <c r="AD30" s="1116"/>
      <c r="AE30" s="1117"/>
      <c r="AF30" s="1091">
        <v>46</v>
      </c>
      <c r="AG30" s="1092"/>
      <c r="AH30" s="1092"/>
      <c r="AI30" s="1092"/>
      <c r="AJ30" s="1093"/>
      <c r="AK30" s="1049">
        <v>309</v>
      </c>
      <c r="AL30" s="1040"/>
      <c r="AM30" s="1040"/>
      <c r="AN30" s="1040"/>
      <c r="AO30" s="1040"/>
      <c r="AP30" s="1040" t="s">
        <v>570</v>
      </c>
      <c r="AQ30" s="1040"/>
      <c r="AR30" s="1040"/>
      <c r="AS30" s="1040"/>
      <c r="AT30" s="1040"/>
      <c r="AU30" s="1040" t="s">
        <v>599</v>
      </c>
      <c r="AV30" s="1040"/>
      <c r="AW30" s="1040"/>
      <c r="AX30" s="1040"/>
      <c r="AY30" s="1040"/>
      <c r="AZ30" s="1114" t="s">
        <v>598</v>
      </c>
      <c r="BA30" s="1114"/>
      <c r="BB30" s="1114"/>
      <c r="BC30" s="1114"/>
      <c r="BD30" s="1114"/>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c r="A31" s="246">
        <v>4</v>
      </c>
      <c r="B31" s="1109" t="s">
        <v>394</v>
      </c>
      <c r="C31" s="1110"/>
      <c r="D31" s="1110"/>
      <c r="E31" s="1110"/>
      <c r="F31" s="1110"/>
      <c r="G31" s="1110"/>
      <c r="H31" s="1110"/>
      <c r="I31" s="1110"/>
      <c r="J31" s="1110"/>
      <c r="K31" s="1110"/>
      <c r="L31" s="1110"/>
      <c r="M31" s="1110"/>
      <c r="N31" s="1110"/>
      <c r="O31" s="1110"/>
      <c r="P31" s="1111"/>
      <c r="Q31" s="1115">
        <v>7700</v>
      </c>
      <c r="R31" s="1116"/>
      <c r="S31" s="1116"/>
      <c r="T31" s="1116"/>
      <c r="U31" s="1116"/>
      <c r="V31" s="1116">
        <v>7526</v>
      </c>
      <c r="W31" s="1116"/>
      <c r="X31" s="1116"/>
      <c r="Y31" s="1116"/>
      <c r="Z31" s="1116"/>
      <c r="AA31" s="1116">
        <v>174</v>
      </c>
      <c r="AB31" s="1116"/>
      <c r="AC31" s="1116"/>
      <c r="AD31" s="1116"/>
      <c r="AE31" s="1117"/>
      <c r="AF31" s="1091">
        <v>174</v>
      </c>
      <c r="AG31" s="1092"/>
      <c r="AH31" s="1092"/>
      <c r="AI31" s="1092"/>
      <c r="AJ31" s="1093"/>
      <c r="AK31" s="1049">
        <v>1107</v>
      </c>
      <c r="AL31" s="1040"/>
      <c r="AM31" s="1040"/>
      <c r="AN31" s="1040"/>
      <c r="AO31" s="1040"/>
      <c r="AP31" s="1040" t="s">
        <v>571</v>
      </c>
      <c r="AQ31" s="1040"/>
      <c r="AR31" s="1040"/>
      <c r="AS31" s="1040"/>
      <c r="AT31" s="1040"/>
      <c r="AU31" s="1040" t="s">
        <v>598</v>
      </c>
      <c r="AV31" s="1040"/>
      <c r="AW31" s="1040"/>
      <c r="AX31" s="1040"/>
      <c r="AY31" s="1040"/>
      <c r="AZ31" s="1114" t="s">
        <v>600</v>
      </c>
      <c r="BA31" s="1114"/>
      <c r="BB31" s="1114"/>
      <c r="BC31" s="1114"/>
      <c r="BD31" s="1114"/>
      <c r="BE31" s="1104"/>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c r="A32" s="246">
        <v>5</v>
      </c>
      <c r="B32" s="1109" t="s">
        <v>395</v>
      </c>
      <c r="C32" s="1110"/>
      <c r="D32" s="1110"/>
      <c r="E32" s="1110"/>
      <c r="F32" s="1110"/>
      <c r="G32" s="1110"/>
      <c r="H32" s="1110"/>
      <c r="I32" s="1110"/>
      <c r="J32" s="1110"/>
      <c r="K32" s="1110"/>
      <c r="L32" s="1110"/>
      <c r="M32" s="1110"/>
      <c r="N32" s="1110"/>
      <c r="O32" s="1110"/>
      <c r="P32" s="1111"/>
      <c r="Q32" s="1115">
        <v>29</v>
      </c>
      <c r="R32" s="1116"/>
      <c r="S32" s="1116"/>
      <c r="T32" s="1116"/>
      <c r="U32" s="1116"/>
      <c r="V32" s="1116">
        <v>29</v>
      </c>
      <c r="W32" s="1116"/>
      <c r="X32" s="1116"/>
      <c r="Y32" s="1116"/>
      <c r="Z32" s="1116"/>
      <c r="AA32" s="1116" t="s">
        <v>566</v>
      </c>
      <c r="AB32" s="1116"/>
      <c r="AC32" s="1116"/>
      <c r="AD32" s="1116"/>
      <c r="AE32" s="1117"/>
      <c r="AF32" s="1091" t="s">
        <v>128</v>
      </c>
      <c r="AG32" s="1092"/>
      <c r="AH32" s="1092"/>
      <c r="AI32" s="1092"/>
      <c r="AJ32" s="1093"/>
      <c r="AK32" s="1049" t="s">
        <v>567</v>
      </c>
      <c r="AL32" s="1040"/>
      <c r="AM32" s="1040"/>
      <c r="AN32" s="1040"/>
      <c r="AO32" s="1040"/>
      <c r="AP32" s="1040" t="s">
        <v>569</v>
      </c>
      <c r="AQ32" s="1040"/>
      <c r="AR32" s="1040"/>
      <c r="AS32" s="1040"/>
      <c r="AT32" s="1040"/>
      <c r="AU32" s="1040" t="s">
        <v>598</v>
      </c>
      <c r="AV32" s="1040"/>
      <c r="AW32" s="1040"/>
      <c r="AX32" s="1040"/>
      <c r="AY32" s="1040"/>
      <c r="AZ32" s="1114" t="s">
        <v>598</v>
      </c>
      <c r="BA32" s="1114"/>
      <c r="BB32" s="1114"/>
      <c r="BC32" s="1114"/>
      <c r="BD32" s="1114"/>
      <c r="BE32" s="1104"/>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c r="A33" s="246">
        <v>6</v>
      </c>
      <c r="B33" s="1109" t="s">
        <v>396</v>
      </c>
      <c r="C33" s="1110"/>
      <c r="D33" s="1110"/>
      <c r="E33" s="1110"/>
      <c r="F33" s="1110"/>
      <c r="G33" s="1110"/>
      <c r="H33" s="1110"/>
      <c r="I33" s="1110"/>
      <c r="J33" s="1110"/>
      <c r="K33" s="1110"/>
      <c r="L33" s="1110"/>
      <c r="M33" s="1110"/>
      <c r="N33" s="1110"/>
      <c r="O33" s="1110"/>
      <c r="P33" s="1111"/>
      <c r="Q33" s="1115">
        <v>2774</v>
      </c>
      <c r="R33" s="1116"/>
      <c r="S33" s="1116"/>
      <c r="T33" s="1116"/>
      <c r="U33" s="1116"/>
      <c r="V33" s="1116">
        <v>2306</v>
      </c>
      <c r="W33" s="1116"/>
      <c r="X33" s="1116"/>
      <c r="Y33" s="1116"/>
      <c r="Z33" s="1116"/>
      <c r="AA33" s="1116">
        <v>469</v>
      </c>
      <c r="AB33" s="1116"/>
      <c r="AC33" s="1116"/>
      <c r="AD33" s="1116"/>
      <c r="AE33" s="1117"/>
      <c r="AF33" s="1091">
        <v>1227</v>
      </c>
      <c r="AG33" s="1092"/>
      <c r="AH33" s="1092"/>
      <c r="AI33" s="1092"/>
      <c r="AJ33" s="1093"/>
      <c r="AK33" s="1049">
        <v>598</v>
      </c>
      <c r="AL33" s="1040"/>
      <c r="AM33" s="1040"/>
      <c r="AN33" s="1040"/>
      <c r="AO33" s="1040"/>
      <c r="AP33" s="1040">
        <v>9697</v>
      </c>
      <c r="AQ33" s="1040"/>
      <c r="AR33" s="1040"/>
      <c r="AS33" s="1040"/>
      <c r="AT33" s="1040"/>
      <c r="AU33" s="1040">
        <v>3142</v>
      </c>
      <c r="AV33" s="1040"/>
      <c r="AW33" s="1040"/>
      <c r="AX33" s="1040"/>
      <c r="AY33" s="1040"/>
      <c r="AZ33" s="1114" t="s">
        <v>569</v>
      </c>
      <c r="BA33" s="1114"/>
      <c r="BB33" s="1114"/>
      <c r="BC33" s="1114"/>
      <c r="BD33" s="1114"/>
      <c r="BE33" s="1104" t="s">
        <v>397</v>
      </c>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c r="A34" s="246">
        <v>7</v>
      </c>
      <c r="B34" s="1109" t="s">
        <v>398</v>
      </c>
      <c r="C34" s="1110"/>
      <c r="D34" s="1110"/>
      <c r="E34" s="1110"/>
      <c r="F34" s="1110"/>
      <c r="G34" s="1110"/>
      <c r="H34" s="1110"/>
      <c r="I34" s="1110"/>
      <c r="J34" s="1110"/>
      <c r="K34" s="1110"/>
      <c r="L34" s="1110"/>
      <c r="M34" s="1110"/>
      <c r="N34" s="1110"/>
      <c r="O34" s="1110"/>
      <c r="P34" s="1111"/>
      <c r="Q34" s="1115">
        <v>717</v>
      </c>
      <c r="R34" s="1116"/>
      <c r="S34" s="1116"/>
      <c r="T34" s="1116"/>
      <c r="U34" s="1116"/>
      <c r="V34" s="1116">
        <v>699</v>
      </c>
      <c r="W34" s="1116"/>
      <c r="X34" s="1116"/>
      <c r="Y34" s="1116"/>
      <c r="Z34" s="1116"/>
      <c r="AA34" s="1116">
        <v>18</v>
      </c>
      <c r="AB34" s="1116"/>
      <c r="AC34" s="1116"/>
      <c r="AD34" s="1116"/>
      <c r="AE34" s="1117"/>
      <c r="AF34" s="1091">
        <v>18</v>
      </c>
      <c r="AG34" s="1092"/>
      <c r="AH34" s="1092"/>
      <c r="AI34" s="1092"/>
      <c r="AJ34" s="1093"/>
      <c r="AK34" s="1049" t="s">
        <v>568</v>
      </c>
      <c r="AL34" s="1040"/>
      <c r="AM34" s="1040"/>
      <c r="AN34" s="1040"/>
      <c r="AO34" s="1040"/>
      <c r="AP34" s="1040">
        <v>896</v>
      </c>
      <c r="AQ34" s="1040"/>
      <c r="AR34" s="1040"/>
      <c r="AS34" s="1040"/>
      <c r="AT34" s="1040"/>
      <c r="AU34" s="1040">
        <v>132</v>
      </c>
      <c r="AV34" s="1040"/>
      <c r="AW34" s="1040"/>
      <c r="AX34" s="1040"/>
      <c r="AY34" s="1040"/>
      <c r="AZ34" s="1114" t="s">
        <v>569</v>
      </c>
      <c r="BA34" s="1114"/>
      <c r="BB34" s="1114"/>
      <c r="BC34" s="1114"/>
      <c r="BD34" s="1114"/>
      <c r="BE34" s="1104" t="s">
        <v>399</v>
      </c>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c r="A35" s="246">
        <v>8</v>
      </c>
      <c r="B35" s="1109" t="s">
        <v>400</v>
      </c>
      <c r="C35" s="1110"/>
      <c r="D35" s="1110"/>
      <c r="E35" s="1110"/>
      <c r="F35" s="1110"/>
      <c r="G35" s="1110"/>
      <c r="H35" s="1110"/>
      <c r="I35" s="1110"/>
      <c r="J35" s="1110"/>
      <c r="K35" s="1110"/>
      <c r="L35" s="1110"/>
      <c r="M35" s="1110"/>
      <c r="N35" s="1110"/>
      <c r="O35" s="1110"/>
      <c r="P35" s="1111"/>
      <c r="Q35" s="1115">
        <v>309</v>
      </c>
      <c r="R35" s="1116"/>
      <c r="S35" s="1116"/>
      <c r="T35" s="1116"/>
      <c r="U35" s="1116"/>
      <c r="V35" s="1116">
        <v>309</v>
      </c>
      <c r="W35" s="1116"/>
      <c r="X35" s="1116"/>
      <c r="Y35" s="1116"/>
      <c r="Z35" s="1116"/>
      <c r="AA35" s="1116">
        <v>0</v>
      </c>
      <c r="AB35" s="1116"/>
      <c r="AC35" s="1116"/>
      <c r="AD35" s="1116"/>
      <c r="AE35" s="1117"/>
      <c r="AF35" s="1091">
        <v>0</v>
      </c>
      <c r="AG35" s="1092"/>
      <c r="AH35" s="1092"/>
      <c r="AI35" s="1092"/>
      <c r="AJ35" s="1093"/>
      <c r="AK35" s="1049">
        <v>57</v>
      </c>
      <c r="AL35" s="1040"/>
      <c r="AM35" s="1040"/>
      <c r="AN35" s="1040"/>
      <c r="AO35" s="1040"/>
      <c r="AP35" s="1040">
        <v>329</v>
      </c>
      <c r="AQ35" s="1040"/>
      <c r="AR35" s="1040"/>
      <c r="AS35" s="1040"/>
      <c r="AT35" s="1040"/>
      <c r="AU35" s="1040">
        <v>329</v>
      </c>
      <c r="AV35" s="1040"/>
      <c r="AW35" s="1040"/>
      <c r="AX35" s="1040"/>
      <c r="AY35" s="1040"/>
      <c r="AZ35" s="1114" t="s">
        <v>569</v>
      </c>
      <c r="BA35" s="1114"/>
      <c r="BB35" s="1114"/>
      <c r="BC35" s="1114"/>
      <c r="BD35" s="1114"/>
      <c r="BE35" s="1104" t="s">
        <v>401</v>
      </c>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49"/>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49"/>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402</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c r="A63" s="244" t="s">
        <v>378</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1863</v>
      </c>
      <c r="AG63" s="1028"/>
      <c r="AH63" s="1028"/>
      <c r="AI63" s="1028"/>
      <c r="AJ63" s="1102"/>
      <c r="AK63" s="1103"/>
      <c r="AL63" s="1032"/>
      <c r="AM63" s="1032"/>
      <c r="AN63" s="1032"/>
      <c r="AO63" s="1032"/>
      <c r="AP63" s="1028">
        <f>AP29+AP33+AP34+AP35</f>
        <v>10928</v>
      </c>
      <c r="AQ63" s="1028"/>
      <c r="AR63" s="1028"/>
      <c r="AS63" s="1028"/>
      <c r="AT63" s="1028"/>
      <c r="AU63" s="1028">
        <f>AU33+AU34+AU35</f>
        <v>3603</v>
      </c>
      <c r="AV63" s="1028"/>
      <c r="AW63" s="1028"/>
      <c r="AX63" s="1028"/>
      <c r="AY63" s="1028"/>
      <c r="AZ63" s="1097"/>
      <c r="BA63" s="1097"/>
      <c r="BB63" s="1097"/>
      <c r="BC63" s="1097"/>
      <c r="BD63" s="1097"/>
      <c r="BE63" s="1029"/>
      <c r="BF63" s="1029"/>
      <c r="BG63" s="1029"/>
      <c r="BH63" s="1029"/>
      <c r="BI63" s="1030"/>
      <c r="BJ63" s="1098" t="s">
        <v>404</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c r="A66" s="1067" t="s">
        <v>406</v>
      </c>
      <c r="B66" s="1068"/>
      <c r="C66" s="1068"/>
      <c r="D66" s="1068"/>
      <c r="E66" s="1068"/>
      <c r="F66" s="1068"/>
      <c r="G66" s="1068"/>
      <c r="H66" s="1068"/>
      <c r="I66" s="1068"/>
      <c r="J66" s="1068"/>
      <c r="K66" s="1068"/>
      <c r="L66" s="1068"/>
      <c r="M66" s="1068"/>
      <c r="N66" s="1068"/>
      <c r="O66" s="1068"/>
      <c r="P66" s="1069"/>
      <c r="Q66" s="1073" t="s">
        <v>407</v>
      </c>
      <c r="R66" s="1074"/>
      <c r="S66" s="1074"/>
      <c r="T66" s="1074"/>
      <c r="U66" s="1075"/>
      <c r="V66" s="1073" t="s">
        <v>408</v>
      </c>
      <c r="W66" s="1074"/>
      <c r="X66" s="1074"/>
      <c r="Y66" s="1074"/>
      <c r="Z66" s="1075"/>
      <c r="AA66" s="1073" t="s">
        <v>409</v>
      </c>
      <c r="AB66" s="1074"/>
      <c r="AC66" s="1074"/>
      <c r="AD66" s="1074"/>
      <c r="AE66" s="1075"/>
      <c r="AF66" s="1079" t="s">
        <v>410</v>
      </c>
      <c r="AG66" s="1080"/>
      <c r="AH66" s="1080"/>
      <c r="AI66" s="1080"/>
      <c r="AJ66" s="1081"/>
      <c r="AK66" s="1073" t="s">
        <v>411</v>
      </c>
      <c r="AL66" s="1068"/>
      <c r="AM66" s="1068"/>
      <c r="AN66" s="1068"/>
      <c r="AO66" s="1069"/>
      <c r="AP66" s="1073" t="s">
        <v>412</v>
      </c>
      <c r="AQ66" s="1074"/>
      <c r="AR66" s="1074"/>
      <c r="AS66" s="1074"/>
      <c r="AT66" s="1075"/>
      <c r="AU66" s="1073" t="s">
        <v>413</v>
      </c>
      <c r="AV66" s="1074"/>
      <c r="AW66" s="1074"/>
      <c r="AX66" s="1074"/>
      <c r="AY66" s="1075"/>
      <c r="AZ66" s="1073" t="s">
        <v>365</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7" t="s">
        <v>572</v>
      </c>
      <c r="C68" s="1058"/>
      <c r="D68" s="1058"/>
      <c r="E68" s="1058"/>
      <c r="F68" s="1058"/>
      <c r="G68" s="1058"/>
      <c r="H68" s="1058"/>
      <c r="I68" s="1058"/>
      <c r="J68" s="1058"/>
      <c r="K68" s="1058"/>
      <c r="L68" s="1058"/>
      <c r="M68" s="1058"/>
      <c r="N68" s="1058"/>
      <c r="O68" s="1058"/>
      <c r="P68" s="1059"/>
      <c r="Q68" s="1060">
        <v>4336</v>
      </c>
      <c r="R68" s="1054"/>
      <c r="S68" s="1054"/>
      <c r="T68" s="1054"/>
      <c r="U68" s="1054"/>
      <c r="V68" s="1054">
        <v>4171</v>
      </c>
      <c r="W68" s="1054"/>
      <c r="X68" s="1054"/>
      <c r="Y68" s="1054"/>
      <c r="Z68" s="1054"/>
      <c r="AA68" s="1054">
        <v>165</v>
      </c>
      <c r="AB68" s="1054"/>
      <c r="AC68" s="1054"/>
      <c r="AD68" s="1054"/>
      <c r="AE68" s="1054"/>
      <c r="AF68" s="1054">
        <v>76</v>
      </c>
      <c r="AG68" s="1054"/>
      <c r="AH68" s="1054"/>
      <c r="AI68" s="1054"/>
      <c r="AJ68" s="1054"/>
      <c r="AK68" s="1054">
        <v>49</v>
      </c>
      <c r="AL68" s="1054"/>
      <c r="AM68" s="1054"/>
      <c r="AN68" s="1054"/>
      <c r="AO68" s="1054"/>
      <c r="AP68" s="1054">
        <v>1088</v>
      </c>
      <c r="AQ68" s="1054"/>
      <c r="AR68" s="1054"/>
      <c r="AS68" s="1054"/>
      <c r="AT68" s="1054"/>
      <c r="AU68" s="1054">
        <v>931</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90</v>
      </c>
      <c r="R69" s="1040"/>
      <c r="S69" s="1040"/>
      <c r="T69" s="1040"/>
      <c r="U69" s="1040"/>
      <c r="V69" s="1040">
        <v>90</v>
      </c>
      <c r="W69" s="1040"/>
      <c r="X69" s="1040"/>
      <c r="Y69" s="1040"/>
      <c r="Z69" s="1040"/>
      <c r="AA69" s="1040">
        <v>0</v>
      </c>
      <c r="AB69" s="1040"/>
      <c r="AC69" s="1040"/>
      <c r="AD69" s="1040"/>
      <c r="AE69" s="1040"/>
      <c r="AF69" s="1040">
        <v>0</v>
      </c>
      <c r="AG69" s="1040"/>
      <c r="AH69" s="1040"/>
      <c r="AI69" s="1040"/>
      <c r="AJ69" s="1040"/>
      <c r="AK69" s="1040">
        <v>2</v>
      </c>
      <c r="AL69" s="1040"/>
      <c r="AM69" s="1040"/>
      <c r="AN69" s="1040"/>
      <c r="AO69" s="1040"/>
      <c r="AP69" s="1040" t="s">
        <v>585</v>
      </c>
      <c r="AQ69" s="1040"/>
      <c r="AR69" s="1040"/>
      <c r="AS69" s="1040"/>
      <c r="AT69" s="1040"/>
      <c r="AU69" s="1040" t="s">
        <v>585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11954</v>
      </c>
      <c r="R70" s="1040"/>
      <c r="S70" s="1040"/>
      <c r="T70" s="1040"/>
      <c r="U70" s="1040"/>
      <c r="V70" s="1040">
        <v>11741</v>
      </c>
      <c r="W70" s="1040"/>
      <c r="X70" s="1040"/>
      <c r="Y70" s="1040"/>
      <c r="Z70" s="1040"/>
      <c r="AA70" s="1040">
        <v>213</v>
      </c>
      <c r="AB70" s="1040"/>
      <c r="AC70" s="1040"/>
      <c r="AD70" s="1040"/>
      <c r="AE70" s="1040"/>
      <c r="AF70" s="1040">
        <v>213</v>
      </c>
      <c r="AG70" s="1040"/>
      <c r="AH70" s="1040"/>
      <c r="AI70" s="1040"/>
      <c r="AJ70" s="1040"/>
      <c r="AK70" s="1040" t="s">
        <v>586</v>
      </c>
      <c r="AL70" s="1040"/>
      <c r="AM70" s="1040"/>
      <c r="AN70" s="1040"/>
      <c r="AO70" s="1040"/>
      <c r="AP70" s="1040" t="s">
        <v>587</v>
      </c>
      <c r="AQ70" s="1040"/>
      <c r="AR70" s="1040"/>
      <c r="AS70" s="1040"/>
      <c r="AT70" s="1040"/>
      <c r="AU70" s="1040" t="s">
        <v>588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59</v>
      </c>
      <c r="R71" s="1040"/>
      <c r="S71" s="1040"/>
      <c r="T71" s="1040"/>
      <c r="U71" s="1040"/>
      <c r="V71" s="1040">
        <v>59</v>
      </c>
      <c r="W71" s="1040"/>
      <c r="X71" s="1040"/>
      <c r="Y71" s="1040"/>
      <c r="Z71" s="1040"/>
      <c r="AA71" s="1040" t="s">
        <v>585</v>
      </c>
      <c r="AB71" s="1040"/>
      <c r="AC71" s="1040"/>
      <c r="AD71" s="1040"/>
      <c r="AE71" s="1040"/>
      <c r="AF71" s="1040" t="s">
        <v>578</v>
      </c>
      <c r="AG71" s="1040"/>
      <c r="AH71" s="1040"/>
      <c r="AI71" s="1040"/>
      <c r="AJ71" s="1040"/>
      <c r="AK71" s="1040" t="s">
        <v>586</v>
      </c>
      <c r="AL71" s="1040"/>
      <c r="AM71" s="1040"/>
      <c r="AN71" s="1040"/>
      <c r="AO71" s="1040"/>
      <c r="AP71" s="1040" t="s">
        <v>585</v>
      </c>
      <c r="AQ71" s="1040"/>
      <c r="AR71" s="1040"/>
      <c r="AS71" s="1040"/>
      <c r="AT71" s="1040"/>
      <c r="AU71" s="1040" t="s">
        <v>585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11582</v>
      </c>
      <c r="R72" s="1040"/>
      <c r="S72" s="1040"/>
      <c r="T72" s="1040"/>
      <c r="U72" s="1040"/>
      <c r="V72" s="1040">
        <v>10416</v>
      </c>
      <c r="W72" s="1040"/>
      <c r="X72" s="1040"/>
      <c r="Y72" s="1040"/>
      <c r="Z72" s="1040"/>
      <c r="AA72" s="1040">
        <v>1166</v>
      </c>
      <c r="AB72" s="1040"/>
      <c r="AC72" s="1040"/>
      <c r="AD72" s="1040"/>
      <c r="AE72" s="1040"/>
      <c r="AF72" s="1040">
        <v>8776</v>
      </c>
      <c r="AG72" s="1040"/>
      <c r="AH72" s="1040"/>
      <c r="AI72" s="1040"/>
      <c r="AJ72" s="1040"/>
      <c r="AK72" s="1040" t="s">
        <v>586</v>
      </c>
      <c r="AL72" s="1040"/>
      <c r="AM72" s="1040"/>
      <c r="AN72" s="1040"/>
      <c r="AO72" s="1040"/>
      <c r="AP72" s="1040">
        <v>17701</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602</v>
      </c>
      <c r="C73" s="1044"/>
      <c r="D73" s="1044"/>
      <c r="E73" s="1044"/>
      <c r="F73" s="1044"/>
      <c r="G73" s="1044"/>
      <c r="H73" s="1044"/>
      <c r="I73" s="1044"/>
      <c r="J73" s="1044"/>
      <c r="K73" s="1044"/>
      <c r="L73" s="1044"/>
      <c r="M73" s="1044"/>
      <c r="N73" s="1044"/>
      <c r="O73" s="1044"/>
      <c r="P73" s="1045"/>
      <c r="Q73" s="1046">
        <v>2114</v>
      </c>
      <c r="R73" s="1040"/>
      <c r="S73" s="1040"/>
      <c r="T73" s="1040"/>
      <c r="U73" s="1040"/>
      <c r="V73" s="1040">
        <v>2050</v>
      </c>
      <c r="W73" s="1040"/>
      <c r="X73" s="1040"/>
      <c r="Y73" s="1040"/>
      <c r="Z73" s="1040"/>
      <c r="AA73" s="1040">
        <v>64</v>
      </c>
      <c r="AB73" s="1040"/>
      <c r="AC73" s="1040"/>
      <c r="AD73" s="1040"/>
      <c r="AE73" s="1040"/>
      <c r="AF73" s="1040">
        <v>64</v>
      </c>
      <c r="AG73" s="1040"/>
      <c r="AH73" s="1040"/>
      <c r="AI73" s="1040"/>
      <c r="AJ73" s="1040"/>
      <c r="AK73" s="1040" t="s">
        <v>582</v>
      </c>
      <c r="AL73" s="1040"/>
      <c r="AM73" s="1040"/>
      <c r="AN73" s="1040"/>
      <c r="AO73" s="1040"/>
      <c r="AP73" s="1040">
        <v>1068</v>
      </c>
      <c r="AQ73" s="1040"/>
      <c r="AR73" s="1040"/>
      <c r="AS73" s="1040"/>
      <c r="AT73" s="1040"/>
      <c r="AU73" s="1040">
        <v>614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603</v>
      </c>
      <c r="C74" s="1044"/>
      <c r="D74" s="1044"/>
      <c r="E74" s="1044"/>
      <c r="F74" s="1044"/>
      <c r="G74" s="1044"/>
      <c r="H74" s="1044"/>
      <c r="I74" s="1044"/>
      <c r="J74" s="1044"/>
      <c r="K74" s="1044"/>
      <c r="L74" s="1044"/>
      <c r="M74" s="1044"/>
      <c r="N74" s="1044"/>
      <c r="O74" s="1044"/>
      <c r="P74" s="1045"/>
      <c r="Q74" s="1046">
        <v>273</v>
      </c>
      <c r="R74" s="1040"/>
      <c r="S74" s="1040"/>
      <c r="T74" s="1040"/>
      <c r="U74" s="1040"/>
      <c r="V74" s="1040">
        <v>250</v>
      </c>
      <c r="W74" s="1040"/>
      <c r="X74" s="1040"/>
      <c r="Y74" s="1040"/>
      <c r="Z74" s="1040"/>
      <c r="AA74" s="1040">
        <v>23</v>
      </c>
      <c r="AB74" s="1040"/>
      <c r="AC74" s="1040"/>
      <c r="AD74" s="1040"/>
      <c r="AE74" s="1040"/>
      <c r="AF74" s="1040">
        <v>23</v>
      </c>
      <c r="AG74" s="1040"/>
      <c r="AH74" s="1040"/>
      <c r="AI74" s="1040"/>
      <c r="AJ74" s="1040"/>
      <c r="AK74" s="1040" t="s">
        <v>583</v>
      </c>
      <c r="AL74" s="1040"/>
      <c r="AM74" s="1040"/>
      <c r="AN74" s="1040"/>
      <c r="AO74" s="1040"/>
      <c r="AP74" s="1040">
        <v>137</v>
      </c>
      <c r="AQ74" s="1040"/>
      <c r="AR74" s="1040"/>
      <c r="AS74" s="1040"/>
      <c r="AT74" s="1040"/>
      <c r="AU74" s="1040">
        <v>80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604</v>
      </c>
      <c r="C75" s="1044"/>
      <c r="D75" s="1044"/>
      <c r="E75" s="1044"/>
      <c r="F75" s="1044"/>
      <c r="G75" s="1044"/>
      <c r="H75" s="1044"/>
      <c r="I75" s="1044"/>
      <c r="J75" s="1044"/>
      <c r="K75" s="1044"/>
      <c r="L75" s="1044"/>
      <c r="M75" s="1044"/>
      <c r="N75" s="1044"/>
      <c r="O75" s="1044"/>
      <c r="P75" s="1045"/>
      <c r="Q75" s="1047">
        <v>3250</v>
      </c>
      <c r="R75" s="1048"/>
      <c r="S75" s="1048"/>
      <c r="T75" s="1048"/>
      <c r="U75" s="1049"/>
      <c r="V75" s="1050">
        <v>2697</v>
      </c>
      <c r="W75" s="1048"/>
      <c r="X75" s="1048"/>
      <c r="Y75" s="1048"/>
      <c r="Z75" s="1049"/>
      <c r="AA75" s="1050">
        <v>553</v>
      </c>
      <c r="AB75" s="1048"/>
      <c r="AC75" s="1048"/>
      <c r="AD75" s="1048"/>
      <c r="AE75" s="1049"/>
      <c r="AF75" s="1050">
        <v>4537</v>
      </c>
      <c r="AG75" s="1048"/>
      <c r="AH75" s="1048"/>
      <c r="AI75" s="1048"/>
      <c r="AJ75" s="1049"/>
      <c r="AK75" s="1050" t="s">
        <v>583</v>
      </c>
      <c r="AL75" s="1048"/>
      <c r="AM75" s="1048"/>
      <c r="AN75" s="1048"/>
      <c r="AO75" s="1049"/>
      <c r="AP75" s="1050">
        <v>3304</v>
      </c>
      <c r="AQ75" s="1048"/>
      <c r="AR75" s="1048"/>
      <c r="AS75" s="1048"/>
      <c r="AT75" s="1049"/>
      <c r="AU75" s="1050">
        <v>90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605</v>
      </c>
      <c r="C76" s="1044"/>
      <c r="D76" s="1044"/>
      <c r="E76" s="1044"/>
      <c r="F76" s="1044"/>
      <c r="G76" s="1044"/>
      <c r="H76" s="1044"/>
      <c r="I76" s="1044"/>
      <c r="J76" s="1044"/>
      <c r="K76" s="1044"/>
      <c r="L76" s="1044"/>
      <c r="M76" s="1044"/>
      <c r="N76" s="1044"/>
      <c r="O76" s="1044"/>
      <c r="P76" s="1045"/>
      <c r="Q76" s="1047">
        <v>81</v>
      </c>
      <c r="R76" s="1048"/>
      <c r="S76" s="1048"/>
      <c r="T76" s="1048"/>
      <c r="U76" s="1049"/>
      <c r="V76" s="1050">
        <v>81</v>
      </c>
      <c r="W76" s="1048"/>
      <c r="X76" s="1048"/>
      <c r="Y76" s="1048"/>
      <c r="Z76" s="1049"/>
      <c r="AA76" s="1050">
        <v>0</v>
      </c>
      <c r="AB76" s="1048"/>
      <c r="AC76" s="1048"/>
      <c r="AD76" s="1048"/>
      <c r="AE76" s="1049"/>
      <c r="AF76" s="1050">
        <v>0</v>
      </c>
      <c r="AG76" s="1048"/>
      <c r="AH76" s="1048"/>
      <c r="AI76" s="1048"/>
      <c r="AJ76" s="1049"/>
      <c r="AK76" s="1050" t="s">
        <v>584</v>
      </c>
      <c r="AL76" s="1048"/>
      <c r="AM76" s="1048"/>
      <c r="AN76" s="1048"/>
      <c r="AO76" s="1049"/>
      <c r="AP76" s="1050">
        <v>239</v>
      </c>
      <c r="AQ76" s="1048"/>
      <c r="AR76" s="1048"/>
      <c r="AS76" s="1048"/>
      <c r="AT76" s="1049"/>
      <c r="AU76" s="1050">
        <v>143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577</v>
      </c>
      <c r="C77" s="1044"/>
      <c r="D77" s="1044"/>
      <c r="E77" s="1044"/>
      <c r="F77" s="1044"/>
      <c r="G77" s="1044"/>
      <c r="H77" s="1044"/>
      <c r="I77" s="1044"/>
      <c r="J77" s="1044"/>
      <c r="K77" s="1044"/>
      <c r="L77" s="1044"/>
      <c r="M77" s="1044"/>
      <c r="N77" s="1044"/>
      <c r="O77" s="1044"/>
      <c r="P77" s="1045"/>
      <c r="Q77" s="1047">
        <v>204</v>
      </c>
      <c r="R77" s="1048"/>
      <c r="S77" s="1048"/>
      <c r="T77" s="1048"/>
      <c r="U77" s="1049"/>
      <c r="V77" s="1050">
        <v>195</v>
      </c>
      <c r="W77" s="1048"/>
      <c r="X77" s="1048"/>
      <c r="Y77" s="1048"/>
      <c r="Z77" s="1049"/>
      <c r="AA77" s="1050">
        <v>9</v>
      </c>
      <c r="AB77" s="1048"/>
      <c r="AC77" s="1048"/>
      <c r="AD77" s="1048"/>
      <c r="AE77" s="1049"/>
      <c r="AF77" s="1050">
        <v>9</v>
      </c>
      <c r="AG77" s="1048"/>
      <c r="AH77" s="1048"/>
      <c r="AI77" s="1048"/>
      <c r="AJ77" s="1049"/>
      <c r="AK77" s="1050">
        <v>16</v>
      </c>
      <c r="AL77" s="1048"/>
      <c r="AM77" s="1048"/>
      <c r="AN77" s="1048"/>
      <c r="AO77" s="1049"/>
      <c r="AP77" s="1050" t="s">
        <v>606</v>
      </c>
      <c r="AQ77" s="1048"/>
      <c r="AR77" s="1048"/>
      <c r="AS77" s="1048"/>
      <c r="AT77" s="1049"/>
      <c r="AU77" s="1050" t="s">
        <v>601</v>
      </c>
      <c r="AV77" s="1048"/>
      <c r="AW77" s="1048"/>
      <c r="AX77" s="1048"/>
      <c r="AY77" s="1049"/>
      <c r="AZ77" s="1051"/>
      <c r="BA77" s="1052"/>
      <c r="BB77" s="1052"/>
      <c r="BC77" s="1052"/>
      <c r="BD77" s="1053"/>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607</v>
      </c>
      <c r="C78" s="1044"/>
      <c r="D78" s="1044"/>
      <c r="E78" s="1044"/>
      <c r="F78" s="1044"/>
      <c r="G78" s="1044"/>
      <c r="H78" s="1044"/>
      <c r="I78" s="1044"/>
      <c r="J78" s="1044"/>
      <c r="K78" s="1044"/>
      <c r="L78" s="1044"/>
      <c r="M78" s="1044"/>
      <c r="N78" s="1044"/>
      <c r="O78" s="1044"/>
      <c r="P78" s="1045"/>
      <c r="Q78" s="1047">
        <v>66</v>
      </c>
      <c r="R78" s="1048"/>
      <c r="S78" s="1048"/>
      <c r="T78" s="1048"/>
      <c r="U78" s="1049"/>
      <c r="V78" s="1050">
        <v>66</v>
      </c>
      <c r="W78" s="1048"/>
      <c r="X78" s="1048"/>
      <c r="Y78" s="1048"/>
      <c r="Z78" s="1049"/>
      <c r="AA78" s="1050" t="s">
        <v>608</v>
      </c>
      <c r="AB78" s="1048"/>
      <c r="AC78" s="1048"/>
      <c r="AD78" s="1048"/>
      <c r="AE78" s="1049"/>
      <c r="AF78" s="1050" t="s">
        <v>609</v>
      </c>
      <c r="AG78" s="1048"/>
      <c r="AH78" s="1048"/>
      <c r="AI78" s="1048"/>
      <c r="AJ78" s="1049"/>
      <c r="AK78" s="1050" t="s">
        <v>610</v>
      </c>
      <c r="AL78" s="1048"/>
      <c r="AM78" s="1048"/>
      <c r="AN78" s="1048"/>
      <c r="AO78" s="1049"/>
      <c r="AP78" s="1050" t="s">
        <v>589</v>
      </c>
      <c r="AQ78" s="1048"/>
      <c r="AR78" s="1048"/>
      <c r="AS78" s="1048"/>
      <c r="AT78" s="1049"/>
      <c r="AU78" s="1050" t="s">
        <v>598</v>
      </c>
      <c r="AV78" s="1048"/>
      <c r="AW78" s="1048"/>
      <c r="AX78" s="1048"/>
      <c r="AY78" s="1049"/>
      <c r="AZ78" s="1051"/>
      <c r="BA78" s="1052"/>
      <c r="BB78" s="1052"/>
      <c r="BC78" s="1052"/>
      <c r="BD78" s="1053"/>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611</v>
      </c>
      <c r="C79" s="1044"/>
      <c r="D79" s="1044"/>
      <c r="E79" s="1044"/>
      <c r="F79" s="1044"/>
      <c r="G79" s="1044"/>
      <c r="H79" s="1044"/>
      <c r="I79" s="1044"/>
      <c r="J79" s="1044"/>
      <c r="K79" s="1044"/>
      <c r="L79" s="1044"/>
      <c r="M79" s="1044"/>
      <c r="N79" s="1044"/>
      <c r="O79" s="1044"/>
      <c r="P79" s="1045"/>
      <c r="Q79" s="1047">
        <v>128</v>
      </c>
      <c r="R79" s="1048"/>
      <c r="S79" s="1048"/>
      <c r="T79" s="1048"/>
      <c r="U79" s="1049"/>
      <c r="V79" s="1050">
        <v>107</v>
      </c>
      <c r="W79" s="1048"/>
      <c r="X79" s="1048"/>
      <c r="Y79" s="1048"/>
      <c r="Z79" s="1049"/>
      <c r="AA79" s="1050">
        <v>21</v>
      </c>
      <c r="AB79" s="1048"/>
      <c r="AC79" s="1048"/>
      <c r="AD79" s="1048"/>
      <c r="AE79" s="1049"/>
      <c r="AF79" s="1050">
        <v>21</v>
      </c>
      <c r="AG79" s="1048"/>
      <c r="AH79" s="1048"/>
      <c r="AI79" s="1048"/>
      <c r="AJ79" s="1049"/>
      <c r="AK79" s="1050" t="s">
        <v>590</v>
      </c>
      <c r="AL79" s="1048"/>
      <c r="AM79" s="1048"/>
      <c r="AN79" s="1048"/>
      <c r="AO79" s="1049"/>
      <c r="AP79" s="1050" t="s">
        <v>591</v>
      </c>
      <c r="AQ79" s="1048"/>
      <c r="AR79" s="1048"/>
      <c r="AS79" s="1048"/>
      <c r="AT79" s="1049"/>
      <c r="AU79" s="1050" t="s">
        <v>598</v>
      </c>
      <c r="AV79" s="1048"/>
      <c r="AW79" s="1048"/>
      <c r="AX79" s="1048"/>
      <c r="AY79" s="1049"/>
      <c r="AZ79" s="1051"/>
      <c r="BA79" s="1052"/>
      <c r="BB79" s="1052"/>
      <c r="BC79" s="1052"/>
      <c r="BD79" s="1053"/>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612</v>
      </c>
      <c r="C80" s="1044"/>
      <c r="D80" s="1044"/>
      <c r="E80" s="1044"/>
      <c r="F80" s="1044"/>
      <c r="G80" s="1044"/>
      <c r="H80" s="1044"/>
      <c r="I80" s="1044"/>
      <c r="J80" s="1044"/>
      <c r="K80" s="1044"/>
      <c r="L80" s="1044"/>
      <c r="M80" s="1044"/>
      <c r="N80" s="1044"/>
      <c r="O80" s="1044"/>
      <c r="P80" s="1045"/>
      <c r="Q80" s="1047">
        <v>3351</v>
      </c>
      <c r="R80" s="1048"/>
      <c r="S80" s="1048"/>
      <c r="T80" s="1048"/>
      <c r="U80" s="1049"/>
      <c r="V80" s="1050">
        <v>3351</v>
      </c>
      <c r="W80" s="1048"/>
      <c r="X80" s="1048"/>
      <c r="Y80" s="1048"/>
      <c r="Z80" s="1049"/>
      <c r="AA80" s="1050" t="s">
        <v>613</v>
      </c>
      <c r="AB80" s="1048"/>
      <c r="AC80" s="1048"/>
      <c r="AD80" s="1048"/>
      <c r="AE80" s="1049"/>
      <c r="AF80" s="1050" t="s">
        <v>614</v>
      </c>
      <c r="AG80" s="1048"/>
      <c r="AH80" s="1048"/>
      <c r="AI80" s="1048"/>
      <c r="AJ80" s="1049"/>
      <c r="AK80" s="1050" t="s">
        <v>586</v>
      </c>
      <c r="AL80" s="1048"/>
      <c r="AM80" s="1048"/>
      <c r="AN80" s="1048"/>
      <c r="AO80" s="1049"/>
      <c r="AP80" s="1050" t="s">
        <v>586</v>
      </c>
      <c r="AQ80" s="1048"/>
      <c r="AR80" s="1048"/>
      <c r="AS80" s="1048"/>
      <c r="AT80" s="1049"/>
      <c r="AU80" s="1050" t="s">
        <v>598</v>
      </c>
      <c r="AV80" s="1048"/>
      <c r="AW80" s="1048"/>
      <c r="AX80" s="1048"/>
      <c r="AY80" s="1049"/>
      <c r="AZ80" s="1051"/>
      <c r="BA80" s="1052"/>
      <c r="BB80" s="1052"/>
      <c r="BC80" s="1052"/>
      <c r="BD80" s="1053"/>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615</v>
      </c>
      <c r="C81" s="1044"/>
      <c r="D81" s="1044"/>
      <c r="E81" s="1044"/>
      <c r="F81" s="1044"/>
      <c r="G81" s="1044"/>
      <c r="H81" s="1044"/>
      <c r="I81" s="1044"/>
      <c r="J81" s="1044"/>
      <c r="K81" s="1044"/>
      <c r="L81" s="1044"/>
      <c r="M81" s="1044"/>
      <c r="N81" s="1044"/>
      <c r="O81" s="1044"/>
      <c r="P81" s="1045"/>
      <c r="Q81" s="1047">
        <v>27</v>
      </c>
      <c r="R81" s="1048"/>
      <c r="S81" s="1048"/>
      <c r="T81" s="1048"/>
      <c r="U81" s="1049"/>
      <c r="V81" s="1050">
        <v>27</v>
      </c>
      <c r="W81" s="1048"/>
      <c r="X81" s="1048"/>
      <c r="Y81" s="1048"/>
      <c r="Z81" s="1049"/>
      <c r="AA81" s="1050" t="s">
        <v>586</v>
      </c>
      <c r="AB81" s="1048"/>
      <c r="AC81" s="1048"/>
      <c r="AD81" s="1048"/>
      <c r="AE81" s="1049"/>
      <c r="AF81" s="1050" t="s">
        <v>578</v>
      </c>
      <c r="AG81" s="1048"/>
      <c r="AH81" s="1048"/>
      <c r="AI81" s="1048"/>
      <c r="AJ81" s="1049"/>
      <c r="AK81" s="1050">
        <v>26</v>
      </c>
      <c r="AL81" s="1048"/>
      <c r="AM81" s="1048"/>
      <c r="AN81" s="1048"/>
      <c r="AO81" s="1049"/>
      <c r="AP81" s="1050" t="s">
        <v>589</v>
      </c>
      <c r="AQ81" s="1048"/>
      <c r="AR81" s="1048"/>
      <c r="AS81" s="1048"/>
      <c r="AT81" s="1049"/>
      <c r="AU81" s="1050" t="s">
        <v>600</v>
      </c>
      <c r="AV81" s="1048"/>
      <c r="AW81" s="1048"/>
      <c r="AX81" s="1048"/>
      <c r="AY81" s="1049"/>
      <c r="AZ81" s="1051"/>
      <c r="BA81" s="1052"/>
      <c r="BB81" s="1052"/>
      <c r="BC81" s="1052"/>
      <c r="BD81" s="1053"/>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616</v>
      </c>
      <c r="C82" s="1044"/>
      <c r="D82" s="1044"/>
      <c r="E82" s="1044"/>
      <c r="F82" s="1044"/>
      <c r="G82" s="1044"/>
      <c r="H82" s="1044"/>
      <c r="I82" s="1044"/>
      <c r="J82" s="1044"/>
      <c r="K82" s="1044"/>
      <c r="L82" s="1044"/>
      <c r="M82" s="1044"/>
      <c r="N82" s="1044"/>
      <c r="O82" s="1044"/>
      <c r="P82" s="1045"/>
      <c r="Q82" s="1047">
        <v>247</v>
      </c>
      <c r="R82" s="1048"/>
      <c r="S82" s="1048"/>
      <c r="T82" s="1048"/>
      <c r="U82" s="1049"/>
      <c r="V82" s="1050">
        <v>205</v>
      </c>
      <c r="W82" s="1048"/>
      <c r="X82" s="1048"/>
      <c r="Y82" s="1048"/>
      <c r="Z82" s="1049"/>
      <c r="AA82" s="1050">
        <v>42</v>
      </c>
      <c r="AB82" s="1048"/>
      <c r="AC82" s="1048"/>
      <c r="AD82" s="1048"/>
      <c r="AE82" s="1049"/>
      <c r="AF82" s="1050">
        <v>42</v>
      </c>
      <c r="AG82" s="1048"/>
      <c r="AH82" s="1048"/>
      <c r="AI82" s="1048"/>
      <c r="AJ82" s="1049"/>
      <c r="AK82" s="1050">
        <v>53</v>
      </c>
      <c r="AL82" s="1048"/>
      <c r="AM82" s="1048"/>
      <c r="AN82" s="1048"/>
      <c r="AO82" s="1049"/>
      <c r="AP82" s="1050" t="s">
        <v>585</v>
      </c>
      <c r="AQ82" s="1048"/>
      <c r="AR82" s="1048"/>
      <c r="AS82" s="1048"/>
      <c r="AT82" s="1049"/>
      <c r="AU82" s="1050" t="s">
        <v>599</v>
      </c>
      <c r="AV82" s="1048"/>
      <c r="AW82" s="1048"/>
      <c r="AX82" s="1048"/>
      <c r="AY82" s="1049"/>
      <c r="AZ82" s="1051"/>
      <c r="BA82" s="1052"/>
      <c r="BB82" s="1052"/>
      <c r="BC82" s="1052"/>
      <c r="BD82" s="1053"/>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617</v>
      </c>
      <c r="C83" s="1044"/>
      <c r="D83" s="1044"/>
      <c r="E83" s="1044"/>
      <c r="F83" s="1044"/>
      <c r="G83" s="1044"/>
      <c r="H83" s="1044"/>
      <c r="I83" s="1044"/>
      <c r="J83" s="1044"/>
      <c r="K83" s="1044"/>
      <c r="L83" s="1044"/>
      <c r="M83" s="1044"/>
      <c r="N83" s="1044"/>
      <c r="O83" s="1044"/>
      <c r="P83" s="1045"/>
      <c r="Q83" s="1047">
        <v>758744</v>
      </c>
      <c r="R83" s="1048"/>
      <c r="S83" s="1048"/>
      <c r="T83" s="1048"/>
      <c r="U83" s="1049"/>
      <c r="V83" s="1050">
        <v>730814</v>
      </c>
      <c r="W83" s="1048"/>
      <c r="X83" s="1048"/>
      <c r="Y83" s="1048"/>
      <c r="Z83" s="1049"/>
      <c r="AA83" s="1050">
        <v>27930</v>
      </c>
      <c r="AB83" s="1048"/>
      <c r="AC83" s="1048"/>
      <c r="AD83" s="1048"/>
      <c r="AE83" s="1049"/>
      <c r="AF83" s="1050">
        <v>27930</v>
      </c>
      <c r="AG83" s="1048"/>
      <c r="AH83" s="1048"/>
      <c r="AI83" s="1048"/>
      <c r="AJ83" s="1049"/>
      <c r="AK83" s="1050" t="s">
        <v>610</v>
      </c>
      <c r="AL83" s="1048"/>
      <c r="AM83" s="1048"/>
      <c r="AN83" s="1048"/>
      <c r="AO83" s="1049"/>
      <c r="AP83" s="1050" t="s">
        <v>586</v>
      </c>
      <c r="AQ83" s="1048"/>
      <c r="AR83" s="1048"/>
      <c r="AS83" s="1048"/>
      <c r="AT83" s="1049"/>
      <c r="AU83" s="1050" t="s">
        <v>598</v>
      </c>
      <c r="AV83" s="1048"/>
      <c r="AW83" s="1048"/>
      <c r="AX83" s="1048"/>
      <c r="AY83" s="1049"/>
      <c r="AZ83" s="1051"/>
      <c r="BA83" s="1052"/>
      <c r="BB83" s="1052"/>
      <c r="BC83" s="1052"/>
      <c r="BD83" s="1053"/>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AF68+AF70+AF72+AF73+AF74+AF75+AF76+AF77+AF79+AF82+AF83</f>
        <v>41691</v>
      </c>
      <c r="AG88" s="1028"/>
      <c r="AH88" s="1028"/>
      <c r="AI88" s="1028"/>
      <c r="AJ88" s="1028"/>
      <c r="AK88" s="1032"/>
      <c r="AL88" s="1032"/>
      <c r="AM88" s="1032"/>
      <c r="AN88" s="1032"/>
      <c r="AO88" s="1032"/>
      <c r="AP88" s="1028">
        <f>AP68+AP72+AP73+AP74+AP75+AP76</f>
        <v>23537</v>
      </c>
      <c r="AQ88" s="1028"/>
      <c r="AR88" s="1028"/>
      <c r="AS88" s="1028"/>
      <c r="AT88" s="1028"/>
      <c r="AU88" s="1028">
        <f>AU68+AU73+AU72+AU74+AU75+AU76</f>
        <v>1858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CR7+CR8+CR9</f>
        <v>20</v>
      </c>
      <c r="CS102" s="1020"/>
      <c r="CT102" s="1020"/>
      <c r="CU102" s="1020"/>
      <c r="CV102" s="1021"/>
      <c r="CW102" s="1019" t="s">
        <v>622</v>
      </c>
      <c r="CX102" s="1020"/>
      <c r="CY102" s="1020"/>
      <c r="CZ102" s="1020"/>
      <c r="DA102" s="1021"/>
      <c r="DB102" s="1019">
        <v>337</v>
      </c>
      <c r="DC102" s="1020"/>
      <c r="DD102" s="1020"/>
      <c r="DE102" s="1020"/>
      <c r="DF102" s="1021"/>
      <c r="DG102" s="1019">
        <v>103</v>
      </c>
      <c r="DH102" s="1020"/>
      <c r="DI102" s="1020"/>
      <c r="DJ102" s="1020"/>
      <c r="DK102" s="1021"/>
      <c r="DL102" s="1019" t="s">
        <v>623</v>
      </c>
      <c r="DM102" s="1020"/>
      <c r="DN102" s="1020"/>
      <c r="DO102" s="1020"/>
      <c r="DP102" s="1021"/>
      <c r="DQ102" s="1019" t="s">
        <v>624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296</v>
      </c>
      <c r="AG109" s="963"/>
      <c r="AH109" s="963"/>
      <c r="AI109" s="963"/>
      <c r="AJ109" s="964"/>
      <c r="AK109" s="965" t="s">
        <v>295</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296</v>
      </c>
      <c r="BW109" s="963"/>
      <c r="BX109" s="963"/>
      <c r="BY109" s="963"/>
      <c r="BZ109" s="964"/>
      <c r="CA109" s="965" t="s">
        <v>295</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296</v>
      </c>
      <c r="DM109" s="963"/>
      <c r="DN109" s="963"/>
      <c r="DO109" s="963"/>
      <c r="DP109" s="964"/>
      <c r="DQ109" s="965" t="s">
        <v>295</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2806249</v>
      </c>
      <c r="AB110" s="956"/>
      <c r="AC110" s="956"/>
      <c r="AD110" s="956"/>
      <c r="AE110" s="957"/>
      <c r="AF110" s="958">
        <v>2798644</v>
      </c>
      <c r="AG110" s="956"/>
      <c r="AH110" s="956"/>
      <c r="AI110" s="956"/>
      <c r="AJ110" s="957"/>
      <c r="AK110" s="958">
        <v>2652402</v>
      </c>
      <c r="AL110" s="956"/>
      <c r="AM110" s="956"/>
      <c r="AN110" s="956"/>
      <c r="AO110" s="957"/>
      <c r="AP110" s="959">
        <v>16.5</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25538155</v>
      </c>
      <c r="BR110" s="903"/>
      <c r="BS110" s="903"/>
      <c r="BT110" s="903"/>
      <c r="BU110" s="903"/>
      <c r="BV110" s="903">
        <v>24994052</v>
      </c>
      <c r="BW110" s="903"/>
      <c r="BX110" s="903"/>
      <c r="BY110" s="903"/>
      <c r="BZ110" s="903"/>
      <c r="CA110" s="903">
        <v>25767822</v>
      </c>
      <c r="CB110" s="903"/>
      <c r="CC110" s="903"/>
      <c r="CD110" s="903"/>
      <c r="CE110" s="903"/>
      <c r="CF110" s="927">
        <v>160.1</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404</v>
      </c>
      <c r="DH110" s="903"/>
      <c r="DI110" s="903"/>
      <c r="DJ110" s="903"/>
      <c r="DK110" s="903"/>
      <c r="DL110" s="903" t="s">
        <v>430</v>
      </c>
      <c r="DM110" s="903"/>
      <c r="DN110" s="903"/>
      <c r="DO110" s="903"/>
      <c r="DP110" s="903"/>
      <c r="DQ110" s="903" t="s">
        <v>431</v>
      </c>
      <c r="DR110" s="903"/>
      <c r="DS110" s="903"/>
      <c r="DT110" s="903"/>
      <c r="DU110" s="903"/>
      <c r="DV110" s="904" t="s">
        <v>380</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v>3333</v>
      </c>
      <c r="AB111" s="984"/>
      <c r="AC111" s="984"/>
      <c r="AD111" s="984"/>
      <c r="AE111" s="985"/>
      <c r="AF111" s="986">
        <v>3333</v>
      </c>
      <c r="AG111" s="984"/>
      <c r="AH111" s="984"/>
      <c r="AI111" s="984"/>
      <c r="AJ111" s="985"/>
      <c r="AK111" s="986">
        <v>3333</v>
      </c>
      <c r="AL111" s="984"/>
      <c r="AM111" s="984"/>
      <c r="AN111" s="984"/>
      <c r="AO111" s="985"/>
      <c r="AP111" s="987">
        <v>0</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102194</v>
      </c>
      <c r="BR111" s="875"/>
      <c r="BS111" s="875"/>
      <c r="BT111" s="875"/>
      <c r="BU111" s="875"/>
      <c r="BV111" s="875">
        <v>102502</v>
      </c>
      <c r="BW111" s="875"/>
      <c r="BX111" s="875"/>
      <c r="BY111" s="875"/>
      <c r="BZ111" s="875"/>
      <c r="CA111" s="875">
        <v>102758</v>
      </c>
      <c r="CB111" s="875"/>
      <c r="CC111" s="875"/>
      <c r="CD111" s="875"/>
      <c r="CE111" s="875"/>
      <c r="CF111" s="936">
        <v>0.6</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380</v>
      </c>
      <c r="DM111" s="875"/>
      <c r="DN111" s="875"/>
      <c r="DO111" s="875"/>
      <c r="DP111" s="875"/>
      <c r="DQ111" s="875" t="s">
        <v>380</v>
      </c>
      <c r="DR111" s="875"/>
      <c r="DS111" s="875"/>
      <c r="DT111" s="875"/>
      <c r="DU111" s="875"/>
      <c r="DV111" s="852" t="s">
        <v>380</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33333</v>
      </c>
      <c r="AB112" s="838"/>
      <c r="AC112" s="838"/>
      <c r="AD112" s="838"/>
      <c r="AE112" s="839"/>
      <c r="AF112" s="840">
        <v>33333</v>
      </c>
      <c r="AG112" s="838"/>
      <c r="AH112" s="838"/>
      <c r="AI112" s="838"/>
      <c r="AJ112" s="839"/>
      <c r="AK112" s="840">
        <v>26667</v>
      </c>
      <c r="AL112" s="838"/>
      <c r="AM112" s="838"/>
      <c r="AN112" s="838"/>
      <c r="AO112" s="839"/>
      <c r="AP112" s="885">
        <v>0.2</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4226669</v>
      </c>
      <c r="BR112" s="875"/>
      <c r="BS112" s="875"/>
      <c r="BT112" s="875"/>
      <c r="BU112" s="875"/>
      <c r="BV112" s="875">
        <v>3969983</v>
      </c>
      <c r="BW112" s="875"/>
      <c r="BX112" s="875"/>
      <c r="BY112" s="875"/>
      <c r="BZ112" s="875"/>
      <c r="CA112" s="875">
        <v>3602262</v>
      </c>
      <c r="CB112" s="875"/>
      <c r="CC112" s="875"/>
      <c r="CD112" s="875"/>
      <c r="CE112" s="875"/>
      <c r="CF112" s="936">
        <v>22.4</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128</v>
      </c>
      <c r="DH112" s="875"/>
      <c r="DI112" s="875"/>
      <c r="DJ112" s="875"/>
      <c r="DK112" s="875"/>
      <c r="DL112" s="875" t="s">
        <v>380</v>
      </c>
      <c r="DM112" s="875"/>
      <c r="DN112" s="875"/>
      <c r="DO112" s="875"/>
      <c r="DP112" s="875"/>
      <c r="DQ112" s="875" t="s">
        <v>128</v>
      </c>
      <c r="DR112" s="875"/>
      <c r="DS112" s="875"/>
      <c r="DT112" s="875"/>
      <c r="DU112" s="875"/>
      <c r="DV112" s="852" t="s">
        <v>128</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422943</v>
      </c>
      <c r="AB113" s="984"/>
      <c r="AC113" s="984"/>
      <c r="AD113" s="984"/>
      <c r="AE113" s="985"/>
      <c r="AF113" s="986">
        <v>398541</v>
      </c>
      <c r="AG113" s="984"/>
      <c r="AH113" s="984"/>
      <c r="AI113" s="984"/>
      <c r="AJ113" s="985"/>
      <c r="AK113" s="986">
        <v>373880</v>
      </c>
      <c r="AL113" s="984"/>
      <c r="AM113" s="984"/>
      <c r="AN113" s="984"/>
      <c r="AO113" s="985"/>
      <c r="AP113" s="987">
        <v>2.2999999999999998</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2156881</v>
      </c>
      <c r="BR113" s="875"/>
      <c r="BS113" s="875"/>
      <c r="BT113" s="875"/>
      <c r="BU113" s="875"/>
      <c r="BV113" s="875">
        <v>1745771</v>
      </c>
      <c r="BW113" s="875"/>
      <c r="BX113" s="875"/>
      <c r="BY113" s="875"/>
      <c r="BZ113" s="875"/>
      <c r="CA113" s="875">
        <v>1857366</v>
      </c>
      <c r="CB113" s="875"/>
      <c r="CC113" s="875"/>
      <c r="CD113" s="875"/>
      <c r="CE113" s="875"/>
      <c r="CF113" s="936">
        <v>11.5</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128</v>
      </c>
      <c r="DH113" s="838"/>
      <c r="DI113" s="838"/>
      <c r="DJ113" s="838"/>
      <c r="DK113" s="839"/>
      <c r="DL113" s="840" t="s">
        <v>128</v>
      </c>
      <c r="DM113" s="838"/>
      <c r="DN113" s="838"/>
      <c r="DO113" s="838"/>
      <c r="DP113" s="839"/>
      <c r="DQ113" s="840" t="s">
        <v>128</v>
      </c>
      <c r="DR113" s="838"/>
      <c r="DS113" s="838"/>
      <c r="DT113" s="838"/>
      <c r="DU113" s="839"/>
      <c r="DV113" s="885" t="s">
        <v>128</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569487</v>
      </c>
      <c r="AB114" s="838"/>
      <c r="AC114" s="838"/>
      <c r="AD114" s="838"/>
      <c r="AE114" s="839"/>
      <c r="AF114" s="840">
        <v>496733</v>
      </c>
      <c r="AG114" s="838"/>
      <c r="AH114" s="838"/>
      <c r="AI114" s="838"/>
      <c r="AJ114" s="839"/>
      <c r="AK114" s="840">
        <v>170105</v>
      </c>
      <c r="AL114" s="838"/>
      <c r="AM114" s="838"/>
      <c r="AN114" s="838"/>
      <c r="AO114" s="839"/>
      <c r="AP114" s="885">
        <v>1.1000000000000001</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2549200</v>
      </c>
      <c r="BR114" s="875"/>
      <c r="BS114" s="875"/>
      <c r="BT114" s="875"/>
      <c r="BU114" s="875"/>
      <c r="BV114" s="875">
        <v>2522793</v>
      </c>
      <c r="BW114" s="875"/>
      <c r="BX114" s="875"/>
      <c r="BY114" s="875"/>
      <c r="BZ114" s="875"/>
      <c r="CA114" s="875">
        <v>2169674</v>
      </c>
      <c r="CB114" s="875"/>
      <c r="CC114" s="875"/>
      <c r="CD114" s="875"/>
      <c r="CE114" s="875"/>
      <c r="CF114" s="936">
        <v>13.5</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128</v>
      </c>
      <c r="DH114" s="838"/>
      <c r="DI114" s="838"/>
      <c r="DJ114" s="838"/>
      <c r="DK114" s="839"/>
      <c r="DL114" s="840" t="s">
        <v>128</v>
      </c>
      <c r="DM114" s="838"/>
      <c r="DN114" s="838"/>
      <c r="DO114" s="838"/>
      <c r="DP114" s="839"/>
      <c r="DQ114" s="840" t="s">
        <v>445</v>
      </c>
      <c r="DR114" s="838"/>
      <c r="DS114" s="838"/>
      <c r="DT114" s="838"/>
      <c r="DU114" s="839"/>
      <c r="DV114" s="885" t="s">
        <v>380</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346600</v>
      </c>
      <c r="AB115" s="984"/>
      <c r="AC115" s="984"/>
      <c r="AD115" s="984"/>
      <c r="AE115" s="985"/>
      <c r="AF115" s="986">
        <v>375789</v>
      </c>
      <c r="AG115" s="984"/>
      <c r="AH115" s="984"/>
      <c r="AI115" s="984"/>
      <c r="AJ115" s="985"/>
      <c r="AK115" s="986">
        <v>378708</v>
      </c>
      <c r="AL115" s="984"/>
      <c r="AM115" s="984"/>
      <c r="AN115" s="984"/>
      <c r="AO115" s="985"/>
      <c r="AP115" s="987">
        <v>2.4</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128</v>
      </c>
      <c r="BR115" s="875"/>
      <c r="BS115" s="875"/>
      <c r="BT115" s="875"/>
      <c r="BU115" s="875"/>
      <c r="BV115" s="875" t="s">
        <v>128</v>
      </c>
      <c r="BW115" s="875"/>
      <c r="BX115" s="875"/>
      <c r="BY115" s="875"/>
      <c r="BZ115" s="875"/>
      <c r="CA115" s="875" t="s">
        <v>380</v>
      </c>
      <c r="CB115" s="875"/>
      <c r="CC115" s="875"/>
      <c r="CD115" s="875"/>
      <c r="CE115" s="875"/>
      <c r="CF115" s="936" t="s">
        <v>128</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102194</v>
      </c>
      <c r="DH115" s="838"/>
      <c r="DI115" s="838"/>
      <c r="DJ115" s="838"/>
      <c r="DK115" s="839"/>
      <c r="DL115" s="840">
        <v>102502</v>
      </c>
      <c r="DM115" s="838"/>
      <c r="DN115" s="838"/>
      <c r="DO115" s="838"/>
      <c r="DP115" s="839"/>
      <c r="DQ115" s="840">
        <v>102758</v>
      </c>
      <c r="DR115" s="838"/>
      <c r="DS115" s="838"/>
      <c r="DT115" s="838"/>
      <c r="DU115" s="839"/>
      <c r="DV115" s="885">
        <v>0.6</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450</v>
      </c>
      <c r="AB116" s="838"/>
      <c r="AC116" s="838"/>
      <c r="AD116" s="838"/>
      <c r="AE116" s="839"/>
      <c r="AF116" s="840" t="s">
        <v>451</v>
      </c>
      <c r="AG116" s="838"/>
      <c r="AH116" s="838"/>
      <c r="AI116" s="838"/>
      <c r="AJ116" s="839"/>
      <c r="AK116" s="840" t="s">
        <v>380</v>
      </c>
      <c r="AL116" s="838"/>
      <c r="AM116" s="838"/>
      <c r="AN116" s="838"/>
      <c r="AO116" s="839"/>
      <c r="AP116" s="885" t="s">
        <v>128</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128</v>
      </c>
      <c r="BR116" s="875"/>
      <c r="BS116" s="875"/>
      <c r="BT116" s="875"/>
      <c r="BU116" s="875"/>
      <c r="BV116" s="875" t="s">
        <v>128</v>
      </c>
      <c r="BW116" s="875"/>
      <c r="BX116" s="875"/>
      <c r="BY116" s="875"/>
      <c r="BZ116" s="875"/>
      <c r="CA116" s="875" t="s">
        <v>451</v>
      </c>
      <c r="CB116" s="875"/>
      <c r="CC116" s="875"/>
      <c r="CD116" s="875"/>
      <c r="CE116" s="875"/>
      <c r="CF116" s="936" t="s">
        <v>128</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454</v>
      </c>
      <c r="DH116" s="838"/>
      <c r="DI116" s="838"/>
      <c r="DJ116" s="838"/>
      <c r="DK116" s="839"/>
      <c r="DL116" s="840" t="s">
        <v>128</v>
      </c>
      <c r="DM116" s="838"/>
      <c r="DN116" s="838"/>
      <c r="DO116" s="838"/>
      <c r="DP116" s="839"/>
      <c r="DQ116" s="840" t="s">
        <v>128</v>
      </c>
      <c r="DR116" s="838"/>
      <c r="DS116" s="838"/>
      <c r="DT116" s="838"/>
      <c r="DU116" s="839"/>
      <c r="DV116" s="885" t="s">
        <v>128</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4181945</v>
      </c>
      <c r="AB117" s="970"/>
      <c r="AC117" s="970"/>
      <c r="AD117" s="970"/>
      <c r="AE117" s="971"/>
      <c r="AF117" s="972">
        <v>4106373</v>
      </c>
      <c r="AG117" s="970"/>
      <c r="AH117" s="970"/>
      <c r="AI117" s="970"/>
      <c r="AJ117" s="971"/>
      <c r="AK117" s="972">
        <v>3605095</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128</v>
      </c>
      <c r="BR117" s="875"/>
      <c r="BS117" s="875"/>
      <c r="BT117" s="875"/>
      <c r="BU117" s="875"/>
      <c r="BV117" s="875" t="s">
        <v>450</v>
      </c>
      <c r="BW117" s="875"/>
      <c r="BX117" s="875"/>
      <c r="BY117" s="875"/>
      <c r="BZ117" s="875"/>
      <c r="CA117" s="875" t="s">
        <v>128</v>
      </c>
      <c r="CB117" s="875"/>
      <c r="CC117" s="875"/>
      <c r="CD117" s="875"/>
      <c r="CE117" s="875"/>
      <c r="CF117" s="936" t="s">
        <v>445</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450</v>
      </c>
      <c r="DH117" s="838"/>
      <c r="DI117" s="838"/>
      <c r="DJ117" s="838"/>
      <c r="DK117" s="839"/>
      <c r="DL117" s="840" t="s">
        <v>380</v>
      </c>
      <c r="DM117" s="838"/>
      <c r="DN117" s="838"/>
      <c r="DO117" s="838"/>
      <c r="DP117" s="839"/>
      <c r="DQ117" s="840" t="s">
        <v>128</v>
      </c>
      <c r="DR117" s="838"/>
      <c r="DS117" s="838"/>
      <c r="DT117" s="838"/>
      <c r="DU117" s="839"/>
      <c r="DV117" s="885" t="s">
        <v>128</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296</v>
      </c>
      <c r="AG118" s="963"/>
      <c r="AH118" s="963"/>
      <c r="AI118" s="963"/>
      <c r="AJ118" s="964"/>
      <c r="AK118" s="965" t="s">
        <v>295</v>
      </c>
      <c r="AL118" s="963"/>
      <c r="AM118" s="963"/>
      <c r="AN118" s="963"/>
      <c r="AO118" s="964"/>
      <c r="AP118" s="966" t="s">
        <v>424</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128</v>
      </c>
      <c r="BR118" s="906"/>
      <c r="BS118" s="906"/>
      <c r="BT118" s="906"/>
      <c r="BU118" s="906"/>
      <c r="BV118" s="906" t="s">
        <v>128</v>
      </c>
      <c r="BW118" s="906"/>
      <c r="BX118" s="906"/>
      <c r="BY118" s="906"/>
      <c r="BZ118" s="906"/>
      <c r="CA118" s="906" t="s">
        <v>128</v>
      </c>
      <c r="CB118" s="906"/>
      <c r="CC118" s="906"/>
      <c r="CD118" s="906"/>
      <c r="CE118" s="906"/>
      <c r="CF118" s="936" t="s">
        <v>128</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128</v>
      </c>
      <c r="DH118" s="838"/>
      <c r="DI118" s="838"/>
      <c r="DJ118" s="838"/>
      <c r="DK118" s="839"/>
      <c r="DL118" s="840" t="s">
        <v>128</v>
      </c>
      <c r="DM118" s="838"/>
      <c r="DN118" s="838"/>
      <c r="DO118" s="838"/>
      <c r="DP118" s="839"/>
      <c r="DQ118" s="840" t="s">
        <v>380</v>
      </c>
      <c r="DR118" s="838"/>
      <c r="DS118" s="838"/>
      <c r="DT118" s="838"/>
      <c r="DU118" s="839"/>
      <c r="DV118" s="885" t="s">
        <v>451</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128</v>
      </c>
      <c r="AB119" s="956"/>
      <c r="AC119" s="956"/>
      <c r="AD119" s="956"/>
      <c r="AE119" s="957"/>
      <c r="AF119" s="958" t="s">
        <v>128</v>
      </c>
      <c r="AG119" s="956"/>
      <c r="AH119" s="956"/>
      <c r="AI119" s="956"/>
      <c r="AJ119" s="957"/>
      <c r="AK119" s="958" t="s">
        <v>128</v>
      </c>
      <c r="AL119" s="956"/>
      <c r="AM119" s="956"/>
      <c r="AN119" s="956"/>
      <c r="AO119" s="957"/>
      <c r="AP119" s="959" t="s">
        <v>128</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460</v>
      </c>
      <c r="BP119" s="939"/>
      <c r="BQ119" s="943">
        <v>34573099</v>
      </c>
      <c r="BR119" s="906"/>
      <c r="BS119" s="906"/>
      <c r="BT119" s="906"/>
      <c r="BU119" s="906"/>
      <c r="BV119" s="906">
        <v>33335101</v>
      </c>
      <c r="BW119" s="906"/>
      <c r="BX119" s="906"/>
      <c r="BY119" s="906"/>
      <c r="BZ119" s="906"/>
      <c r="CA119" s="906">
        <v>33499882</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462</v>
      </c>
      <c r="DH119" s="821"/>
      <c r="DI119" s="821"/>
      <c r="DJ119" s="821"/>
      <c r="DK119" s="822"/>
      <c r="DL119" s="823" t="s">
        <v>380</v>
      </c>
      <c r="DM119" s="821"/>
      <c r="DN119" s="821"/>
      <c r="DO119" s="821"/>
      <c r="DP119" s="822"/>
      <c r="DQ119" s="823" t="s">
        <v>451</v>
      </c>
      <c r="DR119" s="821"/>
      <c r="DS119" s="821"/>
      <c r="DT119" s="821"/>
      <c r="DU119" s="822"/>
      <c r="DV119" s="909" t="s">
        <v>380</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128</v>
      </c>
      <c r="AB120" s="838"/>
      <c r="AC120" s="838"/>
      <c r="AD120" s="838"/>
      <c r="AE120" s="839"/>
      <c r="AF120" s="840" t="s">
        <v>128</v>
      </c>
      <c r="AG120" s="838"/>
      <c r="AH120" s="838"/>
      <c r="AI120" s="838"/>
      <c r="AJ120" s="839"/>
      <c r="AK120" s="840" t="s">
        <v>128</v>
      </c>
      <c r="AL120" s="838"/>
      <c r="AM120" s="838"/>
      <c r="AN120" s="838"/>
      <c r="AO120" s="839"/>
      <c r="AP120" s="885" t="s">
        <v>128</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15761521</v>
      </c>
      <c r="BR120" s="903"/>
      <c r="BS120" s="903"/>
      <c r="BT120" s="903"/>
      <c r="BU120" s="903"/>
      <c r="BV120" s="903">
        <v>16253467</v>
      </c>
      <c r="BW120" s="903"/>
      <c r="BX120" s="903"/>
      <c r="BY120" s="903"/>
      <c r="BZ120" s="903"/>
      <c r="CA120" s="903">
        <v>16297012</v>
      </c>
      <c r="CB120" s="903"/>
      <c r="CC120" s="903"/>
      <c r="CD120" s="903"/>
      <c r="CE120" s="903"/>
      <c r="CF120" s="927">
        <v>101.3</v>
      </c>
      <c r="CG120" s="928"/>
      <c r="CH120" s="928"/>
      <c r="CI120" s="928"/>
      <c r="CJ120" s="928"/>
      <c r="CK120" s="929" t="s">
        <v>465</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3974350</v>
      </c>
      <c r="DH120" s="903"/>
      <c r="DI120" s="903"/>
      <c r="DJ120" s="903"/>
      <c r="DK120" s="903"/>
      <c r="DL120" s="903">
        <v>3566603</v>
      </c>
      <c r="DM120" s="903"/>
      <c r="DN120" s="903"/>
      <c r="DO120" s="903"/>
      <c r="DP120" s="903"/>
      <c r="DQ120" s="903">
        <v>3141794</v>
      </c>
      <c r="DR120" s="903"/>
      <c r="DS120" s="903"/>
      <c r="DT120" s="903"/>
      <c r="DU120" s="903"/>
      <c r="DV120" s="904">
        <v>19.5</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128</v>
      </c>
      <c r="AB121" s="838"/>
      <c r="AC121" s="838"/>
      <c r="AD121" s="838"/>
      <c r="AE121" s="839"/>
      <c r="AF121" s="840" t="s">
        <v>445</v>
      </c>
      <c r="AG121" s="838"/>
      <c r="AH121" s="838"/>
      <c r="AI121" s="838"/>
      <c r="AJ121" s="839"/>
      <c r="AK121" s="840" t="s">
        <v>462</v>
      </c>
      <c r="AL121" s="838"/>
      <c r="AM121" s="838"/>
      <c r="AN121" s="838"/>
      <c r="AO121" s="839"/>
      <c r="AP121" s="885" t="s">
        <v>128</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2785836</v>
      </c>
      <c r="BR121" s="875"/>
      <c r="BS121" s="875"/>
      <c r="BT121" s="875"/>
      <c r="BU121" s="875"/>
      <c r="BV121" s="875">
        <v>3144871</v>
      </c>
      <c r="BW121" s="875"/>
      <c r="BX121" s="875"/>
      <c r="BY121" s="875"/>
      <c r="BZ121" s="875"/>
      <c r="CA121" s="875">
        <v>3541503</v>
      </c>
      <c r="CB121" s="875"/>
      <c r="CC121" s="875"/>
      <c r="CD121" s="875"/>
      <c r="CE121" s="875"/>
      <c r="CF121" s="936">
        <v>22</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133468</v>
      </c>
      <c r="DH121" s="875"/>
      <c r="DI121" s="875"/>
      <c r="DJ121" s="875"/>
      <c r="DK121" s="875"/>
      <c r="DL121" s="875">
        <v>197953</v>
      </c>
      <c r="DM121" s="875"/>
      <c r="DN121" s="875"/>
      <c r="DO121" s="875"/>
      <c r="DP121" s="875"/>
      <c r="DQ121" s="875">
        <v>328801</v>
      </c>
      <c r="DR121" s="875"/>
      <c r="DS121" s="875"/>
      <c r="DT121" s="875"/>
      <c r="DU121" s="875"/>
      <c r="DV121" s="852">
        <v>2</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128</v>
      </c>
      <c r="AB122" s="838"/>
      <c r="AC122" s="838"/>
      <c r="AD122" s="838"/>
      <c r="AE122" s="839"/>
      <c r="AF122" s="840" t="s">
        <v>128</v>
      </c>
      <c r="AG122" s="838"/>
      <c r="AH122" s="838"/>
      <c r="AI122" s="838"/>
      <c r="AJ122" s="839"/>
      <c r="AK122" s="840" t="s">
        <v>128</v>
      </c>
      <c r="AL122" s="838"/>
      <c r="AM122" s="838"/>
      <c r="AN122" s="838"/>
      <c r="AO122" s="839"/>
      <c r="AP122" s="885" t="s">
        <v>128</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35693891</v>
      </c>
      <c r="BR122" s="906"/>
      <c r="BS122" s="906"/>
      <c r="BT122" s="906"/>
      <c r="BU122" s="906"/>
      <c r="BV122" s="906">
        <v>35223726</v>
      </c>
      <c r="BW122" s="906"/>
      <c r="BX122" s="906"/>
      <c r="BY122" s="906"/>
      <c r="BZ122" s="906"/>
      <c r="CA122" s="906">
        <v>34602373</v>
      </c>
      <c r="CB122" s="906"/>
      <c r="CC122" s="906"/>
      <c r="CD122" s="906"/>
      <c r="CE122" s="906"/>
      <c r="CF122" s="907">
        <v>215</v>
      </c>
      <c r="CG122" s="908"/>
      <c r="CH122" s="908"/>
      <c r="CI122" s="908"/>
      <c r="CJ122" s="908"/>
      <c r="CK122" s="930"/>
      <c r="CL122" s="916"/>
      <c r="CM122" s="916"/>
      <c r="CN122" s="916"/>
      <c r="CO122" s="917"/>
      <c r="CP122" s="896" t="s">
        <v>398</v>
      </c>
      <c r="CQ122" s="897"/>
      <c r="CR122" s="897"/>
      <c r="CS122" s="897"/>
      <c r="CT122" s="897"/>
      <c r="CU122" s="897"/>
      <c r="CV122" s="897"/>
      <c r="CW122" s="897"/>
      <c r="CX122" s="897"/>
      <c r="CY122" s="897"/>
      <c r="CZ122" s="897"/>
      <c r="DA122" s="897"/>
      <c r="DB122" s="897"/>
      <c r="DC122" s="897"/>
      <c r="DD122" s="897"/>
      <c r="DE122" s="897"/>
      <c r="DF122" s="898"/>
      <c r="DG122" s="874">
        <v>118851</v>
      </c>
      <c r="DH122" s="875"/>
      <c r="DI122" s="875"/>
      <c r="DJ122" s="875"/>
      <c r="DK122" s="875"/>
      <c r="DL122" s="875">
        <v>205427</v>
      </c>
      <c r="DM122" s="875"/>
      <c r="DN122" s="875"/>
      <c r="DO122" s="875"/>
      <c r="DP122" s="875"/>
      <c r="DQ122" s="875">
        <v>131667</v>
      </c>
      <c r="DR122" s="875"/>
      <c r="DS122" s="875"/>
      <c r="DT122" s="875"/>
      <c r="DU122" s="875"/>
      <c r="DV122" s="852">
        <v>0.8</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462</v>
      </c>
      <c r="AB123" s="838"/>
      <c r="AC123" s="838"/>
      <c r="AD123" s="838"/>
      <c r="AE123" s="839"/>
      <c r="AF123" s="840" t="s">
        <v>128</v>
      </c>
      <c r="AG123" s="838"/>
      <c r="AH123" s="838"/>
      <c r="AI123" s="838"/>
      <c r="AJ123" s="839"/>
      <c r="AK123" s="840" t="s">
        <v>380</v>
      </c>
      <c r="AL123" s="838"/>
      <c r="AM123" s="838"/>
      <c r="AN123" s="838"/>
      <c r="AO123" s="839"/>
      <c r="AP123" s="885" t="s">
        <v>380</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469</v>
      </c>
      <c r="BP123" s="939"/>
      <c r="BQ123" s="893">
        <v>54241248</v>
      </c>
      <c r="BR123" s="894"/>
      <c r="BS123" s="894"/>
      <c r="BT123" s="894"/>
      <c r="BU123" s="894"/>
      <c r="BV123" s="894">
        <v>54622064</v>
      </c>
      <c r="BW123" s="894"/>
      <c r="BX123" s="894"/>
      <c r="BY123" s="894"/>
      <c r="BZ123" s="894"/>
      <c r="CA123" s="894">
        <v>54440888</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445</v>
      </c>
      <c r="AB124" s="838"/>
      <c r="AC124" s="838"/>
      <c r="AD124" s="838"/>
      <c r="AE124" s="839"/>
      <c r="AF124" s="840" t="s">
        <v>128</v>
      </c>
      <c r="AG124" s="838"/>
      <c r="AH124" s="838"/>
      <c r="AI124" s="838"/>
      <c r="AJ124" s="839"/>
      <c r="AK124" s="840" t="s">
        <v>128</v>
      </c>
      <c r="AL124" s="838"/>
      <c r="AM124" s="838"/>
      <c r="AN124" s="838"/>
      <c r="AO124" s="839"/>
      <c r="AP124" s="885" t="s">
        <v>128</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128</v>
      </c>
      <c r="BR124" s="892"/>
      <c r="BS124" s="892"/>
      <c r="BT124" s="892"/>
      <c r="BU124" s="892"/>
      <c r="BV124" s="892" t="s">
        <v>451</v>
      </c>
      <c r="BW124" s="892"/>
      <c r="BX124" s="892"/>
      <c r="BY124" s="892"/>
      <c r="BZ124" s="892"/>
      <c r="CA124" s="892" t="s">
        <v>445</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128</v>
      </c>
      <c r="DH124" s="821"/>
      <c r="DI124" s="821"/>
      <c r="DJ124" s="821"/>
      <c r="DK124" s="822"/>
      <c r="DL124" s="823" t="s">
        <v>128</v>
      </c>
      <c r="DM124" s="821"/>
      <c r="DN124" s="821"/>
      <c r="DO124" s="821"/>
      <c r="DP124" s="822"/>
      <c r="DQ124" s="823" t="s">
        <v>128</v>
      </c>
      <c r="DR124" s="821"/>
      <c r="DS124" s="821"/>
      <c r="DT124" s="821"/>
      <c r="DU124" s="822"/>
      <c r="DV124" s="909" t="s">
        <v>128</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128</v>
      </c>
      <c r="AB125" s="838"/>
      <c r="AC125" s="838"/>
      <c r="AD125" s="838"/>
      <c r="AE125" s="839"/>
      <c r="AF125" s="840" t="s">
        <v>128</v>
      </c>
      <c r="AG125" s="838"/>
      <c r="AH125" s="838"/>
      <c r="AI125" s="838"/>
      <c r="AJ125" s="839"/>
      <c r="AK125" s="840" t="s">
        <v>451</v>
      </c>
      <c r="AL125" s="838"/>
      <c r="AM125" s="838"/>
      <c r="AN125" s="838"/>
      <c r="AO125" s="839"/>
      <c r="AP125" s="885" t="s">
        <v>445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128</v>
      </c>
      <c r="DH125" s="903"/>
      <c r="DI125" s="903"/>
      <c r="DJ125" s="903"/>
      <c r="DK125" s="903"/>
      <c r="DL125" s="903" t="s">
        <v>128</v>
      </c>
      <c r="DM125" s="903"/>
      <c r="DN125" s="903"/>
      <c r="DO125" s="903"/>
      <c r="DP125" s="903"/>
      <c r="DQ125" s="903" t="s">
        <v>128</v>
      </c>
      <c r="DR125" s="903"/>
      <c r="DS125" s="903"/>
      <c r="DT125" s="903"/>
      <c r="DU125" s="903"/>
      <c r="DV125" s="904" t="s">
        <v>380</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329061</v>
      </c>
      <c r="AB126" s="838"/>
      <c r="AC126" s="838"/>
      <c r="AD126" s="838"/>
      <c r="AE126" s="839"/>
      <c r="AF126" s="840">
        <v>363234</v>
      </c>
      <c r="AG126" s="838"/>
      <c r="AH126" s="838"/>
      <c r="AI126" s="838"/>
      <c r="AJ126" s="839"/>
      <c r="AK126" s="840">
        <v>371223</v>
      </c>
      <c r="AL126" s="838"/>
      <c r="AM126" s="838"/>
      <c r="AN126" s="838"/>
      <c r="AO126" s="839"/>
      <c r="AP126" s="885">
        <v>2.2999999999999998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128</v>
      </c>
      <c r="DH126" s="875"/>
      <c r="DI126" s="875"/>
      <c r="DJ126" s="875"/>
      <c r="DK126" s="875"/>
      <c r="DL126" s="875" t="s">
        <v>128</v>
      </c>
      <c r="DM126" s="875"/>
      <c r="DN126" s="875"/>
      <c r="DO126" s="875"/>
      <c r="DP126" s="875"/>
      <c r="DQ126" s="875" t="s">
        <v>445</v>
      </c>
      <c r="DR126" s="875"/>
      <c r="DS126" s="875"/>
      <c r="DT126" s="875"/>
      <c r="DU126" s="875"/>
      <c r="DV126" s="852" t="s">
        <v>445</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17539</v>
      </c>
      <c r="AB127" s="838"/>
      <c r="AC127" s="838"/>
      <c r="AD127" s="838"/>
      <c r="AE127" s="839"/>
      <c r="AF127" s="840">
        <v>12555</v>
      </c>
      <c r="AG127" s="838"/>
      <c r="AH127" s="838"/>
      <c r="AI127" s="838"/>
      <c r="AJ127" s="839"/>
      <c r="AK127" s="840">
        <v>7485</v>
      </c>
      <c r="AL127" s="838"/>
      <c r="AM127" s="838"/>
      <c r="AN127" s="838"/>
      <c r="AO127" s="839"/>
      <c r="AP127" s="885">
        <v>0</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445</v>
      </c>
      <c r="DH127" s="875"/>
      <c r="DI127" s="875"/>
      <c r="DJ127" s="875"/>
      <c r="DK127" s="875"/>
      <c r="DL127" s="875" t="s">
        <v>451</v>
      </c>
      <c r="DM127" s="875"/>
      <c r="DN127" s="875"/>
      <c r="DO127" s="875"/>
      <c r="DP127" s="875"/>
      <c r="DQ127" s="875" t="s">
        <v>380</v>
      </c>
      <c r="DR127" s="875"/>
      <c r="DS127" s="875"/>
      <c r="DT127" s="875"/>
      <c r="DU127" s="875"/>
      <c r="DV127" s="852" t="s">
        <v>128</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369288</v>
      </c>
      <c r="AB128" s="859"/>
      <c r="AC128" s="859"/>
      <c r="AD128" s="859"/>
      <c r="AE128" s="860"/>
      <c r="AF128" s="861">
        <v>365254</v>
      </c>
      <c r="AG128" s="859"/>
      <c r="AH128" s="859"/>
      <c r="AI128" s="859"/>
      <c r="AJ128" s="860"/>
      <c r="AK128" s="861">
        <v>320435</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128</v>
      </c>
      <c r="BG128" s="845"/>
      <c r="BH128" s="845"/>
      <c r="BI128" s="845"/>
      <c r="BJ128" s="845"/>
      <c r="BK128" s="845"/>
      <c r="BL128" s="868"/>
      <c r="BM128" s="844">
        <v>12.52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128</v>
      </c>
      <c r="DH128" s="849"/>
      <c r="DI128" s="849"/>
      <c r="DJ128" s="849"/>
      <c r="DK128" s="849"/>
      <c r="DL128" s="849" t="s">
        <v>128</v>
      </c>
      <c r="DM128" s="849"/>
      <c r="DN128" s="849"/>
      <c r="DO128" s="849"/>
      <c r="DP128" s="849"/>
      <c r="DQ128" s="849" t="s">
        <v>128</v>
      </c>
      <c r="DR128" s="849"/>
      <c r="DS128" s="849"/>
      <c r="DT128" s="849"/>
      <c r="DU128" s="849"/>
      <c r="DV128" s="850" t="s">
        <v>128</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19746373</v>
      </c>
      <c r="AB129" s="838"/>
      <c r="AC129" s="838"/>
      <c r="AD129" s="838"/>
      <c r="AE129" s="839"/>
      <c r="AF129" s="840">
        <v>19673746</v>
      </c>
      <c r="AG129" s="838"/>
      <c r="AH129" s="838"/>
      <c r="AI129" s="838"/>
      <c r="AJ129" s="839"/>
      <c r="AK129" s="840">
        <v>19504571</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462</v>
      </c>
      <c r="BG129" s="828"/>
      <c r="BH129" s="828"/>
      <c r="BI129" s="828"/>
      <c r="BJ129" s="828"/>
      <c r="BK129" s="828"/>
      <c r="BL129" s="829"/>
      <c r="BM129" s="827">
        <v>17.52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3647806</v>
      </c>
      <c r="AB130" s="838"/>
      <c r="AC130" s="838"/>
      <c r="AD130" s="838"/>
      <c r="AE130" s="839"/>
      <c r="AF130" s="840">
        <v>3586092</v>
      </c>
      <c r="AG130" s="838"/>
      <c r="AH130" s="838"/>
      <c r="AI130" s="838"/>
      <c r="AJ130" s="839"/>
      <c r="AK130" s="840">
        <v>3412563</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16098567</v>
      </c>
      <c r="AB131" s="821"/>
      <c r="AC131" s="821"/>
      <c r="AD131" s="821"/>
      <c r="AE131" s="822"/>
      <c r="AF131" s="823">
        <v>16087654</v>
      </c>
      <c r="AG131" s="821"/>
      <c r="AH131" s="821"/>
      <c r="AI131" s="821"/>
      <c r="AJ131" s="822"/>
      <c r="AK131" s="823">
        <v>16092008</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t="s">
        <v>128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1.0240103979999999</v>
      </c>
      <c r="AB132" s="801"/>
      <c r="AC132" s="801"/>
      <c r="AD132" s="801"/>
      <c r="AE132" s="802"/>
      <c r="AF132" s="803">
        <v>0.96363957099999997</v>
      </c>
      <c r="AG132" s="801"/>
      <c r="AH132" s="801"/>
      <c r="AI132" s="801"/>
      <c r="AJ132" s="802"/>
      <c r="AK132" s="803">
        <v>-0.79482311999999999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0.4</v>
      </c>
      <c r="AB133" s="780"/>
      <c r="AC133" s="780"/>
      <c r="AD133" s="780"/>
      <c r="AE133" s="781"/>
      <c r="AF133" s="779">
        <v>0.8</v>
      </c>
      <c r="AG133" s="780"/>
      <c r="AH133" s="780"/>
      <c r="AI133" s="780"/>
      <c r="AJ133" s="781"/>
      <c r="AK133" s="779">
        <v>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yCkzCm+cUpY5DOoEU7h7RhMi4XWFaCTLYp8V67MNlnxTJxTKiQTv39TqdlNx3j+J46XP4+GbulhTdX+L/UsIg==" saltValue="xYyZJkBJ/9i5Dl6RNxYT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zYStygU0nfRuuJM9qcya4ZRKASBV0dM38O0KaYWvL3H9/hqgkFAP4e+VCx5lU8CZqnjQZ4Jb6RSJDMkWCKJ0w==" saltValue="6kPgBBPi2zk88kLPDn4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IYfstvallgdL9hPXa0NPkgRrX7lHRav8emlmVFg6qIJ36TgN/VWPy6//Txjqc+w54q5uiiOljo7LUiVkZdiuw==" saltValue="h5PLHlkFXWirVBmvXDoZ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503</v>
      </c>
      <c r="AL9" s="1210"/>
      <c r="AM9" s="1210"/>
      <c r="AN9" s="1211"/>
      <c r="AO9" s="292">
        <v>3895991</v>
      </c>
      <c r="AP9" s="292">
        <v>40034</v>
      </c>
      <c r="AQ9" s="293">
        <v>57316</v>
      </c>
      <c r="AR9" s="294">
        <v>-30.2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504</v>
      </c>
      <c r="AL10" s="1210"/>
      <c r="AM10" s="1210"/>
      <c r="AN10" s="1211"/>
      <c r="AO10" s="295">
        <v>150357</v>
      </c>
      <c r="AP10" s="295">
        <v>1545</v>
      </c>
      <c r="AQ10" s="296">
        <v>3762</v>
      </c>
      <c r="AR10" s="297">
        <v>-58.9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505</v>
      </c>
      <c r="AL11" s="1210"/>
      <c r="AM11" s="1210"/>
      <c r="AN11" s="1211"/>
      <c r="AO11" s="295">
        <v>715580</v>
      </c>
      <c r="AP11" s="295">
        <v>7353</v>
      </c>
      <c r="AQ11" s="296">
        <v>6408</v>
      </c>
      <c r="AR11" s="297">
        <v>14.7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506</v>
      </c>
      <c r="AL12" s="1210"/>
      <c r="AM12" s="1210"/>
      <c r="AN12" s="1211"/>
      <c r="AO12" s="295">
        <v>23300</v>
      </c>
      <c r="AP12" s="295">
        <v>239</v>
      </c>
      <c r="AQ12" s="296">
        <v>891</v>
      </c>
      <c r="AR12" s="297">
        <v>-73.2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507</v>
      </c>
      <c r="AL13" s="1210"/>
      <c r="AM13" s="1210"/>
      <c r="AN13" s="1211"/>
      <c r="AO13" s="295" t="s">
        <v>508</v>
      </c>
      <c r="AP13" s="295" t="s">
        <v>508</v>
      </c>
      <c r="AQ13" s="296">
        <v>1</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509</v>
      </c>
      <c r="AL14" s="1210"/>
      <c r="AM14" s="1210"/>
      <c r="AN14" s="1211"/>
      <c r="AO14" s="295">
        <v>260658</v>
      </c>
      <c r="AP14" s="295">
        <v>2678</v>
      </c>
      <c r="AQ14" s="296">
        <v>2694</v>
      </c>
      <c r="AR14" s="297">
        <v>-0.6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510</v>
      </c>
      <c r="AL15" s="1210"/>
      <c r="AM15" s="1210"/>
      <c r="AN15" s="1211"/>
      <c r="AO15" s="295">
        <v>55114</v>
      </c>
      <c r="AP15" s="295">
        <v>566</v>
      </c>
      <c r="AQ15" s="296">
        <v>1362</v>
      </c>
      <c r="AR15" s="297">
        <v>-58.4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511</v>
      </c>
      <c r="AL16" s="1213"/>
      <c r="AM16" s="1213"/>
      <c r="AN16" s="1214"/>
      <c r="AO16" s="295">
        <v>-323581</v>
      </c>
      <c r="AP16" s="295">
        <v>-3325</v>
      </c>
      <c r="AQ16" s="296">
        <v>-4530</v>
      </c>
      <c r="AR16" s="297">
        <v>-26.6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177</v>
      </c>
      <c r="AL17" s="1213"/>
      <c r="AM17" s="1213"/>
      <c r="AN17" s="1214"/>
      <c r="AO17" s="295">
        <v>4777419</v>
      </c>
      <c r="AP17" s="295">
        <v>49091</v>
      </c>
      <c r="AQ17" s="296">
        <v>67903</v>
      </c>
      <c r="AR17" s="297">
        <v>-27.7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516</v>
      </c>
      <c r="AL21" s="1207"/>
      <c r="AM21" s="1207"/>
      <c r="AN21" s="1208"/>
      <c r="AO21" s="307">
        <v>3.89</v>
      </c>
      <c r="AP21" s="308">
        <v>6.2</v>
      </c>
      <c r="AQ21" s="309">
        <v>-2.31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517</v>
      </c>
      <c r="AL22" s="1207"/>
      <c r="AM22" s="1207"/>
      <c r="AN22" s="1208"/>
      <c r="AO22" s="312">
        <v>96.1</v>
      </c>
      <c r="AP22" s="313">
        <v>98.7</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522</v>
      </c>
      <c r="AL32" s="1198"/>
      <c r="AM32" s="1198"/>
      <c r="AN32" s="1199"/>
      <c r="AO32" s="322">
        <v>2652402</v>
      </c>
      <c r="AP32" s="322">
        <v>27255</v>
      </c>
      <c r="AQ32" s="323">
        <v>34720</v>
      </c>
      <c r="AR32" s="324">
        <v>-21.5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523</v>
      </c>
      <c r="AL33" s="1198"/>
      <c r="AM33" s="1198"/>
      <c r="AN33" s="1199"/>
      <c r="AO33" s="322">
        <v>3333</v>
      </c>
      <c r="AP33" s="322">
        <v>34</v>
      </c>
      <c r="AQ33" s="323">
        <v>1</v>
      </c>
      <c r="AR33" s="324">
        <v>3300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524</v>
      </c>
      <c r="AL34" s="1198"/>
      <c r="AM34" s="1198"/>
      <c r="AN34" s="1199"/>
      <c r="AO34" s="322">
        <v>26667</v>
      </c>
      <c r="AP34" s="322">
        <v>274</v>
      </c>
      <c r="AQ34" s="323">
        <v>22</v>
      </c>
      <c r="AR34" s="324">
        <v>1145.5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525</v>
      </c>
      <c r="AL35" s="1198"/>
      <c r="AM35" s="1198"/>
      <c r="AN35" s="1199"/>
      <c r="AO35" s="322">
        <v>373880</v>
      </c>
      <c r="AP35" s="322">
        <v>3842</v>
      </c>
      <c r="AQ35" s="323">
        <v>9232</v>
      </c>
      <c r="AR35" s="324">
        <v>-58.4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526</v>
      </c>
      <c r="AL36" s="1198"/>
      <c r="AM36" s="1198"/>
      <c r="AN36" s="1199"/>
      <c r="AO36" s="322">
        <v>170105</v>
      </c>
      <c r="AP36" s="322">
        <v>1748</v>
      </c>
      <c r="AQ36" s="323">
        <v>2017</v>
      </c>
      <c r="AR36" s="324">
        <v>-13.3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527</v>
      </c>
      <c r="AL37" s="1198"/>
      <c r="AM37" s="1198"/>
      <c r="AN37" s="1199"/>
      <c r="AO37" s="322">
        <v>378708</v>
      </c>
      <c r="AP37" s="322">
        <v>3891</v>
      </c>
      <c r="AQ37" s="323">
        <v>1146</v>
      </c>
      <c r="AR37" s="324">
        <v>239.5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528</v>
      </c>
      <c r="AL38" s="1201"/>
      <c r="AM38" s="1201"/>
      <c r="AN38" s="1202"/>
      <c r="AO38" s="325" t="s">
        <v>508</v>
      </c>
      <c r="AP38" s="325" t="s">
        <v>508</v>
      </c>
      <c r="AQ38" s="326">
        <v>1</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529</v>
      </c>
      <c r="AL39" s="1201"/>
      <c r="AM39" s="1201"/>
      <c r="AN39" s="1202"/>
      <c r="AO39" s="322">
        <v>-320435</v>
      </c>
      <c r="AP39" s="322">
        <v>-3293</v>
      </c>
      <c r="AQ39" s="323">
        <v>-6713</v>
      </c>
      <c r="AR39" s="324">
        <v>-50.9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530</v>
      </c>
      <c r="AL40" s="1198"/>
      <c r="AM40" s="1198"/>
      <c r="AN40" s="1199"/>
      <c r="AO40" s="322">
        <v>-3412563</v>
      </c>
      <c r="AP40" s="322">
        <v>-35066</v>
      </c>
      <c r="AQ40" s="323">
        <v>-28519</v>
      </c>
      <c r="AR40" s="324">
        <v>23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290</v>
      </c>
      <c r="AL41" s="1204"/>
      <c r="AM41" s="1204"/>
      <c r="AN41" s="1205"/>
      <c r="AO41" s="322">
        <v>-127903</v>
      </c>
      <c r="AP41" s="322">
        <v>-1314</v>
      </c>
      <c r="AQ41" s="323">
        <v>11906</v>
      </c>
      <c r="AR41" s="324">
        <v>-111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498</v>
      </c>
      <c r="AN49" s="1192" t="s">
        <v>534</v>
      </c>
      <c r="AO49" s="1193"/>
      <c r="AP49" s="1193"/>
      <c r="AQ49" s="1193"/>
      <c r="AR49" s="119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5677874</v>
      </c>
      <c r="AN51" s="344">
        <v>58770</v>
      </c>
      <c r="AO51" s="345">
        <v>5.4</v>
      </c>
      <c r="AP51" s="346">
        <v>63956</v>
      </c>
      <c r="AQ51" s="347">
        <v>25.7</v>
      </c>
      <c r="AR51" s="348">
        <v>-20.3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3040821</v>
      </c>
      <c r="AN52" s="352">
        <v>31475</v>
      </c>
      <c r="AO52" s="353">
        <v>-9.1</v>
      </c>
      <c r="AP52" s="354">
        <v>29239</v>
      </c>
      <c r="AQ52" s="355">
        <v>8.8000000000000007</v>
      </c>
      <c r="AR52" s="356">
        <v>-17.899999999999999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4676700</v>
      </c>
      <c r="AN53" s="344">
        <v>48310</v>
      </c>
      <c r="AO53" s="345">
        <v>-17.8</v>
      </c>
      <c r="AP53" s="346">
        <v>66255</v>
      </c>
      <c r="AQ53" s="347">
        <v>3.6</v>
      </c>
      <c r="AR53" s="348">
        <v>-21.4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2834229</v>
      </c>
      <c r="AN54" s="352">
        <v>29277</v>
      </c>
      <c r="AO54" s="353">
        <v>-7</v>
      </c>
      <c r="AP54" s="354">
        <v>31822</v>
      </c>
      <c r="AQ54" s="355">
        <v>8.8000000000000007</v>
      </c>
      <c r="AR54" s="356">
        <v>-15.8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4185908</v>
      </c>
      <c r="AN55" s="344">
        <v>43288</v>
      </c>
      <c r="AO55" s="345">
        <v>-10.4</v>
      </c>
      <c r="AP55" s="346">
        <v>47278</v>
      </c>
      <c r="AQ55" s="347">
        <v>-28.6</v>
      </c>
      <c r="AR55" s="348">
        <v>18.2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1727592</v>
      </c>
      <c r="AN56" s="352">
        <v>17865</v>
      </c>
      <c r="AO56" s="353">
        <v>-39</v>
      </c>
      <c r="AP56" s="354">
        <v>24096</v>
      </c>
      <c r="AQ56" s="355">
        <v>-24.3</v>
      </c>
      <c r="AR56" s="356">
        <v>-14.7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3407176</v>
      </c>
      <c r="AN57" s="344">
        <v>35168</v>
      </c>
      <c r="AO57" s="345">
        <v>-18.8</v>
      </c>
      <c r="AP57" s="346">
        <v>44504</v>
      </c>
      <c r="AQ57" s="347">
        <v>-5.9</v>
      </c>
      <c r="AR57" s="348">
        <v>-12.9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1724923</v>
      </c>
      <c r="AN58" s="352">
        <v>17804</v>
      </c>
      <c r="AO58" s="353">
        <v>-0.3</v>
      </c>
      <c r="AP58" s="354">
        <v>25876</v>
      </c>
      <c r="AQ58" s="355">
        <v>7.4</v>
      </c>
      <c r="AR58" s="356">
        <v>-7.7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5330411</v>
      </c>
      <c r="AN59" s="344">
        <v>54774</v>
      </c>
      <c r="AO59" s="345">
        <v>55.7</v>
      </c>
      <c r="AP59" s="346">
        <v>47820</v>
      </c>
      <c r="AQ59" s="347">
        <v>7.5</v>
      </c>
      <c r="AR59" s="348">
        <v>48.2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2722370</v>
      </c>
      <c r="AN60" s="352">
        <v>27974</v>
      </c>
      <c r="AO60" s="353">
        <v>57.1</v>
      </c>
      <c r="AP60" s="354">
        <v>25855</v>
      </c>
      <c r="AQ60" s="355">
        <v>-0.1</v>
      </c>
      <c r="AR60" s="356">
        <v>57.2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4655614</v>
      </c>
      <c r="AN61" s="359">
        <v>48062</v>
      </c>
      <c r="AO61" s="360">
        <v>2.8</v>
      </c>
      <c r="AP61" s="361">
        <v>53963</v>
      </c>
      <c r="AQ61" s="362">
        <v>0.5</v>
      </c>
      <c r="AR61" s="348">
        <v>2.2999999999999998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2409987</v>
      </c>
      <c r="AN62" s="352">
        <v>24879</v>
      </c>
      <c r="AO62" s="353">
        <v>0.3</v>
      </c>
      <c r="AP62" s="354">
        <v>27378</v>
      </c>
      <c r="AQ62" s="355">
        <v>0.1</v>
      </c>
      <c r="AR62" s="356">
        <v>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N7bqCmw7RxrguRQIMu6O0P83qv6r3Nf4z2E7P8rgbH67Ar/JYP3aasZyX2IDACND+fOJ0fuTPq6sPCCRgbn2g==" saltValue="W4fXCKaBJhfz5I7JzY66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ZFoUk2V8cKiHpBGRwHvzRC9ye06xE+OFf37wwmqQCkSwut+ItGTJ0ZhGH+6D+FTF6wEaCLwusQBXCFK4xngZw==" saltValue="qdexNmoint91rRRJFdCf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bhfx3oz1L1Bud/+xuZhAp75Ylj0/iOfhsK76107/ZiFkt3/E8PvyOw4MXG5zrr1yEi19DQIuWxrImMnNEpz3Q==" saltValue="ATOSIXmSbjdFefLkMdOE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5" t="s">
        <v>3</v>
      </c>
      <c r="D47" s="1215"/>
      <c r="E47" s="1216"/>
      <c r="F47" s="11">
        <v>40.18</v>
      </c>
      <c r="G47" s="12">
        <v>39.18</v>
      </c>
      <c r="H47" s="12">
        <v>32.130000000000003</v>
      </c>
      <c r="I47" s="12">
        <v>31.59</v>
      </c>
      <c r="J47" s="13">
        <v>30.44</v>
      </c>
    </row>
    <row r="48" spans="2:10" ht="57.75" customHeight="1">
      <c r="B48" s="14"/>
      <c r="C48" s="1217" t="s">
        <v>4</v>
      </c>
      <c r="D48" s="1217"/>
      <c r="E48" s="1218"/>
      <c r="F48" s="15">
        <v>1.83</v>
      </c>
      <c r="G48" s="16">
        <v>2.0299999999999998</v>
      </c>
      <c r="H48" s="16">
        <v>1.77</v>
      </c>
      <c r="I48" s="16">
        <v>3.22</v>
      </c>
      <c r="J48" s="17">
        <v>5.28</v>
      </c>
    </row>
    <row r="49" spans="2:10" ht="57.75" customHeight="1" thickBot="1">
      <c r="B49" s="18"/>
      <c r="C49" s="1219" t="s">
        <v>5</v>
      </c>
      <c r="D49" s="1219"/>
      <c r="E49" s="1220"/>
      <c r="F49" s="19">
        <v>7.21</v>
      </c>
      <c r="G49" s="20">
        <v>6.14</v>
      </c>
      <c r="H49" s="20">
        <v>0.35</v>
      </c>
      <c r="I49" s="20">
        <v>0.79</v>
      </c>
      <c r="J49" s="21">
        <v>4.08</v>
      </c>
    </row>
    <row r="50" spans="2:10" ht="13.5" customHeight="1"/>
    <row r="51" spans="2:10" ht="13.5" hidden="1" customHeight="1"/>
    <row r="52" spans="2:10" ht="13.5" hidden="1" customHeight="1"/>
    <row r="53" spans="2:10" ht="13.5" hidden="1" customHeight="1"/>
  </sheetData>
  <sheetProtection algorithmName="SHA-512" hashValue="+rzSxXf01L21wL2gdU9V9Z0Eb6xs2oRmyvzCraikymmFlUz6kShEAxVv/W672PfIquGlNVrOQw2yMlih/bCoqg==" saltValue="jAn63wQdWpJtnlsODJa+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2019-03-18T00:19:13Z</cp:lastPrinted>
  <dcterms:created xsi:type="dcterms:W3CDTF">2019-02-14T04:48:17Z</dcterms:created>
  <dcterms:modified xsi:type="dcterms:W3CDTF">2019-10-31T08:04:40Z</dcterms:modified>
  <cp:category/>
</cp:coreProperties>
</file>