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F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<sst xmlns="http://schemas.openxmlformats.org/spreadsheetml/2006/main" count="1156" uniqueCount="601">
  <si>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</si>
  <si>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</si>
  <si>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</si>
  <si>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</si>
  <si>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</si>
  <si>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</si>
  <si>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</si>
  <si>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</si>
  <si>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</si>
  <si>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</si>
  <si>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</si>
  <si>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</si>
  <si>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</si>
  <si>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</si>
  <si>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</si>
  <si>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</si>
  <si>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</si>
  <si>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</si>
  <si>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</si>
  <si>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</si>
  <si>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</si>
  <si>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</si>
  <si>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</si>
  <si>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</si>
  <si>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</si>
  <si>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</si>
  <si>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</si>
  <si>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</si>
  <si>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</si>
  <si>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</si>
  <si>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</si>
  <si>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</si>
  <si>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</si>
  <si>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</si>
  <si>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</si>
  <si>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</si>
  <si>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</si>
  <si>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</si>
  <si>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</si>
  <si>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</si>
  <si>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</si>
  <si>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</si>
  <si>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</si>
  <si>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</si>
  <si>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</si>
  <si>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</si>
  <si>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</si>
  <si>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</si>
  <si>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</si>
  <si>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</si>
  <si>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</si>
  <si>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</si>
  <si>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</si>
  <si>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</si>
  <si>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</si>
  <si>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</si>
  <si>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</si>
  <si>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</si>
  <si>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</si>
  <si>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</si>
  <si>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</si>
  <si>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</si>
  <si>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</si>
  <si>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</si>
  <si>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</si>
  <si>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</si>
  <si>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</si>
  <si>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</si>
  <si>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</si>
  <si>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</si>
  <si>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</si>
  <si>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</si>
  <si>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</si>
  <si>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</si>
  <si>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</si>
  <si>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</si>
  <si>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</si>
  <si>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</si>
  <si>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</si>
  <si>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</si>
  <si>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</si>
  <si>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</si>
  <si>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</si>
  <si>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</si>
  <si>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</si>
  <si>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</si>
  <si>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</si>
  <si>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</si>
  <si>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</si>
  <si>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</si>
  <si>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</si>
  <si>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</si>
  <si>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大野城市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</si>
  <si>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</si>
  <si>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</si>
  <si>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</si>
  <si>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</si>
  <si>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</si>
  <si>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</si>
  <si>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</si>
  <si>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</si>
  <si>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</si>
  <si>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</si>
  <si>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</si>
  <si>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</si>
  <si>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</si>
  <si>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</si>
  <si>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</si>
  <si>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</si>
  <si>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</si>
  <si>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</si>
  <si>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</si>
  <si>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</si>
  <si>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</si>
  <si>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</si>
  <si>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</si>
  <si>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</si>
  <si>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</si>
  <si>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</si>
  <si>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</si>
  <si>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</si>
  <si>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</si>
  <si>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</si>
  <si>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</si>
  <si>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</si>
  <si>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</si>
  <si>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</si>
  <si>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</si>
  <si>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</si>
  <si>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</si>
  <si>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</si>
  <si>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</si>
  <si>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</si>
  <si>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</si>
  <si>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</si>
  <si>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</si>
  <si>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</si>
  <si>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</si>
  <si>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</si>
  <si>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</si>
  <si>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</si>
  <si>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</si>
  <si>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</si>
  <si>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</si>
  <si>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</si>
  <si>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</si>
  <si>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</si>
  <si>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</si>
  <si>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</si>
  <si>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</si>
  <si>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</si>
  <si>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</si>
  <si>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</si>
  <si>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</si>
  <si>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</si>
  <si>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</si>
  <si>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</si>
  <si>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</si>
  <si>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</si>
  <si>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</si>
  <si>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</si>
  <si>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</si>
  <si>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</si>
  <si>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</si>
  <si>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</si>
  <si>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</si>
  <si>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</si>
  <si>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</si>
  <si>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</si>
  <si>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</si>
  <si>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</si>
  <si>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</si>
  <si>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</si>
  <si>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</si>
  <si>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</si>
  <si>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</si>
  <si>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</si>
  <si>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</si>
  <si>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</si>
  <si>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</si>
  <si>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</si>
  <si>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</si>
  <si>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</si>
  <si>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</si>
  <si>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</si>
  <si>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</si>
  <si>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</si>
  <si>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</si>
  <si>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</si>
  <si>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</si>
  <si>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</si>
  <si>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</si>
  <si>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</si>
  <si>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</si>
  <si>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</si>
  <si>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</si>
  <si>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</si>
  <si>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</si>
  <si>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</si>
  <si>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</si>
  <si>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</si>
  <si>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</si>
  <si>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</si>
  <si>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</si>
  <si>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福岡県大野城市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</si>
  <si>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</si>
  <si>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</si>
  <si>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</si>
  <si>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</si>
  <si>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</si>
  <si>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</si>
  <si>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</si>
  <si>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</si>
  <si>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</si>
  <si>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</si>
  <si>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</si>
  <si>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</si>
  <si>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</si>
  <si>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</si>
  <si>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</si>
  <si>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</si>
  <si>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</si>
  <si>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</si>
  <si>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</si>
  <si>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</si>
  <si>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</si>
  <si>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</si>
  <si>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</si>
  <si>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</si>
  <si>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</si>
  <si>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</si>
  <si>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</si>
  <si>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</si>
  <si>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</si>
  <si>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</si>
  <si>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</si>
  <si>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</si>
  <si>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</si>
  <si>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</si>
  <si>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</si>
  <si>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</si>
  <si>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</si>
  <si>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</si>
  <si>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</si>
  <si>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</si>
  <si>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</si>
  <si>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</si>
  <si>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</si>
  <si>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</si>
  <si>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</si>
  <si>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</si>
  <si>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</si>
  <si>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</si>
  <si>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</si>
  <si>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</si>
  <si>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</si>
  <si>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</si>
  <si>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</si>
  <si>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</si>
  <si>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</si>
  <si>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</si>
  <si>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</si>
  <si>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</si>
  <si>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</si>
  <si>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</si>
  <si>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</si>
  <si>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</si>
  <si>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</si>
  <si>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</si>
  <si>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</si>
  <si>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</si>
  <si>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</si>
  <si>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</si>
  <si>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</si>
  <si>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</si>
  <si>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</si>
  <si>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</si>
  <si>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</si>
  <si>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</si>
  <si>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</si>
  <si>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</si>
  <si>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</si>
  <si>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</si>
  <si>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</si>
  <si>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</si>
  <si>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</si>
  <si>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</si>
  <si>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</si>
  <si>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</si>
  <si>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</si>
  <si>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</si>
  <si>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</si>
  <si>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</si>
  <si>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</si>
  <si>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</si>
  <si>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</si>
  <si>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</si>
  <si>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</si>
  <si>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</si>
  <si>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</si>
  <si>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</si>
  <si>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</si>
  <si>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</si>
  <si>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</si>
  <si>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</si>
  <si>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</si>
  <si>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</si>
  <si>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</si>
  <si>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</si>
  <si>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</si>
  <si>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</si>
  <si>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</si>
  <si>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</si>
  <si>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</si>
  <si>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</si>
  <si>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</si>
  <si>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</si>
  <si>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</si>
  <si>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</si>
  <si>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</si>
  <si>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</si>
  <si>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</si>
  <si>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</si>
  <si>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</si>
  <si>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</si>
  <si>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</si>
  <si>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</si>
  <si>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</si>
  <si>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</si>
  <si>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</si>
  <si>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</si>
  <si>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</si>
  <si>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</si>
  <si>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</si>
  <si>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</si>
  <si>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</si>
  <si>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</si>
  <si>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</si>
  <si>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</si>
  <si>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</si>
  <si>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</si>
  <si>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</si>
  <si>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</si>
  <si>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</si>
  <si>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</si>
  <si>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</si>
  <si>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</si>
  <si>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</si>
  <si>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</si>
  <si>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</si>
  <si>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</si>
  <si>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</si>
  <si>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</si>
  <si>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</si>
  <si>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福岡県大野城市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</si>
  <si>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</si>
  <si>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</si>
  <si>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</si>
  <si>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</si>
  <si>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</si>
  <si>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</si>
  <si>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</si>
  <si>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</si>
  <si>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</si>
  <si>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</si>
  <si>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</si>
  <si>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</si>
  <si>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</si>
  <si>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</si>
  <si>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</si>
  <si>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</si>
  <si>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</si>
  <si>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</si>
  <si>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</si>
  <si>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</si>
  <si>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</si>
  <si>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</si>
  <si>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</si>
  <si>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</si>
  <si>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</si>
  <si>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</si>
  <si>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</si>
  <si>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</si>
  <si>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</si>
  <si>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</si>
  <si>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</si>
  <si>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</si>
  <si>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</si>
  <si>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</si>
  <si>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</si>
  <si>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</si>
  <si>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</si>
  <si>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</si>
  <si>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</si>
  <si>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</si>
  <si>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</si>
  <si>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</si>
  <si>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</si>
  <si>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</si>
  <si>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</si>
  <si>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</si>
  <si>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</si>
  <si>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</si>
  <si>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</si>
  <si>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</si>
  <si>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</si>
  <si>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</si>
  <si>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</si>
  <si>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</si>
  <si>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</si>
  <si>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</si>
  <si>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</si>
  <si>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</si>
  <si>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</si>
  <si>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</si>
  <si>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</si>
  <si>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</si>
  <si>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</si>
  <si>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</si>
  <si>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</si>
  <si>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</si>
  <si>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</si>
  <si>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</si>
  <si>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</si>
  <si>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</si>
  <si>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</si>
  <si>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</si>
  <si>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</si>
  <si>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</si>
  <si>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</si>
  <si>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</si>
  <si>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</si>
  <si>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</si>
  <si>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</si>
  <si>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</si>
  <si>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</si>
  <si>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</si>
  <si>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</si>
  <si>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</si>
  <si>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</si>
  <si>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</si>
  <si>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</si>
  <si>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</si>
  <si>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</si>
  <si>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</si>
  <si>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</si>
  <si>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</si>
  <si>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</si>
  <si>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</si>
  <si>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</si>
  <si>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</si>
  <si>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</si>
  <si>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</si>
  <si>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</si>
  <si>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</si>
  <si>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</si>
  <si>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</si>
  <si>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</si>
  <si>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</si>
  <si>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</si>
  <si>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</si>
  <si>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</si>
  <si>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</si>
  <si>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</si>
  <si>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</si>
  <si>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</si>
  <si>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</si>
  <si>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</si>
  <si>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</si>
  <si>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</si>
  <si>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</si>
  <si>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</si>
  <si>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</si>
  <si>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</si>
  <si>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</si>
  <si>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</si>
  <si>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</si>
  <si>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</si>
  <si>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</si>
  <si>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</si>
  <si>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</si>
  <si>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</si>
  <si>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</si>
  <si>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</si>
  <si>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</si>
  <si>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</si>
  <si>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</si>
  <si>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</si>
  <si>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</si>
  <si>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</si>
  <si>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</si>
  <si>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</si>
  <si>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</si>
  <si>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</si>
  <si>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</si>
  <si>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</si>
  <si>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</si>
  <si>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</si>
  <si>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</si>
  <si>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</si>
  <si>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</si>
  <si>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</si>
  <si>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</si>
  <si>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</si>
  <si>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</si>
  <si>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</si>
  <si>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</si>
  <si>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</si>
  <si>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</si>
  <si>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</si>
  <si>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</si>
  <si>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</si>
  <si>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</si>
  <si>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</si>
  <si>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</si>
  <si>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</si>
  <si>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</si>
  <si>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</si>
  <si>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</si>
  <si>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</si>
  <si>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</si>
  <si>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</si>
  <si>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</si>
  <si>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</si>
  <si>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</si>
  <si>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</si>
  <si>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</si>
  <si>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</si>
  <si>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</si>
  <si>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</si>
  <si>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</si>
  <si>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</si>
  <si>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</si>
  <si>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</si>
  <si>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</si>
  <si>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</si>
  <si>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</si>
  <si>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</si>
  <si>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</si>
  <si>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</si>
  <si>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</si>
  <si>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</si>
  <si>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0.70</t>
  </si>
  <si>
    <t>水道事業会計</t>
  </si>
  <si>
    <t>下水道事業会計</t>
  </si>
  <si>
    <t>一般会計</t>
  </si>
  <si>
    <t>介護保険特別会計（保険事業勘定）</t>
  </si>
  <si>
    <t>介護保険特別会計（介護サービス事業勘定）</t>
  </si>
  <si>
    <t>国民健康保険特別会計</t>
  </si>
  <si>
    <t>後期高齢者医療特別会計</t>
  </si>
  <si>
    <t>▲ 0.01</t>
  </si>
  <si>
    <t>その他会計（赤字）</t>
  </si>
  <si>
    <t>その他会計（黒字）</t>
  </si>
  <si>
    <t>-</t>
    <phoneticPr fontId="2"/>
  </si>
  <si>
    <t>福岡県市町村消防団員等公務災害補償組合（一般会計）</t>
    <rPh sb="0" eb="3">
      <t>フクオカケン</t>
    </rPh>
    <rPh sb="3" eb="6">
      <t>シチョウソン</t>
    </rPh>
    <rPh sb="6" eb="8">
      <t>ショウボウ</t>
    </rPh>
    <rPh sb="8" eb="11">
      <t>ダンイントウ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</si>
  <si>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</si>
  <si>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</si>
  <si>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</si>
  <si>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</si>
  <si>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春日・大野城・那珂川消防組合（一般会計）</t>
    <rPh sb="0" eb="2">
      <t>カスガ</t>
    </rPh>
    <rPh sb="3" eb="6">
      <t>オオノジョウ</t>
    </rPh>
    <rPh sb="7" eb="10">
      <t>ナカガワ</t>
    </rPh>
    <rPh sb="10" eb="12">
      <t>ショウボウ</t>
    </rPh>
    <rPh sb="12" eb="14">
      <t>クミアイ</t>
    </rPh>
    <rPh sb="15" eb="17">
      <t>イッパン</t>
    </rPh>
    <rPh sb="17" eb="19">
      <t>カイケイ</t>
    </rPh>
    <phoneticPr fontId="2"/>
  </si>
  <si>
    <t>大野城太宰府環境施設組合（一般会計）</t>
    <rPh sb="0" eb="3">
      <t>オオノジョウ</t>
    </rPh>
    <rPh sb="3" eb="6">
      <t>ダザイフ</t>
    </rPh>
    <rPh sb="6" eb="8">
      <t>カンキョウ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</si>
  <si>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</si>
  <si>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</si>
  <si>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春日大野城衛生施設組合（一般会計）</t>
    <rPh sb="0" eb="2">
      <t>カスガ</t>
    </rPh>
    <rPh sb="2" eb="5">
      <t>オオノジョウ</t>
    </rPh>
    <rPh sb="5" eb="7">
      <t>エイセイ</t>
    </rPh>
    <rPh sb="7" eb="9">
      <t>シセツ</t>
    </rPh>
    <rPh sb="9" eb="11">
      <t>クミアイ</t>
    </rPh>
    <rPh sb="12" eb="14">
      <t>イッパン</t>
    </rPh>
    <rPh sb="14" eb="16">
      <t>カイケイ</t>
    </rPh>
    <phoneticPr fontId="2"/>
  </si>
  <si>
    <t>筑慈苑施設組合（一般会計）</t>
    <rPh sb="0" eb="1">
      <t>チク</t>
    </rPh>
    <rPh sb="1" eb="2">
      <t>メグム</t>
    </rPh>
    <rPh sb="2" eb="3">
      <t>エン</t>
    </rPh>
    <rPh sb="3" eb="5">
      <t>シセツ</t>
    </rPh>
    <rPh sb="5" eb="7">
      <t>クミアイ</t>
    </rPh>
    <rPh sb="8" eb="10">
      <t>イッパン</t>
    </rPh>
    <rPh sb="10" eb="12">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</si>
  <si>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</si>
  <si>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</si>
  <si>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</si>
  <si>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福岡都市圏南部環境事業組合（一般会計）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</si>
  <si>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</si>
  <si>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</si>
  <si>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福岡地区水道企業団</t>
    <rPh sb="0" eb="2">
      <t>フクオカ</t>
    </rPh>
    <rPh sb="2" eb="4">
      <t>チク</t>
    </rPh>
    <rPh sb="4" eb="6">
      <t>スイドウ</t>
    </rPh>
    <rPh sb="6" eb="8">
      <t>キギョウ</t>
    </rPh>
    <rPh sb="8" eb="9">
      <t>ダン</t>
    </rPh>
    <phoneticPr fontId="2"/>
  </si>
  <si>
    <t>法適用企業</t>
    <rPh sb="0" eb="1">
      <t>ホウ</t>
    </rPh>
    <rPh sb="1" eb="3">
      <t>テキヨウ</t>
    </rPh>
    <rPh sb="3" eb="5">
      <t>キギョウ</t>
    </rPh>
    <phoneticPr fontId="11"/>
  </si>
  <si>
    <t>大野城まどかぴあ</t>
    <rPh sb="0" eb="3">
      <t>オオノジョウ</t>
    </rPh>
    <phoneticPr fontId="2"/>
  </si>
  <si>
    <t>大野城市体育協会</t>
    <rPh sb="0" eb="4">
      <t>オオノジョウシ</t>
    </rPh>
    <rPh sb="4" eb="6">
      <t>タイイク</t>
    </rPh>
    <rPh sb="6" eb="8">
      <t>キョウカイ</t>
    </rPh>
    <phoneticPr fontId="2"/>
  </si>
  <si>
    <t>おおのじょう緑のトラスト協会</t>
    <rPh sb="6" eb="7">
      <t>ミドリ</t>
    </rPh>
    <rPh sb="12" eb="14">
      <t>キョウカイ</t>
    </rPh>
    <phoneticPr fontId="2"/>
  </si>
  <si>
    <t>○</t>
    <phoneticPr fontId="11"/>
  </si>
  <si>
    <t>大野城市土地開発公社</t>
    <rPh sb="0" eb="4">
      <t>オオノジョウシ</t>
    </rPh>
    <rPh sb="4" eb="6">
      <t>トチ</t>
    </rPh>
    <rPh sb="6" eb="8">
      <t>カイハツ</t>
    </rPh>
    <rPh sb="8" eb="10">
      <t>コウシャ</t>
    </rPh>
    <phoneticPr fontId="2"/>
  </si>
  <si>
    <t>-</t>
    <phoneticPr fontId="11"/>
  </si>
  <si>
    <t>-</t>
    <phoneticPr fontId="2"/>
  </si>
  <si>
    <t>-</t>
    <phoneticPr fontId="2"/>
  </si>
  <si>
    <t>公共施設整備基金</t>
    <rPh sb="0" eb="2">
      <t>コウキョウ</t>
    </rPh>
    <rPh sb="2" eb="4">
      <t>シセツ</t>
    </rPh>
    <rPh sb="4" eb="6">
      <t>セイビ</t>
    </rPh>
    <rPh sb="6" eb="8">
      <t>キキン</t>
    </rPh>
    <phoneticPr fontId="11"/>
  </si>
  <si>
    <t>連続立体交差事業等整備基金</t>
    <phoneticPr fontId="2"/>
  </si>
  <si>
    <t>地域福祉基金</t>
    <phoneticPr fontId="2"/>
  </si>
  <si>
    <t>災害対策基金</t>
    <phoneticPr fontId="2"/>
  </si>
  <si>
    <t>国際交流基金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</si>
  <si>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</si>
  <si>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</si>
  <si>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</si>
  <si>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</si>
  <si>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</si>
  <si>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は、借入利率の高い地方債の繰上償還に取り組んできたことにより、将来負担比率はゼロを下回っている。有形固定資産減価償却率は、類似団体と比較して低い水準を維持しており、前年度と比較すると改善しているが、大野城心のふるさと館を建設したことにより、償却資産評価額が増加したことによるものであるため、引き続き適切な施設の維持管理を適切に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</si>
  <si>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</si>
  <si>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</si>
  <si>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</si>
  <si>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</si>
  <si>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</si>
  <si>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</si>
  <si>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地方債の繰上償還に取り組んできたことにより、将来負担比率はゼロを下回っている。実質公債費比率は、類似団体と比較して低い水準を維持しており、前年度と比較すると改善しているが、実質公債費比率の上昇を抑制するため、今後も借入利率の高い地方債の繰上償還等に取り組んでいく。</t>
    <rPh sb="0" eb="2">
      <t>トウシ</t>
    </rPh>
    <rPh sb="4" eb="7">
      <t>チホウサイ</t>
    </rPh>
    <rPh sb="8" eb="10">
      <t>クリアゲ</t>
    </rPh>
    <rPh sb="10" eb="12">
      <t>ショウカン</t>
    </rPh>
    <rPh sb="13" eb="14">
      <t>ト</t>
    </rPh>
    <rPh sb="15" eb="16">
      <t>ク</t>
    </rPh>
    <rPh sb="26" eb="28">
      <t>ショウライ</t>
    </rPh>
    <rPh sb="28" eb="30">
      <t>フタン</t>
    </rPh>
    <rPh sb="30" eb="32">
      <t>ヒリツ</t>
    </rPh>
    <rPh sb="36" eb="38">
      <t>シタマワ</t>
    </rPh>
    <rPh sb="43" eb="45">
      <t>ジッシツ</t>
    </rPh>
    <rPh sb="45" eb="48">
      <t>コウサイヒ</t>
    </rPh>
    <rPh sb="48" eb="50">
      <t>ヒリツ</t>
    </rPh>
    <rPh sb="108" eb="110">
      <t>コンゴ</t>
    </rPh>
    <rPh sb="128" eb="129">
      <t>ト</t>
    </rPh>
    <rPh sb="130" eb="131">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</si>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</sst>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B05E-485E-8E7D-A96B54B35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39494</c:v>
                </c:pt>
                <c:pt idx="1">
                  <c:v>27738</c:v>
                </c:pt>
                <c:pt idx="2">
                  <c:v>34280</c:v>
                </c:pt>
                <c:pt idx="3">
                  <c:v>42281</c:v>
                </c:pt>
                <c:pt idx="4">
                  <c:v>46281</c:v>
                </c:pt>
              </c:numCache>
            </c:numRef>
          </c:val>
          <c:smooth val="0"/>
          <c:extLst xmlns:c16r2="http://schemas.microsoft.com/office/drawing/2015/06/chart">
            <c:ext xmlns:c16="http://schemas.microsoft.com/office/drawing/2014/chart" uri="{C3380CC4-5D6E-409C-BE32-E72D297353CC}">
              <c16:uniqueId val="{00000001-B05E-485E-8E7D-A96B54B3575C}"/>
            </c:ext>
          </c:extLst>
        </c:ser>
        <c:dLbls>
          <c:showLegendKey val="0"/>
          <c:showVal val="0"/>
          <c:showCatName val="0"/>
          <c:showSerName val="0"/>
          <c:showPercent val="0"/>
          <c:showBubbleSize val="0"/>
        </c:dLbls>
        <c:marker val="1"/>
        <c:smooth val="0"/>
        <c:axId val="964576648"/>
        <c:axId val="964578608"/>
      </c:lineChart>
      <c:catAx>
        <c:axId val="96457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78608"/>
        <c:crosses val="autoZero"/>
        <c:auto val="1"/>
        <c:lblAlgn val="ctr"/>
        <c:lblOffset val="100"/>
        <c:tickLblSkip val="1"/>
        <c:tickMarkSkip val="1"/>
        <c:noMultiLvlLbl val="0"/>
      </c:catAx>
      <c:valAx>
        <c:axId val="964578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7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3.13</c:v>
                </c:pt>
                <c:pt idx="1">
                  <c:v>3.77</c:v>
                </c:pt>
                <c:pt idx="2">
                  <c:v>3.9</c:v>
                </c:pt>
                <c:pt idx="3">
                  <c:v>3.57</c:v>
                </c:pt>
                <c:pt idx="4">
                  <c:v>4.0199999999999996</c:v>
                </c:pt>
              </c:numCache>
            </c:numRef>
          </c:val>
          <c:extLst xmlns:c16r2="http://schemas.microsoft.com/office/drawing/2015/06/chart">
            <c:ext xmlns:c16="http://schemas.microsoft.com/office/drawing/2014/chart" uri="{C3380CC4-5D6E-409C-BE32-E72D297353CC}">
              <c16:uniqueId val="{00000000-1E7A-4BDB-B335-7054550CA9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30.04</c:v>
                </c:pt>
                <c:pt idx="1">
                  <c:v>31.06</c:v>
                </c:pt>
                <c:pt idx="2">
                  <c:v>30.85</c:v>
                </c:pt>
                <c:pt idx="3">
                  <c:v>30.34</c:v>
                </c:pt>
                <c:pt idx="4">
                  <c:v>27.75</c:v>
                </c:pt>
              </c:numCache>
            </c:numRef>
          </c:val>
          <c:extLst xmlns:c16r2="http://schemas.microsoft.com/office/drawing/2015/06/chart">
            <c:ext xmlns:c16="http://schemas.microsoft.com/office/drawing/2014/chart" uri="{C3380CC4-5D6E-409C-BE32-E72D297353CC}">
              <c16:uniqueId val="{00000001-1E7A-4BDB-B335-7054550CA993}"/>
            </c:ext>
          </c:extLst>
        </c:ser>
        <c:dLbls>
          <c:showLegendKey val="0"/>
          <c:showVal val="0"/>
          <c:showCatName val="0"/>
          <c:showSerName val="0"/>
          <c:showPercent val="0"/>
          <c:showBubbleSize val="0"/>
        </c:dLbls>
        <c:gapWidth val="250"/>
        <c:overlap val="100"/>
        <c:axId val="964580176"/>
        <c:axId val="964580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0.81</c:v>
                </c:pt>
                <c:pt idx="2">
                  <c:v>2.25</c:v>
                </c:pt>
                <c:pt idx="3">
                  <c:v>2.21</c:v>
                </c:pt>
                <c:pt idx="4">
                  <c:v>1.52</c:v>
                </c:pt>
              </c:numCache>
            </c:numRef>
          </c:val>
          <c:smooth val="0"/>
          <c:extLst xmlns:c16r2="http://schemas.microsoft.com/office/drawing/2015/06/chart">
            <c:ext xmlns:c16="http://schemas.microsoft.com/office/drawing/2014/chart" uri="{C3380CC4-5D6E-409C-BE32-E72D297353CC}">
              <c16:uniqueId val="{00000002-1E7A-4BDB-B335-7054550CA993}"/>
            </c:ext>
          </c:extLst>
        </c:ser>
        <c:dLbls>
          <c:showLegendKey val="0"/>
          <c:showVal val="0"/>
          <c:showCatName val="0"/>
          <c:showSerName val="0"/>
          <c:showPercent val="0"/>
          <c:showBubbleSize val="0"/>
        </c:dLbls>
        <c:marker val="1"/>
        <c:smooth val="0"/>
        <c:axId val="964580176"/>
        <c:axId val="964580568"/>
      </c:lineChart>
      <c:catAx>
        <c:axId val="96458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4580568"/>
        <c:crosses val="autoZero"/>
        <c:auto val="1"/>
        <c:lblAlgn val="ctr"/>
        <c:lblOffset val="100"/>
        <c:tickLblSkip val="1"/>
        <c:tickMarkSkip val="1"/>
        <c:noMultiLvlLbl val="0"/>
      </c:catAx>
      <c:valAx>
        <c:axId val="964580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823-4AEF-B6E6-04B079EB91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23-4AEF-B6E6-04B079EB91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823-4AEF-B6E6-04B079EB911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0.01</c:v>
                </c:pt>
                <c:pt idx="1">
                  <c:v>#N/A</c:v>
                </c:pt>
                <c:pt idx="2">
                  <c:v>0.01</c:v>
                </c:pt>
                <c:pt idx="3">
                  <c:v>#N/A</c:v>
                </c:pt>
                <c:pt idx="4">
                  <c:v>0.01</c:v>
                </c:pt>
                <c:pt idx="5">
                  <c:v>#N/A</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D823-4AEF-B6E6-04B079EB911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0.41</c:v>
                </c:pt>
                <c:pt idx="4">
                  <c:v>#N/A</c:v>
                </c:pt>
                <c:pt idx="5">
                  <c:v>0.48</c:v>
                </c:pt>
                <c:pt idx="6">
                  <c:v>#N/A</c:v>
                </c:pt>
                <c:pt idx="7">
                  <c:v>0.62</c:v>
                </c:pt>
                <c:pt idx="8">
                  <c:v>#N/A</c:v>
                </c:pt>
                <c:pt idx="9">
                  <c:v>0.05</c:v>
                </c:pt>
              </c:numCache>
            </c:numRef>
          </c:val>
          <c:extLst xmlns:c16r2="http://schemas.microsoft.com/office/drawing/2015/06/chart">
            <c:ext xmlns:c16="http://schemas.microsoft.com/office/drawing/2014/chart" uri="{C3380CC4-5D6E-409C-BE32-E72D297353CC}">
              <c16:uniqueId val="{00000004-D823-4AEF-B6E6-04B079EB9113}"/>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7.0000000000000007E-2</c:v>
                </c:pt>
                <c:pt idx="4">
                  <c:v>#N/A</c:v>
                </c:pt>
                <c:pt idx="5">
                  <c:v>0.11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5-D823-4AEF-B6E6-04B079EB911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0.48</c:v>
                </c:pt>
                <c:pt idx="4">
                  <c:v>#N/A</c:v>
                </c:pt>
                <c:pt idx="5">
                  <c:v>0.68</c:v>
                </c:pt>
                <c:pt idx="6">
                  <c:v>#N/A</c:v>
                </c:pt>
                <c:pt idx="7">
                  <c:v>1.25</c:v>
                </c:pt>
                <c:pt idx="8">
                  <c:v>#N/A</c:v>
                </c:pt>
                <c:pt idx="9">
                  <c:v>1.0900000000000001</c:v>
                </c:pt>
              </c:numCache>
            </c:numRef>
          </c:val>
          <c:extLst xmlns:c16r2="http://schemas.microsoft.com/office/drawing/2015/06/chart">
            <c:ext xmlns:c16="http://schemas.microsoft.com/office/drawing/2014/chart" uri="{C3380CC4-5D6E-409C-BE32-E72D297353CC}">
              <c16:uniqueId val="{00000006-D823-4AEF-B6E6-04B079EB91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3.13</c:v>
                </c:pt>
                <c:pt idx="2">
                  <c:v>#N/A</c:v>
                </c:pt>
                <c:pt idx="3">
                  <c:v>3.76</c:v>
                </c:pt>
                <c:pt idx="4">
                  <c:v>#N/A</c:v>
                </c:pt>
                <c:pt idx="5">
                  <c:v>3.89</c:v>
                </c:pt>
                <c:pt idx="6">
                  <c:v>#N/A</c:v>
                </c:pt>
                <c:pt idx="7">
                  <c:v>3.57</c:v>
                </c:pt>
                <c:pt idx="8">
                  <c:v>#N/A</c:v>
                </c:pt>
                <c:pt idx="9">
                  <c:v>4.0199999999999996</c:v>
                </c:pt>
              </c:numCache>
            </c:numRef>
          </c:val>
          <c:extLst xmlns:c16r2="http://schemas.microsoft.com/office/drawing/2015/06/chart">
            <c:ext xmlns:c16="http://schemas.microsoft.com/office/drawing/2014/chart" uri="{C3380CC4-5D6E-409C-BE32-E72D297353CC}">
              <c16:uniqueId val="{00000007-D823-4AEF-B6E6-04B079EB911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c:v>
                </c:pt>
                <c:pt idx="2">
                  <c:v>#N/A</c:v>
                </c:pt>
                <c:pt idx="3">
                  <c:v>4.1900000000000004</c:v>
                </c:pt>
                <c:pt idx="4">
                  <c:v>#N/A</c:v>
                </c:pt>
                <c:pt idx="5">
                  <c:v>4.29</c:v>
                </c:pt>
                <c:pt idx="6">
                  <c:v>#N/A</c:v>
                </c:pt>
                <c:pt idx="7">
                  <c:v>5.31</c:v>
                </c:pt>
                <c:pt idx="8">
                  <c:v>#N/A</c:v>
                </c:pt>
                <c:pt idx="9">
                  <c:v>4.5999999999999996</c:v>
                </c:pt>
              </c:numCache>
            </c:numRef>
          </c:val>
          <c:extLst xmlns:c16r2="http://schemas.microsoft.com/office/drawing/2015/06/chart">
            <c:ext xmlns:c16="http://schemas.microsoft.com/office/drawing/2014/chart" uri="{C3380CC4-5D6E-409C-BE32-E72D297353CC}">
              <c16:uniqueId val="{00000008-D823-4AEF-B6E6-04B079EB91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15.11</c:v>
                </c:pt>
                <c:pt idx="2">
                  <c:v>#N/A</c:v>
                </c:pt>
                <c:pt idx="3">
                  <c:v>14.3</c:v>
                </c:pt>
                <c:pt idx="4">
                  <c:v>#N/A</c:v>
                </c:pt>
                <c:pt idx="5">
                  <c:v>13.37</c:v>
                </c:pt>
                <c:pt idx="6">
                  <c:v>#N/A</c:v>
                </c:pt>
                <c:pt idx="7">
                  <c:v>13.03</c:v>
                </c:pt>
                <c:pt idx="8">
                  <c:v>#N/A</c:v>
                </c:pt>
                <c:pt idx="9">
                  <c:v>12.29</c:v>
                </c:pt>
              </c:numCache>
            </c:numRef>
          </c:val>
          <c:extLst xmlns:c16r2="http://schemas.microsoft.com/office/drawing/2015/06/chart">
            <c:ext xmlns:c16="http://schemas.microsoft.com/office/drawing/2014/chart" uri="{C3380CC4-5D6E-409C-BE32-E72D297353CC}">
              <c16:uniqueId val="{00000009-D823-4AEF-B6E6-04B079EB9113}"/>
            </c:ext>
          </c:extLst>
        </c:ser>
        <c:dLbls>
          <c:showLegendKey val="0"/>
          <c:showVal val="0"/>
          <c:showCatName val="0"/>
          <c:showSerName val="0"/>
          <c:showPercent val="0"/>
          <c:showBubbleSize val="0"/>
        </c:dLbls>
        <c:gapWidth val="150"/>
        <c:overlap val="100"/>
        <c:axId val="964581352"/>
        <c:axId val="964581744"/>
      </c:barChart>
      <c:catAx>
        <c:axId val="96458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81744"/>
        <c:crosses val="autoZero"/>
        <c:auto val="1"/>
        <c:lblAlgn val="ctr"/>
        <c:lblOffset val="100"/>
        <c:tickLblSkip val="1"/>
        <c:tickMarkSkip val="1"/>
        <c:noMultiLvlLbl val="0"/>
      </c:catAx>
      <c:valAx>
        <c:axId val="96458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3833</c:v>
                </c:pt>
                <c:pt idx="5">
                  <c:v>3658</c:v>
                </c:pt>
                <c:pt idx="8">
                  <c:v>3475</c:v>
                </c:pt>
                <c:pt idx="11">
                  <c:v>3671</c:v>
                </c:pt>
                <c:pt idx="14">
                  <c:v>3448</c:v>
                </c:pt>
              </c:numCache>
            </c:numRef>
          </c:val>
          <c:extLst xmlns:c16r2="http://schemas.microsoft.com/office/drawing/2015/06/chart">
            <c:ext xmlns:c16="http://schemas.microsoft.com/office/drawing/2014/chart" uri="{C3380CC4-5D6E-409C-BE32-E72D297353CC}">
              <c16:uniqueId val="{00000000-6C78-430B-80AC-843B330199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78-430B-80AC-843B330199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70</c:v>
                </c:pt>
                <c:pt idx="3">
                  <c:v>73</c:v>
                </c:pt>
                <c:pt idx="6">
                  <c:v>88</c:v>
                </c:pt>
                <c:pt idx="9">
                  <c:v>106</c:v>
                </c:pt>
                <c:pt idx="12">
                  <c:v>85</c:v>
                </c:pt>
              </c:numCache>
            </c:numRef>
          </c:val>
          <c:extLst xmlns:c16r2="http://schemas.microsoft.com/office/drawing/2015/06/chart">
            <c:ext xmlns:c16="http://schemas.microsoft.com/office/drawing/2014/chart" uri="{C3380CC4-5D6E-409C-BE32-E72D297353CC}">
              <c16:uniqueId val="{00000002-6C78-430B-80AC-843B330199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27</c:v>
                </c:pt>
                <c:pt idx="6">
                  <c:v>32</c:v>
                </c:pt>
                <c:pt idx="9">
                  <c:v>61</c:v>
                </c:pt>
                <c:pt idx="12">
                  <c:v>20</c:v>
                </c:pt>
              </c:numCache>
            </c:numRef>
          </c:val>
          <c:extLst xmlns:c16r2="http://schemas.microsoft.com/office/drawing/2015/06/chart">
            <c:ext xmlns:c16="http://schemas.microsoft.com/office/drawing/2014/chart" uri="{C3380CC4-5D6E-409C-BE32-E72D297353CC}">
              <c16:uniqueId val="{00000003-6C78-430B-80AC-843B330199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548</c:v>
                </c:pt>
                <c:pt idx="3">
                  <c:v>562</c:v>
                </c:pt>
                <c:pt idx="6">
                  <c:v>537</c:v>
                </c:pt>
                <c:pt idx="9">
                  <c:v>555</c:v>
                </c:pt>
                <c:pt idx="12">
                  <c:v>558</c:v>
                </c:pt>
              </c:numCache>
            </c:numRef>
          </c:val>
          <c:extLst xmlns:c16r2="http://schemas.microsoft.com/office/drawing/2015/06/chart">
            <c:ext xmlns:c16="http://schemas.microsoft.com/office/drawing/2014/chart" uri="{C3380CC4-5D6E-409C-BE32-E72D297353CC}">
              <c16:uniqueId val="{00000004-6C78-430B-80AC-843B330199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78-430B-80AC-843B330199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78-430B-80AC-843B330199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4234</c:v>
                </c:pt>
                <c:pt idx="3">
                  <c:v>3540</c:v>
                </c:pt>
                <c:pt idx="6">
                  <c:v>3113</c:v>
                </c:pt>
                <c:pt idx="9">
                  <c:v>3115</c:v>
                </c:pt>
                <c:pt idx="12">
                  <c:v>2801</c:v>
                </c:pt>
              </c:numCache>
            </c:numRef>
          </c:val>
          <c:extLst xmlns:c16r2="http://schemas.microsoft.com/office/drawing/2015/06/chart">
            <c:ext xmlns:c16="http://schemas.microsoft.com/office/drawing/2014/chart" uri="{C3380CC4-5D6E-409C-BE32-E72D297353CC}">
              <c16:uniqueId val="{00000007-6C78-430B-80AC-843B330199C0}"/>
            </c:ext>
          </c:extLst>
        </c:ser>
        <c:dLbls>
          <c:showLegendKey val="0"/>
          <c:showVal val="0"/>
          <c:showCatName val="0"/>
          <c:showSerName val="0"/>
          <c:showPercent val="0"/>
          <c:showBubbleSize val="0"/>
        </c:dLbls>
        <c:gapWidth val="100"/>
        <c:overlap val="100"/>
        <c:axId val="964582528"/>
        <c:axId val="964582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1045</c:v>
                </c:pt>
                <c:pt idx="2">
                  <c:v>#N/A</c:v>
                </c:pt>
                <c:pt idx="3">
                  <c:v>#N/A</c:v>
                </c:pt>
                <c:pt idx="4">
                  <c:v>544</c:v>
                </c:pt>
                <c:pt idx="5">
                  <c:v>#N/A</c:v>
                </c:pt>
                <c:pt idx="6">
                  <c:v>#N/A</c:v>
                </c:pt>
                <c:pt idx="7">
                  <c:v>295</c:v>
                </c:pt>
                <c:pt idx="8">
                  <c:v>#N/A</c:v>
                </c:pt>
                <c:pt idx="9">
                  <c:v>#N/A</c:v>
                </c:pt>
                <c:pt idx="10">
                  <c:v>166</c:v>
                </c:pt>
                <c:pt idx="11">
                  <c:v>#N/A</c:v>
                </c:pt>
                <c:pt idx="12">
                  <c:v>#N/A</c:v>
                </c:pt>
                <c:pt idx="13">
                  <c:v>16</c:v>
                </c:pt>
                <c:pt idx="14">
                  <c:v>#N/A</c:v>
                </c:pt>
              </c:numCache>
            </c:numRef>
          </c:val>
          <c:smooth val="0"/>
          <c:extLst xmlns:c16r2="http://schemas.microsoft.com/office/drawing/2015/06/chart">
            <c:ext xmlns:c16="http://schemas.microsoft.com/office/drawing/2014/chart" uri="{C3380CC4-5D6E-409C-BE32-E72D297353CC}">
              <c16:uniqueId val="{00000008-6C78-430B-80AC-843B330199C0}"/>
            </c:ext>
          </c:extLst>
        </c:ser>
        <c:dLbls>
          <c:showLegendKey val="0"/>
          <c:showVal val="0"/>
          <c:showCatName val="0"/>
          <c:showSerName val="0"/>
          <c:showPercent val="0"/>
          <c:showBubbleSize val="0"/>
        </c:dLbls>
        <c:marker val="1"/>
        <c:smooth val="0"/>
        <c:axId val="964582528"/>
        <c:axId val="964582920"/>
      </c:lineChart>
      <c:catAx>
        <c:axId val="9645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82920"/>
        <c:crosses val="autoZero"/>
        <c:auto val="1"/>
        <c:lblAlgn val="ctr"/>
        <c:lblOffset val="100"/>
        <c:tickLblSkip val="1"/>
        <c:tickMarkSkip val="1"/>
        <c:noMultiLvlLbl val="0"/>
      </c:catAx>
      <c:valAx>
        <c:axId val="96458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30844</c:v>
                </c:pt>
                <c:pt idx="5">
                  <c:v>32788</c:v>
                </c:pt>
                <c:pt idx="8">
                  <c:v>31164</c:v>
                </c:pt>
                <c:pt idx="11">
                  <c:v>31105</c:v>
                </c:pt>
                <c:pt idx="14">
                  <c:v>30697</c:v>
                </c:pt>
              </c:numCache>
            </c:numRef>
          </c:val>
          <c:extLst xmlns:c16r2="http://schemas.microsoft.com/office/drawing/2015/06/chart">
            <c:ext xmlns:c16="http://schemas.microsoft.com/office/drawing/2014/chart" uri="{C3380CC4-5D6E-409C-BE32-E72D297353CC}">
              <c16:uniqueId val="{00000000-DB8B-4DCB-84ED-A41AFC031A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7218</c:v>
                </c:pt>
                <c:pt idx="5">
                  <c:v>6668</c:v>
                </c:pt>
                <c:pt idx="8">
                  <c:v>6489</c:v>
                </c:pt>
                <c:pt idx="11">
                  <c:v>6561</c:v>
                </c:pt>
                <c:pt idx="14">
                  <c:v>6383</c:v>
                </c:pt>
              </c:numCache>
            </c:numRef>
          </c:val>
          <c:extLst xmlns:c16r2="http://schemas.microsoft.com/office/drawing/2015/06/chart">
            <c:ext xmlns:c16="http://schemas.microsoft.com/office/drawing/2014/chart" uri="{C3380CC4-5D6E-409C-BE32-E72D297353CC}">
              <c16:uniqueId val="{00000001-DB8B-4DCB-84ED-A41AFC031A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15767</c:v>
                </c:pt>
                <c:pt idx="5">
                  <c:v>15916</c:v>
                </c:pt>
                <c:pt idx="8">
                  <c:v>15794</c:v>
                </c:pt>
                <c:pt idx="11">
                  <c:v>15751</c:v>
                </c:pt>
                <c:pt idx="14">
                  <c:v>15563</c:v>
                </c:pt>
              </c:numCache>
            </c:numRef>
          </c:val>
          <c:extLst xmlns:c16r2="http://schemas.microsoft.com/office/drawing/2015/06/chart">
            <c:ext xmlns:c16="http://schemas.microsoft.com/office/drawing/2014/chart" uri="{C3380CC4-5D6E-409C-BE32-E72D297353CC}">
              <c16:uniqueId val="{00000002-DB8B-4DCB-84ED-A41AFC031A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8B-4DCB-84ED-A41AFC031A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8B-4DCB-84ED-A41AFC031A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8B-4DCB-84ED-A41AFC031A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2224</c:v>
                </c:pt>
                <c:pt idx="3">
                  <c:v>1823</c:v>
                </c:pt>
                <c:pt idx="6">
                  <c:v>1725</c:v>
                </c:pt>
                <c:pt idx="9">
                  <c:v>1692</c:v>
                </c:pt>
                <c:pt idx="12">
                  <c:v>1539</c:v>
                </c:pt>
              </c:numCache>
            </c:numRef>
          </c:val>
          <c:extLst xmlns:c16r2="http://schemas.microsoft.com/office/drawing/2015/06/chart">
            <c:ext xmlns:c16="http://schemas.microsoft.com/office/drawing/2014/chart" uri="{C3380CC4-5D6E-409C-BE32-E72D297353CC}">
              <c16:uniqueId val="{00000006-DB8B-4DCB-84ED-A41AFC031A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981</c:v>
                </c:pt>
                <c:pt idx="3">
                  <c:v>2265</c:v>
                </c:pt>
                <c:pt idx="6">
                  <c:v>3548</c:v>
                </c:pt>
                <c:pt idx="9">
                  <c:v>3563</c:v>
                </c:pt>
                <c:pt idx="12">
                  <c:v>3724</c:v>
                </c:pt>
              </c:numCache>
            </c:numRef>
          </c:val>
          <c:extLst xmlns:c16r2="http://schemas.microsoft.com/office/drawing/2015/06/chart">
            <c:ext xmlns:c16="http://schemas.microsoft.com/office/drawing/2014/chart" uri="{C3380CC4-5D6E-409C-BE32-E72D297353CC}">
              <c16:uniqueId val="{00000007-DB8B-4DCB-84ED-A41AFC031A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5339</c:v>
                </c:pt>
                <c:pt idx="3">
                  <c:v>4442</c:v>
                </c:pt>
                <c:pt idx="6">
                  <c:v>4352</c:v>
                </c:pt>
                <c:pt idx="9">
                  <c:v>4223</c:v>
                </c:pt>
                <c:pt idx="12">
                  <c:v>3918</c:v>
                </c:pt>
              </c:numCache>
            </c:numRef>
          </c:val>
          <c:extLst xmlns:c16r2="http://schemas.microsoft.com/office/drawing/2015/06/chart">
            <c:ext xmlns:c16="http://schemas.microsoft.com/office/drawing/2014/chart" uri="{C3380CC4-5D6E-409C-BE32-E72D297353CC}">
              <c16:uniqueId val="{00000008-DB8B-4DCB-84ED-A41AFC031A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347</c:v>
                </c:pt>
                <c:pt idx="3">
                  <c:v>406</c:v>
                </c:pt>
                <c:pt idx="6">
                  <c:v>810</c:v>
                </c:pt>
                <c:pt idx="9">
                  <c:v>403</c:v>
                </c:pt>
                <c:pt idx="12">
                  <c:v>382</c:v>
                </c:pt>
              </c:numCache>
            </c:numRef>
          </c:val>
          <c:extLst xmlns:c16r2="http://schemas.microsoft.com/office/drawing/2015/06/chart">
            <c:ext xmlns:c16="http://schemas.microsoft.com/office/drawing/2014/chart" uri="{C3380CC4-5D6E-409C-BE32-E72D297353CC}">
              <c16:uniqueId val="{00000009-DB8B-4DCB-84ED-A41AFC031A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23050</c:v>
                </c:pt>
                <c:pt idx="3">
                  <c:v>22410</c:v>
                </c:pt>
                <c:pt idx="6">
                  <c:v>22273</c:v>
                </c:pt>
                <c:pt idx="9">
                  <c:v>21586</c:v>
                </c:pt>
                <c:pt idx="12">
                  <c:v>21568</c:v>
                </c:pt>
              </c:numCache>
            </c:numRef>
          </c:val>
          <c:extLst xmlns:c16r2="http://schemas.microsoft.com/office/drawing/2015/06/chart">
            <c:ext xmlns:c16="http://schemas.microsoft.com/office/drawing/2014/chart" uri="{C3380CC4-5D6E-409C-BE32-E72D297353CC}">
              <c16:uniqueId val="{0000000A-DB8B-4DCB-84ED-A41AFC031A5B}"/>
            </c:ext>
          </c:extLst>
        </c:ser>
        <c:dLbls>
          <c:showLegendKey val="0"/>
          <c:showVal val="0"/>
          <c:showCatName val="0"/>
          <c:showSerName val="0"/>
          <c:showPercent val="0"/>
          <c:showBubbleSize val="0"/>
        </c:dLbls>
        <c:gapWidth val="100"/>
        <c:overlap val="100"/>
        <c:axId val="964583312"/>
        <c:axId val="9645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B8B-4DCB-84ED-A41AFC031A5B}"/>
            </c:ext>
          </c:extLst>
        </c:ser>
        <c:dLbls>
          <c:showLegendKey val="0"/>
          <c:showVal val="0"/>
          <c:showCatName val="0"/>
          <c:showSerName val="0"/>
          <c:showPercent val="0"/>
          <c:showBubbleSize val="0"/>
        </c:dLbls>
        <c:marker val="1"/>
        <c:smooth val="0"/>
        <c:axId val="964583312"/>
        <c:axId val="964584096"/>
      </c:lineChart>
      <c:catAx>
        <c:axId val="96458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584096"/>
        <c:crosses val="autoZero"/>
        <c:auto val="1"/>
        <c:lblAlgn val="ctr"/>
        <c:lblOffset val="100"/>
        <c:tickLblSkip val="1"/>
        <c:tickMarkSkip val="1"/>
        <c:noMultiLvlLbl val="0"/>
      </c:catAx>
      <c:valAx>
        <c:axId val="9645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5610</c:v>
                </c:pt>
                <c:pt idx="1">
                  <c:v>5605</c:v>
                </c:pt>
                <c:pt idx="2">
                  <c:v>5172</c:v>
                </c:pt>
              </c:numCache>
            </c:numRef>
          </c:val>
          <c:extLst xmlns:c16r2="http://schemas.microsoft.com/office/drawing/2015/06/chart">
            <c:ext xmlns:c16="http://schemas.microsoft.com/office/drawing/2014/chart" uri="{C3380CC4-5D6E-409C-BE32-E72D297353CC}">
              <c16:uniqueId val="{00000000-6707-4A22-A3C3-53561C909E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2337</c:v>
                </c:pt>
                <c:pt idx="1">
                  <c:v>1924</c:v>
                </c:pt>
                <c:pt idx="2">
                  <c:v>1508</c:v>
                </c:pt>
              </c:numCache>
            </c:numRef>
          </c:val>
          <c:extLst xmlns:c16r2="http://schemas.microsoft.com/office/drawing/2015/06/chart">
            <c:ext xmlns:c16="http://schemas.microsoft.com/office/drawing/2014/chart" uri="{C3380CC4-5D6E-409C-BE32-E72D297353CC}">
              <c16:uniqueId val="{00000001-6707-4A22-A3C3-53561C909E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7834</c:v>
                </c:pt>
                <c:pt idx="1">
                  <c:v>8210</c:v>
                </c:pt>
                <c:pt idx="2">
                  <c:v>8871</c:v>
                </c:pt>
              </c:numCache>
            </c:numRef>
          </c:val>
          <c:extLst xmlns:c16r2="http://schemas.microsoft.com/office/drawing/2015/06/chart">
            <c:ext xmlns:c16="http://schemas.microsoft.com/office/drawing/2014/chart" uri="{C3380CC4-5D6E-409C-BE32-E72D297353CC}">
              <c16:uniqueId val="{00000002-6707-4A22-A3C3-53561C909E0E}"/>
            </c:ext>
          </c:extLst>
        </c:ser>
        <c:dLbls>
          <c:showLegendKey val="0"/>
          <c:showVal val="0"/>
          <c:showCatName val="0"/>
          <c:showSerName val="0"/>
          <c:showPercent val="0"/>
          <c:showBubbleSize val="0"/>
        </c:dLbls>
        <c:gapWidth val="120"/>
        <c:overlap val="100"/>
        <c:axId val="964584488"/>
        <c:axId val="964585272"/>
      </c:barChart>
      <c:catAx>
        <c:axId val="96458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4585272"/>
        <c:crosses val="autoZero"/>
        <c:auto val="1"/>
        <c:lblAlgn val="ctr"/>
        <c:lblOffset val="100"/>
        <c:tickLblSkip val="1"/>
        <c:tickMarkSkip val="1"/>
        <c:noMultiLvlLbl val="0"/>
      </c:catAx>
      <c:valAx>
        <c:axId val="96458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458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43-4A1C-835D-59550E45FF82}"/>
                </c:ext>
                <c:ext xmlns:c15="http://schemas.microsoft.com/office/drawing/2012/chart" uri="{CE6537A1-D6FC-4f65-9D91-7224C49458BB}">
                  <c15:dlblFieldTable>
                    <c15:dlblFTEntry>
                      <c15:txfldGUID>{77039AA3-58CB-4188-ACBF-3C3582D2939B}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43-4A1C-835D-59550E45FF82}"/>
                </c:ext>
                <c:ext xmlns:c15="http://schemas.microsoft.com/office/drawing/2012/chart" uri="{CE6537A1-D6FC-4f65-9D91-7224C49458BB}">
                  <c15:dlblFieldTable>
                    <c15:dlblFTEntry>
                      <c15:txfldGUID>{4C5F0E18-96A3-45DF-A37C-07F513DA446E}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43-4A1C-835D-59550E45FF82}"/>
                </c:ext>
                <c:ext xmlns:c15="http://schemas.microsoft.com/office/drawing/2012/chart" uri="{CE6537A1-D6FC-4f65-9D91-7224C49458BB}">
                  <c15:dlblFieldTable>
                    <c15:dlblFTEntry>
                      <c15:txfldGUID>{9E430AFA-2062-42CA-82FA-695C1E782681}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43-4A1C-835D-59550E45FF82}"/>
                </c:ext>
                <c:ext xmlns:c15="http://schemas.microsoft.com/office/drawing/2012/chart" uri="{CE6537A1-D6FC-4f65-9D91-7224C49458BB}">
                  <c15:dlblFieldTable>
                    <c15:dlblFTEntry>
                      <c15:txfldGUID>{1A46E12B-46E4-46C3-87E6-6BE04BC70A91}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43-4A1C-835D-59550E45FF82}"/>
                </c:ext>
                <c:ext xmlns:c15="http://schemas.microsoft.com/office/drawing/2012/chart" uri="{CE6537A1-D6FC-4f65-9D91-7224C49458BB}">
                  <c15:dlblFieldTable>
                    <c15:dlblFTEntry>
                      <c15:txfldGUID>{B15B3F39-C1CD-4BCE-BCF1-67FCA6146395}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43-4A1C-835D-59550E45FF82}"/>
                </c:ext>
                <c:ext xmlns:c15="http://schemas.microsoft.com/office/drawing/2012/chart" uri="{CE6537A1-D6FC-4f65-9D91-7224C49458BB}">
                  <c15:dlblFieldTable>
                    <c15:dlblFTEntry>
                      <c15:txfldGUID>{9D3E6083-CF95-474D-B102-9E3F214C1EBA}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43-4A1C-835D-59550E45FF82}"/>
                </c:ext>
                <c:ext xmlns:c15="http://schemas.microsoft.com/office/drawing/2012/chart" uri="{CE6537A1-D6FC-4f65-9D91-7224C49458BB}">
                  <c15:dlblFieldTable>
                    <c15:dlblFTEntry>
                      <c15:txfldGUID>{3F7CFBEF-3DEE-480C-AD72-7BD36430E1CE}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43-4A1C-835D-59550E45FF82}"/>
                </c:ext>
                <c:ext xmlns:c15="http://schemas.microsoft.com/office/drawing/2012/chart" uri="{CE6537A1-D6FC-4f65-9D91-7224C49458BB}">
                  <c15:dlblFieldTable>
                    <c15:dlblFTEntry>
                      <c15:txfldGUID>{D5E33376-3072-404C-A862-E2786E2DEA43}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43-4A1C-835D-59550E45FF82}"/>
                </c:ext>
                <c:ext xmlns:c15="http://schemas.microsoft.com/office/drawing/2012/chart" uri="{CE6537A1-D6FC-4f65-9D91-7224C49458BB}">
                  <c15:dlblFieldTable>
                    <c15:dlblFTEntry>
                      <c15:txfldGUID>{8B7A4A49-5D48-49F5-9AA3-A55A2BFB98AF}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49.9</c:v>
                </c:pt>
                <c:pt idx="32">
                  <c:v>49.1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343-4A1C-835D-59550E45FF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43-4A1C-835D-59550E45FF82}"/>
                </c:ext>
                <c:ext xmlns:c15="http://schemas.microsoft.com/office/drawing/2012/chart" uri="{CE6537A1-D6FC-4f65-9D91-7224C49458BB}">
                  <c15:dlblFieldTable>
                    <c15:dlblFTEntry>
                      <c15:txfldGUID>{CF45E841-98C6-426E-96EF-EA8F322DD029}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43-4A1C-835D-59550E45FF82}"/>
                </c:ext>
                <c:ext xmlns:c15="http://schemas.microsoft.com/office/drawing/2012/chart" uri="{CE6537A1-D6FC-4f65-9D91-7224C49458BB}">
                  <c15:dlblFieldTable>
                    <c15:dlblFTEntry>
                      <c15:txfldGUID>{D7D1B3F0-750F-4455-820C-8B431FD75B14}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43-4A1C-835D-59550E45FF82}"/>
                </c:ext>
                <c:ext xmlns:c15="http://schemas.microsoft.com/office/drawing/2012/chart" uri="{CE6537A1-D6FC-4f65-9D91-7224C49458BB}">
                  <c15:dlblFieldTable>
                    <c15:dlblFTEntry>
                      <c15:txfldGUID>{44668071-78CF-4CF2-B202-402BDF7D1606}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43-4A1C-835D-59550E45FF82}"/>
                </c:ext>
                <c:ext xmlns:c15="http://schemas.microsoft.com/office/drawing/2012/chart" uri="{CE6537A1-D6FC-4f65-9D91-7224C49458BB}">
                  <c15:dlblFieldTable>
                    <c15:dlblFTEntry>
                      <c15:txfldGUID>{90C973CF-3729-4E85-8423-4DE282BEC5B9}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43-4A1C-835D-59550E45FF82}"/>
                </c:ext>
                <c:ext xmlns:c15="http://schemas.microsoft.com/office/drawing/2012/chart" uri="{CE6537A1-D6FC-4f65-9D91-7224C49458BB}">
                  <c15:dlblFieldTable>
                    <c15:dlblFTEntry>
                      <c15:txfldGUID>{20600883-9409-40FB-9C6C-A57CE904EFBF}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43-4A1C-835D-59550E45FF82}"/>
                </c:ext>
                <c:ext xmlns:c15="http://schemas.microsoft.com/office/drawing/2012/chart" uri="{CE6537A1-D6FC-4f65-9D91-7224C49458BB}">
                  <c15:dlblFieldTable>
                    <c15:dlblFTEntry>
                      <c15:txfldGUID>{42966B49-631B-457A-8EC0-E388D7E10AA0}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43-4A1C-835D-59550E45FF82}"/>
                </c:ext>
                <c:ext xmlns:c15="http://schemas.microsoft.com/office/drawing/2012/chart" uri="{CE6537A1-D6FC-4f65-9D91-7224C49458BB}">
                  <c15:dlblFieldTable>
                    <c15:dlblFTEntry>
                      <c15:txfldGUID>{6F817698-9B60-4BD6-8A2C-00FE0B675664}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43-4A1C-835D-59550E45FF82}"/>
                </c:ext>
                <c:ext xmlns:c15="http://schemas.microsoft.com/office/drawing/2012/chart" uri="{CE6537A1-D6FC-4f65-9D91-7224C49458BB}">
                  <c15:dlblFieldTable>
                    <c15:dlblFTEntry>
                      <c15:txfldGUID>{D3004AB5-1AA9-4D4C-875C-F0C24D256426}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43-4A1C-835D-59550E45FF82}"/>
                </c:ext>
                <c:ext xmlns:c15="http://schemas.microsoft.com/office/drawing/2012/chart" uri="{CE6537A1-D6FC-4f65-9D91-7224C49458BB}">
                  <c15:dlblFieldTable>
                    <c15:dlblFTEntry>
                      <c15:txfldGUID>{45282233-B9C7-4F85-82B8-4ED77DA64E9D}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343-4A1C-835D-59550E45FF82}"/>
            </c:ext>
          </c:extLst>
        </c:ser>
        <c:dLbls>
          <c:showLegendKey val="0"/>
          <c:showVal val="1"/>
          <c:showCatName val="0"/>
          <c:showSerName val="0"/>
          <c:showPercent val="0"/>
          <c:showBubbleSize val="0"/>
        </c:dLbls>
        <c:axId val="964591544"/>
        <c:axId val="964591936"/>
      </c:scatterChart>
      <c:valAx>
        <c:axId val="964591544"/>
        <c:scaling>
          <c:orientation val="minMax"/>
          <c:max val="60.9"/>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591936"/>
        <c:crosses val="autoZero"/>
        <c:crossBetween val="midCat"/>
      </c:valAx>
      <c:valAx>
        <c:axId val="964591936"/>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591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9E-456B-8903-70764C539B31}"/>
                </c:ext>
                <c:ext xmlns:c15="http://schemas.microsoft.com/office/drawing/2012/chart" uri="{CE6537A1-D6FC-4f65-9D91-7224C49458BB}">
                  <c15:dlblFieldTable>
                    <c15:dlblFTEntry>
                      <c15:txfldGUID>{A6954F1F-8039-4495-9F89-04F3B2E8C49D}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9E-456B-8903-70764C539B31}"/>
                </c:ext>
                <c:ext xmlns:c15="http://schemas.microsoft.com/office/drawing/2012/chart" uri="{CE6537A1-D6FC-4f65-9D91-7224C49458BB}">
                  <c15:dlblFieldTable>
                    <c15:dlblFTEntry>
                      <c15:txfldGUID>{0BBE92EA-4D38-49EF-90E9-F17796EDADE0}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9E-456B-8903-70764C539B31}"/>
                </c:ext>
                <c:ext xmlns:c15="http://schemas.microsoft.com/office/drawing/2012/chart" uri="{CE6537A1-D6FC-4f65-9D91-7224C49458BB}">
                  <c15:dlblFieldTable>
                    <c15:dlblFTEntry>
                      <c15:txfldGUID>{5770FD7D-6312-46FA-A622-29B4C268A4B8}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9E-456B-8903-70764C539B31}"/>
                </c:ext>
                <c:ext xmlns:c15="http://schemas.microsoft.com/office/drawing/2012/chart" uri="{CE6537A1-D6FC-4f65-9D91-7224C49458BB}">
                  <c15:dlblFieldTable>
                    <c15:dlblFTEntry>
                      <c15:txfldGUID>{AD3EDE98-9A91-4844-8D10-F72814F9929D}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9E-456B-8903-70764C539B31}"/>
                </c:ext>
                <c:ext xmlns:c15="http://schemas.microsoft.com/office/drawing/2012/chart" uri="{CE6537A1-D6FC-4f65-9D91-7224C49458BB}">
                  <c15:dlblFieldTable>
                    <c15:dlblFTEntry>
                      <c15:txfldGUID>{A775E005-8616-4B63-8A66-D9CF4343E3D5}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9E-456B-8903-70764C539B31}"/>
                </c:ext>
                <c:ext xmlns:c15="http://schemas.microsoft.com/office/drawing/2012/chart" uri="{CE6537A1-D6FC-4f65-9D91-7224C49458BB}">
                  <c15:dlblFieldTable>
                    <c15:dlblFTEntry>
                      <c15:txfldGUID>{B01D1B03-36E6-4D89-B0C6-23AD4349811F}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9E-456B-8903-70764C539B31}"/>
                </c:ext>
                <c:ext xmlns:c15="http://schemas.microsoft.com/office/drawing/2012/chart" uri="{CE6537A1-D6FC-4f65-9D91-7224C49458BB}">
                  <c15:dlblFieldTable>
                    <c15:dlblFTEntry>
                      <c15:txfldGUID>{D8ED5A9E-BBB6-467F-849B-CC81277AEAA7}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9E-456B-8903-70764C539B31}"/>
                </c:ext>
                <c:ext xmlns:c15="http://schemas.microsoft.com/office/drawing/2012/chart" uri="{CE6537A1-D6FC-4f65-9D91-7224C49458BB}">
                  <c15:dlblFieldTable>
                    <c15:dlblFTEntry>
                      <c15:txfldGUID>{6F520A1B-8C31-43D0-A025-0C8B17B862DC}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9E-456B-8903-70764C539B31}"/>
                </c:ext>
                <c:ext xmlns:c15="http://schemas.microsoft.com/office/drawing/2012/chart" uri="{CE6537A1-D6FC-4f65-9D91-7224C49458BB}">
                  <c15:dlblFieldTable>
                    <c15:dlblFTEntry>
                      <c15:txfldGUID>{C95ED2BE-6E26-4189-8664-B319A8DCA0E2}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6.1</c:v>
                </c:pt>
                <c:pt idx="16">
                  <c:v>4.0999999999999996</c:v>
                </c:pt>
                <c:pt idx="24">
                  <c:v>2.1</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89E-456B-8903-70764C539B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9E-456B-8903-70764C539B31}"/>
                </c:ext>
                <c:ext xmlns:c15="http://schemas.microsoft.com/office/drawing/2012/chart" uri="{CE6537A1-D6FC-4f65-9D91-7224C49458BB}">
                  <c15:dlblFieldTable>
                    <c15:dlblFTEntry>
                      <c15:txfldGUID>{14A8AF00-9F23-48BA-A892-47CDE4BA5719}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9E-456B-8903-70764C539B31}"/>
                </c:ext>
                <c:ext xmlns:c15="http://schemas.microsoft.com/office/drawing/2012/chart" uri="{CE6537A1-D6FC-4f65-9D91-7224C49458BB}">
                  <c15:dlblFieldTable>
                    <c15:dlblFTEntry>
                      <c15:txfldGUID>{96A8DADF-BFDF-44C1-87FD-FD1FF91DFA4F}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9E-456B-8903-70764C539B31}"/>
                </c:ext>
                <c:ext xmlns:c15="http://schemas.microsoft.com/office/drawing/2012/chart" uri="{CE6537A1-D6FC-4f65-9D91-7224C49458BB}">
                  <c15:dlblFieldTable>
                    <c15:dlblFTEntry>
                      <c15:txfldGUID>{B89F48B2-8352-4DDC-9489-9075D70330C3}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9E-456B-8903-70764C539B31}"/>
                </c:ext>
                <c:ext xmlns:c15="http://schemas.microsoft.com/office/drawing/2012/chart" uri="{CE6537A1-D6FC-4f65-9D91-7224C49458BB}">
                  <c15:dlblFieldTable>
                    <c15:dlblFTEntry>
                      <c15:txfldGUID>{7C1BC221-9F8F-4B6F-A904-D94002B0C609}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9E-456B-8903-70764C539B31}"/>
                </c:ext>
                <c:ext xmlns:c15="http://schemas.microsoft.com/office/drawing/2012/chart" uri="{CE6537A1-D6FC-4f65-9D91-7224C49458BB}">
                  <c15:dlblFieldTable>
                    <c15:dlblFTEntry>
                      <c15:txfldGUID>{6CB7D77E-58C6-421A-BC83-B466E7304ED8}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9E-456B-8903-70764C539B31}"/>
                </c:ext>
                <c:ext xmlns:c15="http://schemas.microsoft.com/office/drawing/2012/chart" uri="{CE6537A1-D6FC-4f65-9D91-7224C49458BB}">
                  <c15:dlblFieldTable>
                    <c15:dlblFTEntry>
                      <c15:txfldGUID>{9C129A20-C132-4022-82C7-1F69D9B64D43}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9E-456B-8903-70764C539B31}"/>
                </c:ext>
                <c:ext xmlns:c15="http://schemas.microsoft.com/office/drawing/2012/chart" uri="{CE6537A1-D6FC-4f65-9D91-7224C49458BB}">
                  <c15:dlblFieldTable>
                    <c15:dlblFTEntry>
                      <c15:txfldGUID>{AEF824C6-2982-4ECB-A683-89F645050F1D}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9E-456B-8903-70764C539B31}"/>
                </c:ext>
                <c:ext xmlns:c15="http://schemas.microsoft.com/office/drawing/2012/chart" uri="{CE6537A1-D6FC-4f65-9D91-7224C49458BB}">
                  <c15:dlblFieldTable>
                    <c15:dlblFTEntry>
                      <c15:txfldGUID>{48788100-B5F8-4C50-A30D-C1700BA042DA}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9E-456B-8903-70764C539B31}"/>
                </c:ext>
                <c:ext xmlns:c15="http://schemas.microsoft.com/office/drawing/2012/chart" uri="{CE6537A1-D6FC-4f65-9D91-7224C49458BB}">
                  <c15:dlblFieldTable>
                    <c15:dlblFTEntry>
                      <c15:txfldGUID>{4474BFFA-F584-4903-9DD3-5FDA8E4A1D45}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E89E-456B-8903-70764C539B31}"/>
            </c:ext>
          </c:extLst>
        </c:ser>
        <c:dLbls>
          <c:showLegendKey val="0"/>
          <c:showVal val="1"/>
          <c:showCatName val="0"/>
          <c:showSerName val="0"/>
          <c:showPercent val="0"/>
          <c:showBubbleSize val="0"/>
        </c:dLbls>
        <c:axId val="964592720"/>
        <c:axId val="964593112"/>
      </c:scatterChart>
      <c:valAx>
        <c:axId val="964592720"/>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593112"/>
        <c:crosses val="autoZero"/>
        <c:crossBetween val="midCat"/>
      </c:valAx>
      <c:valAx>
        <c:axId val="964593112"/>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592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航空機燃料譲与税のほかに、特徴的な財源が無いなかで、類似団体平均を</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本市の収入の根幹は市税であるが、大企業が無いことから、個人市民税が中心となっている。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個人市民税、法人市民税、固定資産税等が増収となったことから、市税収入が増加している。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人件費は類似団体の中でも最も低い団体である一方、補助費等については高い水準となっている。公債費を除いたその他の経費については、類似団体を下回っており、フルコスト診断などを用いた本市独自の統合型行政評価システムの効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公債費は類似団体平均を下回っているが、繰上償還等を行い、将来への負担を軽減するように努める。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120438</xdr:rowOff>
    </xdr:from>
    <xdr:to>
      <xdr:col>23</xdr:col>
      <xdr:colOff>133350</xdr:colOff>
      <xdr:row>59</xdr:row>
      <xdr:rowOff>148590</xdr:rowOff>
    </xdr:to>
    <xdr:cxnSp macro="">
      <xdr:nvCxnSpPr>
        <xdr:cNvPr id="132" name="直線コネクタ 131"/>
        <xdr:cNvCxnSpPr/>
      </xdr:nvCxnSpPr>
      <xdr:spPr>
        <a:xfrm>
          <a:off x="4114800" y="102359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59</xdr:row>
      <xdr:rowOff>120438</xdr:rowOff>
    </xdr:to>
    <xdr:cxnSp macro="">
      <xdr:nvCxnSpPr>
        <xdr:cNvPr id="135" name="直線コネクタ 134"/>
        <xdr:cNvCxnSpPr/>
      </xdr:nvCxnSpPr>
      <xdr:spPr>
        <a:xfrm>
          <a:off x="3225800" y="1018772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60</xdr:row>
      <xdr:rowOff>61595</xdr:rowOff>
    </xdr:to>
    <xdr:cxnSp macro="">
      <xdr:nvCxnSpPr>
        <xdr:cNvPr id="138" name="直線コネクタ 137"/>
        <xdr:cNvCxnSpPr/>
      </xdr:nvCxnSpPr>
      <xdr:spPr>
        <a:xfrm flipV="1">
          <a:off x="2336800" y="101877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60</xdr:row>
      <xdr:rowOff>61595</xdr:rowOff>
    </xdr:to>
    <xdr:cxnSp macro="">
      <xdr:nvCxnSpPr>
        <xdr:cNvPr id="141" name="直線コネクタ 140"/>
        <xdr:cNvCxnSpPr/>
      </xdr:nvCxnSpPr>
      <xdr:spPr>
        <a:xfrm>
          <a:off x="1447800" y="103445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2"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69638</xdr:rowOff>
    </xdr:from>
    <xdr:to>
      <xdr:col>19</xdr:col>
      <xdr:colOff>184150</xdr:colOff>
      <xdr:row>59</xdr:row>
      <xdr:rowOff>171238</xdr:rowOff>
    </xdr:to>
    <xdr:sp macro="" textlink="">
      <xdr:nvSpPr>
        <xdr:cNvPr id="153" name="楕円 152"/>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9965</xdr:rowOff>
    </xdr:from>
    <xdr:ext cx="736600" cy="259045"/>
    <xdr:sp macro="" textlink="">
      <xdr:nvSpPr>
        <xdr:cNvPr id="154" name="テキスト ボックス 153"/>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5" name="楕円 154"/>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6" name="テキスト ボックス 155"/>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10795</xdr:rowOff>
    </xdr:from>
    <xdr:to>
      <xdr:col>11</xdr:col>
      <xdr:colOff>82550</xdr:colOff>
      <xdr:row>60</xdr:row>
      <xdr:rowOff>112395</xdr:rowOff>
    </xdr:to>
    <xdr:sp macro="" textlink="">
      <xdr:nvSpPr>
        <xdr:cNvPr id="157" name="楕円 156"/>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122572</xdr:rowOff>
    </xdr:from>
    <xdr:ext cx="762000" cy="259045"/>
    <xdr:sp macro="" textlink="">
      <xdr:nvSpPr>
        <xdr:cNvPr id="158" name="テキスト ボックス 157"/>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59" name="楕円 158"/>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60" name="テキスト ボックス 159"/>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類似団体の中でも最も低い団体で、今後も住民サービスとの均衡を崩さないように配慮しながら経常的な義務的経費の削減に努めていく。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113268</xdr:rowOff>
    </xdr:from>
    <xdr:to>
      <xdr:col>23</xdr:col>
      <xdr:colOff>133350</xdr:colOff>
      <xdr:row>81</xdr:row>
      <xdr:rowOff>136178</xdr:rowOff>
    </xdr:to>
    <xdr:cxnSp macro="">
      <xdr:nvCxnSpPr>
        <xdr:cNvPr id="195" name="直線コネクタ 194"/>
        <xdr:cNvCxnSpPr/>
      </xdr:nvCxnSpPr>
      <xdr:spPr>
        <a:xfrm>
          <a:off x="4114800" y="14000718"/>
          <a:ext cx="8382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113268</xdr:rowOff>
    </xdr:from>
    <xdr:to>
      <xdr:col>19</xdr:col>
      <xdr:colOff>133350</xdr:colOff>
      <xdr:row>81</xdr:row>
      <xdr:rowOff>131741</xdr:rowOff>
    </xdr:to>
    <xdr:cxnSp macro="">
      <xdr:nvCxnSpPr>
        <xdr:cNvPr id="198" name="直線コネクタ 197"/>
        <xdr:cNvCxnSpPr/>
      </xdr:nvCxnSpPr>
      <xdr:spPr>
        <a:xfrm flipV="1">
          <a:off x="3225800" y="14000718"/>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80290</xdr:rowOff>
    </xdr:from>
    <xdr:to>
      <xdr:col>15</xdr:col>
      <xdr:colOff>82550</xdr:colOff>
      <xdr:row>81</xdr:row>
      <xdr:rowOff>131741</xdr:rowOff>
    </xdr:to>
    <xdr:cxnSp macro="">
      <xdr:nvCxnSpPr>
        <xdr:cNvPr id="201" name="直線コネクタ 200"/>
        <xdr:cNvCxnSpPr/>
      </xdr:nvCxnSpPr>
      <xdr:spPr>
        <a:xfrm>
          <a:off x="2336800" y="13967740"/>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26749</xdr:rowOff>
    </xdr:from>
    <xdr:to>
      <xdr:col>11</xdr:col>
      <xdr:colOff>31750</xdr:colOff>
      <xdr:row>81</xdr:row>
      <xdr:rowOff>80290</xdr:rowOff>
    </xdr:to>
    <xdr:cxnSp macro="">
      <xdr:nvCxnSpPr>
        <xdr:cNvPr id="204" name="直線コネクタ 203"/>
        <xdr:cNvCxnSpPr/>
      </xdr:nvCxnSpPr>
      <xdr:spPr>
        <a:xfrm>
          <a:off x="1447800" y="13914199"/>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85378</xdr:rowOff>
    </xdr:from>
    <xdr:to>
      <xdr:col>23</xdr:col>
      <xdr:colOff>184150</xdr:colOff>
      <xdr:row>82</xdr:row>
      <xdr:rowOff>15528</xdr:rowOff>
    </xdr:to>
    <xdr:sp macro="" textlink="">
      <xdr:nvSpPr>
        <xdr:cNvPr id="214" name="楕円 213"/>
        <xdr:cNvSpPr/>
      </xdr:nvSpPr>
      <xdr:spPr>
        <a:xfrm>
          <a:off x="4902200" y="13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6655</xdr:rowOff>
    </xdr:from>
    <xdr:ext cx="762000" cy="259045"/>
    <xdr:sp macro="" textlink="">
      <xdr:nvSpPr>
        <xdr:cNvPr id="215" name="人件費・物件費等の状況該当値テキスト"/>
        <xdr:cNvSpPr txBox="1"/>
      </xdr:nvSpPr>
      <xdr:spPr>
        <a:xfrm>
          <a:off x="5041900" y="138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62468</xdr:rowOff>
    </xdr:from>
    <xdr:to>
      <xdr:col>19</xdr:col>
      <xdr:colOff>184150</xdr:colOff>
      <xdr:row>81</xdr:row>
      <xdr:rowOff>164068</xdr:rowOff>
    </xdr:to>
    <xdr:sp macro="" textlink="">
      <xdr:nvSpPr>
        <xdr:cNvPr id="216" name="楕円 215"/>
        <xdr:cNvSpPr/>
      </xdr:nvSpPr>
      <xdr:spPr>
        <a:xfrm>
          <a:off x="4064000" y="139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2795</xdr:rowOff>
    </xdr:from>
    <xdr:ext cx="736600" cy="259045"/>
    <xdr:sp macro="" textlink="">
      <xdr:nvSpPr>
        <xdr:cNvPr id="217" name="テキスト ボックス 216"/>
        <xdr:cNvSpPr txBox="1"/>
      </xdr:nvSpPr>
      <xdr:spPr>
        <a:xfrm>
          <a:off x="3733800" y="1371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80941</xdr:rowOff>
    </xdr:from>
    <xdr:to>
      <xdr:col>15</xdr:col>
      <xdr:colOff>133350</xdr:colOff>
      <xdr:row>82</xdr:row>
      <xdr:rowOff>11091</xdr:rowOff>
    </xdr:to>
    <xdr:sp macro="" textlink="">
      <xdr:nvSpPr>
        <xdr:cNvPr id="218" name="楕円 217"/>
        <xdr:cNvSpPr/>
      </xdr:nvSpPr>
      <xdr:spPr>
        <a:xfrm>
          <a:off x="3175000" y="139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21268</xdr:rowOff>
    </xdr:from>
    <xdr:ext cx="762000" cy="259045"/>
    <xdr:sp macro="" textlink="">
      <xdr:nvSpPr>
        <xdr:cNvPr id="219" name="テキスト ボックス 218"/>
        <xdr:cNvSpPr txBox="1"/>
      </xdr:nvSpPr>
      <xdr:spPr>
        <a:xfrm>
          <a:off x="2844800" y="137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29490</xdr:rowOff>
    </xdr:from>
    <xdr:to>
      <xdr:col>11</xdr:col>
      <xdr:colOff>82550</xdr:colOff>
      <xdr:row>81</xdr:row>
      <xdr:rowOff>131090</xdr:rowOff>
    </xdr:to>
    <xdr:sp macro="" textlink="">
      <xdr:nvSpPr>
        <xdr:cNvPr id="220" name="楕円 219"/>
        <xdr:cNvSpPr/>
      </xdr:nvSpPr>
      <xdr:spPr>
        <a:xfrm>
          <a:off x="2286000" y="13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141267</xdr:rowOff>
    </xdr:from>
    <xdr:ext cx="762000" cy="259045"/>
    <xdr:sp macro="" textlink="">
      <xdr:nvSpPr>
        <xdr:cNvPr id="221" name="テキスト ボックス 220"/>
        <xdr:cNvSpPr txBox="1"/>
      </xdr:nvSpPr>
      <xdr:spPr>
        <a:xfrm>
          <a:off x="1955800" y="136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147399</xdr:rowOff>
    </xdr:from>
    <xdr:to>
      <xdr:col>7</xdr:col>
      <xdr:colOff>31750</xdr:colOff>
      <xdr:row>81</xdr:row>
      <xdr:rowOff>77549</xdr:rowOff>
    </xdr:to>
    <xdr:sp macro="" textlink="">
      <xdr:nvSpPr>
        <xdr:cNvPr id="222" name="楕円 221"/>
        <xdr:cNvSpPr/>
      </xdr:nvSpPr>
      <xdr:spPr>
        <a:xfrm>
          <a:off x="1397000" y="13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87726</xdr:rowOff>
    </xdr:from>
    <xdr:ext cx="762000" cy="259045"/>
    <xdr:sp macro="" textlink="">
      <xdr:nvSpPr>
        <xdr:cNvPr id="223" name="テキスト ボックス 222"/>
        <xdr:cNvSpPr txBox="1"/>
      </xdr:nvSpPr>
      <xdr:spPr>
        <a:xfrm>
          <a:off x="1066800" y="136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類似団体の平均を上回っている。職員構成の変動等により高い水準となっているが、今後とも他の自治体の状況も踏まえ、給与制度・運用・水準の適正化に努めていく。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（数値は、平成</a:t>
          </a:r>
          <a:r>
            <a:rPr kumimoji="1" lang="en-US" altLang="ja-JP" sz="1300" b="0">
              <a:latin typeface="ＭＳ Ｐゴシック" panose="020B0600070205080204" pitchFamily="50" charset="-128"/>
              <a:ea typeface="ＭＳ Ｐゴシック" panose="020B0600070205080204" pitchFamily="50" charset="-128"/>
            </a:rPr>
            <a:t>28</a:t>
          </a:r>
          <a:r>
            <a:rPr kumimoji="1" lang="ja-JP" altLang="en-US" sz="1300" b="0">
              <a:latin typeface="ＭＳ Ｐゴシック" panose="020B0600070205080204" pitchFamily="50" charset="-128"/>
              <a:ea typeface="ＭＳ Ｐゴシック" panose="020B0600070205080204" pitchFamily="50" charset="-128"/>
            </a:rPr>
            <a:t>年度による）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121557</xdr:rowOff>
    </xdr:to>
    <xdr:cxnSp macro="">
      <xdr:nvCxnSpPr>
        <xdr:cNvPr id="259" name="直線コネクタ 258"/>
        <xdr:cNvCxnSpPr/>
      </xdr:nvCxnSpPr>
      <xdr:spPr>
        <a:xfrm>
          <a:off x="16179800" y="1538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121557</xdr:rowOff>
    </xdr:from>
    <xdr:to>
      <xdr:col>77</xdr:col>
      <xdr:colOff>44450</xdr:colOff>
      <xdr:row>90</xdr:row>
      <xdr:rowOff>1814</xdr:rowOff>
    </xdr:to>
    <xdr:cxnSp macro="">
      <xdr:nvCxnSpPr>
        <xdr:cNvPr id="262" name="直線コネクタ 261"/>
        <xdr:cNvCxnSpPr/>
      </xdr:nvCxnSpPr>
      <xdr:spPr>
        <a:xfrm flipV="1">
          <a:off x="15290800" y="153806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90</xdr:row>
      <xdr:rowOff>1814</xdr:rowOff>
    </xdr:to>
    <xdr:cxnSp macro="">
      <xdr:nvCxnSpPr>
        <xdr:cNvPr id="265" name="直線コネクタ 264"/>
        <xdr:cNvCxnSpPr/>
      </xdr:nvCxnSpPr>
      <xdr:spPr>
        <a:xfrm>
          <a:off x="14401800" y="153806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121557</xdr:rowOff>
    </xdr:from>
    <xdr:to>
      <xdr:col>68</xdr:col>
      <xdr:colOff>152400</xdr:colOff>
      <xdr:row>90</xdr:row>
      <xdr:rowOff>53521</xdr:rowOff>
    </xdr:to>
    <xdr:cxnSp macro="">
      <xdr:nvCxnSpPr>
        <xdr:cNvPr id="268" name="直線コネクタ 267"/>
        <xdr:cNvCxnSpPr/>
      </xdr:nvCxnSpPr>
      <xdr:spPr>
        <a:xfrm flipV="1">
          <a:off x="13512800" y="153806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8" name="楕円 277"/>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42834</xdr:rowOff>
    </xdr:from>
    <xdr:ext cx="762000" cy="259045"/>
    <xdr:sp macro="" textlink="">
      <xdr:nvSpPr>
        <xdr:cNvPr id="279" name="給与水準   （国との比較）該当値テキスト"/>
        <xdr:cNvSpPr txBox="1"/>
      </xdr:nvSpPr>
      <xdr:spPr>
        <a:xfrm>
          <a:off x="17106900" y="153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80" name="楕円 279"/>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81" name="テキスト ボックス 280"/>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2" name="楕円 281"/>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3" name="テキスト ボックス 282"/>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4" name="楕円 283"/>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5" name="テキスト ボックス 284"/>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6" name="楕円 285"/>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7" name="テキスト ボックス 286"/>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類似団体の中でも３番目に低い団体となっている。今後も住民サービスとの均衡を崩さないように配慮しながら適正な定員管理に努めていく。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32491</xdr:rowOff>
    </xdr:from>
    <xdr:to>
      <xdr:col>81</xdr:col>
      <xdr:colOff>44450</xdr:colOff>
      <xdr:row>58</xdr:row>
      <xdr:rowOff>34502</xdr:rowOff>
    </xdr:to>
    <xdr:cxnSp macro="">
      <xdr:nvCxnSpPr>
        <xdr:cNvPr id="322" name="直線コネクタ 321"/>
        <xdr:cNvCxnSpPr/>
      </xdr:nvCxnSpPr>
      <xdr:spPr>
        <a:xfrm flipV="1">
          <a:off x="16179800" y="99765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34502</xdr:rowOff>
    </xdr:from>
    <xdr:to>
      <xdr:col>77</xdr:col>
      <xdr:colOff>44450</xdr:colOff>
      <xdr:row>58</xdr:row>
      <xdr:rowOff>42545</xdr:rowOff>
    </xdr:to>
    <xdr:cxnSp macro="">
      <xdr:nvCxnSpPr>
        <xdr:cNvPr id="325" name="直線コネクタ 324"/>
        <xdr:cNvCxnSpPr/>
      </xdr:nvCxnSpPr>
      <xdr:spPr>
        <a:xfrm flipV="1">
          <a:off x="15290800" y="99786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10371</xdr:rowOff>
    </xdr:from>
    <xdr:to>
      <xdr:col>72</xdr:col>
      <xdr:colOff>203200</xdr:colOff>
      <xdr:row>58</xdr:row>
      <xdr:rowOff>42545</xdr:rowOff>
    </xdr:to>
    <xdr:cxnSp macro="">
      <xdr:nvCxnSpPr>
        <xdr:cNvPr id="328" name="直線コネクタ 327"/>
        <xdr:cNvCxnSpPr/>
      </xdr:nvCxnSpPr>
      <xdr:spPr>
        <a:xfrm>
          <a:off x="14401800" y="99544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159703</xdr:rowOff>
    </xdr:from>
    <xdr:to>
      <xdr:col>68</xdr:col>
      <xdr:colOff>152400</xdr:colOff>
      <xdr:row>58</xdr:row>
      <xdr:rowOff>10371</xdr:rowOff>
    </xdr:to>
    <xdr:cxnSp macro="">
      <xdr:nvCxnSpPr>
        <xdr:cNvPr id="331" name="直線コネクタ 330"/>
        <xdr:cNvCxnSpPr/>
      </xdr:nvCxnSpPr>
      <xdr:spPr>
        <a:xfrm>
          <a:off x="13512800" y="99323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153141</xdr:rowOff>
    </xdr:from>
    <xdr:to>
      <xdr:col>81</xdr:col>
      <xdr:colOff>95250</xdr:colOff>
      <xdr:row>58</xdr:row>
      <xdr:rowOff>83291</xdr:rowOff>
    </xdr:to>
    <xdr:sp macro="" textlink="">
      <xdr:nvSpPr>
        <xdr:cNvPr id="341" name="楕円 340"/>
        <xdr:cNvSpPr/>
      </xdr:nvSpPr>
      <xdr:spPr>
        <a:xfrm>
          <a:off x="169672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74418</xdr:rowOff>
    </xdr:from>
    <xdr:ext cx="762000" cy="259045"/>
    <xdr:sp macro="" textlink="">
      <xdr:nvSpPr>
        <xdr:cNvPr id="342" name="定員管理の状況該当値テキスト"/>
        <xdr:cNvSpPr txBox="1"/>
      </xdr:nvSpPr>
      <xdr:spPr>
        <a:xfrm>
          <a:off x="17106900" y="98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155152</xdr:rowOff>
    </xdr:from>
    <xdr:to>
      <xdr:col>77</xdr:col>
      <xdr:colOff>95250</xdr:colOff>
      <xdr:row>58</xdr:row>
      <xdr:rowOff>85302</xdr:rowOff>
    </xdr:to>
    <xdr:sp macro="" textlink="">
      <xdr:nvSpPr>
        <xdr:cNvPr id="343" name="楕円 342"/>
        <xdr:cNvSpPr/>
      </xdr:nvSpPr>
      <xdr:spPr>
        <a:xfrm>
          <a:off x="16129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95479</xdr:rowOff>
    </xdr:from>
    <xdr:ext cx="736600" cy="259045"/>
    <xdr:sp macro="" textlink="">
      <xdr:nvSpPr>
        <xdr:cNvPr id="344" name="テキスト ボックス 343"/>
        <xdr:cNvSpPr txBox="1"/>
      </xdr:nvSpPr>
      <xdr:spPr>
        <a:xfrm>
          <a:off x="15798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163195</xdr:rowOff>
    </xdr:from>
    <xdr:to>
      <xdr:col>73</xdr:col>
      <xdr:colOff>44450</xdr:colOff>
      <xdr:row>58</xdr:row>
      <xdr:rowOff>93345</xdr:rowOff>
    </xdr:to>
    <xdr:sp macro="" textlink="">
      <xdr:nvSpPr>
        <xdr:cNvPr id="345" name="楕円 344"/>
        <xdr:cNvSpPr/>
      </xdr:nvSpPr>
      <xdr:spPr>
        <a:xfrm>
          <a:off x="15240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103522</xdr:rowOff>
    </xdr:from>
    <xdr:ext cx="762000" cy="259045"/>
    <xdr:sp macro="" textlink="">
      <xdr:nvSpPr>
        <xdr:cNvPr id="346" name="テキスト ボックス 345"/>
        <xdr:cNvSpPr txBox="1"/>
      </xdr:nvSpPr>
      <xdr:spPr>
        <a:xfrm>
          <a:off x="14909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131021</xdr:rowOff>
    </xdr:from>
    <xdr:to>
      <xdr:col>68</xdr:col>
      <xdr:colOff>203200</xdr:colOff>
      <xdr:row>58</xdr:row>
      <xdr:rowOff>61171</xdr:rowOff>
    </xdr:to>
    <xdr:sp macro="" textlink="">
      <xdr:nvSpPr>
        <xdr:cNvPr id="347" name="楕円 346"/>
        <xdr:cNvSpPr/>
      </xdr:nvSpPr>
      <xdr:spPr>
        <a:xfrm>
          <a:off x="14351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71348</xdr:rowOff>
    </xdr:from>
    <xdr:ext cx="762000" cy="259045"/>
    <xdr:sp macro="" textlink="">
      <xdr:nvSpPr>
        <xdr:cNvPr id="348" name="テキスト ボックス 347"/>
        <xdr:cNvSpPr txBox="1"/>
      </xdr:nvSpPr>
      <xdr:spPr>
        <a:xfrm>
          <a:off x="14020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108903</xdr:rowOff>
    </xdr:from>
    <xdr:to>
      <xdr:col>64</xdr:col>
      <xdr:colOff>152400</xdr:colOff>
      <xdr:row>58</xdr:row>
      <xdr:rowOff>39053</xdr:rowOff>
    </xdr:to>
    <xdr:sp macro="" textlink="">
      <xdr:nvSpPr>
        <xdr:cNvPr id="349" name="楕円 348"/>
        <xdr:cNvSpPr/>
      </xdr:nvSpPr>
      <xdr:spPr>
        <a:xfrm>
          <a:off x="134620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49230</xdr:rowOff>
    </xdr:from>
    <xdr:ext cx="762000" cy="259045"/>
    <xdr:sp macro="" textlink="">
      <xdr:nvSpPr>
        <xdr:cNvPr id="350" name="テキスト ボックス 349"/>
        <xdr:cNvSpPr txBox="1"/>
      </xdr:nvSpPr>
      <xdr:spPr>
        <a:xfrm>
          <a:off x="13131800" y="96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債の償還のピークを過ぎたこと、また、繰上償還を積極的に実施し、市債残高の圧縮を図ったことによるものであるが、今後、連続立体交差事業等により市債の借入が増加する可能性があることから、市債借入の抑制や繰上償還を継続しながら、公債費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164782</xdr:rowOff>
    </xdr:to>
    <xdr:cxnSp macro="">
      <xdr:nvCxnSpPr>
        <xdr:cNvPr id="380" name="直線コネクタ 379"/>
        <xdr:cNvCxnSpPr/>
      </xdr:nvCxnSpPr>
      <xdr:spPr>
        <a:xfrm flipV="1">
          <a:off x="16179800" y="644207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164782</xdr:rowOff>
    </xdr:from>
    <xdr:to>
      <xdr:col>77</xdr:col>
      <xdr:colOff>44450</xdr:colOff>
      <xdr:row>38</xdr:row>
      <xdr:rowOff>113982</xdr:rowOff>
    </xdr:to>
    <xdr:cxnSp macro="">
      <xdr:nvCxnSpPr>
        <xdr:cNvPr id="383" name="直線コネクタ 382"/>
        <xdr:cNvCxnSpPr/>
      </xdr:nvCxnSpPr>
      <xdr:spPr>
        <a:xfrm flipV="1">
          <a:off x="15290800" y="650843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113982</xdr:rowOff>
    </xdr:from>
    <xdr:to>
      <xdr:col>72</xdr:col>
      <xdr:colOff>203200</xdr:colOff>
      <xdr:row>39</xdr:row>
      <xdr:rowOff>63182</xdr:rowOff>
    </xdr:to>
    <xdr:cxnSp macro="">
      <xdr:nvCxnSpPr>
        <xdr:cNvPr id="386" name="直線コネクタ 385"/>
        <xdr:cNvCxnSpPr/>
      </xdr:nvCxnSpPr>
      <xdr:spPr>
        <a:xfrm flipV="1">
          <a:off x="14401800" y="66290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63182</xdr:rowOff>
    </xdr:from>
    <xdr:to>
      <xdr:col>68</xdr:col>
      <xdr:colOff>152400</xdr:colOff>
      <xdr:row>40</xdr:row>
      <xdr:rowOff>6350</xdr:rowOff>
    </xdr:to>
    <xdr:cxnSp macro="">
      <xdr:nvCxnSpPr>
        <xdr:cNvPr id="389" name="直線コネクタ 388"/>
        <xdr:cNvCxnSpPr/>
      </xdr:nvCxnSpPr>
      <xdr:spPr>
        <a:xfrm flipV="1">
          <a:off x="13512800" y="67497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99" name="楕円 398"/>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400"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113983</xdr:rowOff>
    </xdr:from>
    <xdr:to>
      <xdr:col>77</xdr:col>
      <xdr:colOff>95250</xdr:colOff>
      <xdr:row>38</xdr:row>
      <xdr:rowOff>44132</xdr:rowOff>
    </xdr:to>
    <xdr:sp macro="" textlink="">
      <xdr:nvSpPr>
        <xdr:cNvPr id="401" name="楕円 400"/>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54310</xdr:rowOff>
    </xdr:from>
    <xdr:ext cx="736600" cy="259045"/>
    <xdr:sp macro="" textlink="">
      <xdr:nvSpPr>
        <xdr:cNvPr id="402" name="テキスト ボックス 401"/>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63182</xdr:rowOff>
    </xdr:from>
    <xdr:to>
      <xdr:col>73</xdr:col>
      <xdr:colOff>44450</xdr:colOff>
      <xdr:row>38</xdr:row>
      <xdr:rowOff>164782</xdr:rowOff>
    </xdr:to>
    <xdr:sp macro="" textlink="">
      <xdr:nvSpPr>
        <xdr:cNvPr id="403" name="楕円 402"/>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404" name="テキスト ボックス 403"/>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12382</xdr:rowOff>
    </xdr:from>
    <xdr:to>
      <xdr:col>68</xdr:col>
      <xdr:colOff>203200</xdr:colOff>
      <xdr:row>39</xdr:row>
      <xdr:rowOff>113982</xdr:rowOff>
    </xdr:to>
    <xdr:sp macro="" textlink="">
      <xdr:nvSpPr>
        <xdr:cNvPr id="405" name="楕円 404"/>
        <xdr:cNvSpPr/>
      </xdr:nvSpPr>
      <xdr:spPr>
        <a:xfrm>
          <a:off x="14351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124159</xdr:rowOff>
    </xdr:from>
    <xdr:ext cx="762000" cy="259045"/>
    <xdr:sp macro="" textlink="">
      <xdr:nvSpPr>
        <xdr:cNvPr id="406" name="テキスト ボックス 405"/>
        <xdr:cNvSpPr txBox="1"/>
      </xdr:nvSpPr>
      <xdr:spPr>
        <a:xfrm>
          <a:off x="14020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7" name="楕円 40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8" name="テキスト ボックス 40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充当可能財源が将来負担額を上回っている。今後とも住民サービスを低下させることなく、将来負担の適正化に努めていく。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人口千人当たり職員数が類似団体のなかで３番目に低いため、経常収支比率の人件費は低くなっている。今後とも住民サービスとの均衡を崩さないよう配慮しながら、人件費の抑制に努める。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12700</xdr:rowOff>
    </xdr:to>
    <xdr:cxnSp macro="">
      <xdr:nvCxnSpPr>
        <xdr:cNvPr id="66" name="直線コネクタ 65"/>
        <xdr:cNvCxnSpPr/>
      </xdr:nvCxnSpPr>
      <xdr:spPr>
        <a:xfrm flipV="1">
          <a:off x="3987800" y="582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12700</xdr:rowOff>
    </xdr:to>
    <xdr:cxnSp macro="">
      <xdr:nvCxnSpPr>
        <xdr:cNvPr id="69" name="直線コネクタ 68"/>
        <xdr:cNvCxnSpPr/>
      </xdr:nvCxnSpPr>
      <xdr:spPr>
        <a:xfrm>
          <a:off x="3098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flipV="1">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161290</xdr:rowOff>
    </xdr:to>
    <xdr:cxnSp macro="">
      <xdr:nvCxnSpPr>
        <xdr:cNvPr id="75" name="直線コネクタ 74"/>
        <xdr:cNvCxnSpPr/>
      </xdr:nvCxnSpPr>
      <xdr:spPr>
        <a:xfrm>
          <a:off x="1320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物件費に係る経常収支比率は、類似団体平均とほぼ同じ値となっている。今後も住民サービスを低下させないように配慮しながら物件費の抑制に努める。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113284</xdr:rowOff>
    </xdr:to>
    <xdr:cxnSp macro="">
      <xdr:nvCxnSpPr>
        <xdr:cNvPr id="125" name="直線コネクタ 124"/>
        <xdr:cNvCxnSpPr/>
      </xdr:nvCxnSpPr>
      <xdr:spPr>
        <a:xfrm>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16</xdr:row>
      <xdr:rowOff>76708</xdr:rowOff>
    </xdr:to>
    <xdr:cxnSp macro="">
      <xdr:nvCxnSpPr>
        <xdr:cNvPr id="128" name="直線コネクタ 127"/>
        <xdr:cNvCxnSpPr/>
      </xdr:nvCxnSpPr>
      <xdr:spPr>
        <a:xfrm>
          <a:off x="14782800" y="25730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19558</xdr:rowOff>
    </xdr:to>
    <xdr:cxnSp macro="">
      <xdr:nvCxnSpPr>
        <xdr:cNvPr id="131" name="直線コネクタ 130"/>
        <xdr:cNvCxnSpPr/>
      </xdr:nvCxnSpPr>
      <xdr:spPr>
        <a:xfrm flipV="1">
          <a:off x="13893800" y="2573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xdr:cNvCxnSpPr/>
      </xdr:nvCxnSpPr>
      <xdr:spPr>
        <a:xfrm>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が、施設型給付費や障害児通所給付費、障害福祉サービス等給付費の伸びにより上昇傾向にある。今後も資格審査等の適正化を図ることで上昇傾向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23585</xdr:rowOff>
    </xdr:to>
    <xdr:cxnSp macro="">
      <xdr:nvCxnSpPr>
        <xdr:cNvPr id="188" name="直線コネクタ 187"/>
        <xdr:cNvCxnSpPr/>
      </xdr:nvCxnSpPr>
      <xdr:spPr>
        <a:xfrm>
          <a:off x="3987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12700</xdr:rowOff>
    </xdr:to>
    <xdr:cxnSp macro="">
      <xdr:nvCxnSpPr>
        <xdr:cNvPr id="191" name="直線コネクタ 190"/>
        <xdr:cNvCxnSpPr/>
      </xdr:nvCxnSpPr>
      <xdr:spPr>
        <a:xfrm>
          <a:off x="3098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140607</xdr:rowOff>
    </xdr:to>
    <xdr:cxnSp macro="">
      <xdr:nvCxnSpPr>
        <xdr:cNvPr id="194" name="直線コネクタ 193"/>
        <xdr:cNvCxnSpPr/>
      </xdr:nvCxnSpPr>
      <xdr:spPr>
        <a:xfrm>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197" name="直線コネクタ 196"/>
        <xdr:cNvCxnSpPr/>
      </xdr:nvCxnSpPr>
      <xdr:spPr>
        <a:xfrm flipV="1">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14" name="テキスト ボックス 213"/>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っており、ほぼ横ばいで推移している。これは、国民健康保険特別会計への赤字補てん的な繰出金などが減少したことによるものである。今後も予算や事業計画等の適正管理を促すことで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9" name="直線コネクタ 248"/>
        <xdr:cNvCxnSpPr/>
      </xdr:nvCxnSpPr>
      <xdr:spPr>
        <a:xfrm>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107950</xdr:rowOff>
    </xdr:to>
    <xdr:cxnSp macro="">
      <xdr:nvCxnSpPr>
        <xdr:cNvPr id="252" name="直線コネクタ 251"/>
        <xdr:cNvCxnSpPr/>
      </xdr:nvCxnSpPr>
      <xdr:spPr>
        <a:xfrm>
          <a:off x="14782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107950</xdr:rowOff>
    </xdr:to>
    <xdr:cxnSp macro="">
      <xdr:nvCxnSpPr>
        <xdr:cNvPr id="255" name="直線コネクタ 254"/>
        <xdr:cNvCxnSpPr/>
      </xdr:nvCxnSpPr>
      <xdr:spPr>
        <a:xfrm>
          <a:off x="13893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77470</xdr:rowOff>
    </xdr:to>
    <xdr:cxnSp macro="">
      <xdr:nvCxnSpPr>
        <xdr:cNvPr id="258" name="直線コネクタ 257"/>
        <xdr:cNvCxnSpPr/>
      </xdr:nvCxnSpPr>
      <xdr:spPr>
        <a:xfrm>
          <a:off x="13004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4" name="楕円 273"/>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5" name="テキスト ボックス 274"/>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補助費等に係る経常収支比率は、類似団体の中でも高い水準となっている。これは、ごみ処理や消防などを積極的に近隣市町と一部事務組合を構成し、実施しているためである。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今後とも、一部事務組合に対し、予算や事業計画等の適正管理を促すことで抑制に努める。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170434</xdr:rowOff>
    </xdr:to>
    <xdr:cxnSp macro="">
      <xdr:nvCxnSpPr>
        <xdr:cNvPr id="307" name="直線コネクタ 306"/>
        <xdr:cNvCxnSpPr/>
      </xdr:nvCxnSpPr>
      <xdr:spPr>
        <a:xfrm flipV="1">
          <a:off x="15671800" y="6486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26416</xdr:rowOff>
    </xdr:to>
    <xdr:cxnSp macro="">
      <xdr:nvCxnSpPr>
        <xdr:cNvPr id="310" name="直線コネクタ 309"/>
        <xdr:cNvCxnSpPr/>
      </xdr:nvCxnSpPr>
      <xdr:spPr>
        <a:xfrm flipV="1">
          <a:off x="14782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85852</xdr:rowOff>
    </xdr:to>
    <xdr:cxnSp macro="">
      <xdr:nvCxnSpPr>
        <xdr:cNvPr id="313" name="直線コネクタ 312"/>
        <xdr:cNvCxnSpPr/>
      </xdr:nvCxnSpPr>
      <xdr:spPr>
        <a:xfrm flipV="1">
          <a:off x="13893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85852</xdr:rowOff>
    </xdr:to>
    <xdr:cxnSp macro="">
      <xdr:nvCxnSpPr>
        <xdr:cNvPr id="316" name="直線コネクタ 315"/>
        <xdr:cNvCxnSpPr/>
      </xdr:nvCxnSpPr>
      <xdr:spPr>
        <a:xfrm>
          <a:off x="13004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6" name="楕円 325"/>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7"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8" name="楕円 327"/>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9" name="テキスト ボックス 328"/>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0" name="楕円 329"/>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1" name="テキスト ボックス 330"/>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2" name="楕円 331"/>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3" name="テキスト ボックス 332"/>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繰上償還を行ったことにより、公債費に係る経常収支比率を類似団体平均よりも抑制することができた。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今後は、連続立体交差事業等により市債借入額の増加が見込まれるが、繰上償還等を行うことにより公債費の抑制に努める。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24130</xdr:rowOff>
    </xdr:to>
    <xdr:cxnSp macro="">
      <xdr:nvCxnSpPr>
        <xdr:cNvPr id="365" name="直線コネクタ 364"/>
        <xdr:cNvCxnSpPr/>
      </xdr:nvCxnSpPr>
      <xdr:spPr>
        <a:xfrm>
          <a:off x="3987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78994</xdr:rowOff>
    </xdr:to>
    <xdr:cxnSp macro="">
      <xdr:nvCxnSpPr>
        <xdr:cNvPr id="368" name="直線コネクタ 367"/>
        <xdr:cNvCxnSpPr/>
      </xdr:nvCxnSpPr>
      <xdr:spPr>
        <a:xfrm flipV="1">
          <a:off x="3098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78</xdr:row>
      <xdr:rowOff>44704</xdr:rowOff>
    </xdr:to>
    <xdr:cxnSp macro="">
      <xdr:nvCxnSpPr>
        <xdr:cNvPr id="371" name="直線コネクタ 370"/>
        <xdr:cNvCxnSpPr/>
      </xdr:nvCxnSpPr>
      <xdr:spPr>
        <a:xfrm flipV="1">
          <a:off x="2209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145287</xdr:rowOff>
    </xdr:to>
    <xdr:cxnSp macro="">
      <xdr:nvCxnSpPr>
        <xdr:cNvPr id="374" name="直線コネクタ 373"/>
        <xdr:cNvCxnSpPr/>
      </xdr:nvCxnSpPr>
      <xdr:spPr>
        <a:xfrm flipV="1">
          <a:off x="1320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6" name="楕円 385"/>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7" name="テキスト ボックス 386"/>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89" name="テキスト ボックス 388"/>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0" name="楕円 389"/>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1" name="テキスト ボックス 390"/>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2" name="楕円 391"/>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3" name="テキスト ボックス 392"/>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公債費以外の経常収支比率は、類似団体平均を下回っている。今後とも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サイクルに基づき、すべての事務事業を点検・見直しを行い、住民サービスを低下させることなく、適正な予算執行に努める。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138430</xdr:rowOff>
    </xdr:to>
    <xdr:cxnSp macro="">
      <xdr:nvCxnSpPr>
        <xdr:cNvPr id="426" name="直線コネクタ 425"/>
        <xdr:cNvCxnSpPr/>
      </xdr:nvCxnSpPr>
      <xdr:spPr>
        <a:xfrm>
          <a:off x="15671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20320</xdr:rowOff>
    </xdr:from>
    <xdr:to>
      <xdr:col>78</xdr:col>
      <xdr:colOff>69850</xdr:colOff>
      <xdr:row>75</xdr:row>
      <xdr:rowOff>138430</xdr:rowOff>
    </xdr:to>
    <xdr:cxnSp macro="">
      <xdr:nvCxnSpPr>
        <xdr:cNvPr id="429" name="直線コネクタ 428"/>
        <xdr:cNvCxnSpPr/>
      </xdr:nvCxnSpPr>
      <xdr:spPr>
        <a:xfrm>
          <a:off x="14782800" y="128790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20320</xdr:rowOff>
    </xdr:from>
    <xdr:to>
      <xdr:col>73</xdr:col>
      <xdr:colOff>180975</xdr:colOff>
      <xdr:row>75</xdr:row>
      <xdr:rowOff>58420</xdr:rowOff>
    </xdr:to>
    <xdr:cxnSp macro="">
      <xdr:nvCxnSpPr>
        <xdr:cNvPr id="432" name="直線コネクタ 431"/>
        <xdr:cNvCxnSpPr/>
      </xdr:nvCxnSpPr>
      <xdr:spPr>
        <a:xfrm flipV="1">
          <a:off x="13893800" y="12879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58420</xdr:rowOff>
    </xdr:to>
    <xdr:cxnSp macro="">
      <xdr:nvCxnSpPr>
        <xdr:cNvPr id="435" name="直線コネクタ 434"/>
        <xdr:cNvCxnSpPr/>
      </xdr:nvCxnSpPr>
      <xdr:spPr>
        <a:xfrm>
          <a:off x="13004800" y="128295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7" name="楕円 446"/>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8" name="テキスト ボックス 447"/>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140970</xdr:rowOff>
    </xdr:from>
    <xdr:to>
      <xdr:col>74</xdr:col>
      <xdr:colOff>31750</xdr:colOff>
      <xdr:row>75</xdr:row>
      <xdr:rowOff>71120</xdr:rowOff>
    </xdr:to>
    <xdr:sp macro="" textlink="">
      <xdr:nvSpPr>
        <xdr:cNvPr id="449" name="楕円 448"/>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81297</xdr:rowOff>
    </xdr:from>
    <xdr:ext cx="762000" cy="259045"/>
    <xdr:sp macro="" textlink="">
      <xdr:nvSpPr>
        <xdr:cNvPr id="450" name="テキスト ボックス 449"/>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1" name="楕円 450"/>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2" name="テキスト ボックス 451"/>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3" name="楕円 452"/>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4" name="テキスト ボックス 453"/>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109459</xdr:rowOff>
    </xdr:from>
    <xdr:ext cx="762000" cy="259045"/>
    <xdr:sp macro="" textlink="">
      <xdr:nvSpPr>
        <xdr:cNvPr id="46" name="人口1人当たり決算額の推移最小値テキスト130"/>
        <xdr:cNvSpPr txBox="1"/>
      </xdr:nvSpPr>
      <xdr:spPr>
        <a:xfrm>
          <a:off x="5740400" y="34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99282</xdr:rowOff>
    </xdr:from>
    <xdr:to>
      <xdr:col>29</xdr:col>
      <xdr:colOff>127000</xdr:colOff>
      <xdr:row>19</xdr:row>
      <xdr:rowOff>106540</xdr:rowOff>
    </xdr:to>
    <xdr:cxnSp macro="">
      <xdr:nvCxnSpPr>
        <xdr:cNvPr id="50" name="直線コネクタ 49"/>
        <xdr:cNvCxnSpPr/>
      </xdr:nvCxnSpPr>
      <xdr:spPr bwMode="auto">
        <a:xfrm flipV="1">
          <a:off x="5003800" y="3404457"/>
          <a:ext cx="6477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106540</xdr:rowOff>
    </xdr:from>
    <xdr:to>
      <xdr:col>26</xdr:col>
      <xdr:colOff>50800</xdr:colOff>
      <xdr:row>19</xdr:row>
      <xdr:rowOff>113703</xdr:rowOff>
    </xdr:to>
    <xdr:cxnSp macro="">
      <xdr:nvCxnSpPr>
        <xdr:cNvPr id="53" name="直線コネクタ 52"/>
        <xdr:cNvCxnSpPr/>
      </xdr:nvCxnSpPr>
      <xdr:spPr bwMode="auto">
        <a:xfrm flipV="1">
          <a:off x="4305300" y="3411715"/>
          <a:ext cx="6985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113703</xdr:rowOff>
    </xdr:from>
    <xdr:to>
      <xdr:col>22</xdr:col>
      <xdr:colOff>114300</xdr:colOff>
      <xdr:row>19</xdr:row>
      <xdr:rowOff>146088</xdr:rowOff>
    </xdr:to>
    <xdr:cxnSp macro="">
      <xdr:nvCxnSpPr>
        <xdr:cNvPr id="56" name="直線コネクタ 55"/>
        <xdr:cNvCxnSpPr/>
      </xdr:nvCxnSpPr>
      <xdr:spPr bwMode="auto">
        <a:xfrm flipV="1">
          <a:off x="3606800" y="3418878"/>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146088</xdr:rowOff>
    </xdr:from>
    <xdr:to>
      <xdr:col>18</xdr:col>
      <xdr:colOff>177800</xdr:colOff>
      <xdr:row>20</xdr:row>
      <xdr:rowOff>7176</xdr:rowOff>
    </xdr:to>
    <xdr:cxnSp macro="">
      <xdr:nvCxnSpPr>
        <xdr:cNvPr id="59" name="直線コネクタ 58"/>
        <xdr:cNvCxnSpPr/>
      </xdr:nvCxnSpPr>
      <xdr:spPr bwMode="auto">
        <a:xfrm flipV="1">
          <a:off x="2908300" y="3451263"/>
          <a:ext cx="6985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48482</xdr:rowOff>
    </xdr:from>
    <xdr:to>
      <xdr:col>29</xdr:col>
      <xdr:colOff>177800</xdr:colOff>
      <xdr:row>19</xdr:row>
      <xdr:rowOff>150082</xdr:rowOff>
    </xdr:to>
    <xdr:sp macro="" textlink="">
      <xdr:nvSpPr>
        <xdr:cNvPr id="69" name="楕円 68"/>
        <xdr:cNvSpPr/>
      </xdr:nvSpPr>
      <xdr:spPr bwMode="auto">
        <a:xfrm>
          <a:off x="5600700" y="33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128509</xdr:rowOff>
    </xdr:from>
    <xdr:ext cx="762000" cy="259045"/>
    <xdr:sp macro="" textlink="">
      <xdr:nvSpPr>
        <xdr:cNvPr id="70" name="人口1人当たり決算額の推移該当値テキスト130"/>
        <xdr:cNvSpPr txBox="1"/>
      </xdr:nvSpPr>
      <xdr:spPr>
        <a:xfrm>
          <a:off x="5740400" y="32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55740</xdr:rowOff>
    </xdr:from>
    <xdr:to>
      <xdr:col>26</xdr:col>
      <xdr:colOff>101600</xdr:colOff>
      <xdr:row>19</xdr:row>
      <xdr:rowOff>157340</xdr:rowOff>
    </xdr:to>
    <xdr:sp macro="" textlink="">
      <xdr:nvSpPr>
        <xdr:cNvPr id="71" name="楕円 70"/>
        <xdr:cNvSpPr/>
      </xdr:nvSpPr>
      <xdr:spPr bwMode="auto">
        <a:xfrm>
          <a:off x="4953000" y="336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142117</xdr:rowOff>
    </xdr:from>
    <xdr:ext cx="736600" cy="259045"/>
    <xdr:sp macro="" textlink="">
      <xdr:nvSpPr>
        <xdr:cNvPr id="72" name="テキスト ボックス 71"/>
        <xdr:cNvSpPr txBox="1"/>
      </xdr:nvSpPr>
      <xdr:spPr>
        <a:xfrm>
          <a:off x="4622800" y="344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62903</xdr:rowOff>
    </xdr:from>
    <xdr:to>
      <xdr:col>22</xdr:col>
      <xdr:colOff>165100</xdr:colOff>
      <xdr:row>19</xdr:row>
      <xdr:rowOff>164503</xdr:rowOff>
    </xdr:to>
    <xdr:sp macro="" textlink="">
      <xdr:nvSpPr>
        <xdr:cNvPr id="73" name="楕円 72"/>
        <xdr:cNvSpPr/>
      </xdr:nvSpPr>
      <xdr:spPr bwMode="auto">
        <a:xfrm>
          <a:off x="4254500" y="336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149280</xdr:rowOff>
    </xdr:from>
    <xdr:ext cx="762000" cy="259045"/>
    <xdr:sp macro="" textlink="">
      <xdr:nvSpPr>
        <xdr:cNvPr id="74" name="テキスト ボックス 73"/>
        <xdr:cNvSpPr txBox="1"/>
      </xdr:nvSpPr>
      <xdr:spPr>
        <a:xfrm>
          <a:off x="3924300" y="345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95288</xdr:rowOff>
    </xdr:from>
    <xdr:to>
      <xdr:col>19</xdr:col>
      <xdr:colOff>38100</xdr:colOff>
      <xdr:row>20</xdr:row>
      <xdr:rowOff>25438</xdr:rowOff>
    </xdr:to>
    <xdr:sp macro="" textlink="">
      <xdr:nvSpPr>
        <xdr:cNvPr id="75" name="楕円 74"/>
        <xdr:cNvSpPr/>
      </xdr:nvSpPr>
      <xdr:spPr bwMode="auto">
        <a:xfrm>
          <a:off x="3556000" y="34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10215</xdr:rowOff>
    </xdr:from>
    <xdr:ext cx="762000" cy="259045"/>
    <xdr:sp macro="" textlink="">
      <xdr:nvSpPr>
        <xdr:cNvPr id="76" name="テキスト ボックス 75"/>
        <xdr:cNvSpPr txBox="1"/>
      </xdr:nvSpPr>
      <xdr:spPr>
        <a:xfrm>
          <a:off x="3225800" y="34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127826</xdr:rowOff>
    </xdr:from>
    <xdr:to>
      <xdr:col>15</xdr:col>
      <xdr:colOff>101600</xdr:colOff>
      <xdr:row>20</xdr:row>
      <xdr:rowOff>57976</xdr:rowOff>
    </xdr:to>
    <xdr:sp macro="" textlink="">
      <xdr:nvSpPr>
        <xdr:cNvPr id="77" name="楕円 76"/>
        <xdr:cNvSpPr/>
      </xdr:nvSpPr>
      <xdr:spPr bwMode="auto">
        <a:xfrm>
          <a:off x="2857500" y="343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42753</xdr:rowOff>
    </xdr:from>
    <xdr:ext cx="762000" cy="259045"/>
    <xdr:sp macro="" textlink="">
      <xdr:nvSpPr>
        <xdr:cNvPr id="78" name="テキスト ボックス 77"/>
        <xdr:cNvSpPr txBox="1"/>
      </xdr:nvSpPr>
      <xdr:spPr>
        <a:xfrm>
          <a:off x="2527300" y="351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105544</xdr:rowOff>
    </xdr:from>
    <xdr:to>
      <xdr:col>29</xdr:col>
      <xdr:colOff>127000</xdr:colOff>
      <xdr:row>37</xdr:row>
      <xdr:rowOff>154660</xdr:rowOff>
    </xdr:to>
    <xdr:cxnSp macro="">
      <xdr:nvCxnSpPr>
        <xdr:cNvPr id="113" name="直線コネクタ 112"/>
        <xdr:cNvCxnSpPr/>
      </xdr:nvCxnSpPr>
      <xdr:spPr bwMode="auto">
        <a:xfrm>
          <a:off x="5003800" y="7230244"/>
          <a:ext cx="647700" cy="4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62633</xdr:rowOff>
    </xdr:from>
    <xdr:to>
      <xdr:col>26</xdr:col>
      <xdr:colOff>50800</xdr:colOff>
      <xdr:row>37</xdr:row>
      <xdr:rowOff>105544</xdr:rowOff>
    </xdr:to>
    <xdr:cxnSp macro="">
      <xdr:nvCxnSpPr>
        <xdr:cNvPr id="116" name="直線コネクタ 115"/>
        <xdr:cNvCxnSpPr/>
      </xdr:nvCxnSpPr>
      <xdr:spPr bwMode="auto">
        <a:xfrm>
          <a:off x="4305300" y="7187333"/>
          <a:ext cx="698500" cy="4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151983</xdr:rowOff>
    </xdr:from>
    <xdr:to>
      <xdr:col>22</xdr:col>
      <xdr:colOff>114300</xdr:colOff>
      <xdr:row>37</xdr:row>
      <xdr:rowOff>62633</xdr:rowOff>
    </xdr:to>
    <xdr:cxnSp macro="">
      <xdr:nvCxnSpPr>
        <xdr:cNvPr id="119" name="直線コネクタ 118"/>
        <xdr:cNvCxnSpPr/>
      </xdr:nvCxnSpPr>
      <xdr:spPr bwMode="auto">
        <a:xfrm>
          <a:off x="3606800" y="7105233"/>
          <a:ext cx="698500" cy="8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328299</xdr:rowOff>
    </xdr:from>
    <xdr:to>
      <xdr:col>18</xdr:col>
      <xdr:colOff>177800</xdr:colOff>
      <xdr:row>36</xdr:row>
      <xdr:rowOff>151983</xdr:rowOff>
    </xdr:to>
    <xdr:cxnSp macro="">
      <xdr:nvCxnSpPr>
        <xdr:cNvPr id="122" name="直線コネクタ 121"/>
        <xdr:cNvCxnSpPr/>
      </xdr:nvCxnSpPr>
      <xdr:spPr bwMode="auto">
        <a:xfrm>
          <a:off x="2908300" y="6938649"/>
          <a:ext cx="698500" cy="16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103860</xdr:rowOff>
    </xdr:from>
    <xdr:to>
      <xdr:col>29</xdr:col>
      <xdr:colOff>177800</xdr:colOff>
      <xdr:row>37</xdr:row>
      <xdr:rowOff>205460</xdr:rowOff>
    </xdr:to>
    <xdr:sp macro="" textlink="">
      <xdr:nvSpPr>
        <xdr:cNvPr id="132" name="楕円 131"/>
        <xdr:cNvSpPr/>
      </xdr:nvSpPr>
      <xdr:spPr bwMode="auto">
        <a:xfrm>
          <a:off x="5600700" y="722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75937</xdr:rowOff>
    </xdr:from>
    <xdr:ext cx="762000" cy="259045"/>
    <xdr:sp macro="" textlink="">
      <xdr:nvSpPr>
        <xdr:cNvPr id="133" name="人口1人当たり決算額の推移該当値テキスト445"/>
        <xdr:cNvSpPr txBox="1"/>
      </xdr:nvSpPr>
      <xdr:spPr>
        <a:xfrm>
          <a:off x="5740400" y="72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54744</xdr:rowOff>
    </xdr:from>
    <xdr:to>
      <xdr:col>26</xdr:col>
      <xdr:colOff>101600</xdr:colOff>
      <xdr:row>37</xdr:row>
      <xdr:rowOff>156344</xdr:rowOff>
    </xdr:to>
    <xdr:sp macro="" textlink="">
      <xdr:nvSpPr>
        <xdr:cNvPr id="134" name="楕円 133"/>
        <xdr:cNvSpPr/>
      </xdr:nvSpPr>
      <xdr:spPr bwMode="auto">
        <a:xfrm>
          <a:off x="4953000" y="71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141121</xdr:rowOff>
    </xdr:from>
    <xdr:ext cx="736600" cy="259045"/>
    <xdr:sp macro="" textlink="">
      <xdr:nvSpPr>
        <xdr:cNvPr id="135" name="テキスト ボックス 134"/>
        <xdr:cNvSpPr txBox="1"/>
      </xdr:nvSpPr>
      <xdr:spPr>
        <a:xfrm>
          <a:off x="4622800" y="726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11833</xdr:rowOff>
    </xdr:from>
    <xdr:to>
      <xdr:col>22</xdr:col>
      <xdr:colOff>165100</xdr:colOff>
      <xdr:row>37</xdr:row>
      <xdr:rowOff>113433</xdr:rowOff>
    </xdr:to>
    <xdr:sp macro="" textlink="">
      <xdr:nvSpPr>
        <xdr:cNvPr id="136" name="楕円 135"/>
        <xdr:cNvSpPr/>
      </xdr:nvSpPr>
      <xdr:spPr bwMode="auto">
        <a:xfrm>
          <a:off x="4254500" y="71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98210</xdr:rowOff>
    </xdr:from>
    <xdr:ext cx="762000" cy="259045"/>
    <xdr:sp macro="" textlink="">
      <xdr:nvSpPr>
        <xdr:cNvPr id="137" name="テキスト ボックス 136"/>
        <xdr:cNvSpPr txBox="1"/>
      </xdr:nvSpPr>
      <xdr:spPr>
        <a:xfrm>
          <a:off x="3924300" y="72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101183</xdr:rowOff>
    </xdr:from>
    <xdr:to>
      <xdr:col>19</xdr:col>
      <xdr:colOff>38100</xdr:colOff>
      <xdr:row>37</xdr:row>
      <xdr:rowOff>31333</xdr:rowOff>
    </xdr:to>
    <xdr:sp macro="" textlink="">
      <xdr:nvSpPr>
        <xdr:cNvPr id="138" name="楕円 137"/>
        <xdr:cNvSpPr/>
      </xdr:nvSpPr>
      <xdr:spPr bwMode="auto">
        <a:xfrm>
          <a:off x="3556000" y="705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16110</xdr:rowOff>
    </xdr:from>
    <xdr:ext cx="762000" cy="259045"/>
    <xdr:sp macro="" textlink="">
      <xdr:nvSpPr>
        <xdr:cNvPr id="139" name="テキスト ボックス 138"/>
        <xdr:cNvSpPr txBox="1"/>
      </xdr:nvSpPr>
      <xdr:spPr>
        <a:xfrm>
          <a:off x="3225800" y="714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277499</xdr:rowOff>
    </xdr:from>
    <xdr:to>
      <xdr:col>15</xdr:col>
      <xdr:colOff>101600</xdr:colOff>
      <xdr:row>36</xdr:row>
      <xdr:rowOff>36199</xdr:rowOff>
    </xdr:to>
    <xdr:sp macro="" textlink="">
      <xdr:nvSpPr>
        <xdr:cNvPr id="140" name="楕円 139"/>
        <xdr:cNvSpPr/>
      </xdr:nvSpPr>
      <xdr:spPr bwMode="auto">
        <a:xfrm>
          <a:off x="2857500" y="688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20976</xdr:rowOff>
    </xdr:from>
    <xdr:ext cx="762000" cy="259045"/>
    <xdr:sp macro="" textlink="">
      <xdr:nvSpPr>
        <xdr:cNvPr id="141" name="テキスト ボックス 140"/>
        <xdr:cNvSpPr txBox="1"/>
      </xdr:nvSpPr>
      <xdr:spPr>
        <a:xfrm>
          <a:off x="2527300" y="697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64834</xdr:rowOff>
    </xdr:from>
    <xdr:to>
      <xdr:col>24</xdr:col>
      <xdr:colOff>62865</xdr:colOff>
      <xdr:row>37</xdr:row>
      <xdr:rowOff>169663</xdr:rowOff>
    </xdr:to>
    <xdr:cxnSp macro="">
      <xdr:nvCxnSpPr>
        <xdr:cNvPr id="58" name="直線コネクタ 57"/>
        <xdr:cNvCxnSpPr/>
      </xdr:nvCxnSpPr>
      <xdr:spPr>
        <a:xfrm flipV="1">
          <a:off x="4633595" y="5379784"/>
          <a:ext cx="1270" cy="1133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2040</xdr:rowOff>
    </xdr:from>
    <xdr:ext cx="534377" cy="259045"/>
    <xdr:sp macro="" textlink="">
      <xdr:nvSpPr>
        <xdr:cNvPr id="59" name="人件費最小値テキスト"/>
        <xdr:cNvSpPr txBox="1"/>
      </xdr:nvSpPr>
      <xdr:spPr>
        <a:xfrm>
          <a:off x="4686300" y="6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169663</xdr:rowOff>
    </xdr:from>
    <xdr:to>
      <xdr:col>24</xdr:col>
      <xdr:colOff>152400</xdr:colOff>
      <xdr:row>37</xdr:row>
      <xdr:rowOff>169663</xdr:rowOff>
    </xdr:to>
    <xdr:cxnSp macro="">
      <xdr:nvCxnSpPr>
        <xdr:cNvPr id="60" name="直線コネクタ 59"/>
        <xdr:cNvCxnSpPr/>
      </xdr:nvCxnSpPr>
      <xdr:spPr>
        <a:xfrm>
          <a:off x="4546600" y="651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11511</xdr:rowOff>
    </xdr:from>
    <xdr:ext cx="599010" cy="259045"/>
    <xdr:sp macro="" textlink="">
      <xdr:nvSpPr>
        <xdr:cNvPr id="61" name="人件費最大値テキスト"/>
        <xdr:cNvSpPr txBox="1"/>
      </xdr:nvSpPr>
      <xdr:spPr>
        <a:xfrm>
          <a:off x="4686300" y="515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64834</xdr:rowOff>
    </xdr:from>
    <xdr:to>
      <xdr:col>24</xdr:col>
      <xdr:colOff>152400</xdr:colOff>
      <xdr:row>31</xdr:row>
      <xdr:rowOff>64834</xdr:rowOff>
    </xdr:to>
    <xdr:cxnSp macro="">
      <xdr:nvCxnSpPr>
        <xdr:cNvPr id="62" name="直線コネクタ 61"/>
        <xdr:cNvCxnSpPr/>
      </xdr:nvCxnSpPr>
      <xdr:spPr>
        <a:xfrm>
          <a:off x="4546600" y="537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163164</xdr:rowOff>
    </xdr:from>
    <xdr:to>
      <xdr:col>24</xdr:col>
      <xdr:colOff>63500</xdr:colOff>
      <xdr:row>37</xdr:row>
      <xdr:rowOff>169663</xdr:rowOff>
    </xdr:to>
    <xdr:cxnSp macro="">
      <xdr:nvCxnSpPr>
        <xdr:cNvPr id="63" name="直線コネクタ 62"/>
        <xdr:cNvCxnSpPr/>
      </xdr:nvCxnSpPr>
      <xdr:spPr>
        <a:xfrm>
          <a:off x="3797300" y="6506814"/>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147439</xdr:rowOff>
    </xdr:from>
    <xdr:ext cx="534377" cy="259045"/>
    <xdr:sp macro="" textlink="">
      <xdr:nvSpPr>
        <xdr:cNvPr id="64" name="人件費平均値テキスト"/>
        <xdr:cNvSpPr txBox="1"/>
      </xdr:nvSpPr>
      <xdr:spPr>
        <a:xfrm>
          <a:off x="4686300" y="597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124562</xdr:rowOff>
    </xdr:from>
    <xdr:to>
      <xdr:col>24</xdr:col>
      <xdr:colOff>114300</xdr:colOff>
      <xdr:row>36</xdr:row>
      <xdr:rowOff>54712</xdr:rowOff>
    </xdr:to>
    <xdr:sp macro="" textlink="">
      <xdr:nvSpPr>
        <xdr:cNvPr id="65" name="フローチャート: 判断 64"/>
        <xdr:cNvSpPr/>
      </xdr:nvSpPr>
      <xdr:spPr>
        <a:xfrm>
          <a:off x="4584700" y="61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163164</xdr:rowOff>
    </xdr:from>
    <xdr:to>
      <xdr:col>19</xdr:col>
      <xdr:colOff>177800</xdr:colOff>
      <xdr:row>37</xdr:row>
      <xdr:rowOff>163621</xdr:rowOff>
    </xdr:to>
    <xdr:cxnSp macro="">
      <xdr:nvCxnSpPr>
        <xdr:cNvPr id="66" name="直線コネクタ 65"/>
        <xdr:cNvCxnSpPr/>
      </xdr:nvCxnSpPr>
      <xdr:spPr>
        <a:xfrm flipV="1">
          <a:off x="2908300" y="65068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118079</xdr:rowOff>
    </xdr:from>
    <xdr:to>
      <xdr:col>20</xdr:col>
      <xdr:colOff>38100</xdr:colOff>
      <xdr:row>36</xdr:row>
      <xdr:rowOff>48229</xdr:rowOff>
    </xdr:to>
    <xdr:sp macro="" textlink="">
      <xdr:nvSpPr>
        <xdr:cNvPr id="67" name="フローチャート: 判断 66"/>
        <xdr:cNvSpPr/>
      </xdr:nvSpPr>
      <xdr:spPr>
        <a:xfrm>
          <a:off x="3746500" y="61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64756</xdr:rowOff>
    </xdr:from>
    <xdr:ext cx="534377" cy="259045"/>
    <xdr:sp macro="" textlink="">
      <xdr:nvSpPr>
        <xdr:cNvPr id="68" name="テキスト ボックス 67"/>
        <xdr:cNvSpPr txBox="1"/>
      </xdr:nvSpPr>
      <xdr:spPr>
        <a:xfrm>
          <a:off x="3530111" y="58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163621</xdr:rowOff>
    </xdr:from>
    <xdr:to>
      <xdr:col>15</xdr:col>
      <xdr:colOff>50800</xdr:colOff>
      <xdr:row>38</xdr:row>
      <xdr:rowOff>10541</xdr:rowOff>
    </xdr:to>
    <xdr:cxnSp macro="">
      <xdr:nvCxnSpPr>
        <xdr:cNvPr id="69" name="直線コネクタ 68"/>
        <xdr:cNvCxnSpPr/>
      </xdr:nvCxnSpPr>
      <xdr:spPr>
        <a:xfrm flipV="1">
          <a:off x="2019300" y="6507271"/>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111564</xdr:rowOff>
    </xdr:from>
    <xdr:to>
      <xdr:col>15</xdr:col>
      <xdr:colOff>101600</xdr:colOff>
      <xdr:row>36</xdr:row>
      <xdr:rowOff>41714</xdr:rowOff>
    </xdr:to>
    <xdr:sp macro="" textlink="">
      <xdr:nvSpPr>
        <xdr:cNvPr id="70" name="フローチャート: 判断 69"/>
        <xdr:cNvSpPr/>
      </xdr:nvSpPr>
      <xdr:spPr>
        <a:xfrm>
          <a:off x="2857500" y="611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58241</xdr:rowOff>
    </xdr:from>
    <xdr:ext cx="534377" cy="259045"/>
    <xdr:sp macro="" textlink="">
      <xdr:nvSpPr>
        <xdr:cNvPr id="71" name="テキスト ボックス 70"/>
        <xdr:cNvSpPr txBox="1"/>
      </xdr:nvSpPr>
      <xdr:spPr>
        <a:xfrm>
          <a:off x="2641111" y="58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10541</xdr:rowOff>
    </xdr:from>
    <xdr:to>
      <xdr:col>10</xdr:col>
      <xdr:colOff>114300</xdr:colOff>
      <xdr:row>38</xdr:row>
      <xdr:rowOff>36161</xdr:rowOff>
    </xdr:to>
    <xdr:cxnSp macro="">
      <xdr:nvCxnSpPr>
        <xdr:cNvPr id="72" name="直線コネクタ 71"/>
        <xdr:cNvCxnSpPr/>
      </xdr:nvCxnSpPr>
      <xdr:spPr>
        <a:xfrm flipV="1">
          <a:off x="1130300" y="6525641"/>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168682</xdr:rowOff>
    </xdr:from>
    <xdr:to>
      <xdr:col>10</xdr:col>
      <xdr:colOff>165100</xdr:colOff>
      <xdr:row>35</xdr:row>
      <xdr:rowOff>98832</xdr:rowOff>
    </xdr:to>
    <xdr:sp macro="" textlink="">
      <xdr:nvSpPr>
        <xdr:cNvPr id="73" name="フローチャート: 判断 72"/>
        <xdr:cNvSpPr/>
      </xdr:nvSpPr>
      <xdr:spPr>
        <a:xfrm>
          <a:off x="1968500" y="599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115359</xdr:rowOff>
    </xdr:from>
    <xdr:ext cx="534377" cy="259045"/>
    <xdr:sp macro="" textlink="">
      <xdr:nvSpPr>
        <xdr:cNvPr id="74" name="テキスト ボックス 73"/>
        <xdr:cNvSpPr txBox="1"/>
      </xdr:nvSpPr>
      <xdr:spPr>
        <a:xfrm>
          <a:off x="1752111" y="57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3387</xdr:rowOff>
    </xdr:from>
    <xdr:to>
      <xdr:col>6</xdr:col>
      <xdr:colOff>38100</xdr:colOff>
      <xdr:row>35</xdr:row>
      <xdr:rowOff>104987</xdr:rowOff>
    </xdr:to>
    <xdr:sp macro="" textlink="">
      <xdr:nvSpPr>
        <xdr:cNvPr id="75" name="フローチャート: 判断 74"/>
        <xdr:cNvSpPr/>
      </xdr:nvSpPr>
      <xdr:spPr>
        <a:xfrm>
          <a:off x="1079500" y="600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121514</xdr:rowOff>
    </xdr:from>
    <xdr:ext cx="534377" cy="259045"/>
    <xdr:sp macro="" textlink="">
      <xdr:nvSpPr>
        <xdr:cNvPr id="76" name="テキスト ボックス 75"/>
        <xdr:cNvSpPr txBox="1"/>
      </xdr:nvSpPr>
      <xdr:spPr>
        <a:xfrm>
          <a:off x="863111" y="57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118863</xdr:rowOff>
    </xdr:from>
    <xdr:to>
      <xdr:col>24</xdr:col>
      <xdr:colOff>114300</xdr:colOff>
      <xdr:row>38</xdr:row>
      <xdr:rowOff>49013</xdr:rowOff>
    </xdr:to>
    <xdr:sp macro="" textlink="">
      <xdr:nvSpPr>
        <xdr:cNvPr id="82" name="楕円 81"/>
        <xdr:cNvSpPr/>
      </xdr:nvSpPr>
      <xdr:spPr>
        <a:xfrm>
          <a:off x="4584700" y="64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33790</xdr:rowOff>
    </xdr:from>
    <xdr:ext cx="534377" cy="259045"/>
    <xdr:sp macro="" textlink="">
      <xdr:nvSpPr>
        <xdr:cNvPr id="83" name="人件費該当値テキスト"/>
        <xdr:cNvSpPr txBox="1"/>
      </xdr:nvSpPr>
      <xdr:spPr>
        <a:xfrm>
          <a:off x="4686300" y="6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112364</xdr:rowOff>
    </xdr:from>
    <xdr:to>
      <xdr:col>20</xdr:col>
      <xdr:colOff>38100</xdr:colOff>
      <xdr:row>38</xdr:row>
      <xdr:rowOff>42514</xdr:rowOff>
    </xdr:to>
    <xdr:sp macro="" textlink="">
      <xdr:nvSpPr>
        <xdr:cNvPr id="84" name="楕円 83"/>
        <xdr:cNvSpPr/>
      </xdr:nvSpPr>
      <xdr:spPr>
        <a:xfrm>
          <a:off x="3746500" y="6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33641</xdr:rowOff>
    </xdr:from>
    <xdr:ext cx="534377" cy="259045"/>
    <xdr:sp macro="" textlink="">
      <xdr:nvSpPr>
        <xdr:cNvPr id="85" name="テキスト ボックス 84"/>
        <xdr:cNvSpPr txBox="1"/>
      </xdr:nvSpPr>
      <xdr:spPr>
        <a:xfrm>
          <a:off x="3530111" y="65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112821</xdr:rowOff>
    </xdr:from>
    <xdr:to>
      <xdr:col>15</xdr:col>
      <xdr:colOff>101600</xdr:colOff>
      <xdr:row>38</xdr:row>
      <xdr:rowOff>42971</xdr:rowOff>
    </xdr:to>
    <xdr:sp macro="" textlink="">
      <xdr:nvSpPr>
        <xdr:cNvPr id="86" name="楕円 85"/>
        <xdr:cNvSpPr/>
      </xdr:nvSpPr>
      <xdr:spPr>
        <a:xfrm>
          <a:off x="2857500" y="6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34098</xdr:rowOff>
    </xdr:from>
    <xdr:ext cx="534377" cy="259045"/>
    <xdr:sp macro="" textlink="">
      <xdr:nvSpPr>
        <xdr:cNvPr id="87" name="テキスト ボックス 86"/>
        <xdr:cNvSpPr txBox="1"/>
      </xdr:nvSpPr>
      <xdr:spPr>
        <a:xfrm>
          <a:off x="2641111" y="65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131191</xdr:rowOff>
    </xdr:from>
    <xdr:to>
      <xdr:col>10</xdr:col>
      <xdr:colOff>165100</xdr:colOff>
      <xdr:row>38</xdr:row>
      <xdr:rowOff>61340</xdr:rowOff>
    </xdr:to>
    <xdr:sp macro="" textlink="">
      <xdr:nvSpPr>
        <xdr:cNvPr id="88" name="楕円 87"/>
        <xdr:cNvSpPr/>
      </xdr:nvSpPr>
      <xdr:spPr>
        <a:xfrm>
          <a:off x="1968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52468</xdr:rowOff>
    </xdr:from>
    <xdr:ext cx="534377" cy="259045"/>
    <xdr:sp macro="" textlink="">
      <xdr:nvSpPr>
        <xdr:cNvPr id="89" name="テキスト ボックス 88"/>
        <xdr:cNvSpPr txBox="1"/>
      </xdr:nvSpPr>
      <xdr:spPr>
        <a:xfrm>
          <a:off x="1752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156811</xdr:rowOff>
    </xdr:from>
    <xdr:to>
      <xdr:col>6</xdr:col>
      <xdr:colOff>38100</xdr:colOff>
      <xdr:row>38</xdr:row>
      <xdr:rowOff>86961</xdr:rowOff>
    </xdr:to>
    <xdr:sp macro="" textlink="">
      <xdr:nvSpPr>
        <xdr:cNvPr id="90" name="楕円 89"/>
        <xdr:cNvSpPr/>
      </xdr:nvSpPr>
      <xdr:spPr>
        <a:xfrm>
          <a:off x="1079500" y="6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78088</xdr:rowOff>
    </xdr:from>
    <xdr:ext cx="534377" cy="259045"/>
    <xdr:sp macro="" textlink="">
      <xdr:nvSpPr>
        <xdr:cNvPr id="91" name="テキスト ボックス 90"/>
        <xdr:cNvSpPr txBox="1"/>
      </xdr:nvSpPr>
      <xdr:spPr>
        <a:xfrm>
          <a:off x="863111" y="65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8" name="直線コネクタ 117"/>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9"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20" name="直線コネクタ 119"/>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21"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2" name="直線コネクタ 121"/>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64883</xdr:rowOff>
    </xdr:from>
    <xdr:to>
      <xdr:col>24</xdr:col>
      <xdr:colOff>63500</xdr:colOff>
      <xdr:row>57</xdr:row>
      <xdr:rowOff>118800</xdr:rowOff>
    </xdr:to>
    <xdr:cxnSp macro="">
      <xdr:nvCxnSpPr>
        <xdr:cNvPr id="123" name="直線コネクタ 122"/>
        <xdr:cNvCxnSpPr/>
      </xdr:nvCxnSpPr>
      <xdr:spPr>
        <a:xfrm flipV="1">
          <a:off x="3797300" y="9837533"/>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4"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5" name="フローチャート: 判断 124"/>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88689</xdr:rowOff>
    </xdr:from>
    <xdr:to>
      <xdr:col>19</xdr:col>
      <xdr:colOff>177800</xdr:colOff>
      <xdr:row>57</xdr:row>
      <xdr:rowOff>118800</xdr:rowOff>
    </xdr:to>
    <xdr:cxnSp macro="">
      <xdr:nvCxnSpPr>
        <xdr:cNvPr id="126" name="直線コネクタ 125"/>
        <xdr:cNvCxnSpPr/>
      </xdr:nvCxnSpPr>
      <xdr:spPr>
        <a:xfrm>
          <a:off x="2908300" y="986133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7" name="フローチャート: 判断 126"/>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8" name="テキスト ボックス 127"/>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88689</xdr:rowOff>
    </xdr:from>
    <xdr:to>
      <xdr:col>15</xdr:col>
      <xdr:colOff>50800</xdr:colOff>
      <xdr:row>58</xdr:row>
      <xdr:rowOff>5381</xdr:rowOff>
    </xdr:to>
    <xdr:cxnSp macro="">
      <xdr:nvCxnSpPr>
        <xdr:cNvPr id="129" name="直線コネクタ 128"/>
        <xdr:cNvCxnSpPr/>
      </xdr:nvCxnSpPr>
      <xdr:spPr>
        <a:xfrm flipV="1">
          <a:off x="2019300" y="9861339"/>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30" name="フローチャート: 判断 129"/>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31" name="テキスト ボックス 130"/>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5381</xdr:rowOff>
    </xdr:from>
    <xdr:to>
      <xdr:col>10</xdr:col>
      <xdr:colOff>114300</xdr:colOff>
      <xdr:row>58</xdr:row>
      <xdr:rowOff>85162</xdr:rowOff>
    </xdr:to>
    <xdr:cxnSp macro="">
      <xdr:nvCxnSpPr>
        <xdr:cNvPr id="132" name="直線コネクタ 131"/>
        <xdr:cNvCxnSpPr/>
      </xdr:nvCxnSpPr>
      <xdr:spPr>
        <a:xfrm flipV="1">
          <a:off x="1130300" y="9949481"/>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3" name="フローチャート: 判断 132"/>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4" name="テキスト ボックス 133"/>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5" name="フローチャート: 判断 134"/>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6" name="テキスト ボックス 135"/>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14083</xdr:rowOff>
    </xdr:from>
    <xdr:to>
      <xdr:col>24</xdr:col>
      <xdr:colOff>114300</xdr:colOff>
      <xdr:row>57</xdr:row>
      <xdr:rowOff>115683</xdr:rowOff>
    </xdr:to>
    <xdr:sp macro="" textlink="">
      <xdr:nvSpPr>
        <xdr:cNvPr id="142" name="楕円 141"/>
        <xdr:cNvSpPr/>
      </xdr:nvSpPr>
      <xdr:spPr>
        <a:xfrm>
          <a:off x="4584700" y="97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163960</xdr:rowOff>
    </xdr:from>
    <xdr:ext cx="534377" cy="259045"/>
    <xdr:sp macro="" textlink="">
      <xdr:nvSpPr>
        <xdr:cNvPr id="143" name="物件費該当値テキスト"/>
        <xdr:cNvSpPr txBox="1"/>
      </xdr:nvSpPr>
      <xdr:spPr>
        <a:xfrm>
          <a:off x="4686300" y="97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68000</xdr:rowOff>
    </xdr:from>
    <xdr:to>
      <xdr:col>20</xdr:col>
      <xdr:colOff>38100</xdr:colOff>
      <xdr:row>57</xdr:row>
      <xdr:rowOff>169600</xdr:rowOff>
    </xdr:to>
    <xdr:sp macro="" textlink="">
      <xdr:nvSpPr>
        <xdr:cNvPr id="144" name="楕円 143"/>
        <xdr:cNvSpPr/>
      </xdr:nvSpPr>
      <xdr:spPr>
        <a:xfrm>
          <a:off x="3746500" y="98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160727</xdr:rowOff>
    </xdr:from>
    <xdr:ext cx="534377" cy="259045"/>
    <xdr:sp macro="" textlink="">
      <xdr:nvSpPr>
        <xdr:cNvPr id="145" name="テキスト ボックス 144"/>
        <xdr:cNvSpPr txBox="1"/>
      </xdr:nvSpPr>
      <xdr:spPr>
        <a:xfrm>
          <a:off x="3530111" y="99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37889</xdr:rowOff>
    </xdr:from>
    <xdr:to>
      <xdr:col>15</xdr:col>
      <xdr:colOff>101600</xdr:colOff>
      <xdr:row>57</xdr:row>
      <xdr:rowOff>139489</xdr:rowOff>
    </xdr:to>
    <xdr:sp macro="" textlink="">
      <xdr:nvSpPr>
        <xdr:cNvPr id="146" name="楕円 145"/>
        <xdr:cNvSpPr/>
      </xdr:nvSpPr>
      <xdr:spPr>
        <a:xfrm>
          <a:off x="2857500" y="98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130616</xdr:rowOff>
    </xdr:from>
    <xdr:ext cx="534377" cy="259045"/>
    <xdr:sp macro="" textlink="">
      <xdr:nvSpPr>
        <xdr:cNvPr id="147" name="テキスト ボックス 146"/>
        <xdr:cNvSpPr txBox="1"/>
      </xdr:nvSpPr>
      <xdr:spPr>
        <a:xfrm>
          <a:off x="2641111" y="99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126031</xdr:rowOff>
    </xdr:from>
    <xdr:to>
      <xdr:col>10</xdr:col>
      <xdr:colOff>165100</xdr:colOff>
      <xdr:row>58</xdr:row>
      <xdr:rowOff>56181</xdr:rowOff>
    </xdr:to>
    <xdr:sp macro="" textlink="">
      <xdr:nvSpPr>
        <xdr:cNvPr id="148" name="楕円 147"/>
        <xdr:cNvSpPr/>
      </xdr:nvSpPr>
      <xdr:spPr>
        <a:xfrm>
          <a:off x="1968500" y="98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47308</xdr:rowOff>
    </xdr:from>
    <xdr:ext cx="534377" cy="259045"/>
    <xdr:sp macro="" textlink="">
      <xdr:nvSpPr>
        <xdr:cNvPr id="149" name="テキスト ボックス 148"/>
        <xdr:cNvSpPr txBox="1"/>
      </xdr:nvSpPr>
      <xdr:spPr>
        <a:xfrm>
          <a:off x="1752111" y="99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34362</xdr:rowOff>
    </xdr:from>
    <xdr:to>
      <xdr:col>6</xdr:col>
      <xdr:colOff>38100</xdr:colOff>
      <xdr:row>58</xdr:row>
      <xdr:rowOff>135962</xdr:rowOff>
    </xdr:to>
    <xdr:sp macro="" textlink="">
      <xdr:nvSpPr>
        <xdr:cNvPr id="150" name="楕円 149"/>
        <xdr:cNvSpPr/>
      </xdr:nvSpPr>
      <xdr:spPr>
        <a:xfrm>
          <a:off x="1079500" y="99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127089</xdr:rowOff>
    </xdr:from>
    <xdr:ext cx="534377" cy="259045"/>
    <xdr:sp macro="" textlink="">
      <xdr:nvSpPr>
        <xdr:cNvPr id="151" name="テキスト ボックス 150"/>
        <xdr:cNvSpPr txBox="1"/>
      </xdr:nvSpPr>
      <xdr:spPr>
        <a:xfrm>
          <a:off x="863111" y="100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3" name="直線コネクタ 172"/>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4"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5" name="直線コネクタ 174"/>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6"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7" name="直線コネクタ 176"/>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71943</xdr:rowOff>
    </xdr:from>
    <xdr:to>
      <xdr:col>24</xdr:col>
      <xdr:colOff>63500</xdr:colOff>
      <xdr:row>78</xdr:row>
      <xdr:rowOff>85065</xdr:rowOff>
    </xdr:to>
    <xdr:cxnSp macro="">
      <xdr:nvCxnSpPr>
        <xdr:cNvPr id="178" name="直線コネクタ 177"/>
        <xdr:cNvCxnSpPr/>
      </xdr:nvCxnSpPr>
      <xdr:spPr>
        <a:xfrm flipV="1">
          <a:off x="3797300" y="13445043"/>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9"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80" name="フローチャート: 判断 179"/>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68011</xdr:rowOff>
    </xdr:from>
    <xdr:to>
      <xdr:col>19</xdr:col>
      <xdr:colOff>177800</xdr:colOff>
      <xdr:row>78</xdr:row>
      <xdr:rowOff>85065</xdr:rowOff>
    </xdr:to>
    <xdr:cxnSp macro="">
      <xdr:nvCxnSpPr>
        <xdr:cNvPr id="181" name="直線コネクタ 180"/>
        <xdr:cNvCxnSpPr/>
      </xdr:nvCxnSpPr>
      <xdr:spPr>
        <a:xfrm>
          <a:off x="2908300" y="13441111"/>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2" name="フローチャート: 判断 181"/>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3" name="テキスト ボックス 182"/>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68011</xdr:rowOff>
    </xdr:from>
    <xdr:to>
      <xdr:col>15</xdr:col>
      <xdr:colOff>50800</xdr:colOff>
      <xdr:row>78</xdr:row>
      <xdr:rowOff>71303</xdr:rowOff>
    </xdr:to>
    <xdr:cxnSp macro="">
      <xdr:nvCxnSpPr>
        <xdr:cNvPr id="184" name="直線コネクタ 183"/>
        <xdr:cNvCxnSpPr/>
      </xdr:nvCxnSpPr>
      <xdr:spPr>
        <a:xfrm flipV="1">
          <a:off x="2019300" y="1344111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5" name="フローチャート: 判断 184"/>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6" name="テキスト ボックス 185"/>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69337</xdr:rowOff>
    </xdr:from>
    <xdr:to>
      <xdr:col>10</xdr:col>
      <xdr:colOff>114300</xdr:colOff>
      <xdr:row>78</xdr:row>
      <xdr:rowOff>71303</xdr:rowOff>
    </xdr:to>
    <xdr:cxnSp macro="">
      <xdr:nvCxnSpPr>
        <xdr:cNvPr id="187" name="直線コネクタ 186"/>
        <xdr:cNvCxnSpPr/>
      </xdr:nvCxnSpPr>
      <xdr:spPr>
        <a:xfrm>
          <a:off x="1130300" y="1344243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8" name="フローチャート: 判断 187"/>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9" name="テキスト ボックス 188"/>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90" name="フローチャート: 判断 189"/>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91" name="テキスト ボックス 190"/>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21143</xdr:rowOff>
    </xdr:from>
    <xdr:to>
      <xdr:col>24</xdr:col>
      <xdr:colOff>114300</xdr:colOff>
      <xdr:row>78</xdr:row>
      <xdr:rowOff>122743</xdr:rowOff>
    </xdr:to>
    <xdr:sp macro="" textlink="">
      <xdr:nvSpPr>
        <xdr:cNvPr id="197" name="楕円 196"/>
        <xdr:cNvSpPr/>
      </xdr:nvSpPr>
      <xdr:spPr>
        <a:xfrm>
          <a:off x="45847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107520</xdr:rowOff>
    </xdr:from>
    <xdr:ext cx="469744" cy="259045"/>
    <xdr:sp macro="" textlink="">
      <xdr:nvSpPr>
        <xdr:cNvPr id="198" name="維持補修費該当値テキスト"/>
        <xdr:cNvSpPr txBox="1"/>
      </xdr:nvSpPr>
      <xdr:spPr>
        <a:xfrm>
          <a:off x="4686300" y="133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34265</xdr:rowOff>
    </xdr:from>
    <xdr:to>
      <xdr:col>20</xdr:col>
      <xdr:colOff>38100</xdr:colOff>
      <xdr:row>78</xdr:row>
      <xdr:rowOff>135865</xdr:rowOff>
    </xdr:to>
    <xdr:sp macro="" textlink="">
      <xdr:nvSpPr>
        <xdr:cNvPr id="199" name="楕円 198"/>
        <xdr:cNvSpPr/>
      </xdr:nvSpPr>
      <xdr:spPr>
        <a:xfrm>
          <a:off x="3746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200" name="テキスト ボックス 199"/>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17211</xdr:rowOff>
    </xdr:from>
    <xdr:to>
      <xdr:col>15</xdr:col>
      <xdr:colOff>101600</xdr:colOff>
      <xdr:row>78</xdr:row>
      <xdr:rowOff>118811</xdr:rowOff>
    </xdr:to>
    <xdr:sp macro="" textlink="">
      <xdr:nvSpPr>
        <xdr:cNvPr id="201" name="楕円 200"/>
        <xdr:cNvSpPr/>
      </xdr:nvSpPr>
      <xdr:spPr>
        <a:xfrm>
          <a:off x="2857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109938</xdr:rowOff>
    </xdr:from>
    <xdr:ext cx="469744" cy="259045"/>
    <xdr:sp macro="" textlink="">
      <xdr:nvSpPr>
        <xdr:cNvPr id="202" name="テキスト ボックス 201"/>
        <xdr:cNvSpPr txBox="1"/>
      </xdr:nvSpPr>
      <xdr:spPr>
        <a:xfrm>
          <a:off x="2673428" y="134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20503</xdr:rowOff>
    </xdr:from>
    <xdr:to>
      <xdr:col>10</xdr:col>
      <xdr:colOff>165100</xdr:colOff>
      <xdr:row>78</xdr:row>
      <xdr:rowOff>122103</xdr:rowOff>
    </xdr:to>
    <xdr:sp macro="" textlink="">
      <xdr:nvSpPr>
        <xdr:cNvPr id="203" name="楕円 202"/>
        <xdr:cNvSpPr/>
      </xdr:nvSpPr>
      <xdr:spPr>
        <a:xfrm>
          <a:off x="1968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113230</xdr:rowOff>
    </xdr:from>
    <xdr:ext cx="469744" cy="259045"/>
    <xdr:sp macro="" textlink="">
      <xdr:nvSpPr>
        <xdr:cNvPr id="204" name="テキスト ボックス 203"/>
        <xdr:cNvSpPr txBox="1"/>
      </xdr:nvSpPr>
      <xdr:spPr>
        <a:xfrm>
          <a:off x="1784428"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18537</xdr:rowOff>
    </xdr:from>
    <xdr:to>
      <xdr:col>6</xdr:col>
      <xdr:colOff>38100</xdr:colOff>
      <xdr:row>78</xdr:row>
      <xdr:rowOff>120137</xdr:rowOff>
    </xdr:to>
    <xdr:sp macro="" textlink="">
      <xdr:nvSpPr>
        <xdr:cNvPr id="205" name="楕円 204"/>
        <xdr:cNvSpPr/>
      </xdr:nvSpPr>
      <xdr:spPr>
        <a:xfrm>
          <a:off x="1079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111264</xdr:rowOff>
    </xdr:from>
    <xdr:ext cx="469744" cy="259045"/>
    <xdr:sp macro="" textlink="">
      <xdr:nvSpPr>
        <xdr:cNvPr id="206" name="テキスト ボックス 205"/>
        <xdr:cNvSpPr txBox="1"/>
      </xdr:nvSpPr>
      <xdr:spPr>
        <a:xfrm>
          <a:off x="895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9" name="直線コネクタ 228"/>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30"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31" name="直線コネクタ 230"/>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2"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3" name="直線コネクタ 232"/>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157545</xdr:rowOff>
    </xdr:from>
    <xdr:to>
      <xdr:col>24</xdr:col>
      <xdr:colOff>63500</xdr:colOff>
      <xdr:row>96</xdr:row>
      <xdr:rowOff>12035</xdr:rowOff>
    </xdr:to>
    <xdr:cxnSp macro="">
      <xdr:nvCxnSpPr>
        <xdr:cNvPr id="234" name="直線コネクタ 233"/>
        <xdr:cNvCxnSpPr/>
      </xdr:nvCxnSpPr>
      <xdr:spPr>
        <a:xfrm flipV="1">
          <a:off x="3797300" y="16445295"/>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5"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6" name="フローチャート: 判断 235"/>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12035</xdr:rowOff>
    </xdr:from>
    <xdr:to>
      <xdr:col>19</xdr:col>
      <xdr:colOff>177800</xdr:colOff>
      <xdr:row>96</xdr:row>
      <xdr:rowOff>72416</xdr:rowOff>
    </xdr:to>
    <xdr:cxnSp macro="">
      <xdr:nvCxnSpPr>
        <xdr:cNvPr id="237" name="直線コネクタ 236"/>
        <xdr:cNvCxnSpPr/>
      </xdr:nvCxnSpPr>
      <xdr:spPr>
        <a:xfrm flipV="1">
          <a:off x="2908300" y="16471235"/>
          <a:ext cx="889000" cy="6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8" name="フローチャート: 判断 237"/>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9" name="テキスト ボックス 238"/>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72416</xdr:rowOff>
    </xdr:from>
    <xdr:to>
      <xdr:col>15</xdr:col>
      <xdr:colOff>50800</xdr:colOff>
      <xdr:row>96</xdr:row>
      <xdr:rowOff>139151</xdr:rowOff>
    </xdr:to>
    <xdr:cxnSp macro="">
      <xdr:nvCxnSpPr>
        <xdr:cNvPr id="240" name="直線コネクタ 239"/>
        <xdr:cNvCxnSpPr/>
      </xdr:nvCxnSpPr>
      <xdr:spPr>
        <a:xfrm flipV="1">
          <a:off x="2019300" y="16531616"/>
          <a:ext cx="889000" cy="6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41" name="フローチャート: 判断 240"/>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2" name="テキスト ボックス 241"/>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139151</xdr:rowOff>
    </xdr:from>
    <xdr:to>
      <xdr:col>10</xdr:col>
      <xdr:colOff>114300</xdr:colOff>
      <xdr:row>97</xdr:row>
      <xdr:rowOff>36677</xdr:rowOff>
    </xdr:to>
    <xdr:cxnSp macro="">
      <xdr:nvCxnSpPr>
        <xdr:cNvPr id="243" name="直線コネクタ 242"/>
        <xdr:cNvCxnSpPr/>
      </xdr:nvCxnSpPr>
      <xdr:spPr>
        <a:xfrm flipV="1">
          <a:off x="1130300" y="16598351"/>
          <a:ext cx="889000" cy="6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4" name="フローチャート: 判断 243"/>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5" name="テキスト ボックス 244"/>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6" name="フローチャート: 判断 245"/>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7" name="テキスト ボックス 246"/>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106745</xdr:rowOff>
    </xdr:from>
    <xdr:to>
      <xdr:col>24</xdr:col>
      <xdr:colOff>114300</xdr:colOff>
      <xdr:row>96</xdr:row>
      <xdr:rowOff>36895</xdr:rowOff>
    </xdr:to>
    <xdr:sp macro="" textlink="">
      <xdr:nvSpPr>
        <xdr:cNvPr id="253" name="楕円 252"/>
        <xdr:cNvSpPr/>
      </xdr:nvSpPr>
      <xdr:spPr>
        <a:xfrm>
          <a:off x="4584700" y="163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129622</xdr:rowOff>
    </xdr:from>
    <xdr:ext cx="534377" cy="259045"/>
    <xdr:sp macro="" textlink="">
      <xdr:nvSpPr>
        <xdr:cNvPr id="254" name="扶助費該当値テキスト"/>
        <xdr:cNvSpPr txBox="1"/>
      </xdr:nvSpPr>
      <xdr:spPr>
        <a:xfrm>
          <a:off x="4686300" y="16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132685</xdr:rowOff>
    </xdr:from>
    <xdr:to>
      <xdr:col>20</xdr:col>
      <xdr:colOff>38100</xdr:colOff>
      <xdr:row>96</xdr:row>
      <xdr:rowOff>62835</xdr:rowOff>
    </xdr:to>
    <xdr:sp macro="" textlink="">
      <xdr:nvSpPr>
        <xdr:cNvPr id="255" name="楕円 254"/>
        <xdr:cNvSpPr/>
      </xdr:nvSpPr>
      <xdr:spPr>
        <a:xfrm>
          <a:off x="3746500" y="164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79362</xdr:rowOff>
    </xdr:from>
    <xdr:ext cx="534377" cy="259045"/>
    <xdr:sp macro="" textlink="">
      <xdr:nvSpPr>
        <xdr:cNvPr id="256" name="テキスト ボックス 255"/>
        <xdr:cNvSpPr txBox="1"/>
      </xdr:nvSpPr>
      <xdr:spPr>
        <a:xfrm>
          <a:off x="3530111" y="161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21616</xdr:rowOff>
    </xdr:from>
    <xdr:to>
      <xdr:col>15</xdr:col>
      <xdr:colOff>101600</xdr:colOff>
      <xdr:row>96</xdr:row>
      <xdr:rowOff>123216</xdr:rowOff>
    </xdr:to>
    <xdr:sp macro="" textlink="">
      <xdr:nvSpPr>
        <xdr:cNvPr id="257" name="楕円 256"/>
        <xdr:cNvSpPr/>
      </xdr:nvSpPr>
      <xdr:spPr>
        <a:xfrm>
          <a:off x="2857500" y="164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139743</xdr:rowOff>
    </xdr:from>
    <xdr:ext cx="534377" cy="259045"/>
    <xdr:sp macro="" textlink="">
      <xdr:nvSpPr>
        <xdr:cNvPr id="258" name="テキスト ボックス 257"/>
        <xdr:cNvSpPr txBox="1"/>
      </xdr:nvSpPr>
      <xdr:spPr>
        <a:xfrm>
          <a:off x="2641111" y="162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88351</xdr:rowOff>
    </xdr:from>
    <xdr:to>
      <xdr:col>10</xdr:col>
      <xdr:colOff>165100</xdr:colOff>
      <xdr:row>97</xdr:row>
      <xdr:rowOff>18501</xdr:rowOff>
    </xdr:to>
    <xdr:sp macro="" textlink="">
      <xdr:nvSpPr>
        <xdr:cNvPr id="259" name="楕円 258"/>
        <xdr:cNvSpPr/>
      </xdr:nvSpPr>
      <xdr:spPr>
        <a:xfrm>
          <a:off x="1968500" y="165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35028</xdr:rowOff>
    </xdr:from>
    <xdr:ext cx="534377" cy="259045"/>
    <xdr:sp macro="" textlink="">
      <xdr:nvSpPr>
        <xdr:cNvPr id="260" name="テキスト ボックス 259"/>
        <xdr:cNvSpPr txBox="1"/>
      </xdr:nvSpPr>
      <xdr:spPr>
        <a:xfrm>
          <a:off x="1752111" y="163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157327</xdr:rowOff>
    </xdr:from>
    <xdr:to>
      <xdr:col>6</xdr:col>
      <xdr:colOff>38100</xdr:colOff>
      <xdr:row>97</xdr:row>
      <xdr:rowOff>87477</xdr:rowOff>
    </xdr:to>
    <xdr:sp macro="" textlink="">
      <xdr:nvSpPr>
        <xdr:cNvPr id="261" name="楕円 260"/>
        <xdr:cNvSpPr/>
      </xdr:nvSpPr>
      <xdr:spPr>
        <a:xfrm>
          <a:off x="1079500" y="166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104004</xdr:rowOff>
    </xdr:from>
    <xdr:ext cx="534377" cy="259045"/>
    <xdr:sp macro="" textlink="">
      <xdr:nvSpPr>
        <xdr:cNvPr id="262" name="テキスト ボックス 261"/>
        <xdr:cNvSpPr txBox="1"/>
      </xdr:nvSpPr>
      <xdr:spPr>
        <a:xfrm>
          <a:off x="863111" y="163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149936</xdr:rowOff>
    </xdr:from>
    <xdr:to>
      <xdr:col>55</xdr:col>
      <xdr:colOff>0</xdr:colOff>
      <xdr:row>35</xdr:row>
      <xdr:rowOff>159728</xdr:rowOff>
    </xdr:to>
    <xdr:cxnSp macro="">
      <xdr:nvCxnSpPr>
        <xdr:cNvPr id="291" name="直線コネクタ 290"/>
        <xdr:cNvCxnSpPr/>
      </xdr:nvCxnSpPr>
      <xdr:spPr>
        <a:xfrm flipV="1">
          <a:off x="9639300" y="6150686"/>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2"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108483</xdr:rowOff>
    </xdr:from>
    <xdr:to>
      <xdr:col>50</xdr:col>
      <xdr:colOff>114300</xdr:colOff>
      <xdr:row>35</xdr:row>
      <xdr:rowOff>159728</xdr:rowOff>
    </xdr:to>
    <xdr:cxnSp macro="">
      <xdr:nvCxnSpPr>
        <xdr:cNvPr id="294" name="直線コネクタ 293"/>
        <xdr:cNvCxnSpPr/>
      </xdr:nvCxnSpPr>
      <xdr:spPr>
        <a:xfrm>
          <a:off x="8750300" y="610923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6" name="テキスト ボックス 295"/>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82829</xdr:rowOff>
    </xdr:from>
    <xdr:to>
      <xdr:col>45</xdr:col>
      <xdr:colOff>177800</xdr:colOff>
      <xdr:row>35</xdr:row>
      <xdr:rowOff>108483</xdr:rowOff>
    </xdr:to>
    <xdr:cxnSp macro="">
      <xdr:nvCxnSpPr>
        <xdr:cNvPr id="297" name="直線コネクタ 296"/>
        <xdr:cNvCxnSpPr/>
      </xdr:nvCxnSpPr>
      <xdr:spPr>
        <a:xfrm>
          <a:off x="7861300" y="608357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9" name="テキスト ボックス 298"/>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82829</xdr:rowOff>
    </xdr:from>
    <xdr:to>
      <xdr:col>41</xdr:col>
      <xdr:colOff>50800</xdr:colOff>
      <xdr:row>35</xdr:row>
      <xdr:rowOff>105664</xdr:rowOff>
    </xdr:to>
    <xdr:cxnSp macro="">
      <xdr:nvCxnSpPr>
        <xdr:cNvPr id="300" name="直線コネクタ 299"/>
        <xdr:cNvCxnSpPr/>
      </xdr:nvCxnSpPr>
      <xdr:spPr>
        <a:xfrm flipV="1">
          <a:off x="6972300" y="608357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2" name="テキスト ボックス 301"/>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4" name="テキスト ボックス 303"/>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99136</xdr:rowOff>
    </xdr:from>
    <xdr:to>
      <xdr:col>55</xdr:col>
      <xdr:colOff>50800</xdr:colOff>
      <xdr:row>36</xdr:row>
      <xdr:rowOff>29286</xdr:rowOff>
    </xdr:to>
    <xdr:sp macro="" textlink="">
      <xdr:nvSpPr>
        <xdr:cNvPr id="310" name="楕円 309"/>
        <xdr:cNvSpPr/>
      </xdr:nvSpPr>
      <xdr:spPr>
        <a:xfrm>
          <a:off x="10426700" y="60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122013</xdr:rowOff>
    </xdr:from>
    <xdr:ext cx="534377" cy="259045"/>
    <xdr:sp macro="" textlink="">
      <xdr:nvSpPr>
        <xdr:cNvPr id="311" name="補助費等該当値テキスト"/>
        <xdr:cNvSpPr txBox="1"/>
      </xdr:nvSpPr>
      <xdr:spPr>
        <a:xfrm>
          <a:off x="10528300" y="59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108928</xdr:rowOff>
    </xdr:from>
    <xdr:to>
      <xdr:col>50</xdr:col>
      <xdr:colOff>165100</xdr:colOff>
      <xdr:row>36</xdr:row>
      <xdr:rowOff>39078</xdr:rowOff>
    </xdr:to>
    <xdr:sp macro="" textlink="">
      <xdr:nvSpPr>
        <xdr:cNvPr id="312" name="楕円 311"/>
        <xdr:cNvSpPr/>
      </xdr:nvSpPr>
      <xdr:spPr>
        <a:xfrm>
          <a:off x="9588500" y="61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55605</xdr:rowOff>
    </xdr:from>
    <xdr:ext cx="534377" cy="259045"/>
    <xdr:sp macro="" textlink="">
      <xdr:nvSpPr>
        <xdr:cNvPr id="313" name="テキスト ボックス 312"/>
        <xdr:cNvSpPr txBox="1"/>
      </xdr:nvSpPr>
      <xdr:spPr>
        <a:xfrm>
          <a:off x="9372111" y="58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57683</xdr:rowOff>
    </xdr:from>
    <xdr:to>
      <xdr:col>46</xdr:col>
      <xdr:colOff>38100</xdr:colOff>
      <xdr:row>35</xdr:row>
      <xdr:rowOff>159283</xdr:rowOff>
    </xdr:to>
    <xdr:sp macro="" textlink="">
      <xdr:nvSpPr>
        <xdr:cNvPr id="314" name="楕円 313"/>
        <xdr:cNvSpPr/>
      </xdr:nvSpPr>
      <xdr:spPr>
        <a:xfrm>
          <a:off x="8699500" y="60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4360</xdr:rowOff>
    </xdr:from>
    <xdr:ext cx="534377" cy="259045"/>
    <xdr:sp macro="" textlink="">
      <xdr:nvSpPr>
        <xdr:cNvPr id="315" name="テキスト ボックス 314"/>
        <xdr:cNvSpPr txBox="1"/>
      </xdr:nvSpPr>
      <xdr:spPr>
        <a:xfrm>
          <a:off x="8483111" y="5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32029</xdr:rowOff>
    </xdr:from>
    <xdr:to>
      <xdr:col>41</xdr:col>
      <xdr:colOff>101600</xdr:colOff>
      <xdr:row>35</xdr:row>
      <xdr:rowOff>133629</xdr:rowOff>
    </xdr:to>
    <xdr:sp macro="" textlink="">
      <xdr:nvSpPr>
        <xdr:cNvPr id="316" name="楕円 315"/>
        <xdr:cNvSpPr/>
      </xdr:nvSpPr>
      <xdr:spPr>
        <a:xfrm>
          <a:off x="7810500" y="60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150156</xdr:rowOff>
    </xdr:from>
    <xdr:ext cx="534377" cy="259045"/>
    <xdr:sp macro="" textlink="">
      <xdr:nvSpPr>
        <xdr:cNvPr id="317" name="テキスト ボックス 316"/>
        <xdr:cNvSpPr txBox="1"/>
      </xdr:nvSpPr>
      <xdr:spPr>
        <a:xfrm>
          <a:off x="7594111" y="58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54864</xdr:rowOff>
    </xdr:from>
    <xdr:to>
      <xdr:col>36</xdr:col>
      <xdr:colOff>165100</xdr:colOff>
      <xdr:row>35</xdr:row>
      <xdr:rowOff>156464</xdr:rowOff>
    </xdr:to>
    <xdr:sp macro="" textlink="">
      <xdr:nvSpPr>
        <xdr:cNvPr id="318" name="楕円 317"/>
        <xdr:cNvSpPr/>
      </xdr:nvSpPr>
      <xdr:spPr>
        <a:xfrm>
          <a:off x="6921500" y="60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1541</xdr:rowOff>
    </xdr:from>
    <xdr:ext cx="534377" cy="259045"/>
    <xdr:sp macro="" textlink="">
      <xdr:nvSpPr>
        <xdr:cNvPr id="319" name="テキスト ボックス 318"/>
        <xdr:cNvSpPr txBox="1"/>
      </xdr:nvSpPr>
      <xdr:spPr>
        <a:xfrm>
          <a:off x="6705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99554</xdr:rowOff>
    </xdr:from>
    <xdr:to>
      <xdr:col>55</xdr:col>
      <xdr:colOff>0</xdr:colOff>
      <xdr:row>57</xdr:row>
      <xdr:rowOff>117842</xdr:rowOff>
    </xdr:to>
    <xdr:cxnSp macro="">
      <xdr:nvCxnSpPr>
        <xdr:cNvPr id="346" name="直線コネクタ 345"/>
        <xdr:cNvCxnSpPr/>
      </xdr:nvCxnSpPr>
      <xdr:spPr>
        <a:xfrm flipV="1">
          <a:off x="9639300" y="987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117842</xdr:rowOff>
    </xdr:from>
    <xdr:to>
      <xdr:col>50</xdr:col>
      <xdr:colOff>114300</xdr:colOff>
      <xdr:row>57</xdr:row>
      <xdr:rowOff>154422</xdr:rowOff>
    </xdr:to>
    <xdr:cxnSp macro="">
      <xdr:nvCxnSpPr>
        <xdr:cNvPr id="349" name="直線コネクタ 348"/>
        <xdr:cNvCxnSpPr/>
      </xdr:nvCxnSpPr>
      <xdr:spPr>
        <a:xfrm flipV="1">
          <a:off x="8750300" y="9890492"/>
          <a:ext cx="889000" cy="3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51" name="テキスト ボックス 350"/>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154422</xdr:rowOff>
    </xdr:from>
    <xdr:to>
      <xdr:col>45</xdr:col>
      <xdr:colOff>177800</xdr:colOff>
      <xdr:row>58</xdr:row>
      <xdr:rowOff>12882</xdr:rowOff>
    </xdr:to>
    <xdr:cxnSp macro="">
      <xdr:nvCxnSpPr>
        <xdr:cNvPr id="352" name="直線コネクタ 351"/>
        <xdr:cNvCxnSpPr/>
      </xdr:nvCxnSpPr>
      <xdr:spPr>
        <a:xfrm flipV="1">
          <a:off x="7861300" y="9927072"/>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4" name="テキスト ボックス 353"/>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130584</xdr:rowOff>
    </xdr:from>
    <xdr:to>
      <xdr:col>41</xdr:col>
      <xdr:colOff>50800</xdr:colOff>
      <xdr:row>58</xdr:row>
      <xdr:rowOff>12882</xdr:rowOff>
    </xdr:to>
    <xdr:cxnSp macro="">
      <xdr:nvCxnSpPr>
        <xdr:cNvPr id="355" name="直線コネクタ 354"/>
        <xdr:cNvCxnSpPr/>
      </xdr:nvCxnSpPr>
      <xdr:spPr>
        <a:xfrm>
          <a:off x="6972300" y="9903234"/>
          <a:ext cx="889000" cy="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48754</xdr:rowOff>
    </xdr:from>
    <xdr:to>
      <xdr:col>55</xdr:col>
      <xdr:colOff>50800</xdr:colOff>
      <xdr:row>57</xdr:row>
      <xdr:rowOff>150354</xdr:rowOff>
    </xdr:to>
    <xdr:sp macro="" textlink="">
      <xdr:nvSpPr>
        <xdr:cNvPr id="365" name="楕円 364"/>
        <xdr:cNvSpPr/>
      </xdr:nvSpPr>
      <xdr:spPr>
        <a:xfrm>
          <a:off x="10426700" y="98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27181</xdr:rowOff>
    </xdr:from>
    <xdr:ext cx="534377" cy="259045"/>
    <xdr:sp macro="" textlink="">
      <xdr:nvSpPr>
        <xdr:cNvPr id="366" name="普通建設事業費該当値テキスト"/>
        <xdr:cNvSpPr txBox="1"/>
      </xdr:nvSpPr>
      <xdr:spPr>
        <a:xfrm>
          <a:off x="10528300" y="9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67042</xdr:rowOff>
    </xdr:from>
    <xdr:to>
      <xdr:col>50</xdr:col>
      <xdr:colOff>165100</xdr:colOff>
      <xdr:row>57</xdr:row>
      <xdr:rowOff>168642</xdr:rowOff>
    </xdr:to>
    <xdr:sp macro="" textlink="">
      <xdr:nvSpPr>
        <xdr:cNvPr id="367" name="楕円 366"/>
        <xdr:cNvSpPr/>
      </xdr:nvSpPr>
      <xdr:spPr>
        <a:xfrm>
          <a:off x="9588500" y="98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159769</xdr:rowOff>
    </xdr:from>
    <xdr:ext cx="534377" cy="259045"/>
    <xdr:sp macro="" textlink="">
      <xdr:nvSpPr>
        <xdr:cNvPr id="368" name="テキスト ボックス 367"/>
        <xdr:cNvSpPr txBox="1"/>
      </xdr:nvSpPr>
      <xdr:spPr>
        <a:xfrm>
          <a:off x="9372111" y="99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103622</xdr:rowOff>
    </xdr:from>
    <xdr:to>
      <xdr:col>46</xdr:col>
      <xdr:colOff>38100</xdr:colOff>
      <xdr:row>58</xdr:row>
      <xdr:rowOff>33772</xdr:rowOff>
    </xdr:to>
    <xdr:sp macro="" textlink="">
      <xdr:nvSpPr>
        <xdr:cNvPr id="369" name="楕円 368"/>
        <xdr:cNvSpPr/>
      </xdr:nvSpPr>
      <xdr:spPr>
        <a:xfrm>
          <a:off x="8699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24899</xdr:rowOff>
    </xdr:from>
    <xdr:ext cx="534377" cy="259045"/>
    <xdr:sp macro="" textlink="">
      <xdr:nvSpPr>
        <xdr:cNvPr id="370" name="テキスト ボックス 369"/>
        <xdr:cNvSpPr txBox="1"/>
      </xdr:nvSpPr>
      <xdr:spPr>
        <a:xfrm>
          <a:off x="8483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133532</xdr:rowOff>
    </xdr:from>
    <xdr:to>
      <xdr:col>41</xdr:col>
      <xdr:colOff>101600</xdr:colOff>
      <xdr:row>58</xdr:row>
      <xdr:rowOff>63682</xdr:rowOff>
    </xdr:to>
    <xdr:sp macro="" textlink="">
      <xdr:nvSpPr>
        <xdr:cNvPr id="371" name="楕円 370"/>
        <xdr:cNvSpPr/>
      </xdr:nvSpPr>
      <xdr:spPr>
        <a:xfrm>
          <a:off x="7810500" y="9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54809</xdr:rowOff>
    </xdr:from>
    <xdr:ext cx="534377" cy="259045"/>
    <xdr:sp macro="" textlink="">
      <xdr:nvSpPr>
        <xdr:cNvPr id="372" name="テキスト ボックス 371"/>
        <xdr:cNvSpPr txBox="1"/>
      </xdr:nvSpPr>
      <xdr:spPr>
        <a:xfrm>
          <a:off x="7594111" y="99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79784</xdr:rowOff>
    </xdr:from>
    <xdr:to>
      <xdr:col>36</xdr:col>
      <xdr:colOff>165100</xdr:colOff>
      <xdr:row>58</xdr:row>
      <xdr:rowOff>9934</xdr:rowOff>
    </xdr:to>
    <xdr:sp macro="" textlink="">
      <xdr:nvSpPr>
        <xdr:cNvPr id="373" name="楕円 372"/>
        <xdr:cNvSpPr/>
      </xdr:nvSpPr>
      <xdr:spPr>
        <a:xfrm>
          <a:off x="6921500" y="98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1061</xdr:rowOff>
    </xdr:from>
    <xdr:ext cx="534377" cy="259045"/>
    <xdr:sp macro="" textlink="">
      <xdr:nvSpPr>
        <xdr:cNvPr id="374" name="テキスト ボックス 373"/>
        <xdr:cNvSpPr txBox="1"/>
      </xdr:nvSpPr>
      <xdr:spPr>
        <a:xfrm>
          <a:off x="6705111" y="99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88911</xdr:rowOff>
    </xdr:from>
    <xdr:to>
      <xdr:col>55</xdr:col>
      <xdr:colOff>0</xdr:colOff>
      <xdr:row>77</xdr:row>
      <xdr:rowOff>122983</xdr:rowOff>
    </xdr:to>
    <xdr:cxnSp macro="">
      <xdr:nvCxnSpPr>
        <xdr:cNvPr id="399" name="直線コネクタ 398"/>
        <xdr:cNvCxnSpPr/>
      </xdr:nvCxnSpPr>
      <xdr:spPr>
        <a:xfrm flipV="1">
          <a:off x="9639300" y="13290561"/>
          <a:ext cx="8382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122983</xdr:rowOff>
    </xdr:from>
    <xdr:to>
      <xdr:col>50</xdr:col>
      <xdr:colOff>114300</xdr:colOff>
      <xdr:row>77</xdr:row>
      <xdr:rowOff>152228</xdr:rowOff>
    </xdr:to>
    <xdr:cxnSp macro="">
      <xdr:nvCxnSpPr>
        <xdr:cNvPr id="402" name="直線コネクタ 401"/>
        <xdr:cNvCxnSpPr/>
      </xdr:nvCxnSpPr>
      <xdr:spPr>
        <a:xfrm flipV="1">
          <a:off x="8750300" y="13324633"/>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4" name="テキスト ボックス 403"/>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146593</xdr:rowOff>
    </xdr:from>
    <xdr:to>
      <xdr:col>45</xdr:col>
      <xdr:colOff>177800</xdr:colOff>
      <xdr:row>77</xdr:row>
      <xdr:rowOff>152228</xdr:rowOff>
    </xdr:to>
    <xdr:cxnSp macro="">
      <xdr:nvCxnSpPr>
        <xdr:cNvPr id="405" name="直線コネクタ 404"/>
        <xdr:cNvCxnSpPr/>
      </xdr:nvCxnSpPr>
      <xdr:spPr>
        <a:xfrm>
          <a:off x="7861300" y="13348243"/>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7" name="テキスト ボックス 406"/>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38111</xdr:rowOff>
    </xdr:from>
    <xdr:to>
      <xdr:col>55</xdr:col>
      <xdr:colOff>50800</xdr:colOff>
      <xdr:row>77</xdr:row>
      <xdr:rowOff>139711</xdr:rowOff>
    </xdr:to>
    <xdr:sp macro="" textlink="">
      <xdr:nvSpPr>
        <xdr:cNvPr id="415" name="楕円 414"/>
        <xdr:cNvSpPr/>
      </xdr:nvSpPr>
      <xdr:spPr>
        <a:xfrm>
          <a:off x="10426700" y="132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168938</xdr:rowOff>
    </xdr:from>
    <xdr:ext cx="534377" cy="259045"/>
    <xdr:sp macro="" textlink="">
      <xdr:nvSpPr>
        <xdr:cNvPr id="416" name="普通建設事業費 （ うち新規整備　）該当値テキスト"/>
        <xdr:cNvSpPr txBox="1"/>
      </xdr:nvSpPr>
      <xdr:spPr>
        <a:xfrm>
          <a:off x="10528300" y="130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72183</xdr:rowOff>
    </xdr:from>
    <xdr:to>
      <xdr:col>50</xdr:col>
      <xdr:colOff>165100</xdr:colOff>
      <xdr:row>78</xdr:row>
      <xdr:rowOff>2333</xdr:rowOff>
    </xdr:to>
    <xdr:sp macro="" textlink="">
      <xdr:nvSpPr>
        <xdr:cNvPr id="417" name="楕円 416"/>
        <xdr:cNvSpPr/>
      </xdr:nvSpPr>
      <xdr:spPr>
        <a:xfrm>
          <a:off x="9588500" y="132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164910</xdr:rowOff>
    </xdr:from>
    <xdr:ext cx="534377" cy="259045"/>
    <xdr:sp macro="" textlink="">
      <xdr:nvSpPr>
        <xdr:cNvPr id="418" name="テキスト ボックス 417"/>
        <xdr:cNvSpPr txBox="1"/>
      </xdr:nvSpPr>
      <xdr:spPr>
        <a:xfrm>
          <a:off x="9372111" y="133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101428</xdr:rowOff>
    </xdr:from>
    <xdr:to>
      <xdr:col>46</xdr:col>
      <xdr:colOff>38100</xdr:colOff>
      <xdr:row>78</xdr:row>
      <xdr:rowOff>31578</xdr:rowOff>
    </xdr:to>
    <xdr:sp macro="" textlink="">
      <xdr:nvSpPr>
        <xdr:cNvPr id="419" name="楕円 418"/>
        <xdr:cNvSpPr/>
      </xdr:nvSpPr>
      <xdr:spPr>
        <a:xfrm>
          <a:off x="8699500" y="133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22705</xdr:rowOff>
    </xdr:from>
    <xdr:ext cx="469744" cy="259045"/>
    <xdr:sp macro="" textlink="">
      <xdr:nvSpPr>
        <xdr:cNvPr id="420" name="テキスト ボックス 419"/>
        <xdr:cNvSpPr txBox="1"/>
      </xdr:nvSpPr>
      <xdr:spPr>
        <a:xfrm>
          <a:off x="8515428" y="133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95793</xdr:rowOff>
    </xdr:from>
    <xdr:to>
      <xdr:col>41</xdr:col>
      <xdr:colOff>101600</xdr:colOff>
      <xdr:row>78</xdr:row>
      <xdr:rowOff>25943</xdr:rowOff>
    </xdr:to>
    <xdr:sp macro="" textlink="">
      <xdr:nvSpPr>
        <xdr:cNvPr id="421" name="楕円 420"/>
        <xdr:cNvSpPr/>
      </xdr:nvSpPr>
      <xdr:spPr>
        <a:xfrm>
          <a:off x="7810500" y="132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17070</xdr:rowOff>
    </xdr:from>
    <xdr:ext cx="469744" cy="259045"/>
    <xdr:sp macro="" textlink="">
      <xdr:nvSpPr>
        <xdr:cNvPr id="422" name="テキスト ボックス 421"/>
        <xdr:cNvSpPr txBox="1"/>
      </xdr:nvSpPr>
      <xdr:spPr>
        <a:xfrm>
          <a:off x="7626428" y="1339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122653</xdr:rowOff>
    </xdr:from>
    <xdr:to>
      <xdr:col>55</xdr:col>
      <xdr:colOff>0</xdr:colOff>
      <xdr:row>97</xdr:row>
      <xdr:rowOff>158952</xdr:rowOff>
    </xdr:to>
    <xdr:cxnSp macro="">
      <xdr:nvCxnSpPr>
        <xdr:cNvPr id="453" name="直線コネクタ 452"/>
        <xdr:cNvCxnSpPr/>
      </xdr:nvCxnSpPr>
      <xdr:spPr>
        <a:xfrm flipV="1">
          <a:off x="9639300" y="16753303"/>
          <a:ext cx="8382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158952</xdr:rowOff>
    </xdr:from>
    <xdr:to>
      <xdr:col>50</xdr:col>
      <xdr:colOff>114300</xdr:colOff>
      <xdr:row>98</xdr:row>
      <xdr:rowOff>20910</xdr:rowOff>
    </xdr:to>
    <xdr:cxnSp macro="">
      <xdr:nvCxnSpPr>
        <xdr:cNvPr id="456" name="直線コネクタ 455"/>
        <xdr:cNvCxnSpPr/>
      </xdr:nvCxnSpPr>
      <xdr:spPr>
        <a:xfrm flipV="1">
          <a:off x="8750300" y="16789602"/>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8" name="テキスト ボックス 457"/>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20910</xdr:rowOff>
    </xdr:from>
    <xdr:to>
      <xdr:col>45</xdr:col>
      <xdr:colOff>177800</xdr:colOff>
      <xdr:row>98</xdr:row>
      <xdr:rowOff>37826</xdr:rowOff>
    </xdr:to>
    <xdr:cxnSp macro="">
      <xdr:nvCxnSpPr>
        <xdr:cNvPr id="459" name="直線コネクタ 458"/>
        <xdr:cNvCxnSpPr/>
      </xdr:nvCxnSpPr>
      <xdr:spPr>
        <a:xfrm flipV="1">
          <a:off x="7861300" y="1682301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61" name="テキスト ボックス 460"/>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71853</xdr:rowOff>
    </xdr:from>
    <xdr:to>
      <xdr:col>55</xdr:col>
      <xdr:colOff>50800</xdr:colOff>
      <xdr:row>98</xdr:row>
      <xdr:rowOff>2003</xdr:rowOff>
    </xdr:to>
    <xdr:sp macro="" textlink="">
      <xdr:nvSpPr>
        <xdr:cNvPr id="469" name="楕円 468"/>
        <xdr:cNvSpPr/>
      </xdr:nvSpPr>
      <xdr:spPr>
        <a:xfrm>
          <a:off x="10426700" y="167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50280</xdr:rowOff>
    </xdr:from>
    <xdr:ext cx="534377" cy="259045"/>
    <xdr:sp macro="" textlink="">
      <xdr:nvSpPr>
        <xdr:cNvPr id="470" name="普通建設事業費 （ うち更新整備　）該当値テキスト"/>
        <xdr:cNvSpPr txBox="1"/>
      </xdr:nvSpPr>
      <xdr:spPr>
        <a:xfrm>
          <a:off x="10528300" y="166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108152</xdr:rowOff>
    </xdr:from>
    <xdr:to>
      <xdr:col>50</xdr:col>
      <xdr:colOff>165100</xdr:colOff>
      <xdr:row>98</xdr:row>
      <xdr:rowOff>38302</xdr:rowOff>
    </xdr:to>
    <xdr:sp macro="" textlink="">
      <xdr:nvSpPr>
        <xdr:cNvPr id="471" name="楕円 470"/>
        <xdr:cNvSpPr/>
      </xdr:nvSpPr>
      <xdr:spPr>
        <a:xfrm>
          <a:off x="9588500" y="167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29429</xdr:rowOff>
    </xdr:from>
    <xdr:ext cx="534377" cy="259045"/>
    <xdr:sp macro="" textlink="">
      <xdr:nvSpPr>
        <xdr:cNvPr id="472" name="テキスト ボックス 471"/>
        <xdr:cNvSpPr txBox="1"/>
      </xdr:nvSpPr>
      <xdr:spPr>
        <a:xfrm>
          <a:off x="9372111" y="168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141560</xdr:rowOff>
    </xdr:from>
    <xdr:to>
      <xdr:col>46</xdr:col>
      <xdr:colOff>38100</xdr:colOff>
      <xdr:row>98</xdr:row>
      <xdr:rowOff>71710</xdr:rowOff>
    </xdr:to>
    <xdr:sp macro="" textlink="">
      <xdr:nvSpPr>
        <xdr:cNvPr id="473" name="楕円 472"/>
        <xdr:cNvSpPr/>
      </xdr:nvSpPr>
      <xdr:spPr>
        <a:xfrm>
          <a:off x="8699500" y="167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62837</xdr:rowOff>
    </xdr:from>
    <xdr:ext cx="534377" cy="259045"/>
    <xdr:sp macro="" textlink="">
      <xdr:nvSpPr>
        <xdr:cNvPr id="474" name="テキスト ボックス 473"/>
        <xdr:cNvSpPr txBox="1"/>
      </xdr:nvSpPr>
      <xdr:spPr>
        <a:xfrm>
          <a:off x="8483111" y="168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158476</xdr:rowOff>
    </xdr:from>
    <xdr:to>
      <xdr:col>41</xdr:col>
      <xdr:colOff>101600</xdr:colOff>
      <xdr:row>98</xdr:row>
      <xdr:rowOff>88626</xdr:rowOff>
    </xdr:to>
    <xdr:sp macro="" textlink="">
      <xdr:nvSpPr>
        <xdr:cNvPr id="475" name="楕円 474"/>
        <xdr:cNvSpPr/>
      </xdr:nvSpPr>
      <xdr:spPr>
        <a:xfrm>
          <a:off x="7810500" y="167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79753</xdr:rowOff>
    </xdr:from>
    <xdr:ext cx="534377" cy="259045"/>
    <xdr:sp macro="" textlink="">
      <xdr:nvSpPr>
        <xdr:cNvPr id="476" name="テキスト ボックス 475"/>
        <xdr:cNvSpPr txBox="1"/>
      </xdr:nvSpPr>
      <xdr:spPr>
        <a:xfrm>
          <a:off x="7594111" y="168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91857</xdr:rowOff>
    </xdr:from>
    <xdr:to>
      <xdr:col>81</xdr:col>
      <xdr:colOff>50800</xdr:colOff>
      <xdr:row>39</xdr:row>
      <xdr:rowOff>98878</xdr:rowOff>
    </xdr:to>
    <xdr:cxnSp macro="">
      <xdr:nvCxnSpPr>
        <xdr:cNvPr id="510" name="直線コネクタ 509"/>
        <xdr:cNvCxnSpPr/>
      </xdr:nvCxnSpPr>
      <xdr:spPr>
        <a:xfrm>
          <a:off x="14592300" y="677840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91857</xdr:rowOff>
    </xdr:from>
    <xdr:to>
      <xdr:col>76</xdr:col>
      <xdr:colOff>114300</xdr:colOff>
      <xdr:row>39</xdr:row>
      <xdr:rowOff>97213</xdr:rowOff>
    </xdr:to>
    <xdr:cxnSp macro="">
      <xdr:nvCxnSpPr>
        <xdr:cNvPr id="513" name="直線コネクタ 512"/>
        <xdr:cNvCxnSpPr/>
      </xdr:nvCxnSpPr>
      <xdr:spPr>
        <a:xfrm flipV="1">
          <a:off x="13703300" y="6778407"/>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97148</xdr:rowOff>
    </xdr:from>
    <xdr:to>
      <xdr:col>71</xdr:col>
      <xdr:colOff>177800</xdr:colOff>
      <xdr:row>39</xdr:row>
      <xdr:rowOff>97213</xdr:rowOff>
    </xdr:to>
    <xdr:cxnSp macro="">
      <xdr:nvCxnSpPr>
        <xdr:cNvPr id="516" name="直線コネクタ 515"/>
        <xdr:cNvCxnSpPr/>
      </xdr:nvCxnSpPr>
      <xdr:spPr>
        <a:xfrm>
          <a:off x="12814300" y="67836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41057</xdr:rowOff>
    </xdr:from>
    <xdr:to>
      <xdr:col>76</xdr:col>
      <xdr:colOff>165100</xdr:colOff>
      <xdr:row>39</xdr:row>
      <xdr:rowOff>142657</xdr:rowOff>
    </xdr:to>
    <xdr:sp macro="" textlink="">
      <xdr:nvSpPr>
        <xdr:cNvPr id="530" name="楕円 529"/>
        <xdr:cNvSpPr/>
      </xdr:nvSpPr>
      <xdr:spPr>
        <a:xfrm>
          <a:off x="14541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133784</xdr:rowOff>
    </xdr:from>
    <xdr:ext cx="378565" cy="259045"/>
    <xdr:sp macro="" textlink="">
      <xdr:nvSpPr>
        <xdr:cNvPr id="531" name="テキスト ボックス 530"/>
        <xdr:cNvSpPr txBox="1"/>
      </xdr:nvSpPr>
      <xdr:spPr>
        <a:xfrm>
          <a:off x="14403017" y="682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46413</xdr:rowOff>
    </xdr:from>
    <xdr:to>
      <xdr:col>72</xdr:col>
      <xdr:colOff>38100</xdr:colOff>
      <xdr:row>39</xdr:row>
      <xdr:rowOff>148013</xdr:rowOff>
    </xdr:to>
    <xdr:sp macro="" textlink="">
      <xdr:nvSpPr>
        <xdr:cNvPr id="532" name="楕円 531"/>
        <xdr:cNvSpPr/>
      </xdr:nvSpPr>
      <xdr:spPr>
        <a:xfrm>
          <a:off x="13652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139140</xdr:rowOff>
    </xdr:from>
    <xdr:ext cx="313932" cy="259045"/>
    <xdr:sp macro="" textlink="">
      <xdr:nvSpPr>
        <xdr:cNvPr id="533" name="テキスト ボックス 532"/>
        <xdr:cNvSpPr txBox="1"/>
      </xdr:nvSpPr>
      <xdr:spPr>
        <a:xfrm>
          <a:off x="13546333" y="6825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46348</xdr:rowOff>
    </xdr:from>
    <xdr:to>
      <xdr:col>67</xdr:col>
      <xdr:colOff>101600</xdr:colOff>
      <xdr:row>39</xdr:row>
      <xdr:rowOff>147948</xdr:rowOff>
    </xdr:to>
    <xdr:sp macro="" textlink="">
      <xdr:nvSpPr>
        <xdr:cNvPr id="534" name="楕円 533"/>
        <xdr:cNvSpPr/>
      </xdr:nvSpPr>
      <xdr:spPr>
        <a:xfrm>
          <a:off x="12763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139075</xdr:rowOff>
    </xdr:from>
    <xdr:ext cx="313932" cy="259045"/>
    <xdr:sp macro="" textlink="">
      <xdr:nvSpPr>
        <xdr:cNvPr id="535" name="テキスト ボックス 534"/>
        <xdr:cNvSpPr txBox="1"/>
      </xdr:nvSpPr>
      <xdr:spPr>
        <a:xfrm>
          <a:off x="12657333" y="6825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59513</xdr:rowOff>
    </xdr:from>
    <xdr:to>
      <xdr:col>85</xdr:col>
      <xdr:colOff>127000</xdr:colOff>
      <xdr:row>76</xdr:row>
      <xdr:rowOff>125895</xdr:rowOff>
    </xdr:to>
    <xdr:cxnSp macro="">
      <xdr:nvCxnSpPr>
        <xdr:cNvPr id="613" name="直線コネクタ 612"/>
        <xdr:cNvCxnSpPr/>
      </xdr:nvCxnSpPr>
      <xdr:spPr>
        <a:xfrm>
          <a:off x="15481300" y="13089713"/>
          <a:ext cx="838200" cy="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59513</xdr:rowOff>
    </xdr:from>
    <xdr:to>
      <xdr:col>81</xdr:col>
      <xdr:colOff>50800</xdr:colOff>
      <xdr:row>76</xdr:row>
      <xdr:rowOff>74955</xdr:rowOff>
    </xdr:to>
    <xdr:cxnSp macro="">
      <xdr:nvCxnSpPr>
        <xdr:cNvPr id="616" name="直線コネクタ 615"/>
        <xdr:cNvCxnSpPr/>
      </xdr:nvCxnSpPr>
      <xdr:spPr>
        <a:xfrm flipV="1">
          <a:off x="14592300" y="13089713"/>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8" name="テキスト ボックス 617"/>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74955</xdr:rowOff>
    </xdr:from>
    <xdr:to>
      <xdr:col>76</xdr:col>
      <xdr:colOff>114300</xdr:colOff>
      <xdr:row>76</xdr:row>
      <xdr:rowOff>86767</xdr:rowOff>
    </xdr:to>
    <xdr:cxnSp macro="">
      <xdr:nvCxnSpPr>
        <xdr:cNvPr id="619" name="直線コネクタ 618"/>
        <xdr:cNvCxnSpPr/>
      </xdr:nvCxnSpPr>
      <xdr:spPr>
        <a:xfrm flipV="1">
          <a:off x="13703300" y="1310515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21" name="テキスト ボックス 620"/>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160706</xdr:rowOff>
    </xdr:from>
    <xdr:to>
      <xdr:col>71</xdr:col>
      <xdr:colOff>177800</xdr:colOff>
      <xdr:row>76</xdr:row>
      <xdr:rowOff>86767</xdr:rowOff>
    </xdr:to>
    <xdr:cxnSp macro="">
      <xdr:nvCxnSpPr>
        <xdr:cNvPr id="622" name="直線コネクタ 621"/>
        <xdr:cNvCxnSpPr/>
      </xdr:nvCxnSpPr>
      <xdr:spPr>
        <a:xfrm>
          <a:off x="12814300" y="13019456"/>
          <a:ext cx="889000" cy="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6" name="テキスト ボックス 625"/>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75095</xdr:rowOff>
    </xdr:from>
    <xdr:to>
      <xdr:col>85</xdr:col>
      <xdr:colOff>177800</xdr:colOff>
      <xdr:row>77</xdr:row>
      <xdr:rowOff>5245</xdr:rowOff>
    </xdr:to>
    <xdr:sp macro="" textlink="">
      <xdr:nvSpPr>
        <xdr:cNvPr id="632" name="楕円 631"/>
        <xdr:cNvSpPr/>
      </xdr:nvSpPr>
      <xdr:spPr>
        <a:xfrm>
          <a:off x="16268700" y="131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53522</xdr:rowOff>
    </xdr:from>
    <xdr:ext cx="534377" cy="259045"/>
    <xdr:sp macro="" textlink="">
      <xdr:nvSpPr>
        <xdr:cNvPr id="633" name="公債費該当値テキスト"/>
        <xdr:cNvSpPr txBox="1"/>
      </xdr:nvSpPr>
      <xdr:spPr>
        <a:xfrm>
          <a:off x="16370300" y="130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8713</xdr:rowOff>
    </xdr:from>
    <xdr:to>
      <xdr:col>81</xdr:col>
      <xdr:colOff>101600</xdr:colOff>
      <xdr:row>76</xdr:row>
      <xdr:rowOff>110313</xdr:rowOff>
    </xdr:to>
    <xdr:sp macro="" textlink="">
      <xdr:nvSpPr>
        <xdr:cNvPr id="634" name="楕円 633"/>
        <xdr:cNvSpPr/>
      </xdr:nvSpPr>
      <xdr:spPr>
        <a:xfrm>
          <a:off x="15430500" y="130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126839</xdr:rowOff>
    </xdr:from>
    <xdr:ext cx="534377" cy="259045"/>
    <xdr:sp macro="" textlink="">
      <xdr:nvSpPr>
        <xdr:cNvPr id="635" name="テキスト ボックス 634"/>
        <xdr:cNvSpPr txBox="1"/>
      </xdr:nvSpPr>
      <xdr:spPr>
        <a:xfrm>
          <a:off x="15214111" y="128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24155</xdr:rowOff>
    </xdr:from>
    <xdr:to>
      <xdr:col>76</xdr:col>
      <xdr:colOff>165100</xdr:colOff>
      <xdr:row>76</xdr:row>
      <xdr:rowOff>125755</xdr:rowOff>
    </xdr:to>
    <xdr:sp macro="" textlink="">
      <xdr:nvSpPr>
        <xdr:cNvPr id="636" name="楕円 635"/>
        <xdr:cNvSpPr/>
      </xdr:nvSpPr>
      <xdr:spPr>
        <a:xfrm>
          <a:off x="14541500" y="130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142282</xdr:rowOff>
    </xdr:from>
    <xdr:ext cx="534377" cy="259045"/>
    <xdr:sp macro="" textlink="">
      <xdr:nvSpPr>
        <xdr:cNvPr id="637" name="テキスト ボックス 636"/>
        <xdr:cNvSpPr txBox="1"/>
      </xdr:nvSpPr>
      <xdr:spPr>
        <a:xfrm>
          <a:off x="14325111" y="128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35967</xdr:rowOff>
    </xdr:from>
    <xdr:to>
      <xdr:col>72</xdr:col>
      <xdr:colOff>38100</xdr:colOff>
      <xdr:row>76</xdr:row>
      <xdr:rowOff>137567</xdr:rowOff>
    </xdr:to>
    <xdr:sp macro="" textlink="">
      <xdr:nvSpPr>
        <xdr:cNvPr id="638" name="楕円 637"/>
        <xdr:cNvSpPr/>
      </xdr:nvSpPr>
      <xdr:spPr>
        <a:xfrm>
          <a:off x="13652500" y="130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128694</xdr:rowOff>
    </xdr:from>
    <xdr:ext cx="534377" cy="259045"/>
    <xdr:sp macro="" textlink="">
      <xdr:nvSpPr>
        <xdr:cNvPr id="639" name="テキスト ボックス 638"/>
        <xdr:cNvSpPr txBox="1"/>
      </xdr:nvSpPr>
      <xdr:spPr>
        <a:xfrm>
          <a:off x="13436111" y="131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109906</xdr:rowOff>
    </xdr:from>
    <xdr:to>
      <xdr:col>67</xdr:col>
      <xdr:colOff>101600</xdr:colOff>
      <xdr:row>76</xdr:row>
      <xdr:rowOff>40056</xdr:rowOff>
    </xdr:to>
    <xdr:sp macro="" textlink="">
      <xdr:nvSpPr>
        <xdr:cNvPr id="640" name="楕円 639"/>
        <xdr:cNvSpPr/>
      </xdr:nvSpPr>
      <xdr:spPr>
        <a:xfrm>
          <a:off x="12763500" y="129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56583</xdr:rowOff>
    </xdr:from>
    <xdr:ext cx="534377" cy="259045"/>
    <xdr:sp macro="" textlink="">
      <xdr:nvSpPr>
        <xdr:cNvPr id="641" name="テキスト ボックス 640"/>
        <xdr:cNvSpPr txBox="1"/>
      </xdr:nvSpPr>
      <xdr:spPr>
        <a:xfrm>
          <a:off x="12547111" y="127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44162</xdr:rowOff>
    </xdr:from>
    <xdr:to>
      <xdr:col>85</xdr:col>
      <xdr:colOff>127000</xdr:colOff>
      <xdr:row>98</xdr:row>
      <xdr:rowOff>144942</xdr:rowOff>
    </xdr:to>
    <xdr:cxnSp macro="">
      <xdr:nvCxnSpPr>
        <xdr:cNvPr id="672" name="直線コネクタ 671"/>
        <xdr:cNvCxnSpPr/>
      </xdr:nvCxnSpPr>
      <xdr:spPr>
        <a:xfrm flipV="1">
          <a:off x="15481300" y="16846262"/>
          <a:ext cx="8382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3"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144942</xdr:rowOff>
    </xdr:from>
    <xdr:to>
      <xdr:col>81</xdr:col>
      <xdr:colOff>50800</xdr:colOff>
      <xdr:row>98</xdr:row>
      <xdr:rowOff>169532</xdr:rowOff>
    </xdr:to>
    <xdr:cxnSp macro="">
      <xdr:nvCxnSpPr>
        <xdr:cNvPr id="675" name="直線コネクタ 674"/>
        <xdr:cNvCxnSpPr/>
      </xdr:nvCxnSpPr>
      <xdr:spPr>
        <a:xfrm flipV="1">
          <a:off x="14592300" y="16947042"/>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124645</xdr:rowOff>
    </xdr:from>
    <xdr:to>
      <xdr:col>76</xdr:col>
      <xdr:colOff>114300</xdr:colOff>
      <xdr:row>98</xdr:row>
      <xdr:rowOff>169532</xdr:rowOff>
    </xdr:to>
    <xdr:cxnSp macro="">
      <xdr:nvCxnSpPr>
        <xdr:cNvPr id="678" name="直線コネクタ 677"/>
        <xdr:cNvCxnSpPr/>
      </xdr:nvCxnSpPr>
      <xdr:spPr>
        <a:xfrm>
          <a:off x="13703300" y="16926745"/>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80" name="テキスト ボックス 679"/>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124645</xdr:rowOff>
    </xdr:from>
    <xdr:to>
      <xdr:col>71</xdr:col>
      <xdr:colOff>177800</xdr:colOff>
      <xdr:row>98</xdr:row>
      <xdr:rowOff>132009</xdr:rowOff>
    </xdr:to>
    <xdr:cxnSp macro="">
      <xdr:nvCxnSpPr>
        <xdr:cNvPr id="681" name="直線コネクタ 680"/>
        <xdr:cNvCxnSpPr/>
      </xdr:nvCxnSpPr>
      <xdr:spPr>
        <a:xfrm flipV="1">
          <a:off x="12814300" y="16926745"/>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164812</xdr:rowOff>
    </xdr:from>
    <xdr:to>
      <xdr:col>85</xdr:col>
      <xdr:colOff>177800</xdr:colOff>
      <xdr:row>98</xdr:row>
      <xdr:rowOff>94962</xdr:rowOff>
    </xdr:to>
    <xdr:sp macro="" textlink="">
      <xdr:nvSpPr>
        <xdr:cNvPr id="691" name="楕円 690"/>
        <xdr:cNvSpPr/>
      </xdr:nvSpPr>
      <xdr:spPr>
        <a:xfrm>
          <a:off x="16268700" y="167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16239</xdr:rowOff>
    </xdr:from>
    <xdr:ext cx="534377" cy="259045"/>
    <xdr:sp macro="" textlink="">
      <xdr:nvSpPr>
        <xdr:cNvPr id="692" name="積立金該当値テキスト"/>
        <xdr:cNvSpPr txBox="1"/>
      </xdr:nvSpPr>
      <xdr:spPr>
        <a:xfrm>
          <a:off x="16370300" y="166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94142</xdr:rowOff>
    </xdr:from>
    <xdr:to>
      <xdr:col>81</xdr:col>
      <xdr:colOff>101600</xdr:colOff>
      <xdr:row>99</xdr:row>
      <xdr:rowOff>24292</xdr:rowOff>
    </xdr:to>
    <xdr:sp macro="" textlink="">
      <xdr:nvSpPr>
        <xdr:cNvPr id="693" name="楕円 692"/>
        <xdr:cNvSpPr/>
      </xdr:nvSpPr>
      <xdr:spPr>
        <a:xfrm>
          <a:off x="15430500" y="16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15419</xdr:rowOff>
    </xdr:from>
    <xdr:ext cx="469744" cy="259045"/>
    <xdr:sp macro="" textlink="">
      <xdr:nvSpPr>
        <xdr:cNvPr id="694" name="テキスト ボックス 693"/>
        <xdr:cNvSpPr txBox="1"/>
      </xdr:nvSpPr>
      <xdr:spPr>
        <a:xfrm>
          <a:off x="15246428" y="1698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118732</xdr:rowOff>
    </xdr:from>
    <xdr:to>
      <xdr:col>76</xdr:col>
      <xdr:colOff>165100</xdr:colOff>
      <xdr:row>99</xdr:row>
      <xdr:rowOff>48882</xdr:rowOff>
    </xdr:to>
    <xdr:sp macro="" textlink="">
      <xdr:nvSpPr>
        <xdr:cNvPr id="695" name="楕円 694"/>
        <xdr:cNvSpPr/>
      </xdr:nvSpPr>
      <xdr:spPr>
        <a:xfrm>
          <a:off x="14541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40009</xdr:rowOff>
    </xdr:from>
    <xdr:ext cx="469744" cy="259045"/>
    <xdr:sp macro="" textlink="">
      <xdr:nvSpPr>
        <xdr:cNvPr id="696" name="テキスト ボックス 695"/>
        <xdr:cNvSpPr txBox="1"/>
      </xdr:nvSpPr>
      <xdr:spPr>
        <a:xfrm>
          <a:off x="14357428" y="17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73845</xdr:rowOff>
    </xdr:from>
    <xdr:to>
      <xdr:col>72</xdr:col>
      <xdr:colOff>38100</xdr:colOff>
      <xdr:row>99</xdr:row>
      <xdr:rowOff>3995</xdr:rowOff>
    </xdr:to>
    <xdr:sp macro="" textlink="">
      <xdr:nvSpPr>
        <xdr:cNvPr id="697" name="楕円 696"/>
        <xdr:cNvSpPr/>
      </xdr:nvSpPr>
      <xdr:spPr>
        <a:xfrm>
          <a:off x="13652500" y="168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166572</xdr:rowOff>
    </xdr:from>
    <xdr:ext cx="469744" cy="259045"/>
    <xdr:sp macro="" textlink="">
      <xdr:nvSpPr>
        <xdr:cNvPr id="698" name="テキスト ボックス 697"/>
        <xdr:cNvSpPr txBox="1"/>
      </xdr:nvSpPr>
      <xdr:spPr>
        <a:xfrm>
          <a:off x="13468428" y="169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81209</xdr:rowOff>
    </xdr:from>
    <xdr:to>
      <xdr:col>67</xdr:col>
      <xdr:colOff>101600</xdr:colOff>
      <xdr:row>99</xdr:row>
      <xdr:rowOff>11359</xdr:rowOff>
    </xdr:to>
    <xdr:sp macro="" textlink="">
      <xdr:nvSpPr>
        <xdr:cNvPr id="699" name="楕円 698"/>
        <xdr:cNvSpPr/>
      </xdr:nvSpPr>
      <xdr:spPr>
        <a:xfrm>
          <a:off x="12763500" y="168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2486</xdr:rowOff>
    </xdr:from>
    <xdr:ext cx="469744" cy="259045"/>
    <xdr:sp macro="" textlink="">
      <xdr:nvSpPr>
        <xdr:cNvPr id="700" name="テキスト ボックス 699"/>
        <xdr:cNvSpPr txBox="1"/>
      </xdr:nvSpPr>
      <xdr:spPr>
        <a:xfrm>
          <a:off x="12579428" y="1697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169635</xdr:rowOff>
    </xdr:from>
    <xdr:to>
      <xdr:col>116</xdr:col>
      <xdr:colOff>63500</xdr:colOff>
      <xdr:row>39</xdr:row>
      <xdr:rowOff>1996</xdr:rowOff>
    </xdr:to>
    <xdr:cxnSp macro="">
      <xdr:nvCxnSpPr>
        <xdr:cNvPr id="731" name="直線コネクタ 730"/>
        <xdr:cNvCxnSpPr/>
      </xdr:nvCxnSpPr>
      <xdr:spPr>
        <a:xfrm flipV="1">
          <a:off x="21323300" y="668473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2"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1996</xdr:rowOff>
    </xdr:from>
    <xdr:to>
      <xdr:col>111</xdr:col>
      <xdr:colOff>177800</xdr:colOff>
      <xdr:row>39</xdr:row>
      <xdr:rowOff>17889</xdr:rowOff>
    </xdr:to>
    <xdr:cxnSp macro="">
      <xdr:nvCxnSpPr>
        <xdr:cNvPr id="734" name="直線コネクタ 733"/>
        <xdr:cNvCxnSpPr/>
      </xdr:nvCxnSpPr>
      <xdr:spPr>
        <a:xfrm flipV="1">
          <a:off x="20434300" y="6688546"/>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6" name="テキスト ボックス 735"/>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12337</xdr:rowOff>
    </xdr:from>
    <xdr:to>
      <xdr:col>107</xdr:col>
      <xdr:colOff>50800</xdr:colOff>
      <xdr:row>39</xdr:row>
      <xdr:rowOff>17889</xdr:rowOff>
    </xdr:to>
    <xdr:cxnSp macro="">
      <xdr:nvCxnSpPr>
        <xdr:cNvPr id="737" name="直線コネクタ 736"/>
        <xdr:cNvCxnSpPr/>
      </xdr:nvCxnSpPr>
      <xdr:spPr>
        <a:xfrm>
          <a:off x="19545300" y="669888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8" name="フローチャート: 判断 737"/>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9" name="テキスト ボックス 738"/>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139264</xdr:rowOff>
    </xdr:from>
    <xdr:to>
      <xdr:col>102</xdr:col>
      <xdr:colOff>114300</xdr:colOff>
      <xdr:row>39</xdr:row>
      <xdr:rowOff>12337</xdr:rowOff>
    </xdr:to>
    <xdr:cxnSp macro="">
      <xdr:nvCxnSpPr>
        <xdr:cNvPr id="740" name="直線コネクタ 739"/>
        <xdr:cNvCxnSpPr/>
      </xdr:nvCxnSpPr>
      <xdr:spPr>
        <a:xfrm>
          <a:off x="18656300" y="6654364"/>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118835</xdr:rowOff>
    </xdr:from>
    <xdr:to>
      <xdr:col>116</xdr:col>
      <xdr:colOff>114300</xdr:colOff>
      <xdr:row>39</xdr:row>
      <xdr:rowOff>48985</xdr:rowOff>
    </xdr:to>
    <xdr:sp macro="" textlink="">
      <xdr:nvSpPr>
        <xdr:cNvPr id="750" name="楕円 749"/>
        <xdr:cNvSpPr/>
      </xdr:nvSpPr>
      <xdr:spPr>
        <a:xfrm>
          <a:off x="22110700" y="66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78213</xdr:rowOff>
    </xdr:from>
    <xdr:ext cx="378565" cy="259045"/>
    <xdr:sp macro="" textlink="">
      <xdr:nvSpPr>
        <xdr:cNvPr id="751" name="投資及び出資金該当値テキスト"/>
        <xdr:cNvSpPr txBox="1"/>
      </xdr:nvSpPr>
      <xdr:spPr>
        <a:xfrm>
          <a:off x="22212300" y="642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122646</xdr:rowOff>
    </xdr:from>
    <xdr:to>
      <xdr:col>112</xdr:col>
      <xdr:colOff>38100</xdr:colOff>
      <xdr:row>39</xdr:row>
      <xdr:rowOff>52796</xdr:rowOff>
    </xdr:to>
    <xdr:sp macro="" textlink="">
      <xdr:nvSpPr>
        <xdr:cNvPr id="752" name="楕円 751"/>
        <xdr:cNvSpPr/>
      </xdr:nvSpPr>
      <xdr:spPr>
        <a:xfrm>
          <a:off x="212725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69323</xdr:rowOff>
    </xdr:from>
    <xdr:ext cx="378565" cy="259045"/>
    <xdr:sp macro="" textlink="">
      <xdr:nvSpPr>
        <xdr:cNvPr id="753" name="テキスト ボックス 752"/>
        <xdr:cNvSpPr txBox="1"/>
      </xdr:nvSpPr>
      <xdr:spPr>
        <a:xfrm>
          <a:off x="21134017" y="641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138539</xdr:rowOff>
    </xdr:from>
    <xdr:to>
      <xdr:col>107</xdr:col>
      <xdr:colOff>101600</xdr:colOff>
      <xdr:row>39</xdr:row>
      <xdr:rowOff>68689</xdr:rowOff>
    </xdr:to>
    <xdr:sp macro="" textlink="">
      <xdr:nvSpPr>
        <xdr:cNvPr id="754" name="楕円 753"/>
        <xdr:cNvSpPr/>
      </xdr:nvSpPr>
      <xdr:spPr>
        <a:xfrm>
          <a:off x="20383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59816</xdr:rowOff>
    </xdr:from>
    <xdr:ext cx="378565" cy="259045"/>
    <xdr:sp macro="" textlink="">
      <xdr:nvSpPr>
        <xdr:cNvPr id="755" name="テキスト ボックス 754"/>
        <xdr:cNvSpPr txBox="1"/>
      </xdr:nvSpPr>
      <xdr:spPr>
        <a:xfrm>
          <a:off x="20245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132987</xdr:rowOff>
    </xdr:from>
    <xdr:to>
      <xdr:col>102</xdr:col>
      <xdr:colOff>165100</xdr:colOff>
      <xdr:row>39</xdr:row>
      <xdr:rowOff>63137</xdr:rowOff>
    </xdr:to>
    <xdr:sp macro="" textlink="">
      <xdr:nvSpPr>
        <xdr:cNvPr id="756" name="楕円 755"/>
        <xdr:cNvSpPr/>
      </xdr:nvSpPr>
      <xdr:spPr>
        <a:xfrm>
          <a:off x="19494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54264</xdr:rowOff>
    </xdr:from>
    <xdr:ext cx="378565" cy="259045"/>
    <xdr:sp macro="" textlink="">
      <xdr:nvSpPr>
        <xdr:cNvPr id="757" name="テキスト ボックス 756"/>
        <xdr:cNvSpPr txBox="1"/>
      </xdr:nvSpPr>
      <xdr:spPr>
        <a:xfrm>
          <a:off x="19356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88464</xdr:rowOff>
    </xdr:from>
    <xdr:to>
      <xdr:col>98</xdr:col>
      <xdr:colOff>38100</xdr:colOff>
      <xdr:row>39</xdr:row>
      <xdr:rowOff>18614</xdr:rowOff>
    </xdr:to>
    <xdr:sp macro="" textlink="">
      <xdr:nvSpPr>
        <xdr:cNvPr id="758" name="楕円 757"/>
        <xdr:cNvSpPr/>
      </xdr:nvSpPr>
      <xdr:spPr>
        <a:xfrm>
          <a:off x="18605500" y="66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9741</xdr:rowOff>
    </xdr:from>
    <xdr:ext cx="469744" cy="259045"/>
    <xdr:sp macro="" textlink="">
      <xdr:nvSpPr>
        <xdr:cNvPr id="759" name="テキスト ボックス 758"/>
        <xdr:cNvSpPr txBox="1"/>
      </xdr:nvSpPr>
      <xdr:spPr>
        <a:xfrm>
          <a:off x="18421428" y="669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135357</xdr:rowOff>
    </xdr:from>
    <xdr:to>
      <xdr:col>116</xdr:col>
      <xdr:colOff>63500</xdr:colOff>
      <xdr:row>57</xdr:row>
      <xdr:rowOff>136088</xdr:rowOff>
    </xdr:to>
    <xdr:cxnSp macro="">
      <xdr:nvCxnSpPr>
        <xdr:cNvPr id="786" name="直線コネクタ 785"/>
        <xdr:cNvCxnSpPr/>
      </xdr:nvCxnSpPr>
      <xdr:spPr>
        <a:xfrm>
          <a:off x="21323300" y="990800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7"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76606</xdr:rowOff>
    </xdr:from>
    <xdr:to>
      <xdr:col>111</xdr:col>
      <xdr:colOff>177800</xdr:colOff>
      <xdr:row>57</xdr:row>
      <xdr:rowOff>135357</xdr:rowOff>
    </xdr:to>
    <xdr:cxnSp macro="">
      <xdr:nvCxnSpPr>
        <xdr:cNvPr id="789" name="直線コネクタ 788"/>
        <xdr:cNvCxnSpPr/>
      </xdr:nvCxnSpPr>
      <xdr:spPr>
        <a:xfrm>
          <a:off x="20434300" y="9677806"/>
          <a:ext cx="889000" cy="2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91" name="テキスト ボックス 790"/>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76606</xdr:rowOff>
    </xdr:from>
    <xdr:to>
      <xdr:col>107</xdr:col>
      <xdr:colOff>50800</xdr:colOff>
      <xdr:row>57</xdr:row>
      <xdr:rowOff>133985</xdr:rowOff>
    </xdr:to>
    <xdr:cxnSp macro="">
      <xdr:nvCxnSpPr>
        <xdr:cNvPr id="792" name="直線コネクタ 791"/>
        <xdr:cNvCxnSpPr/>
      </xdr:nvCxnSpPr>
      <xdr:spPr>
        <a:xfrm flipV="1">
          <a:off x="19545300" y="9677806"/>
          <a:ext cx="889000" cy="2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3" name="フローチャート: 判断 792"/>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4" name="テキスト ボックス 793"/>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132934</xdr:rowOff>
    </xdr:from>
    <xdr:to>
      <xdr:col>102</xdr:col>
      <xdr:colOff>114300</xdr:colOff>
      <xdr:row>57</xdr:row>
      <xdr:rowOff>133985</xdr:rowOff>
    </xdr:to>
    <xdr:cxnSp macro="">
      <xdr:nvCxnSpPr>
        <xdr:cNvPr id="795" name="直線コネクタ 794"/>
        <xdr:cNvCxnSpPr/>
      </xdr:nvCxnSpPr>
      <xdr:spPr>
        <a:xfrm>
          <a:off x="18656300" y="99055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85288</xdr:rowOff>
    </xdr:from>
    <xdr:to>
      <xdr:col>116</xdr:col>
      <xdr:colOff>114300</xdr:colOff>
      <xdr:row>58</xdr:row>
      <xdr:rowOff>15438</xdr:rowOff>
    </xdr:to>
    <xdr:sp macro="" textlink="">
      <xdr:nvSpPr>
        <xdr:cNvPr id="805" name="楕円 804"/>
        <xdr:cNvSpPr/>
      </xdr:nvSpPr>
      <xdr:spPr>
        <a:xfrm>
          <a:off x="221107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108165</xdr:rowOff>
    </xdr:from>
    <xdr:ext cx="469744" cy="259045"/>
    <xdr:sp macro="" textlink="">
      <xdr:nvSpPr>
        <xdr:cNvPr id="806" name="貸付金該当値テキスト"/>
        <xdr:cNvSpPr txBox="1"/>
      </xdr:nvSpPr>
      <xdr:spPr>
        <a:xfrm>
          <a:off x="22212300" y="97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84557</xdr:rowOff>
    </xdr:from>
    <xdr:to>
      <xdr:col>112</xdr:col>
      <xdr:colOff>38100</xdr:colOff>
      <xdr:row>58</xdr:row>
      <xdr:rowOff>14707</xdr:rowOff>
    </xdr:to>
    <xdr:sp macro="" textlink="">
      <xdr:nvSpPr>
        <xdr:cNvPr id="807" name="楕円 806"/>
        <xdr:cNvSpPr/>
      </xdr:nvSpPr>
      <xdr:spPr>
        <a:xfrm>
          <a:off x="21272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31234</xdr:rowOff>
    </xdr:from>
    <xdr:ext cx="469744" cy="259045"/>
    <xdr:sp macro="" textlink="">
      <xdr:nvSpPr>
        <xdr:cNvPr id="808" name="テキスト ボックス 807"/>
        <xdr:cNvSpPr txBox="1"/>
      </xdr:nvSpPr>
      <xdr:spPr>
        <a:xfrm>
          <a:off x="21088428"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25806</xdr:rowOff>
    </xdr:from>
    <xdr:to>
      <xdr:col>107</xdr:col>
      <xdr:colOff>101600</xdr:colOff>
      <xdr:row>56</xdr:row>
      <xdr:rowOff>127406</xdr:rowOff>
    </xdr:to>
    <xdr:sp macro="" textlink="">
      <xdr:nvSpPr>
        <xdr:cNvPr id="809" name="楕円 808"/>
        <xdr:cNvSpPr/>
      </xdr:nvSpPr>
      <xdr:spPr>
        <a:xfrm>
          <a:off x="20383500" y="96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143933</xdr:rowOff>
    </xdr:from>
    <xdr:ext cx="469744" cy="259045"/>
    <xdr:sp macro="" textlink="">
      <xdr:nvSpPr>
        <xdr:cNvPr id="810" name="テキスト ボックス 809"/>
        <xdr:cNvSpPr txBox="1"/>
      </xdr:nvSpPr>
      <xdr:spPr>
        <a:xfrm>
          <a:off x="20199428" y="94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83185</xdr:rowOff>
    </xdr:from>
    <xdr:to>
      <xdr:col>102</xdr:col>
      <xdr:colOff>165100</xdr:colOff>
      <xdr:row>58</xdr:row>
      <xdr:rowOff>13335</xdr:rowOff>
    </xdr:to>
    <xdr:sp macro="" textlink="">
      <xdr:nvSpPr>
        <xdr:cNvPr id="811" name="楕円 810"/>
        <xdr:cNvSpPr/>
      </xdr:nvSpPr>
      <xdr:spPr>
        <a:xfrm>
          <a:off x="19494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4462</xdr:rowOff>
    </xdr:from>
    <xdr:ext cx="469744" cy="259045"/>
    <xdr:sp macro="" textlink="">
      <xdr:nvSpPr>
        <xdr:cNvPr id="812" name="テキスト ボックス 811"/>
        <xdr:cNvSpPr txBox="1"/>
      </xdr:nvSpPr>
      <xdr:spPr>
        <a:xfrm>
          <a:off x="19310428"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82134</xdr:rowOff>
    </xdr:from>
    <xdr:to>
      <xdr:col>98</xdr:col>
      <xdr:colOff>38100</xdr:colOff>
      <xdr:row>58</xdr:row>
      <xdr:rowOff>12284</xdr:rowOff>
    </xdr:to>
    <xdr:sp macro="" textlink="">
      <xdr:nvSpPr>
        <xdr:cNvPr id="813" name="楕円 812"/>
        <xdr:cNvSpPr/>
      </xdr:nvSpPr>
      <xdr:spPr>
        <a:xfrm>
          <a:off x="186055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3411</xdr:rowOff>
    </xdr:from>
    <xdr:ext cx="469744" cy="259045"/>
    <xdr:sp macro="" textlink="">
      <xdr:nvSpPr>
        <xdr:cNvPr id="814" name="テキスト ボックス 813"/>
        <xdr:cNvSpPr txBox="1"/>
      </xdr:nvSpPr>
      <xdr:spPr>
        <a:xfrm>
          <a:off x="18421428" y="99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14267</xdr:rowOff>
    </xdr:from>
    <xdr:to>
      <xdr:col>116</xdr:col>
      <xdr:colOff>63500</xdr:colOff>
      <xdr:row>78</xdr:row>
      <xdr:rowOff>29744</xdr:rowOff>
    </xdr:to>
    <xdr:cxnSp macro="">
      <xdr:nvCxnSpPr>
        <xdr:cNvPr id="842" name="直線コネクタ 841"/>
        <xdr:cNvCxnSpPr/>
      </xdr:nvCxnSpPr>
      <xdr:spPr>
        <a:xfrm>
          <a:off x="21323300" y="13387367"/>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93889</xdr:rowOff>
    </xdr:from>
    <xdr:to>
      <xdr:col>111</xdr:col>
      <xdr:colOff>177800</xdr:colOff>
      <xdr:row>78</xdr:row>
      <xdr:rowOff>14267</xdr:rowOff>
    </xdr:to>
    <xdr:cxnSp macro="">
      <xdr:nvCxnSpPr>
        <xdr:cNvPr id="845" name="直線コネクタ 844"/>
        <xdr:cNvCxnSpPr/>
      </xdr:nvCxnSpPr>
      <xdr:spPr>
        <a:xfrm>
          <a:off x="20434300" y="13295539"/>
          <a:ext cx="889000" cy="9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93889</xdr:rowOff>
    </xdr:from>
    <xdr:to>
      <xdr:col>107</xdr:col>
      <xdr:colOff>50800</xdr:colOff>
      <xdr:row>77</xdr:row>
      <xdr:rowOff>124795</xdr:rowOff>
    </xdr:to>
    <xdr:cxnSp macro="">
      <xdr:nvCxnSpPr>
        <xdr:cNvPr id="848" name="直線コネクタ 847"/>
        <xdr:cNvCxnSpPr/>
      </xdr:nvCxnSpPr>
      <xdr:spPr>
        <a:xfrm flipV="1">
          <a:off x="19545300" y="1329553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50" name="テキスト ボックス 849"/>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124795</xdr:rowOff>
    </xdr:from>
    <xdr:to>
      <xdr:col>102</xdr:col>
      <xdr:colOff>114300</xdr:colOff>
      <xdr:row>77</xdr:row>
      <xdr:rowOff>142970</xdr:rowOff>
    </xdr:to>
    <xdr:cxnSp macro="">
      <xdr:nvCxnSpPr>
        <xdr:cNvPr id="851" name="直線コネクタ 850"/>
        <xdr:cNvCxnSpPr/>
      </xdr:nvCxnSpPr>
      <xdr:spPr>
        <a:xfrm flipV="1">
          <a:off x="18656300" y="13326445"/>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150394</xdr:rowOff>
    </xdr:from>
    <xdr:to>
      <xdr:col>116</xdr:col>
      <xdr:colOff>114300</xdr:colOff>
      <xdr:row>78</xdr:row>
      <xdr:rowOff>80544</xdr:rowOff>
    </xdr:to>
    <xdr:sp macro="" textlink="">
      <xdr:nvSpPr>
        <xdr:cNvPr id="861" name="楕円 860"/>
        <xdr:cNvSpPr/>
      </xdr:nvSpPr>
      <xdr:spPr>
        <a:xfrm>
          <a:off x="221107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65321</xdr:rowOff>
    </xdr:from>
    <xdr:ext cx="534377" cy="259045"/>
    <xdr:sp macro="" textlink="">
      <xdr:nvSpPr>
        <xdr:cNvPr id="862" name="繰出金該当値テキスト"/>
        <xdr:cNvSpPr txBox="1"/>
      </xdr:nvSpPr>
      <xdr:spPr>
        <a:xfrm>
          <a:off x="22212300" y="132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134917</xdr:rowOff>
    </xdr:from>
    <xdr:to>
      <xdr:col>112</xdr:col>
      <xdr:colOff>38100</xdr:colOff>
      <xdr:row>78</xdr:row>
      <xdr:rowOff>65067</xdr:rowOff>
    </xdr:to>
    <xdr:sp macro="" textlink="">
      <xdr:nvSpPr>
        <xdr:cNvPr id="863" name="楕円 862"/>
        <xdr:cNvSpPr/>
      </xdr:nvSpPr>
      <xdr:spPr>
        <a:xfrm>
          <a:off x="212725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56194</xdr:rowOff>
    </xdr:from>
    <xdr:ext cx="534377" cy="259045"/>
    <xdr:sp macro="" textlink="">
      <xdr:nvSpPr>
        <xdr:cNvPr id="864" name="テキスト ボックス 863"/>
        <xdr:cNvSpPr txBox="1"/>
      </xdr:nvSpPr>
      <xdr:spPr>
        <a:xfrm>
          <a:off x="21056111" y="134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43089</xdr:rowOff>
    </xdr:from>
    <xdr:to>
      <xdr:col>107</xdr:col>
      <xdr:colOff>101600</xdr:colOff>
      <xdr:row>77</xdr:row>
      <xdr:rowOff>144689</xdr:rowOff>
    </xdr:to>
    <xdr:sp macro="" textlink="">
      <xdr:nvSpPr>
        <xdr:cNvPr id="865" name="楕円 864"/>
        <xdr:cNvSpPr/>
      </xdr:nvSpPr>
      <xdr:spPr>
        <a:xfrm>
          <a:off x="20383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135816</xdr:rowOff>
    </xdr:from>
    <xdr:ext cx="534377" cy="259045"/>
    <xdr:sp macro="" textlink="">
      <xdr:nvSpPr>
        <xdr:cNvPr id="866" name="テキスト ボックス 865"/>
        <xdr:cNvSpPr txBox="1"/>
      </xdr:nvSpPr>
      <xdr:spPr>
        <a:xfrm>
          <a:off x="20167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73995</xdr:rowOff>
    </xdr:from>
    <xdr:to>
      <xdr:col>102</xdr:col>
      <xdr:colOff>165100</xdr:colOff>
      <xdr:row>78</xdr:row>
      <xdr:rowOff>4145</xdr:rowOff>
    </xdr:to>
    <xdr:sp macro="" textlink="">
      <xdr:nvSpPr>
        <xdr:cNvPr id="867" name="楕円 866"/>
        <xdr:cNvSpPr/>
      </xdr:nvSpPr>
      <xdr:spPr>
        <a:xfrm>
          <a:off x="19494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166722</xdr:rowOff>
    </xdr:from>
    <xdr:ext cx="534377" cy="259045"/>
    <xdr:sp macro="" textlink="">
      <xdr:nvSpPr>
        <xdr:cNvPr id="868" name="テキスト ボックス 867"/>
        <xdr:cNvSpPr txBox="1"/>
      </xdr:nvSpPr>
      <xdr:spPr>
        <a:xfrm>
          <a:off x="19278111" y="133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92170</xdr:rowOff>
    </xdr:from>
    <xdr:to>
      <xdr:col>98</xdr:col>
      <xdr:colOff>38100</xdr:colOff>
      <xdr:row>78</xdr:row>
      <xdr:rowOff>22320</xdr:rowOff>
    </xdr:to>
    <xdr:sp macro="" textlink="">
      <xdr:nvSpPr>
        <xdr:cNvPr id="869" name="楕円 868"/>
        <xdr:cNvSpPr/>
      </xdr:nvSpPr>
      <xdr:spPr>
        <a:xfrm>
          <a:off x="18605500" y="132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13447</xdr:rowOff>
    </xdr:from>
    <xdr:ext cx="534377" cy="259045"/>
    <xdr:sp macro="" textlink="">
      <xdr:nvSpPr>
        <xdr:cNvPr id="870" name="テキスト ボックス 869"/>
        <xdr:cNvSpPr txBox="1"/>
      </xdr:nvSpPr>
      <xdr:spPr>
        <a:xfrm>
          <a:off x="18389111" y="133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人口千人当たり職員数が類似団体のなかで３番目に低いため、住民一人当たりの人件費も類似団体の中で最も低くなっている。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扶助費、補助費等、普通建設事業費（うち新規整備）、投資及び出資金並びに貸付金は類似団体平均値よりも住民一人当たりのコストが高くなっている。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扶助費は、施設型給付費や障害児通所給付費、障害福祉サービス等給付費の伸びにより上昇傾向にあり、今後も資格審査等適正化を図ることで上昇傾向の抑制に努めていく。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積立金は、補正予算により基金積立を行ったことから、平成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年度と比べ約６億２千万円増加している。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今後も住民サービスを低下させることなく、適正な執行に努めていく。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8484</xdr:rowOff>
    </xdr:from>
    <xdr:to>
      <xdr:col>24</xdr:col>
      <xdr:colOff>63500</xdr:colOff>
      <xdr:row>37</xdr:row>
      <xdr:rowOff>18085</xdr:rowOff>
    </xdr:to>
    <xdr:cxnSp macro="">
      <xdr:nvCxnSpPr>
        <xdr:cNvPr id="59" name="直線コネクタ 58"/>
        <xdr:cNvCxnSpPr/>
      </xdr:nvCxnSpPr>
      <xdr:spPr>
        <a:xfrm>
          <a:off x="3797300" y="635213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54204</xdr:rowOff>
    </xdr:from>
    <xdr:to>
      <xdr:col>19</xdr:col>
      <xdr:colOff>177800</xdr:colOff>
      <xdr:row>37</xdr:row>
      <xdr:rowOff>8484</xdr:rowOff>
    </xdr:to>
    <xdr:cxnSp macro="">
      <xdr:nvCxnSpPr>
        <xdr:cNvPr id="62" name="直線コネクタ 61"/>
        <xdr:cNvCxnSpPr/>
      </xdr:nvCxnSpPr>
      <xdr:spPr>
        <a:xfrm>
          <a:off x="2908300" y="62264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54204</xdr:rowOff>
    </xdr:from>
    <xdr:to>
      <xdr:col>15</xdr:col>
      <xdr:colOff>50800</xdr:colOff>
      <xdr:row>36</xdr:row>
      <xdr:rowOff>141529</xdr:rowOff>
    </xdr:to>
    <xdr:cxnSp macro="">
      <xdr:nvCxnSpPr>
        <xdr:cNvPr id="65" name="直線コネクタ 64"/>
        <xdr:cNvCxnSpPr/>
      </xdr:nvCxnSpPr>
      <xdr:spPr>
        <a:xfrm flipV="1">
          <a:off x="2019300" y="6226404"/>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141529</xdr:rowOff>
    </xdr:from>
    <xdr:to>
      <xdr:col>10</xdr:col>
      <xdr:colOff>114300</xdr:colOff>
      <xdr:row>37</xdr:row>
      <xdr:rowOff>1169</xdr:rowOff>
    </xdr:to>
    <xdr:cxnSp macro="">
      <xdr:nvCxnSpPr>
        <xdr:cNvPr id="68" name="直線コネクタ 67"/>
        <xdr:cNvCxnSpPr/>
      </xdr:nvCxnSpPr>
      <xdr:spPr>
        <a:xfrm flipV="1">
          <a:off x="1130300" y="631372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138735</xdr:rowOff>
    </xdr:from>
    <xdr:to>
      <xdr:col>24</xdr:col>
      <xdr:colOff>114300</xdr:colOff>
      <xdr:row>37</xdr:row>
      <xdr:rowOff>68885</xdr:rowOff>
    </xdr:to>
    <xdr:sp macro="" textlink="">
      <xdr:nvSpPr>
        <xdr:cNvPr id="78" name="楕円 77"/>
        <xdr:cNvSpPr/>
      </xdr:nvSpPr>
      <xdr:spPr>
        <a:xfrm>
          <a:off x="4584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117162</xdr:rowOff>
    </xdr:from>
    <xdr:ext cx="469744" cy="259045"/>
    <xdr:sp macro="" textlink="">
      <xdr:nvSpPr>
        <xdr:cNvPr id="79" name="議会費該当値テキスト"/>
        <xdr:cNvSpPr txBox="1"/>
      </xdr:nvSpPr>
      <xdr:spPr>
        <a:xfrm>
          <a:off x="4686300"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129134</xdr:rowOff>
    </xdr:from>
    <xdr:to>
      <xdr:col>20</xdr:col>
      <xdr:colOff>38100</xdr:colOff>
      <xdr:row>37</xdr:row>
      <xdr:rowOff>59284</xdr:rowOff>
    </xdr:to>
    <xdr:sp macro="" textlink="">
      <xdr:nvSpPr>
        <xdr:cNvPr id="80" name="楕円 79"/>
        <xdr:cNvSpPr/>
      </xdr:nvSpPr>
      <xdr:spPr>
        <a:xfrm>
          <a:off x="3746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50411</xdr:rowOff>
    </xdr:from>
    <xdr:ext cx="469744" cy="259045"/>
    <xdr:sp macro="" textlink="">
      <xdr:nvSpPr>
        <xdr:cNvPr id="81" name="テキスト ボックス 80"/>
        <xdr:cNvSpPr txBox="1"/>
      </xdr:nvSpPr>
      <xdr:spPr>
        <a:xfrm>
          <a:off x="3562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3404</xdr:rowOff>
    </xdr:from>
    <xdr:to>
      <xdr:col>15</xdr:col>
      <xdr:colOff>101600</xdr:colOff>
      <xdr:row>36</xdr:row>
      <xdr:rowOff>105004</xdr:rowOff>
    </xdr:to>
    <xdr:sp macro="" textlink="">
      <xdr:nvSpPr>
        <xdr:cNvPr id="82" name="楕円 81"/>
        <xdr:cNvSpPr/>
      </xdr:nvSpPr>
      <xdr:spPr>
        <a:xfrm>
          <a:off x="2857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96131</xdr:rowOff>
    </xdr:from>
    <xdr:ext cx="469744" cy="259045"/>
    <xdr:sp macro="" textlink="">
      <xdr:nvSpPr>
        <xdr:cNvPr id="83" name="テキスト ボックス 82"/>
        <xdr:cNvSpPr txBox="1"/>
      </xdr:nvSpPr>
      <xdr:spPr>
        <a:xfrm>
          <a:off x="2673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90729</xdr:rowOff>
    </xdr:from>
    <xdr:to>
      <xdr:col>10</xdr:col>
      <xdr:colOff>165100</xdr:colOff>
      <xdr:row>37</xdr:row>
      <xdr:rowOff>20879</xdr:rowOff>
    </xdr:to>
    <xdr:sp macro="" textlink="">
      <xdr:nvSpPr>
        <xdr:cNvPr id="84" name="楕円 83"/>
        <xdr:cNvSpPr/>
      </xdr:nvSpPr>
      <xdr:spPr>
        <a:xfrm>
          <a:off x="1968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12006</xdr:rowOff>
    </xdr:from>
    <xdr:ext cx="469744" cy="259045"/>
    <xdr:sp macro="" textlink="">
      <xdr:nvSpPr>
        <xdr:cNvPr id="85" name="テキスト ボックス 84"/>
        <xdr:cNvSpPr txBox="1"/>
      </xdr:nvSpPr>
      <xdr:spPr>
        <a:xfrm>
          <a:off x="1784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121819</xdr:rowOff>
    </xdr:from>
    <xdr:to>
      <xdr:col>6</xdr:col>
      <xdr:colOff>38100</xdr:colOff>
      <xdr:row>37</xdr:row>
      <xdr:rowOff>51969</xdr:rowOff>
    </xdr:to>
    <xdr:sp macro="" textlink="">
      <xdr:nvSpPr>
        <xdr:cNvPr id="86" name="楕円 85"/>
        <xdr:cNvSpPr/>
      </xdr:nvSpPr>
      <xdr:spPr>
        <a:xfrm>
          <a:off x="1079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43096</xdr:rowOff>
    </xdr:from>
    <xdr:ext cx="469744" cy="259045"/>
    <xdr:sp macro="" textlink="">
      <xdr:nvSpPr>
        <xdr:cNvPr id="87" name="テキスト ボックス 86"/>
        <xdr:cNvSpPr txBox="1"/>
      </xdr:nvSpPr>
      <xdr:spPr>
        <a:xfrm>
          <a:off x="895428" y="63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124689</xdr:rowOff>
    </xdr:from>
    <xdr:to>
      <xdr:col>24</xdr:col>
      <xdr:colOff>63500</xdr:colOff>
      <xdr:row>57</xdr:row>
      <xdr:rowOff>81572</xdr:rowOff>
    </xdr:to>
    <xdr:cxnSp macro="">
      <xdr:nvCxnSpPr>
        <xdr:cNvPr id="117" name="直線コネクタ 116"/>
        <xdr:cNvCxnSpPr/>
      </xdr:nvCxnSpPr>
      <xdr:spPr>
        <a:xfrm flipV="1">
          <a:off x="3797300" y="9725889"/>
          <a:ext cx="838200" cy="1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81572</xdr:rowOff>
    </xdr:from>
    <xdr:to>
      <xdr:col>19</xdr:col>
      <xdr:colOff>177800</xdr:colOff>
      <xdr:row>58</xdr:row>
      <xdr:rowOff>32004</xdr:rowOff>
    </xdr:to>
    <xdr:cxnSp macro="">
      <xdr:nvCxnSpPr>
        <xdr:cNvPr id="120" name="直線コネクタ 119"/>
        <xdr:cNvCxnSpPr/>
      </xdr:nvCxnSpPr>
      <xdr:spPr>
        <a:xfrm flipV="1">
          <a:off x="2908300" y="9854222"/>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28499</xdr:rowOff>
    </xdr:from>
    <xdr:to>
      <xdr:col>15</xdr:col>
      <xdr:colOff>50800</xdr:colOff>
      <xdr:row>58</xdr:row>
      <xdr:rowOff>32004</xdr:rowOff>
    </xdr:to>
    <xdr:cxnSp macro="">
      <xdr:nvCxnSpPr>
        <xdr:cNvPr id="123" name="直線コネクタ 122"/>
        <xdr:cNvCxnSpPr/>
      </xdr:nvCxnSpPr>
      <xdr:spPr>
        <a:xfrm>
          <a:off x="2019300" y="997259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28499</xdr:rowOff>
    </xdr:from>
    <xdr:to>
      <xdr:col>10</xdr:col>
      <xdr:colOff>114300</xdr:colOff>
      <xdr:row>58</xdr:row>
      <xdr:rowOff>46431</xdr:rowOff>
    </xdr:to>
    <xdr:cxnSp macro="">
      <xdr:nvCxnSpPr>
        <xdr:cNvPr id="126" name="直線コネクタ 125"/>
        <xdr:cNvCxnSpPr/>
      </xdr:nvCxnSpPr>
      <xdr:spPr>
        <a:xfrm flipV="1">
          <a:off x="1130300" y="9972599"/>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73889</xdr:rowOff>
    </xdr:from>
    <xdr:to>
      <xdr:col>24</xdr:col>
      <xdr:colOff>114300</xdr:colOff>
      <xdr:row>57</xdr:row>
      <xdr:rowOff>4039</xdr:rowOff>
    </xdr:to>
    <xdr:sp macro="" textlink="">
      <xdr:nvSpPr>
        <xdr:cNvPr id="136" name="楕円 135"/>
        <xdr:cNvSpPr/>
      </xdr:nvSpPr>
      <xdr:spPr>
        <a:xfrm>
          <a:off x="45847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96766</xdr:rowOff>
    </xdr:from>
    <xdr:ext cx="534377" cy="259045"/>
    <xdr:sp macro="" textlink="">
      <xdr:nvSpPr>
        <xdr:cNvPr id="137" name="総務費該当値テキスト"/>
        <xdr:cNvSpPr txBox="1"/>
      </xdr:nvSpPr>
      <xdr:spPr>
        <a:xfrm>
          <a:off x="4686300" y="95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30772</xdr:rowOff>
    </xdr:from>
    <xdr:to>
      <xdr:col>20</xdr:col>
      <xdr:colOff>38100</xdr:colOff>
      <xdr:row>57</xdr:row>
      <xdr:rowOff>132372</xdr:rowOff>
    </xdr:to>
    <xdr:sp macro="" textlink="">
      <xdr:nvSpPr>
        <xdr:cNvPr id="138" name="楕円 137"/>
        <xdr:cNvSpPr/>
      </xdr:nvSpPr>
      <xdr:spPr>
        <a:xfrm>
          <a:off x="3746500" y="98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148899</xdr:rowOff>
    </xdr:from>
    <xdr:ext cx="534377" cy="259045"/>
    <xdr:sp macro="" textlink="">
      <xdr:nvSpPr>
        <xdr:cNvPr id="139" name="テキスト ボックス 138"/>
        <xdr:cNvSpPr txBox="1"/>
      </xdr:nvSpPr>
      <xdr:spPr>
        <a:xfrm>
          <a:off x="3530111" y="95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152654</xdr:rowOff>
    </xdr:from>
    <xdr:to>
      <xdr:col>15</xdr:col>
      <xdr:colOff>101600</xdr:colOff>
      <xdr:row>58</xdr:row>
      <xdr:rowOff>82804</xdr:rowOff>
    </xdr:to>
    <xdr:sp macro="" textlink="">
      <xdr:nvSpPr>
        <xdr:cNvPr id="140" name="楕円 139"/>
        <xdr:cNvSpPr/>
      </xdr:nvSpPr>
      <xdr:spPr>
        <a:xfrm>
          <a:off x="2857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73931</xdr:rowOff>
    </xdr:from>
    <xdr:ext cx="534377" cy="259045"/>
    <xdr:sp macro="" textlink="">
      <xdr:nvSpPr>
        <xdr:cNvPr id="141" name="テキスト ボックス 140"/>
        <xdr:cNvSpPr txBox="1"/>
      </xdr:nvSpPr>
      <xdr:spPr>
        <a:xfrm>
          <a:off x="2641111" y="100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149149</xdr:rowOff>
    </xdr:from>
    <xdr:to>
      <xdr:col>10</xdr:col>
      <xdr:colOff>165100</xdr:colOff>
      <xdr:row>58</xdr:row>
      <xdr:rowOff>79299</xdr:rowOff>
    </xdr:to>
    <xdr:sp macro="" textlink="">
      <xdr:nvSpPr>
        <xdr:cNvPr id="142" name="楕円 141"/>
        <xdr:cNvSpPr/>
      </xdr:nvSpPr>
      <xdr:spPr>
        <a:xfrm>
          <a:off x="1968500" y="99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70426</xdr:rowOff>
    </xdr:from>
    <xdr:ext cx="534377" cy="259045"/>
    <xdr:sp macro="" textlink="">
      <xdr:nvSpPr>
        <xdr:cNvPr id="143" name="テキスト ボックス 142"/>
        <xdr:cNvSpPr txBox="1"/>
      </xdr:nvSpPr>
      <xdr:spPr>
        <a:xfrm>
          <a:off x="1752111" y="100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167081</xdr:rowOff>
    </xdr:from>
    <xdr:to>
      <xdr:col>6</xdr:col>
      <xdr:colOff>38100</xdr:colOff>
      <xdr:row>58</xdr:row>
      <xdr:rowOff>97231</xdr:rowOff>
    </xdr:to>
    <xdr:sp macro="" textlink="">
      <xdr:nvSpPr>
        <xdr:cNvPr id="144" name="楕円 143"/>
        <xdr:cNvSpPr/>
      </xdr:nvSpPr>
      <xdr:spPr>
        <a:xfrm>
          <a:off x="10795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88358</xdr:rowOff>
    </xdr:from>
    <xdr:ext cx="534377" cy="259045"/>
    <xdr:sp macro="" textlink="">
      <xdr:nvSpPr>
        <xdr:cNvPr id="145" name="テキスト ボックス 144"/>
        <xdr:cNvSpPr txBox="1"/>
      </xdr:nvSpPr>
      <xdr:spPr>
        <a:xfrm>
          <a:off x="863111" y="100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158674</xdr:rowOff>
    </xdr:from>
    <xdr:to>
      <xdr:col>24</xdr:col>
      <xdr:colOff>63500</xdr:colOff>
      <xdr:row>76</xdr:row>
      <xdr:rowOff>24536</xdr:rowOff>
    </xdr:to>
    <xdr:cxnSp macro="">
      <xdr:nvCxnSpPr>
        <xdr:cNvPr id="175" name="直線コネクタ 174"/>
        <xdr:cNvCxnSpPr/>
      </xdr:nvCxnSpPr>
      <xdr:spPr>
        <a:xfrm flipV="1">
          <a:off x="3797300" y="13017424"/>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148413</xdr:rowOff>
    </xdr:from>
    <xdr:to>
      <xdr:col>19</xdr:col>
      <xdr:colOff>177800</xdr:colOff>
      <xdr:row>76</xdr:row>
      <xdr:rowOff>24536</xdr:rowOff>
    </xdr:to>
    <xdr:cxnSp macro="">
      <xdr:nvCxnSpPr>
        <xdr:cNvPr id="178" name="直線コネクタ 177"/>
        <xdr:cNvCxnSpPr/>
      </xdr:nvCxnSpPr>
      <xdr:spPr>
        <a:xfrm>
          <a:off x="2908300" y="13007163"/>
          <a:ext cx="8890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148413</xdr:rowOff>
    </xdr:from>
    <xdr:to>
      <xdr:col>15</xdr:col>
      <xdr:colOff>50800</xdr:colOff>
      <xdr:row>76</xdr:row>
      <xdr:rowOff>74219</xdr:rowOff>
    </xdr:to>
    <xdr:cxnSp macro="">
      <xdr:nvCxnSpPr>
        <xdr:cNvPr id="181" name="直線コネクタ 180"/>
        <xdr:cNvCxnSpPr/>
      </xdr:nvCxnSpPr>
      <xdr:spPr>
        <a:xfrm flipV="1">
          <a:off x="2019300" y="13007163"/>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74219</xdr:rowOff>
    </xdr:from>
    <xdr:to>
      <xdr:col>10</xdr:col>
      <xdr:colOff>114300</xdr:colOff>
      <xdr:row>77</xdr:row>
      <xdr:rowOff>1257</xdr:rowOff>
    </xdr:to>
    <xdr:cxnSp macro="">
      <xdr:nvCxnSpPr>
        <xdr:cNvPr id="184" name="直線コネクタ 183"/>
        <xdr:cNvCxnSpPr/>
      </xdr:nvCxnSpPr>
      <xdr:spPr>
        <a:xfrm flipV="1">
          <a:off x="1130300" y="13104419"/>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107874</xdr:rowOff>
    </xdr:from>
    <xdr:to>
      <xdr:col>24</xdr:col>
      <xdr:colOff>114300</xdr:colOff>
      <xdr:row>76</xdr:row>
      <xdr:rowOff>38024</xdr:rowOff>
    </xdr:to>
    <xdr:sp macro="" textlink="">
      <xdr:nvSpPr>
        <xdr:cNvPr id="194" name="楕円 193"/>
        <xdr:cNvSpPr/>
      </xdr:nvSpPr>
      <xdr:spPr>
        <a:xfrm>
          <a:off x="45847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86301</xdr:rowOff>
    </xdr:from>
    <xdr:ext cx="599010" cy="259045"/>
    <xdr:sp macro="" textlink="">
      <xdr:nvSpPr>
        <xdr:cNvPr id="195" name="民生費該当値テキスト"/>
        <xdr:cNvSpPr txBox="1"/>
      </xdr:nvSpPr>
      <xdr:spPr>
        <a:xfrm>
          <a:off x="4686300" y="129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145186</xdr:rowOff>
    </xdr:from>
    <xdr:to>
      <xdr:col>20</xdr:col>
      <xdr:colOff>38100</xdr:colOff>
      <xdr:row>76</xdr:row>
      <xdr:rowOff>75336</xdr:rowOff>
    </xdr:to>
    <xdr:sp macro="" textlink="">
      <xdr:nvSpPr>
        <xdr:cNvPr id="196" name="楕円 195"/>
        <xdr:cNvSpPr/>
      </xdr:nvSpPr>
      <xdr:spPr>
        <a:xfrm>
          <a:off x="3746500" y="130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66463</xdr:rowOff>
    </xdr:from>
    <xdr:ext cx="599010" cy="259045"/>
    <xdr:sp macro="" textlink="">
      <xdr:nvSpPr>
        <xdr:cNvPr id="197" name="テキスト ボックス 196"/>
        <xdr:cNvSpPr txBox="1"/>
      </xdr:nvSpPr>
      <xdr:spPr>
        <a:xfrm>
          <a:off x="3497795"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97612</xdr:rowOff>
    </xdr:from>
    <xdr:to>
      <xdr:col>15</xdr:col>
      <xdr:colOff>101600</xdr:colOff>
      <xdr:row>76</xdr:row>
      <xdr:rowOff>27763</xdr:rowOff>
    </xdr:to>
    <xdr:sp macro="" textlink="">
      <xdr:nvSpPr>
        <xdr:cNvPr id="198" name="楕円 197"/>
        <xdr:cNvSpPr/>
      </xdr:nvSpPr>
      <xdr:spPr>
        <a:xfrm>
          <a:off x="2857500" y="12956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18890</xdr:rowOff>
    </xdr:from>
    <xdr:ext cx="599010" cy="259045"/>
    <xdr:sp macro="" textlink="">
      <xdr:nvSpPr>
        <xdr:cNvPr id="199" name="テキスト ボックス 198"/>
        <xdr:cNvSpPr txBox="1"/>
      </xdr:nvSpPr>
      <xdr:spPr>
        <a:xfrm>
          <a:off x="2608795" y="130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23419</xdr:rowOff>
    </xdr:from>
    <xdr:to>
      <xdr:col>10</xdr:col>
      <xdr:colOff>165100</xdr:colOff>
      <xdr:row>76</xdr:row>
      <xdr:rowOff>125019</xdr:rowOff>
    </xdr:to>
    <xdr:sp macro="" textlink="">
      <xdr:nvSpPr>
        <xdr:cNvPr id="200" name="楕円 199"/>
        <xdr:cNvSpPr/>
      </xdr:nvSpPr>
      <xdr:spPr>
        <a:xfrm>
          <a:off x="1968500" y="130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116146</xdr:rowOff>
    </xdr:from>
    <xdr:ext cx="599010" cy="259045"/>
    <xdr:sp macro="" textlink="">
      <xdr:nvSpPr>
        <xdr:cNvPr id="201" name="テキスト ボックス 200"/>
        <xdr:cNvSpPr txBox="1"/>
      </xdr:nvSpPr>
      <xdr:spPr>
        <a:xfrm>
          <a:off x="1719795" y="131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121907</xdr:rowOff>
    </xdr:from>
    <xdr:to>
      <xdr:col>6</xdr:col>
      <xdr:colOff>38100</xdr:colOff>
      <xdr:row>77</xdr:row>
      <xdr:rowOff>52057</xdr:rowOff>
    </xdr:to>
    <xdr:sp macro="" textlink="">
      <xdr:nvSpPr>
        <xdr:cNvPr id="202" name="楕円 201"/>
        <xdr:cNvSpPr/>
      </xdr:nvSpPr>
      <xdr:spPr>
        <a:xfrm>
          <a:off x="1079500" y="131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43184</xdr:rowOff>
    </xdr:from>
    <xdr:ext cx="599010" cy="259045"/>
    <xdr:sp macro="" textlink="">
      <xdr:nvSpPr>
        <xdr:cNvPr id="203" name="テキスト ボックス 202"/>
        <xdr:cNvSpPr txBox="1"/>
      </xdr:nvSpPr>
      <xdr:spPr>
        <a:xfrm>
          <a:off x="830795" y="1324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137547</xdr:rowOff>
    </xdr:from>
    <xdr:to>
      <xdr:col>24</xdr:col>
      <xdr:colOff>63500</xdr:colOff>
      <xdr:row>98</xdr:row>
      <xdr:rowOff>161492</xdr:rowOff>
    </xdr:to>
    <xdr:cxnSp macro="">
      <xdr:nvCxnSpPr>
        <xdr:cNvPr id="233" name="直線コネクタ 232"/>
        <xdr:cNvCxnSpPr/>
      </xdr:nvCxnSpPr>
      <xdr:spPr>
        <a:xfrm>
          <a:off x="3797300" y="16939647"/>
          <a:ext cx="838200" cy="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111944</xdr:rowOff>
    </xdr:from>
    <xdr:to>
      <xdr:col>19</xdr:col>
      <xdr:colOff>177800</xdr:colOff>
      <xdr:row>98</xdr:row>
      <xdr:rowOff>137547</xdr:rowOff>
    </xdr:to>
    <xdr:cxnSp macro="">
      <xdr:nvCxnSpPr>
        <xdr:cNvPr id="236" name="直線コネクタ 235"/>
        <xdr:cNvCxnSpPr/>
      </xdr:nvCxnSpPr>
      <xdr:spPr>
        <a:xfrm>
          <a:off x="2908300" y="1691404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37821</xdr:rowOff>
    </xdr:from>
    <xdr:to>
      <xdr:col>15</xdr:col>
      <xdr:colOff>50800</xdr:colOff>
      <xdr:row>98</xdr:row>
      <xdr:rowOff>111944</xdr:rowOff>
    </xdr:to>
    <xdr:cxnSp macro="">
      <xdr:nvCxnSpPr>
        <xdr:cNvPr id="239" name="直線コネクタ 238"/>
        <xdr:cNvCxnSpPr/>
      </xdr:nvCxnSpPr>
      <xdr:spPr>
        <a:xfrm>
          <a:off x="2019300" y="16839921"/>
          <a:ext cx="889000" cy="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109449</xdr:rowOff>
    </xdr:from>
    <xdr:to>
      <xdr:col>10</xdr:col>
      <xdr:colOff>114300</xdr:colOff>
      <xdr:row>98</xdr:row>
      <xdr:rowOff>37821</xdr:rowOff>
    </xdr:to>
    <xdr:cxnSp macro="">
      <xdr:nvCxnSpPr>
        <xdr:cNvPr id="242" name="直線コネクタ 241"/>
        <xdr:cNvCxnSpPr/>
      </xdr:nvCxnSpPr>
      <xdr:spPr>
        <a:xfrm>
          <a:off x="1130300" y="1674009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110692</xdr:rowOff>
    </xdr:from>
    <xdr:to>
      <xdr:col>24</xdr:col>
      <xdr:colOff>114300</xdr:colOff>
      <xdr:row>99</xdr:row>
      <xdr:rowOff>40842</xdr:rowOff>
    </xdr:to>
    <xdr:sp macro="" textlink="">
      <xdr:nvSpPr>
        <xdr:cNvPr id="252" name="楕円 251"/>
        <xdr:cNvSpPr/>
      </xdr:nvSpPr>
      <xdr:spPr>
        <a:xfrm>
          <a:off x="4584700" y="16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25619</xdr:rowOff>
    </xdr:from>
    <xdr:ext cx="534377" cy="259045"/>
    <xdr:sp macro="" textlink="">
      <xdr:nvSpPr>
        <xdr:cNvPr id="253" name="衛生費該当値テキスト"/>
        <xdr:cNvSpPr txBox="1"/>
      </xdr:nvSpPr>
      <xdr:spPr>
        <a:xfrm>
          <a:off x="4686300" y="168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86747</xdr:rowOff>
    </xdr:from>
    <xdr:to>
      <xdr:col>20</xdr:col>
      <xdr:colOff>38100</xdr:colOff>
      <xdr:row>99</xdr:row>
      <xdr:rowOff>16897</xdr:rowOff>
    </xdr:to>
    <xdr:sp macro="" textlink="">
      <xdr:nvSpPr>
        <xdr:cNvPr id="254" name="楕円 253"/>
        <xdr:cNvSpPr/>
      </xdr:nvSpPr>
      <xdr:spPr>
        <a:xfrm>
          <a:off x="3746500" y="168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8024</xdr:rowOff>
    </xdr:from>
    <xdr:ext cx="534377" cy="259045"/>
    <xdr:sp macro="" textlink="">
      <xdr:nvSpPr>
        <xdr:cNvPr id="255" name="テキスト ボックス 254"/>
        <xdr:cNvSpPr txBox="1"/>
      </xdr:nvSpPr>
      <xdr:spPr>
        <a:xfrm>
          <a:off x="3530111" y="169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61144</xdr:rowOff>
    </xdr:from>
    <xdr:to>
      <xdr:col>15</xdr:col>
      <xdr:colOff>101600</xdr:colOff>
      <xdr:row>98</xdr:row>
      <xdr:rowOff>162744</xdr:rowOff>
    </xdr:to>
    <xdr:sp macro="" textlink="">
      <xdr:nvSpPr>
        <xdr:cNvPr id="256" name="楕円 255"/>
        <xdr:cNvSpPr/>
      </xdr:nvSpPr>
      <xdr:spPr>
        <a:xfrm>
          <a:off x="2857500" y="16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153871</xdr:rowOff>
    </xdr:from>
    <xdr:ext cx="534377" cy="259045"/>
    <xdr:sp macro="" textlink="">
      <xdr:nvSpPr>
        <xdr:cNvPr id="257" name="テキスト ボックス 256"/>
        <xdr:cNvSpPr txBox="1"/>
      </xdr:nvSpPr>
      <xdr:spPr>
        <a:xfrm>
          <a:off x="2641111" y="169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158471</xdr:rowOff>
    </xdr:from>
    <xdr:to>
      <xdr:col>10</xdr:col>
      <xdr:colOff>165100</xdr:colOff>
      <xdr:row>98</xdr:row>
      <xdr:rowOff>88621</xdr:rowOff>
    </xdr:to>
    <xdr:sp macro="" textlink="">
      <xdr:nvSpPr>
        <xdr:cNvPr id="258" name="楕円 257"/>
        <xdr:cNvSpPr/>
      </xdr:nvSpPr>
      <xdr:spPr>
        <a:xfrm>
          <a:off x="1968500" y="167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79748</xdr:rowOff>
    </xdr:from>
    <xdr:ext cx="534377" cy="259045"/>
    <xdr:sp macro="" textlink="">
      <xdr:nvSpPr>
        <xdr:cNvPr id="259" name="テキスト ボックス 258"/>
        <xdr:cNvSpPr txBox="1"/>
      </xdr:nvSpPr>
      <xdr:spPr>
        <a:xfrm>
          <a:off x="1752111" y="168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58649</xdr:rowOff>
    </xdr:from>
    <xdr:to>
      <xdr:col>6</xdr:col>
      <xdr:colOff>38100</xdr:colOff>
      <xdr:row>97</xdr:row>
      <xdr:rowOff>160249</xdr:rowOff>
    </xdr:to>
    <xdr:sp macro="" textlink="">
      <xdr:nvSpPr>
        <xdr:cNvPr id="260" name="楕円 259"/>
        <xdr:cNvSpPr/>
      </xdr:nvSpPr>
      <xdr:spPr>
        <a:xfrm>
          <a:off x="1079500" y="166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151376</xdr:rowOff>
    </xdr:from>
    <xdr:ext cx="534377" cy="259045"/>
    <xdr:sp macro="" textlink="">
      <xdr:nvSpPr>
        <xdr:cNvPr id="261" name="テキスト ボックス 260"/>
        <xdr:cNvSpPr txBox="1"/>
      </xdr:nvSpPr>
      <xdr:spPr>
        <a:xfrm>
          <a:off x="863111" y="167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38</xdr:row>
      <xdr:rowOff>166751</xdr:rowOff>
    </xdr:to>
    <xdr:cxnSp macro="">
      <xdr:nvCxnSpPr>
        <xdr:cNvPr id="290" name="直線コネクタ 289"/>
        <xdr:cNvCxnSpPr/>
      </xdr:nvCxnSpPr>
      <xdr:spPr>
        <a:xfrm>
          <a:off x="9639300" y="66814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166370</xdr:rowOff>
    </xdr:to>
    <xdr:cxnSp macro="">
      <xdr:nvCxnSpPr>
        <xdr:cNvPr id="293" name="直線コネクタ 292"/>
        <xdr:cNvCxnSpPr/>
      </xdr:nvCxnSpPr>
      <xdr:spPr>
        <a:xfrm>
          <a:off x="8750300" y="6679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153226</xdr:rowOff>
    </xdr:from>
    <xdr:to>
      <xdr:col>45</xdr:col>
      <xdr:colOff>177800</xdr:colOff>
      <xdr:row>38</xdr:row>
      <xdr:rowOff>164084</xdr:rowOff>
    </xdr:to>
    <xdr:cxnSp macro="">
      <xdr:nvCxnSpPr>
        <xdr:cNvPr id="296" name="直線コネクタ 295"/>
        <xdr:cNvCxnSpPr/>
      </xdr:nvCxnSpPr>
      <xdr:spPr>
        <a:xfrm>
          <a:off x="7861300" y="66683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153226</xdr:rowOff>
    </xdr:from>
    <xdr:to>
      <xdr:col>41</xdr:col>
      <xdr:colOff>50800</xdr:colOff>
      <xdr:row>38</xdr:row>
      <xdr:rowOff>153988</xdr:rowOff>
    </xdr:to>
    <xdr:cxnSp macro="">
      <xdr:nvCxnSpPr>
        <xdr:cNvPr id="299" name="直線コネクタ 298"/>
        <xdr:cNvCxnSpPr/>
      </xdr:nvCxnSpPr>
      <xdr:spPr>
        <a:xfrm flipV="1">
          <a:off x="6972300" y="66683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115951</xdr:rowOff>
    </xdr:from>
    <xdr:to>
      <xdr:col>55</xdr:col>
      <xdr:colOff>50800</xdr:colOff>
      <xdr:row>39</xdr:row>
      <xdr:rowOff>46101</xdr:rowOff>
    </xdr:to>
    <xdr:sp macro="" textlink="">
      <xdr:nvSpPr>
        <xdr:cNvPr id="309" name="楕円 308"/>
        <xdr:cNvSpPr/>
      </xdr:nvSpPr>
      <xdr:spPr>
        <a:xfrm>
          <a:off x="10426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30878</xdr:rowOff>
    </xdr:from>
    <xdr:ext cx="378565" cy="259045"/>
    <xdr:sp macro="" textlink="">
      <xdr:nvSpPr>
        <xdr:cNvPr id="310" name="労働費該当値テキスト"/>
        <xdr:cNvSpPr txBox="1"/>
      </xdr:nvSpPr>
      <xdr:spPr>
        <a:xfrm>
          <a:off x="10528300" y="65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1" name="楕円 310"/>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2" name="テキスト ボックス 311"/>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macro="" textlink="">
      <xdr:nvSpPr>
        <xdr:cNvPr id="313" name="楕円 312"/>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macro="" textlink="">
      <xdr:nvSpPr>
        <xdr:cNvPr id="314" name="テキスト ボックス 313"/>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102426</xdr:rowOff>
    </xdr:from>
    <xdr:to>
      <xdr:col>41</xdr:col>
      <xdr:colOff>101600</xdr:colOff>
      <xdr:row>39</xdr:row>
      <xdr:rowOff>32576</xdr:rowOff>
    </xdr:to>
    <xdr:sp macro="" textlink="">
      <xdr:nvSpPr>
        <xdr:cNvPr id="315" name="楕円 314"/>
        <xdr:cNvSpPr/>
      </xdr:nvSpPr>
      <xdr:spPr>
        <a:xfrm>
          <a:off x="7810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23703</xdr:rowOff>
    </xdr:from>
    <xdr:ext cx="378565" cy="259045"/>
    <xdr:sp macro="" textlink="">
      <xdr:nvSpPr>
        <xdr:cNvPr id="316" name="テキスト ボックス 315"/>
        <xdr:cNvSpPr txBox="1"/>
      </xdr:nvSpPr>
      <xdr:spPr>
        <a:xfrm>
          <a:off x="7672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103188</xdr:rowOff>
    </xdr:from>
    <xdr:to>
      <xdr:col>36</xdr:col>
      <xdr:colOff>165100</xdr:colOff>
      <xdr:row>39</xdr:row>
      <xdr:rowOff>33338</xdr:rowOff>
    </xdr:to>
    <xdr:sp macro="" textlink="">
      <xdr:nvSpPr>
        <xdr:cNvPr id="317" name="楕円 316"/>
        <xdr:cNvSpPr/>
      </xdr:nvSpPr>
      <xdr:spPr>
        <a:xfrm>
          <a:off x="6921500" y="6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24465</xdr:rowOff>
    </xdr:from>
    <xdr:ext cx="378565" cy="259045"/>
    <xdr:sp macro="" textlink="">
      <xdr:nvSpPr>
        <xdr:cNvPr id="318" name="テキスト ボックス 317"/>
        <xdr:cNvSpPr txBox="1"/>
      </xdr:nvSpPr>
      <xdr:spPr>
        <a:xfrm>
          <a:off x="6783017" y="671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109113</xdr:rowOff>
    </xdr:from>
    <xdr:to>
      <xdr:col>55</xdr:col>
      <xdr:colOff>0</xdr:colOff>
      <xdr:row>58</xdr:row>
      <xdr:rowOff>113845</xdr:rowOff>
    </xdr:to>
    <xdr:cxnSp macro="">
      <xdr:nvCxnSpPr>
        <xdr:cNvPr id="345" name="直線コネクタ 344"/>
        <xdr:cNvCxnSpPr/>
      </xdr:nvCxnSpPr>
      <xdr:spPr>
        <a:xfrm>
          <a:off x="9639300" y="10053213"/>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109113</xdr:rowOff>
    </xdr:from>
    <xdr:to>
      <xdr:col>50</xdr:col>
      <xdr:colOff>114300</xdr:colOff>
      <xdr:row>58</xdr:row>
      <xdr:rowOff>109844</xdr:rowOff>
    </xdr:to>
    <xdr:cxnSp macro="">
      <xdr:nvCxnSpPr>
        <xdr:cNvPr id="348" name="直線コネクタ 347"/>
        <xdr:cNvCxnSpPr/>
      </xdr:nvCxnSpPr>
      <xdr:spPr>
        <a:xfrm flipV="1">
          <a:off x="8750300" y="1005321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109844</xdr:rowOff>
    </xdr:from>
    <xdr:to>
      <xdr:col>45</xdr:col>
      <xdr:colOff>177800</xdr:colOff>
      <xdr:row>58</xdr:row>
      <xdr:rowOff>115674</xdr:rowOff>
    </xdr:to>
    <xdr:cxnSp macro="">
      <xdr:nvCxnSpPr>
        <xdr:cNvPr id="351" name="直線コネクタ 350"/>
        <xdr:cNvCxnSpPr/>
      </xdr:nvCxnSpPr>
      <xdr:spPr>
        <a:xfrm flipV="1">
          <a:off x="7861300" y="1005394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111193</xdr:rowOff>
    </xdr:from>
    <xdr:to>
      <xdr:col>41</xdr:col>
      <xdr:colOff>50800</xdr:colOff>
      <xdr:row>58</xdr:row>
      <xdr:rowOff>115674</xdr:rowOff>
    </xdr:to>
    <xdr:cxnSp macro="">
      <xdr:nvCxnSpPr>
        <xdr:cNvPr id="354" name="直線コネクタ 353"/>
        <xdr:cNvCxnSpPr/>
      </xdr:nvCxnSpPr>
      <xdr:spPr>
        <a:xfrm>
          <a:off x="6972300" y="1005529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63045</xdr:rowOff>
    </xdr:from>
    <xdr:to>
      <xdr:col>55</xdr:col>
      <xdr:colOff>50800</xdr:colOff>
      <xdr:row>58</xdr:row>
      <xdr:rowOff>164645</xdr:rowOff>
    </xdr:to>
    <xdr:sp macro="" textlink="">
      <xdr:nvSpPr>
        <xdr:cNvPr id="364" name="楕円 363"/>
        <xdr:cNvSpPr/>
      </xdr:nvSpPr>
      <xdr:spPr>
        <a:xfrm>
          <a:off x="10426700" y="10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149422</xdr:rowOff>
    </xdr:from>
    <xdr:ext cx="469744" cy="259045"/>
    <xdr:sp macro="" textlink="">
      <xdr:nvSpPr>
        <xdr:cNvPr id="365" name="農林水産業費該当値テキスト"/>
        <xdr:cNvSpPr txBox="1"/>
      </xdr:nvSpPr>
      <xdr:spPr>
        <a:xfrm>
          <a:off x="10528300" y="992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58313</xdr:rowOff>
    </xdr:from>
    <xdr:to>
      <xdr:col>50</xdr:col>
      <xdr:colOff>165100</xdr:colOff>
      <xdr:row>58</xdr:row>
      <xdr:rowOff>159913</xdr:rowOff>
    </xdr:to>
    <xdr:sp macro="" textlink="">
      <xdr:nvSpPr>
        <xdr:cNvPr id="366" name="楕円 365"/>
        <xdr:cNvSpPr/>
      </xdr:nvSpPr>
      <xdr:spPr>
        <a:xfrm>
          <a:off x="9588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151040</xdr:rowOff>
    </xdr:from>
    <xdr:ext cx="469744" cy="259045"/>
    <xdr:sp macro="" textlink="">
      <xdr:nvSpPr>
        <xdr:cNvPr id="367" name="テキスト ボックス 366"/>
        <xdr:cNvSpPr txBox="1"/>
      </xdr:nvSpPr>
      <xdr:spPr>
        <a:xfrm>
          <a:off x="9404428" y="10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59044</xdr:rowOff>
    </xdr:from>
    <xdr:to>
      <xdr:col>46</xdr:col>
      <xdr:colOff>38100</xdr:colOff>
      <xdr:row>58</xdr:row>
      <xdr:rowOff>160644</xdr:rowOff>
    </xdr:to>
    <xdr:sp macro="" textlink="">
      <xdr:nvSpPr>
        <xdr:cNvPr id="368" name="楕円 367"/>
        <xdr:cNvSpPr/>
      </xdr:nvSpPr>
      <xdr:spPr>
        <a:xfrm>
          <a:off x="8699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151771</xdr:rowOff>
    </xdr:from>
    <xdr:ext cx="469744" cy="259045"/>
    <xdr:sp macro="" textlink="">
      <xdr:nvSpPr>
        <xdr:cNvPr id="369" name="テキスト ボックス 368"/>
        <xdr:cNvSpPr txBox="1"/>
      </xdr:nvSpPr>
      <xdr:spPr>
        <a:xfrm>
          <a:off x="8515428" y="100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64874</xdr:rowOff>
    </xdr:from>
    <xdr:to>
      <xdr:col>41</xdr:col>
      <xdr:colOff>101600</xdr:colOff>
      <xdr:row>58</xdr:row>
      <xdr:rowOff>166474</xdr:rowOff>
    </xdr:to>
    <xdr:sp macro="" textlink="">
      <xdr:nvSpPr>
        <xdr:cNvPr id="370" name="楕円 369"/>
        <xdr:cNvSpPr/>
      </xdr:nvSpPr>
      <xdr:spPr>
        <a:xfrm>
          <a:off x="7810500" y="10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157601</xdr:rowOff>
    </xdr:from>
    <xdr:ext cx="469744" cy="259045"/>
    <xdr:sp macro="" textlink="">
      <xdr:nvSpPr>
        <xdr:cNvPr id="371" name="テキスト ボックス 370"/>
        <xdr:cNvSpPr txBox="1"/>
      </xdr:nvSpPr>
      <xdr:spPr>
        <a:xfrm>
          <a:off x="7626428" y="101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60393</xdr:rowOff>
    </xdr:from>
    <xdr:to>
      <xdr:col>36</xdr:col>
      <xdr:colOff>165100</xdr:colOff>
      <xdr:row>58</xdr:row>
      <xdr:rowOff>161993</xdr:rowOff>
    </xdr:to>
    <xdr:sp macro="" textlink="">
      <xdr:nvSpPr>
        <xdr:cNvPr id="372" name="楕円 371"/>
        <xdr:cNvSpPr/>
      </xdr:nvSpPr>
      <xdr:spPr>
        <a:xfrm>
          <a:off x="6921500" y="100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153120</xdr:rowOff>
    </xdr:from>
    <xdr:ext cx="469744" cy="259045"/>
    <xdr:sp macro="" textlink="">
      <xdr:nvSpPr>
        <xdr:cNvPr id="373" name="テキスト ボックス 372"/>
        <xdr:cNvSpPr txBox="1"/>
      </xdr:nvSpPr>
      <xdr:spPr>
        <a:xfrm>
          <a:off x="6737428" y="1009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26963</xdr:rowOff>
    </xdr:from>
    <xdr:to>
      <xdr:col>55</xdr:col>
      <xdr:colOff>0</xdr:colOff>
      <xdr:row>78</xdr:row>
      <xdr:rowOff>31877</xdr:rowOff>
    </xdr:to>
    <xdr:cxnSp macro="">
      <xdr:nvCxnSpPr>
        <xdr:cNvPr id="402" name="直線コネクタ 401"/>
        <xdr:cNvCxnSpPr/>
      </xdr:nvCxnSpPr>
      <xdr:spPr>
        <a:xfrm flipV="1">
          <a:off x="9639300" y="13400063"/>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15990</xdr:rowOff>
    </xdr:from>
    <xdr:to>
      <xdr:col>50</xdr:col>
      <xdr:colOff>114300</xdr:colOff>
      <xdr:row>78</xdr:row>
      <xdr:rowOff>31877</xdr:rowOff>
    </xdr:to>
    <xdr:cxnSp macro="">
      <xdr:nvCxnSpPr>
        <xdr:cNvPr id="405" name="直線コネクタ 404"/>
        <xdr:cNvCxnSpPr/>
      </xdr:nvCxnSpPr>
      <xdr:spPr>
        <a:xfrm>
          <a:off x="8750300" y="13389090"/>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15990</xdr:rowOff>
    </xdr:from>
    <xdr:to>
      <xdr:col>45</xdr:col>
      <xdr:colOff>177800</xdr:colOff>
      <xdr:row>78</xdr:row>
      <xdr:rowOff>39002</xdr:rowOff>
    </xdr:to>
    <xdr:cxnSp macro="">
      <xdr:nvCxnSpPr>
        <xdr:cNvPr id="408" name="直線コネクタ 407"/>
        <xdr:cNvCxnSpPr/>
      </xdr:nvCxnSpPr>
      <xdr:spPr>
        <a:xfrm flipV="1">
          <a:off x="7861300" y="13389090"/>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39002</xdr:rowOff>
    </xdr:from>
    <xdr:to>
      <xdr:col>41</xdr:col>
      <xdr:colOff>50800</xdr:colOff>
      <xdr:row>78</xdr:row>
      <xdr:rowOff>39802</xdr:rowOff>
    </xdr:to>
    <xdr:cxnSp macro="">
      <xdr:nvCxnSpPr>
        <xdr:cNvPr id="411" name="直線コネクタ 410"/>
        <xdr:cNvCxnSpPr/>
      </xdr:nvCxnSpPr>
      <xdr:spPr>
        <a:xfrm flipV="1">
          <a:off x="6972300" y="1341210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147613</xdr:rowOff>
    </xdr:from>
    <xdr:to>
      <xdr:col>55</xdr:col>
      <xdr:colOff>50800</xdr:colOff>
      <xdr:row>78</xdr:row>
      <xdr:rowOff>77763</xdr:rowOff>
    </xdr:to>
    <xdr:sp macro="" textlink="">
      <xdr:nvSpPr>
        <xdr:cNvPr id="421" name="楕円 420"/>
        <xdr:cNvSpPr/>
      </xdr:nvSpPr>
      <xdr:spPr>
        <a:xfrm>
          <a:off x="10426700" y="13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126040</xdr:rowOff>
    </xdr:from>
    <xdr:ext cx="469744" cy="259045"/>
    <xdr:sp macro="" textlink="">
      <xdr:nvSpPr>
        <xdr:cNvPr id="422" name="商工費該当値テキスト"/>
        <xdr:cNvSpPr txBox="1"/>
      </xdr:nvSpPr>
      <xdr:spPr>
        <a:xfrm>
          <a:off x="10528300" y="133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152527</xdr:rowOff>
    </xdr:from>
    <xdr:to>
      <xdr:col>50</xdr:col>
      <xdr:colOff>165100</xdr:colOff>
      <xdr:row>78</xdr:row>
      <xdr:rowOff>82677</xdr:rowOff>
    </xdr:to>
    <xdr:sp macro="" textlink="">
      <xdr:nvSpPr>
        <xdr:cNvPr id="423" name="楕円 422"/>
        <xdr:cNvSpPr/>
      </xdr:nvSpPr>
      <xdr:spPr>
        <a:xfrm>
          <a:off x="9588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73804</xdr:rowOff>
    </xdr:from>
    <xdr:ext cx="469744" cy="259045"/>
    <xdr:sp macro="" textlink="">
      <xdr:nvSpPr>
        <xdr:cNvPr id="424" name="テキスト ボックス 423"/>
        <xdr:cNvSpPr txBox="1"/>
      </xdr:nvSpPr>
      <xdr:spPr>
        <a:xfrm>
          <a:off x="9404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136640</xdr:rowOff>
    </xdr:from>
    <xdr:to>
      <xdr:col>46</xdr:col>
      <xdr:colOff>38100</xdr:colOff>
      <xdr:row>78</xdr:row>
      <xdr:rowOff>66790</xdr:rowOff>
    </xdr:to>
    <xdr:sp macro="" textlink="">
      <xdr:nvSpPr>
        <xdr:cNvPr id="425" name="楕円 424"/>
        <xdr:cNvSpPr/>
      </xdr:nvSpPr>
      <xdr:spPr>
        <a:xfrm>
          <a:off x="86995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57917</xdr:rowOff>
    </xdr:from>
    <xdr:ext cx="469744" cy="259045"/>
    <xdr:sp macro="" textlink="">
      <xdr:nvSpPr>
        <xdr:cNvPr id="426" name="テキスト ボックス 425"/>
        <xdr:cNvSpPr txBox="1"/>
      </xdr:nvSpPr>
      <xdr:spPr>
        <a:xfrm>
          <a:off x="8515428" y="134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159652</xdr:rowOff>
    </xdr:from>
    <xdr:to>
      <xdr:col>41</xdr:col>
      <xdr:colOff>101600</xdr:colOff>
      <xdr:row>78</xdr:row>
      <xdr:rowOff>89802</xdr:rowOff>
    </xdr:to>
    <xdr:sp macro="" textlink="">
      <xdr:nvSpPr>
        <xdr:cNvPr id="427" name="楕円 426"/>
        <xdr:cNvSpPr/>
      </xdr:nvSpPr>
      <xdr:spPr>
        <a:xfrm>
          <a:off x="7810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80929</xdr:rowOff>
    </xdr:from>
    <xdr:ext cx="469744" cy="259045"/>
    <xdr:sp macro="" textlink="">
      <xdr:nvSpPr>
        <xdr:cNvPr id="428" name="テキスト ボックス 427"/>
        <xdr:cNvSpPr txBox="1"/>
      </xdr:nvSpPr>
      <xdr:spPr>
        <a:xfrm>
          <a:off x="7626428"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160452</xdr:rowOff>
    </xdr:from>
    <xdr:to>
      <xdr:col>36</xdr:col>
      <xdr:colOff>165100</xdr:colOff>
      <xdr:row>78</xdr:row>
      <xdr:rowOff>90602</xdr:rowOff>
    </xdr:to>
    <xdr:sp macro="" textlink="">
      <xdr:nvSpPr>
        <xdr:cNvPr id="429" name="楕円 428"/>
        <xdr:cNvSpPr/>
      </xdr:nvSpPr>
      <xdr:spPr>
        <a:xfrm>
          <a:off x="6921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81729</xdr:rowOff>
    </xdr:from>
    <xdr:ext cx="469744" cy="259045"/>
    <xdr:sp macro="" textlink="">
      <xdr:nvSpPr>
        <xdr:cNvPr id="430" name="テキスト ボックス 429"/>
        <xdr:cNvSpPr txBox="1"/>
      </xdr:nvSpPr>
      <xdr:spPr>
        <a:xfrm>
          <a:off x="6737428" y="134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164709</xdr:rowOff>
    </xdr:from>
    <xdr:to>
      <xdr:col>55</xdr:col>
      <xdr:colOff>0</xdr:colOff>
      <xdr:row>98</xdr:row>
      <xdr:rowOff>6001</xdr:rowOff>
    </xdr:to>
    <xdr:cxnSp macro="">
      <xdr:nvCxnSpPr>
        <xdr:cNvPr id="457" name="直線コネクタ 456"/>
        <xdr:cNvCxnSpPr/>
      </xdr:nvCxnSpPr>
      <xdr:spPr>
        <a:xfrm>
          <a:off x="9639300" y="16795359"/>
          <a:ext cx="8382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142196</xdr:rowOff>
    </xdr:from>
    <xdr:to>
      <xdr:col>50</xdr:col>
      <xdr:colOff>114300</xdr:colOff>
      <xdr:row>97</xdr:row>
      <xdr:rowOff>164709</xdr:rowOff>
    </xdr:to>
    <xdr:cxnSp macro="">
      <xdr:nvCxnSpPr>
        <xdr:cNvPr id="460" name="直線コネクタ 459"/>
        <xdr:cNvCxnSpPr/>
      </xdr:nvCxnSpPr>
      <xdr:spPr>
        <a:xfrm>
          <a:off x="8750300" y="16772846"/>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142196</xdr:rowOff>
    </xdr:from>
    <xdr:to>
      <xdr:col>45</xdr:col>
      <xdr:colOff>177800</xdr:colOff>
      <xdr:row>97</xdr:row>
      <xdr:rowOff>166030</xdr:rowOff>
    </xdr:to>
    <xdr:cxnSp macro="">
      <xdr:nvCxnSpPr>
        <xdr:cNvPr id="463" name="直線コネクタ 462"/>
        <xdr:cNvCxnSpPr/>
      </xdr:nvCxnSpPr>
      <xdr:spPr>
        <a:xfrm flipV="1">
          <a:off x="7861300" y="16772846"/>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143906</xdr:rowOff>
    </xdr:from>
    <xdr:to>
      <xdr:col>41</xdr:col>
      <xdr:colOff>50800</xdr:colOff>
      <xdr:row>97</xdr:row>
      <xdr:rowOff>166030</xdr:rowOff>
    </xdr:to>
    <xdr:cxnSp macro="">
      <xdr:nvCxnSpPr>
        <xdr:cNvPr id="466" name="直線コネクタ 465"/>
        <xdr:cNvCxnSpPr/>
      </xdr:nvCxnSpPr>
      <xdr:spPr>
        <a:xfrm>
          <a:off x="6972300" y="16774556"/>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126651</xdr:rowOff>
    </xdr:from>
    <xdr:to>
      <xdr:col>55</xdr:col>
      <xdr:colOff>50800</xdr:colOff>
      <xdr:row>98</xdr:row>
      <xdr:rowOff>56801</xdr:rowOff>
    </xdr:to>
    <xdr:sp macro="" textlink="">
      <xdr:nvSpPr>
        <xdr:cNvPr id="476" name="楕円 475"/>
        <xdr:cNvSpPr/>
      </xdr:nvSpPr>
      <xdr:spPr>
        <a:xfrm>
          <a:off x="104267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113909</xdr:rowOff>
    </xdr:from>
    <xdr:to>
      <xdr:col>50</xdr:col>
      <xdr:colOff>165100</xdr:colOff>
      <xdr:row>98</xdr:row>
      <xdr:rowOff>44059</xdr:rowOff>
    </xdr:to>
    <xdr:sp macro="" textlink="">
      <xdr:nvSpPr>
        <xdr:cNvPr id="478" name="楕円 477"/>
        <xdr:cNvSpPr/>
      </xdr:nvSpPr>
      <xdr:spPr>
        <a:xfrm>
          <a:off x="95885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35186</xdr:rowOff>
    </xdr:from>
    <xdr:ext cx="534377" cy="259045"/>
    <xdr:sp macro="" textlink="">
      <xdr:nvSpPr>
        <xdr:cNvPr id="479" name="テキスト ボックス 478"/>
        <xdr:cNvSpPr txBox="1"/>
      </xdr:nvSpPr>
      <xdr:spPr>
        <a:xfrm>
          <a:off x="9372111" y="168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91396</xdr:rowOff>
    </xdr:from>
    <xdr:to>
      <xdr:col>46</xdr:col>
      <xdr:colOff>38100</xdr:colOff>
      <xdr:row>98</xdr:row>
      <xdr:rowOff>21546</xdr:rowOff>
    </xdr:to>
    <xdr:sp macro="" textlink="">
      <xdr:nvSpPr>
        <xdr:cNvPr id="480" name="楕円 479"/>
        <xdr:cNvSpPr/>
      </xdr:nvSpPr>
      <xdr:spPr>
        <a:xfrm>
          <a:off x="8699500" y="167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12673</xdr:rowOff>
    </xdr:from>
    <xdr:ext cx="534377" cy="259045"/>
    <xdr:sp macro="" textlink="">
      <xdr:nvSpPr>
        <xdr:cNvPr id="481" name="テキスト ボックス 480"/>
        <xdr:cNvSpPr txBox="1"/>
      </xdr:nvSpPr>
      <xdr:spPr>
        <a:xfrm>
          <a:off x="8483111" y="168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115230</xdr:rowOff>
    </xdr:from>
    <xdr:to>
      <xdr:col>41</xdr:col>
      <xdr:colOff>101600</xdr:colOff>
      <xdr:row>98</xdr:row>
      <xdr:rowOff>45380</xdr:rowOff>
    </xdr:to>
    <xdr:sp macro="" textlink="">
      <xdr:nvSpPr>
        <xdr:cNvPr id="482" name="楕円 481"/>
        <xdr:cNvSpPr/>
      </xdr:nvSpPr>
      <xdr:spPr>
        <a:xfrm>
          <a:off x="7810500" y="167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36507</xdr:rowOff>
    </xdr:from>
    <xdr:ext cx="534377" cy="259045"/>
    <xdr:sp macro="" textlink="">
      <xdr:nvSpPr>
        <xdr:cNvPr id="483" name="テキスト ボックス 482"/>
        <xdr:cNvSpPr txBox="1"/>
      </xdr:nvSpPr>
      <xdr:spPr>
        <a:xfrm>
          <a:off x="7594111" y="168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93106</xdr:rowOff>
    </xdr:from>
    <xdr:to>
      <xdr:col>36</xdr:col>
      <xdr:colOff>165100</xdr:colOff>
      <xdr:row>98</xdr:row>
      <xdr:rowOff>23256</xdr:rowOff>
    </xdr:to>
    <xdr:sp macro="" textlink="">
      <xdr:nvSpPr>
        <xdr:cNvPr id="484" name="楕円 483"/>
        <xdr:cNvSpPr/>
      </xdr:nvSpPr>
      <xdr:spPr>
        <a:xfrm>
          <a:off x="6921500" y="167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14383</xdr:rowOff>
    </xdr:from>
    <xdr:ext cx="534377" cy="259045"/>
    <xdr:sp macro="" textlink="">
      <xdr:nvSpPr>
        <xdr:cNvPr id="485" name="テキスト ボックス 484"/>
        <xdr:cNvSpPr txBox="1"/>
      </xdr:nvSpPr>
      <xdr:spPr>
        <a:xfrm>
          <a:off x="6705111" y="168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11455</xdr:rowOff>
    </xdr:from>
    <xdr:to>
      <xdr:col>85</xdr:col>
      <xdr:colOff>127000</xdr:colOff>
      <xdr:row>38</xdr:row>
      <xdr:rowOff>159679</xdr:rowOff>
    </xdr:to>
    <xdr:cxnSp macro="">
      <xdr:nvCxnSpPr>
        <xdr:cNvPr id="513" name="直線コネクタ 512"/>
        <xdr:cNvCxnSpPr/>
      </xdr:nvCxnSpPr>
      <xdr:spPr>
        <a:xfrm flipV="1">
          <a:off x="15481300" y="6526555"/>
          <a:ext cx="838200" cy="1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159679</xdr:rowOff>
    </xdr:from>
    <xdr:to>
      <xdr:col>81</xdr:col>
      <xdr:colOff>50800</xdr:colOff>
      <xdr:row>38</xdr:row>
      <xdr:rowOff>167680</xdr:rowOff>
    </xdr:to>
    <xdr:cxnSp macro="">
      <xdr:nvCxnSpPr>
        <xdr:cNvPr id="516" name="直線コネクタ 515"/>
        <xdr:cNvCxnSpPr/>
      </xdr:nvCxnSpPr>
      <xdr:spPr>
        <a:xfrm flipV="1">
          <a:off x="14592300" y="66747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167680</xdr:rowOff>
    </xdr:from>
    <xdr:to>
      <xdr:col>76</xdr:col>
      <xdr:colOff>114300</xdr:colOff>
      <xdr:row>39</xdr:row>
      <xdr:rowOff>27915</xdr:rowOff>
    </xdr:to>
    <xdr:cxnSp macro="">
      <xdr:nvCxnSpPr>
        <xdr:cNvPr id="519" name="直線コネクタ 518"/>
        <xdr:cNvCxnSpPr/>
      </xdr:nvCxnSpPr>
      <xdr:spPr>
        <a:xfrm flipV="1">
          <a:off x="13703300" y="6682780"/>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22337</xdr:rowOff>
    </xdr:from>
    <xdr:to>
      <xdr:col>71</xdr:col>
      <xdr:colOff>177800</xdr:colOff>
      <xdr:row>39</xdr:row>
      <xdr:rowOff>27915</xdr:rowOff>
    </xdr:to>
    <xdr:cxnSp macro="">
      <xdr:nvCxnSpPr>
        <xdr:cNvPr id="522" name="直線コネクタ 521"/>
        <xdr:cNvCxnSpPr/>
      </xdr:nvCxnSpPr>
      <xdr:spPr>
        <a:xfrm>
          <a:off x="12814300" y="670888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132106</xdr:rowOff>
    </xdr:from>
    <xdr:to>
      <xdr:col>85</xdr:col>
      <xdr:colOff>177800</xdr:colOff>
      <xdr:row>38</xdr:row>
      <xdr:rowOff>62255</xdr:rowOff>
    </xdr:to>
    <xdr:sp macro="" textlink="">
      <xdr:nvSpPr>
        <xdr:cNvPr id="532" name="楕円 531"/>
        <xdr:cNvSpPr/>
      </xdr:nvSpPr>
      <xdr:spPr>
        <a:xfrm>
          <a:off x="16268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110533</xdr:rowOff>
    </xdr:from>
    <xdr:ext cx="534377" cy="259045"/>
    <xdr:sp macro="" textlink="">
      <xdr:nvSpPr>
        <xdr:cNvPr id="533" name="消防費該当値テキスト"/>
        <xdr:cNvSpPr txBox="1"/>
      </xdr:nvSpPr>
      <xdr:spPr>
        <a:xfrm>
          <a:off x="16370300"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108879</xdr:rowOff>
    </xdr:from>
    <xdr:to>
      <xdr:col>81</xdr:col>
      <xdr:colOff>101600</xdr:colOff>
      <xdr:row>39</xdr:row>
      <xdr:rowOff>39029</xdr:rowOff>
    </xdr:to>
    <xdr:sp macro="" textlink="">
      <xdr:nvSpPr>
        <xdr:cNvPr id="534" name="楕円 533"/>
        <xdr:cNvSpPr/>
      </xdr:nvSpPr>
      <xdr:spPr>
        <a:xfrm>
          <a:off x="15430500" y="66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30156</xdr:rowOff>
    </xdr:from>
    <xdr:ext cx="469744" cy="259045"/>
    <xdr:sp macro="" textlink="">
      <xdr:nvSpPr>
        <xdr:cNvPr id="535" name="テキスト ボックス 534"/>
        <xdr:cNvSpPr txBox="1"/>
      </xdr:nvSpPr>
      <xdr:spPr>
        <a:xfrm>
          <a:off x="15246428" y="6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116880</xdr:rowOff>
    </xdr:from>
    <xdr:to>
      <xdr:col>76</xdr:col>
      <xdr:colOff>165100</xdr:colOff>
      <xdr:row>39</xdr:row>
      <xdr:rowOff>47030</xdr:rowOff>
    </xdr:to>
    <xdr:sp macro="" textlink="">
      <xdr:nvSpPr>
        <xdr:cNvPr id="536" name="楕円 535"/>
        <xdr:cNvSpPr/>
      </xdr:nvSpPr>
      <xdr:spPr>
        <a:xfrm>
          <a:off x="14541500" y="66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38157</xdr:rowOff>
    </xdr:from>
    <xdr:ext cx="469744" cy="259045"/>
    <xdr:sp macro="" textlink="">
      <xdr:nvSpPr>
        <xdr:cNvPr id="537" name="テキスト ボックス 536"/>
        <xdr:cNvSpPr txBox="1"/>
      </xdr:nvSpPr>
      <xdr:spPr>
        <a:xfrm>
          <a:off x="14357428" y="67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148565</xdr:rowOff>
    </xdr:from>
    <xdr:to>
      <xdr:col>72</xdr:col>
      <xdr:colOff>38100</xdr:colOff>
      <xdr:row>39</xdr:row>
      <xdr:rowOff>78715</xdr:rowOff>
    </xdr:to>
    <xdr:sp macro="" textlink="">
      <xdr:nvSpPr>
        <xdr:cNvPr id="538" name="楕円 537"/>
        <xdr:cNvSpPr/>
      </xdr:nvSpPr>
      <xdr:spPr>
        <a:xfrm>
          <a:off x="13652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69842</xdr:rowOff>
    </xdr:from>
    <xdr:ext cx="469744" cy="259045"/>
    <xdr:sp macro="" textlink="">
      <xdr:nvSpPr>
        <xdr:cNvPr id="539" name="テキスト ボックス 538"/>
        <xdr:cNvSpPr txBox="1"/>
      </xdr:nvSpPr>
      <xdr:spPr>
        <a:xfrm>
          <a:off x="13468428"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142987</xdr:rowOff>
    </xdr:from>
    <xdr:to>
      <xdr:col>67</xdr:col>
      <xdr:colOff>101600</xdr:colOff>
      <xdr:row>39</xdr:row>
      <xdr:rowOff>73137</xdr:rowOff>
    </xdr:to>
    <xdr:sp macro="" textlink="">
      <xdr:nvSpPr>
        <xdr:cNvPr id="540" name="楕円 539"/>
        <xdr:cNvSpPr/>
      </xdr:nvSpPr>
      <xdr:spPr>
        <a:xfrm>
          <a:off x="12763500" y="6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64264</xdr:rowOff>
    </xdr:from>
    <xdr:ext cx="469744" cy="259045"/>
    <xdr:sp macro="" textlink="">
      <xdr:nvSpPr>
        <xdr:cNvPr id="541" name="テキスト ボックス 540"/>
        <xdr:cNvSpPr txBox="1"/>
      </xdr:nvSpPr>
      <xdr:spPr>
        <a:xfrm>
          <a:off x="12579428" y="6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149392</xdr:rowOff>
    </xdr:from>
    <xdr:to>
      <xdr:col>85</xdr:col>
      <xdr:colOff>127000</xdr:colOff>
      <xdr:row>57</xdr:row>
      <xdr:rowOff>9627</xdr:rowOff>
    </xdr:to>
    <xdr:cxnSp macro="">
      <xdr:nvCxnSpPr>
        <xdr:cNvPr id="569" name="直線コネクタ 568"/>
        <xdr:cNvCxnSpPr/>
      </xdr:nvCxnSpPr>
      <xdr:spPr>
        <a:xfrm flipV="1">
          <a:off x="15481300" y="9750592"/>
          <a:ext cx="8382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9627</xdr:rowOff>
    </xdr:from>
    <xdr:to>
      <xdr:col>81</xdr:col>
      <xdr:colOff>50800</xdr:colOff>
      <xdr:row>57</xdr:row>
      <xdr:rowOff>13696</xdr:rowOff>
    </xdr:to>
    <xdr:cxnSp macro="">
      <xdr:nvCxnSpPr>
        <xdr:cNvPr id="572" name="直線コネクタ 571"/>
        <xdr:cNvCxnSpPr/>
      </xdr:nvCxnSpPr>
      <xdr:spPr>
        <a:xfrm flipV="1">
          <a:off x="14592300" y="9782277"/>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13696</xdr:rowOff>
    </xdr:from>
    <xdr:to>
      <xdr:col>76</xdr:col>
      <xdr:colOff>114300</xdr:colOff>
      <xdr:row>57</xdr:row>
      <xdr:rowOff>149941</xdr:rowOff>
    </xdr:to>
    <xdr:cxnSp macro="">
      <xdr:nvCxnSpPr>
        <xdr:cNvPr id="575" name="直線コネクタ 574"/>
        <xdr:cNvCxnSpPr/>
      </xdr:nvCxnSpPr>
      <xdr:spPr>
        <a:xfrm flipV="1">
          <a:off x="13703300" y="9786346"/>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149941</xdr:rowOff>
    </xdr:from>
    <xdr:to>
      <xdr:col>71</xdr:col>
      <xdr:colOff>177800</xdr:colOff>
      <xdr:row>57</xdr:row>
      <xdr:rowOff>161165</xdr:rowOff>
    </xdr:to>
    <xdr:cxnSp macro="">
      <xdr:nvCxnSpPr>
        <xdr:cNvPr id="578" name="直線コネクタ 577"/>
        <xdr:cNvCxnSpPr/>
      </xdr:nvCxnSpPr>
      <xdr:spPr>
        <a:xfrm flipV="1">
          <a:off x="12814300" y="992259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98592</xdr:rowOff>
    </xdr:from>
    <xdr:to>
      <xdr:col>85</xdr:col>
      <xdr:colOff>177800</xdr:colOff>
      <xdr:row>57</xdr:row>
      <xdr:rowOff>28742</xdr:rowOff>
    </xdr:to>
    <xdr:sp macro="" textlink="">
      <xdr:nvSpPr>
        <xdr:cNvPr id="588" name="楕円 587"/>
        <xdr:cNvSpPr/>
      </xdr:nvSpPr>
      <xdr:spPr>
        <a:xfrm>
          <a:off x="16268700" y="96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77019</xdr:rowOff>
    </xdr:from>
    <xdr:ext cx="534377" cy="259045"/>
    <xdr:sp macro="" textlink="">
      <xdr:nvSpPr>
        <xdr:cNvPr id="589" name="教育費該当値テキスト"/>
        <xdr:cNvSpPr txBox="1"/>
      </xdr:nvSpPr>
      <xdr:spPr>
        <a:xfrm>
          <a:off x="16370300" y="96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130277</xdr:rowOff>
    </xdr:from>
    <xdr:to>
      <xdr:col>81</xdr:col>
      <xdr:colOff>101600</xdr:colOff>
      <xdr:row>57</xdr:row>
      <xdr:rowOff>60427</xdr:rowOff>
    </xdr:to>
    <xdr:sp macro="" textlink="">
      <xdr:nvSpPr>
        <xdr:cNvPr id="590" name="楕円 589"/>
        <xdr:cNvSpPr/>
      </xdr:nvSpPr>
      <xdr:spPr>
        <a:xfrm>
          <a:off x="15430500" y="97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51554</xdr:rowOff>
    </xdr:from>
    <xdr:ext cx="534377" cy="259045"/>
    <xdr:sp macro="" textlink="">
      <xdr:nvSpPr>
        <xdr:cNvPr id="591" name="テキスト ボックス 590"/>
        <xdr:cNvSpPr txBox="1"/>
      </xdr:nvSpPr>
      <xdr:spPr>
        <a:xfrm>
          <a:off x="15214111" y="98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134346</xdr:rowOff>
    </xdr:from>
    <xdr:to>
      <xdr:col>76</xdr:col>
      <xdr:colOff>165100</xdr:colOff>
      <xdr:row>57</xdr:row>
      <xdr:rowOff>64496</xdr:rowOff>
    </xdr:to>
    <xdr:sp macro="" textlink="">
      <xdr:nvSpPr>
        <xdr:cNvPr id="592" name="楕円 591"/>
        <xdr:cNvSpPr/>
      </xdr:nvSpPr>
      <xdr:spPr>
        <a:xfrm>
          <a:off x="14541500" y="97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55623</xdr:rowOff>
    </xdr:from>
    <xdr:ext cx="534377" cy="259045"/>
    <xdr:sp macro="" textlink="">
      <xdr:nvSpPr>
        <xdr:cNvPr id="593" name="テキスト ボックス 592"/>
        <xdr:cNvSpPr txBox="1"/>
      </xdr:nvSpPr>
      <xdr:spPr>
        <a:xfrm>
          <a:off x="14325111" y="98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99141</xdr:rowOff>
    </xdr:from>
    <xdr:to>
      <xdr:col>72</xdr:col>
      <xdr:colOff>38100</xdr:colOff>
      <xdr:row>58</xdr:row>
      <xdr:rowOff>29291</xdr:rowOff>
    </xdr:to>
    <xdr:sp macro="" textlink="">
      <xdr:nvSpPr>
        <xdr:cNvPr id="594" name="楕円 593"/>
        <xdr:cNvSpPr/>
      </xdr:nvSpPr>
      <xdr:spPr>
        <a:xfrm>
          <a:off x="13652500" y="98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20418</xdr:rowOff>
    </xdr:from>
    <xdr:ext cx="534377" cy="259045"/>
    <xdr:sp macro="" textlink="">
      <xdr:nvSpPr>
        <xdr:cNvPr id="595" name="テキスト ボックス 594"/>
        <xdr:cNvSpPr txBox="1"/>
      </xdr:nvSpPr>
      <xdr:spPr>
        <a:xfrm>
          <a:off x="13436111" y="99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110365</xdr:rowOff>
    </xdr:from>
    <xdr:to>
      <xdr:col>67</xdr:col>
      <xdr:colOff>101600</xdr:colOff>
      <xdr:row>58</xdr:row>
      <xdr:rowOff>40515</xdr:rowOff>
    </xdr:to>
    <xdr:sp macro="" textlink="">
      <xdr:nvSpPr>
        <xdr:cNvPr id="596" name="楕円 595"/>
        <xdr:cNvSpPr/>
      </xdr:nvSpPr>
      <xdr:spPr>
        <a:xfrm>
          <a:off x="12763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31642</xdr:rowOff>
    </xdr:from>
    <xdr:ext cx="534377" cy="259045"/>
    <xdr:sp macro="" textlink="">
      <xdr:nvSpPr>
        <xdr:cNvPr id="597" name="テキスト ボックス 596"/>
        <xdr:cNvSpPr txBox="1"/>
      </xdr:nvSpPr>
      <xdr:spPr>
        <a:xfrm>
          <a:off x="12547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91858</xdr:rowOff>
    </xdr:from>
    <xdr:to>
      <xdr:col>81</xdr:col>
      <xdr:colOff>50800</xdr:colOff>
      <xdr:row>79</xdr:row>
      <xdr:rowOff>98879</xdr:rowOff>
    </xdr:to>
    <xdr:cxnSp macro="">
      <xdr:nvCxnSpPr>
        <xdr:cNvPr id="631" name="直線コネクタ 630"/>
        <xdr:cNvCxnSpPr/>
      </xdr:nvCxnSpPr>
      <xdr:spPr>
        <a:xfrm>
          <a:off x="14592300" y="1363640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91858</xdr:rowOff>
    </xdr:from>
    <xdr:to>
      <xdr:col>76</xdr:col>
      <xdr:colOff>114300</xdr:colOff>
      <xdr:row>79</xdr:row>
      <xdr:rowOff>97213</xdr:rowOff>
    </xdr:to>
    <xdr:cxnSp macro="">
      <xdr:nvCxnSpPr>
        <xdr:cNvPr id="634" name="直線コネクタ 633"/>
        <xdr:cNvCxnSpPr/>
      </xdr:nvCxnSpPr>
      <xdr:spPr>
        <a:xfrm flipV="1">
          <a:off x="13703300" y="13636408"/>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97148</xdr:rowOff>
    </xdr:from>
    <xdr:to>
      <xdr:col>71</xdr:col>
      <xdr:colOff>177800</xdr:colOff>
      <xdr:row>79</xdr:row>
      <xdr:rowOff>97213</xdr:rowOff>
    </xdr:to>
    <xdr:cxnSp macro="">
      <xdr:nvCxnSpPr>
        <xdr:cNvPr id="637" name="直線コネクタ 636"/>
        <xdr:cNvCxnSpPr/>
      </xdr:nvCxnSpPr>
      <xdr:spPr>
        <a:xfrm>
          <a:off x="12814300" y="136416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41058</xdr:rowOff>
    </xdr:from>
    <xdr:to>
      <xdr:col>76</xdr:col>
      <xdr:colOff>165100</xdr:colOff>
      <xdr:row>79</xdr:row>
      <xdr:rowOff>142658</xdr:rowOff>
    </xdr:to>
    <xdr:sp macro="" textlink="">
      <xdr:nvSpPr>
        <xdr:cNvPr id="651" name="楕円 650"/>
        <xdr:cNvSpPr/>
      </xdr:nvSpPr>
      <xdr:spPr>
        <a:xfrm>
          <a:off x="14541500" y="135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133785</xdr:rowOff>
    </xdr:from>
    <xdr:ext cx="378565" cy="259045"/>
    <xdr:sp macro="" textlink="">
      <xdr:nvSpPr>
        <xdr:cNvPr id="652" name="テキスト ボックス 651"/>
        <xdr:cNvSpPr txBox="1"/>
      </xdr:nvSpPr>
      <xdr:spPr>
        <a:xfrm>
          <a:off x="14403017" y="1367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46413</xdr:rowOff>
    </xdr:from>
    <xdr:to>
      <xdr:col>72</xdr:col>
      <xdr:colOff>38100</xdr:colOff>
      <xdr:row>79</xdr:row>
      <xdr:rowOff>148013</xdr:rowOff>
    </xdr:to>
    <xdr:sp macro="" textlink="">
      <xdr:nvSpPr>
        <xdr:cNvPr id="653" name="楕円 652"/>
        <xdr:cNvSpPr/>
      </xdr:nvSpPr>
      <xdr:spPr>
        <a:xfrm>
          <a:off x="136525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139140</xdr:rowOff>
    </xdr:from>
    <xdr:ext cx="313932" cy="259045"/>
    <xdr:sp macro="" textlink="">
      <xdr:nvSpPr>
        <xdr:cNvPr id="654" name="テキスト ボックス 653"/>
        <xdr:cNvSpPr txBox="1"/>
      </xdr:nvSpPr>
      <xdr:spPr>
        <a:xfrm>
          <a:off x="13546333" y="13683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46348</xdr:rowOff>
    </xdr:from>
    <xdr:to>
      <xdr:col>67</xdr:col>
      <xdr:colOff>101600</xdr:colOff>
      <xdr:row>79</xdr:row>
      <xdr:rowOff>147948</xdr:rowOff>
    </xdr:to>
    <xdr:sp macro="" textlink="">
      <xdr:nvSpPr>
        <xdr:cNvPr id="655" name="楕円 654"/>
        <xdr:cNvSpPr/>
      </xdr:nvSpPr>
      <xdr:spPr>
        <a:xfrm>
          <a:off x="12763500" y="135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139075</xdr:rowOff>
    </xdr:from>
    <xdr:ext cx="313932" cy="259045"/>
    <xdr:sp macro="" textlink="">
      <xdr:nvSpPr>
        <xdr:cNvPr id="656" name="テキスト ボックス 655"/>
        <xdr:cNvSpPr txBox="1"/>
      </xdr:nvSpPr>
      <xdr:spPr>
        <a:xfrm>
          <a:off x="12657333" y="13683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59513</xdr:rowOff>
    </xdr:from>
    <xdr:to>
      <xdr:col>85</xdr:col>
      <xdr:colOff>127000</xdr:colOff>
      <xdr:row>96</xdr:row>
      <xdr:rowOff>125895</xdr:rowOff>
    </xdr:to>
    <xdr:cxnSp macro="">
      <xdr:nvCxnSpPr>
        <xdr:cNvPr id="685" name="直線コネクタ 684"/>
        <xdr:cNvCxnSpPr/>
      </xdr:nvCxnSpPr>
      <xdr:spPr>
        <a:xfrm>
          <a:off x="15481300" y="16518713"/>
          <a:ext cx="838200" cy="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59513</xdr:rowOff>
    </xdr:from>
    <xdr:to>
      <xdr:col>81</xdr:col>
      <xdr:colOff>50800</xdr:colOff>
      <xdr:row>96</xdr:row>
      <xdr:rowOff>74955</xdr:rowOff>
    </xdr:to>
    <xdr:cxnSp macro="">
      <xdr:nvCxnSpPr>
        <xdr:cNvPr id="688" name="直線コネクタ 687"/>
        <xdr:cNvCxnSpPr/>
      </xdr:nvCxnSpPr>
      <xdr:spPr>
        <a:xfrm flipV="1">
          <a:off x="14592300" y="16518713"/>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74955</xdr:rowOff>
    </xdr:from>
    <xdr:to>
      <xdr:col>76</xdr:col>
      <xdr:colOff>114300</xdr:colOff>
      <xdr:row>96</xdr:row>
      <xdr:rowOff>86767</xdr:rowOff>
    </xdr:to>
    <xdr:cxnSp macro="">
      <xdr:nvCxnSpPr>
        <xdr:cNvPr id="691" name="直線コネクタ 690"/>
        <xdr:cNvCxnSpPr/>
      </xdr:nvCxnSpPr>
      <xdr:spPr>
        <a:xfrm flipV="1">
          <a:off x="13703300" y="1653415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160706</xdr:rowOff>
    </xdr:from>
    <xdr:to>
      <xdr:col>71</xdr:col>
      <xdr:colOff>177800</xdr:colOff>
      <xdr:row>96</xdr:row>
      <xdr:rowOff>86767</xdr:rowOff>
    </xdr:to>
    <xdr:cxnSp macro="">
      <xdr:nvCxnSpPr>
        <xdr:cNvPr id="694" name="直線コネクタ 693"/>
        <xdr:cNvCxnSpPr/>
      </xdr:nvCxnSpPr>
      <xdr:spPr>
        <a:xfrm>
          <a:off x="12814300" y="16448456"/>
          <a:ext cx="889000" cy="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75095</xdr:rowOff>
    </xdr:from>
    <xdr:to>
      <xdr:col>85</xdr:col>
      <xdr:colOff>177800</xdr:colOff>
      <xdr:row>97</xdr:row>
      <xdr:rowOff>5245</xdr:rowOff>
    </xdr:to>
    <xdr:sp macro="" textlink="">
      <xdr:nvSpPr>
        <xdr:cNvPr id="704" name="楕円 703"/>
        <xdr:cNvSpPr/>
      </xdr:nvSpPr>
      <xdr:spPr>
        <a:xfrm>
          <a:off x="16268700" y="16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53522</xdr:rowOff>
    </xdr:from>
    <xdr:ext cx="534377" cy="259045"/>
    <xdr:sp macro="" textlink="">
      <xdr:nvSpPr>
        <xdr:cNvPr id="705" name="公債費該当値テキスト"/>
        <xdr:cNvSpPr txBox="1"/>
      </xdr:nvSpPr>
      <xdr:spPr>
        <a:xfrm>
          <a:off x="16370300" y="165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8713</xdr:rowOff>
    </xdr:from>
    <xdr:to>
      <xdr:col>81</xdr:col>
      <xdr:colOff>101600</xdr:colOff>
      <xdr:row>96</xdr:row>
      <xdr:rowOff>110313</xdr:rowOff>
    </xdr:to>
    <xdr:sp macro="" textlink="">
      <xdr:nvSpPr>
        <xdr:cNvPr id="706" name="楕円 705"/>
        <xdr:cNvSpPr/>
      </xdr:nvSpPr>
      <xdr:spPr>
        <a:xfrm>
          <a:off x="15430500" y="164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126840</xdr:rowOff>
    </xdr:from>
    <xdr:ext cx="534377" cy="259045"/>
    <xdr:sp macro="" textlink="">
      <xdr:nvSpPr>
        <xdr:cNvPr id="707" name="テキスト ボックス 706"/>
        <xdr:cNvSpPr txBox="1"/>
      </xdr:nvSpPr>
      <xdr:spPr>
        <a:xfrm>
          <a:off x="15214111" y="162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24155</xdr:rowOff>
    </xdr:from>
    <xdr:to>
      <xdr:col>76</xdr:col>
      <xdr:colOff>165100</xdr:colOff>
      <xdr:row>96</xdr:row>
      <xdr:rowOff>125755</xdr:rowOff>
    </xdr:to>
    <xdr:sp macro="" textlink="">
      <xdr:nvSpPr>
        <xdr:cNvPr id="708" name="楕円 707"/>
        <xdr:cNvSpPr/>
      </xdr:nvSpPr>
      <xdr:spPr>
        <a:xfrm>
          <a:off x="14541500" y="164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142282</xdr:rowOff>
    </xdr:from>
    <xdr:ext cx="534377" cy="259045"/>
    <xdr:sp macro="" textlink="">
      <xdr:nvSpPr>
        <xdr:cNvPr id="709" name="テキスト ボックス 708"/>
        <xdr:cNvSpPr txBox="1"/>
      </xdr:nvSpPr>
      <xdr:spPr>
        <a:xfrm>
          <a:off x="14325111" y="162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35967</xdr:rowOff>
    </xdr:from>
    <xdr:to>
      <xdr:col>72</xdr:col>
      <xdr:colOff>38100</xdr:colOff>
      <xdr:row>96</xdr:row>
      <xdr:rowOff>137567</xdr:rowOff>
    </xdr:to>
    <xdr:sp macro="" textlink="">
      <xdr:nvSpPr>
        <xdr:cNvPr id="710" name="楕円 709"/>
        <xdr:cNvSpPr/>
      </xdr:nvSpPr>
      <xdr:spPr>
        <a:xfrm>
          <a:off x="13652500" y="164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128694</xdr:rowOff>
    </xdr:from>
    <xdr:ext cx="534377" cy="259045"/>
    <xdr:sp macro="" textlink="">
      <xdr:nvSpPr>
        <xdr:cNvPr id="711" name="テキスト ボックス 710"/>
        <xdr:cNvSpPr txBox="1"/>
      </xdr:nvSpPr>
      <xdr:spPr>
        <a:xfrm>
          <a:off x="13436111" y="165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109906</xdr:rowOff>
    </xdr:from>
    <xdr:to>
      <xdr:col>67</xdr:col>
      <xdr:colOff>101600</xdr:colOff>
      <xdr:row>96</xdr:row>
      <xdr:rowOff>40056</xdr:rowOff>
    </xdr:to>
    <xdr:sp macro="" textlink="">
      <xdr:nvSpPr>
        <xdr:cNvPr id="712" name="楕円 711"/>
        <xdr:cNvSpPr/>
      </xdr:nvSpPr>
      <xdr:spPr>
        <a:xfrm>
          <a:off x="12763500" y="163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56583</xdr:rowOff>
    </xdr:from>
    <xdr:ext cx="534377" cy="259045"/>
    <xdr:sp macro="" textlink="">
      <xdr:nvSpPr>
        <xdr:cNvPr id="713" name="テキスト ボックス 712"/>
        <xdr:cNvSpPr txBox="1"/>
      </xdr:nvSpPr>
      <xdr:spPr>
        <a:xfrm>
          <a:off x="12547111" y="161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総務費を除いて、類似団体平均値を下回っている。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総務費は、大野城心のふるさと館整備にかかる工事費等の増加により住民一人当たりのコストが増加し、類似団体平均値を上回っている。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教育費は、小学校校舎等大規模改造費等、史跡（水城跡・牛頸須恵器窯跡等）買上費、文化財保護啓発費の増により増加している。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民生費は、障がい者（児）対策費、子ども・子育て支援給付費な</a:t>
          </a:r>
          <a:r>
            <a:rPr kumimoji="1" lang="ja-JP" altLang="en-US" sz="1100">
              <a:solidFill>
                <a:schemeClr val="dk1"/>
              </a:solidFill>
              <a:effectLst/>
              <a:latin typeface="+mn-lt"/>
              <a:ea typeface="+mn-ea"/>
              <a:cs typeface="+mn-cs"/>
            </a:rPr>
            <a:t>どの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増加しており、今後も扶助費の増により増加が見込まれる。</a:t>
          </a:r>
          <a:endParaRPr lang="ja-JP" altLang="ja-JP" sz="1400">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連続立体交差事業等により市債の借入</a:t>
          </a:r>
          <a:r>
            <a:rPr kumimoji="1" lang="ja-JP" altLang="ja-JP" sz="1100">
              <a:solidFill>
                <a:schemeClr val="dk1"/>
              </a:solidFill>
              <a:effectLst/>
              <a:latin typeface="+mn-lt"/>
              <a:ea typeface="+mn-ea"/>
              <a:cs typeface="+mn-cs"/>
            </a:rPr>
            <a:t>の増加が見込まれるため、繰上償還等を行うことにより公債費の抑制に努め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財政調整基金は、繰替運用の財源としても活用しており、必要な額を確保しつつ、住民サービスの向上に繋がる事業に充てるなど適正な運用を行っている。</a:t>
          </a:r>
          <a:endParaRPr lang="ja-JP" altLang="ja-JP" sz="1400">
            <a:effectLst/>
          </a:endParaRPr>
        </a:p>
        <a:p>
          <a:r>
            <a:rPr kumimoji="1" lang="ja-JP" altLang="ja-JP" sz="1100">
              <a:solidFill>
                <a:schemeClr val="dk1"/>
              </a:solidFill>
              <a:effectLst/>
              <a:latin typeface="+mn-lt"/>
              <a:ea typeface="+mn-ea"/>
              <a:cs typeface="+mn-cs"/>
            </a:rPr>
            <a:t>　今後、連続立体交差事業等により市債の借入の増加が見込まれるため、実質公債費比率の増加が見込まれるため、高利率の市債の繰上償還を積極的に実施し、元利償還金の抑制を図ることなどにより、今後も歳入歳出のバランスに常に留意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公営企業会計である水道事業会計および下水道事業会計については、黒字経営となっている。</a:t>
          </a:r>
          <a:endParaRPr lang="ja-JP" altLang="ja-JP" sz="1400">
            <a:effectLst/>
          </a:endParaRPr>
        </a:p>
        <a:p>
          <a:r>
            <a:rPr kumimoji="1" lang="ja-JP" altLang="ja-JP" sz="1100">
              <a:solidFill>
                <a:schemeClr val="dk1"/>
              </a:solidFill>
              <a:effectLst/>
              <a:latin typeface="+mn-lt"/>
              <a:ea typeface="+mn-ea"/>
              <a:cs typeface="+mn-cs"/>
            </a:rPr>
            <a:t>　一般会計は黒字経営となっている。</a:t>
          </a:r>
          <a:endParaRPr lang="ja-JP" altLang="ja-JP" sz="1400">
            <a:effectLst/>
          </a:endParaRPr>
        </a:p>
        <a:p>
          <a:r>
            <a:rPr kumimoji="1" lang="ja-JP" altLang="ja-JP" sz="1100">
              <a:solidFill>
                <a:schemeClr val="dk1"/>
              </a:solidFill>
              <a:effectLst/>
              <a:latin typeface="+mn-lt"/>
              <a:ea typeface="+mn-ea"/>
              <a:cs typeface="+mn-cs"/>
            </a:rPr>
            <a:t>　税や保険料を主な財源とする国民健康保険特別会計、介護保険特別会計、後期高齢者医療特別会計は、概ね収支のバランスが取れている。</a:t>
          </a:r>
          <a:endParaRPr lang="ja-JP" altLang="ja-JP" sz="1400">
            <a:effectLst/>
          </a:endParaRPr>
        </a:p>
        <a:p>
          <a:r>
            <a:rPr kumimoji="1" lang="ja-JP" altLang="ja-JP" sz="1100">
              <a:solidFill>
                <a:schemeClr val="dk1"/>
              </a:solidFill>
              <a:effectLst/>
              <a:latin typeface="+mn-lt"/>
              <a:ea typeface="+mn-ea"/>
              <a:cs typeface="+mn-cs"/>
            </a:rPr>
            <a:t>　今後も歳入歳出のバランスに常に留意し、健全な財政運営に努める。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類似団体の平均を下回っている。</a:t>
          </a:r>
          <a:endParaRPr lang="ja-JP" altLang="ja-JP" sz="1400">
            <a:effectLst/>
          </a:endParaRPr>
        </a:p>
        <a:p>
          <a:r>
            <a:rPr kumimoji="1" lang="ja-JP" altLang="ja-JP" sz="1100">
              <a:solidFill>
                <a:schemeClr val="dk1"/>
              </a:solidFill>
              <a:effectLst/>
              <a:latin typeface="+mn-lt"/>
              <a:ea typeface="+mn-ea"/>
              <a:cs typeface="+mn-cs"/>
            </a:rPr>
            <a:t>　実質公債費比率が減少してきている要因としては、多数の事業を実施した年度に借入を行った市債の償還が終了し、市債償還のピークを過ぎたこと、また、高利率の市債の繰上償還を積極的に実施し、元利償還金の抑制を図ったことによるものであるが、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連続立体交差事業等により市債の借入の増加が見込まれることから増加することが見込まれる。</a:t>
          </a:r>
          <a:endParaRPr lang="ja-JP" altLang="ja-JP" sz="1400">
            <a:effectLst/>
          </a:endParaRPr>
        </a:p>
        <a:p>
          <a:r>
            <a:rPr kumimoji="1" lang="ja-JP" altLang="ja-JP" sz="1100">
              <a:solidFill>
                <a:schemeClr val="dk1"/>
              </a:solidFill>
              <a:effectLst/>
              <a:latin typeface="+mn-lt"/>
              <a:ea typeface="+mn-ea"/>
              <a:cs typeface="+mn-cs"/>
            </a:rPr>
            <a:t>　今後も中期的な見直しのなかで適正水準の維持に努める。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充当可能財源等が将来負担額を上回っている。今後とも住民サービスを低下させることなく、将来負担の適正化に努める。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福岡県大野城市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大野城心のふるさと館整備に伴い「財政調整基金」を約１億９千万円取り崩したこと、「減債基金」から臨時財政対策債等の償還財源として約４億３千万円取り崩したこと等により、基金全体としては、約１億９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今後は、人口減少に伴う歳入の減少、少子高齢化に伴う扶助費等の増加及び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公共施設の更新等に多額の費用が見込まれることから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、財政状況に応じて、基金の目的の沿った積立と取り崩しを行っていく。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中長期的には、扶助費等の増加が見込まれるため、基金全体としては減少していく見込みである。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地域福祉基金：在宅福祉の向上、健康づくり等の課題につき、民間活動の活性化を図り、地域の特性に応じた高齢者等の保健福祉施策の推進。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連続立体交差事業等整備基金：西鉄天神大牟田線連続立体交差事業及びこれと関連する街路整備・駅周辺等整備の計画的かつ円滑な推進。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災害対策基金：災害から市民の生命、身体及び財産を守るとともに、災害予防、災害応急対策、災害復旧及び災害復興の円滑な推進。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公共施設整備基金：公共施設の改修等の財源として約５億８千万円を充当した一方で、公共施設マネジメント計画に基づく事業等の着実な推進のため、約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連続立体交差事業等整備基金：連続立体交差事業等の財源として約７千万円を充当したことによる減少。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公共施設整備基金：公共施設マネジメント計画に基づく事業の財源として、年度ごとの財政状況を踏まえ対応していく。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大野城心のふるさと館整備に伴い約１億９千万円、総合計画に基づく事業の財源として約１億７千万円取り崩したこと等による減少。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災害への備えのため財政状況を踏まえながら、基金残高は確保していく一方で、総合計画に基づく事業の財源等へ充当を行っていく。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臨時財政対策債等の償還財源として約４億３千万円取り崩したことによる減少。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臨時財政対策等の償還の増加が見込まれることから、今後も減少予定。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用施設等総合管理計画を策定し、インフラ施設の長寿命化を効率的に推進することとしている。有形固定資産減価償却率は類似団体平均と比較すると低い水準を維持しているが、前年度からの数値の改善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年度に大野城心のふるさと館を建設したことにより、償却資産評価額が増加したことによるものであるため、引き続き適切な施設の維持管理を適切に進める必要がある。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7" name="楕円 86"/>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88" name="有形固定資産減価償却率該当値テキスト"/>
        <xdr:cNvSpPr txBox="1"/>
      </xdr:nvSpPr>
      <xdr:spPr>
        <a:xfrm>
          <a:off x="48133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9" name="楕円 88"/>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127998</xdr:rowOff>
    </xdr:to>
    <xdr:cxnSp macro="">
      <xdr:nvCxnSpPr>
        <xdr:cNvPr id="90" name="直線コネクタ 89"/>
        <xdr:cNvCxnSpPr/>
      </xdr:nvCxnSpPr>
      <xdr:spPr>
        <a:xfrm>
          <a:off x="4051300" y="618979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3" name="n_1main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類似団体平均を下回っており、債務償還能力は高くなっている。これは、借入利率の高い地方債の繰上償還等により、地方債残高の縮減に取り組んでいること、類似団体と比較して職員数が少なく、人件費が低い水準にあることから償還可能年数が短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158901</xdr:rowOff>
    </xdr:from>
    <xdr:to>
      <xdr:col>76</xdr:col>
      <xdr:colOff>73025</xdr:colOff>
      <xdr:row>34</xdr:row>
      <xdr:rowOff>89051</xdr:rowOff>
    </xdr:to>
    <xdr:sp macro="" textlink="">
      <xdr:nvSpPr>
        <xdr:cNvPr id="136" name="楕円 135"/>
        <xdr:cNvSpPr/>
      </xdr:nvSpPr>
      <xdr:spPr>
        <a:xfrm>
          <a:off x="14744700" y="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137328</xdr:rowOff>
    </xdr:from>
    <xdr:ext cx="340478" cy="259045"/>
    <xdr:sp macro="" textlink="">
      <xdr:nvSpPr>
        <xdr:cNvPr id="137" name="債務償還可能年数該当値テキスト"/>
        <xdr:cNvSpPr txBox="1"/>
      </xdr:nvSpPr>
      <xdr:spPr>
        <a:xfrm>
          <a:off x="14846300" y="6566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1" name="楕円 70"/>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2" name="【道路】&#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3" name="楕円 72"/>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154577</xdr:rowOff>
    </xdr:to>
    <xdr:cxnSp macro="">
      <xdr:nvCxnSpPr>
        <xdr:cNvPr id="74" name="直線コネクタ 73"/>
        <xdr:cNvCxnSpPr/>
      </xdr:nvCxnSpPr>
      <xdr:spPr>
        <a:xfrm flipV="1">
          <a:off x="3797300" y="66451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77" name="n_1mainValue【道路】&#10;有形固定資産減価償却率"/>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156077</xdr:rowOff>
    </xdr:from>
    <xdr:to>
      <xdr:col>55</xdr:col>
      <xdr:colOff>50800</xdr:colOff>
      <xdr:row>42</xdr:row>
      <xdr:rowOff>86227</xdr:rowOff>
    </xdr:to>
    <xdr:sp macro="" textlink="">
      <xdr:nvSpPr>
        <xdr:cNvPr id="117" name="楕円 116"/>
        <xdr:cNvSpPr/>
      </xdr:nvSpPr>
      <xdr:spPr>
        <a:xfrm>
          <a:off x="10426700" y="71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71004</xdr:rowOff>
    </xdr:from>
    <xdr:ext cx="469744" cy="259045"/>
    <xdr:sp macro="" textlink="">
      <xdr:nvSpPr>
        <xdr:cNvPr id="118" name="【道路】&#10;一人当たり延長該当値テキスト"/>
        <xdr:cNvSpPr txBox="1"/>
      </xdr:nvSpPr>
      <xdr:spPr>
        <a:xfrm>
          <a:off x="10515600" y="71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156583</xdr:rowOff>
    </xdr:from>
    <xdr:to>
      <xdr:col>50</xdr:col>
      <xdr:colOff>165100</xdr:colOff>
      <xdr:row>42</xdr:row>
      <xdr:rowOff>86733</xdr:rowOff>
    </xdr:to>
    <xdr:sp macro="" textlink="">
      <xdr:nvSpPr>
        <xdr:cNvPr id="119" name="楕円 118"/>
        <xdr:cNvSpPr/>
      </xdr:nvSpPr>
      <xdr:spPr>
        <a:xfrm>
          <a:off x="9588500" y="71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35427</xdr:rowOff>
    </xdr:from>
    <xdr:to>
      <xdr:col>55</xdr:col>
      <xdr:colOff>0</xdr:colOff>
      <xdr:row>42</xdr:row>
      <xdr:rowOff>35933</xdr:rowOff>
    </xdr:to>
    <xdr:cxnSp macro="">
      <xdr:nvCxnSpPr>
        <xdr:cNvPr id="120" name="直線コネクタ 119"/>
        <xdr:cNvCxnSpPr/>
      </xdr:nvCxnSpPr>
      <xdr:spPr>
        <a:xfrm flipV="1">
          <a:off x="9639300" y="7236327"/>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77860</xdr:rowOff>
    </xdr:from>
    <xdr:ext cx="469744" cy="259045"/>
    <xdr:sp macro="" textlink="">
      <xdr:nvSpPr>
        <xdr:cNvPr id="123" name="n_1mainValue【道路】&#10;一人当たり延長"/>
        <xdr:cNvSpPr txBox="1"/>
      </xdr:nvSpPr>
      <xdr:spPr>
        <a:xfrm>
          <a:off x="9391727" y="727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63" name="楕円 162"/>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64" name="【橋りょう・トンネル】&#10;有形固定資産減価償却率該当値テキスト"/>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65" name="楕円 164"/>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66" name="直線コネクタ 165"/>
        <xdr:cNvCxnSpPr/>
      </xdr:nvCxnSpPr>
      <xdr:spPr>
        <a:xfrm flipV="1">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69" name="n_1mainValue【橋りょう・トンネル】&#10;有形固定資産減価償却率"/>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129929</xdr:rowOff>
    </xdr:from>
    <xdr:to>
      <xdr:col>55</xdr:col>
      <xdr:colOff>50800</xdr:colOff>
      <xdr:row>64</xdr:row>
      <xdr:rowOff>60079</xdr:rowOff>
    </xdr:to>
    <xdr:sp macro="" textlink="">
      <xdr:nvSpPr>
        <xdr:cNvPr id="207" name="楕円 206"/>
        <xdr:cNvSpPr/>
      </xdr:nvSpPr>
      <xdr:spPr>
        <a:xfrm>
          <a:off x="10426700" y="109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44856</xdr:rowOff>
    </xdr:from>
    <xdr:ext cx="534377" cy="259045"/>
    <xdr:sp macro="" textlink="">
      <xdr:nvSpPr>
        <xdr:cNvPr id="208" name="【橋りょう・トンネル】&#10;一人当たり有形固定資産（償却資産）額該当値テキスト"/>
        <xdr:cNvSpPr txBox="1"/>
      </xdr:nvSpPr>
      <xdr:spPr>
        <a:xfrm>
          <a:off x="10515600" y="108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129654</xdr:rowOff>
    </xdr:from>
    <xdr:to>
      <xdr:col>50</xdr:col>
      <xdr:colOff>165100</xdr:colOff>
      <xdr:row>64</xdr:row>
      <xdr:rowOff>59804</xdr:rowOff>
    </xdr:to>
    <xdr:sp macro="" textlink="">
      <xdr:nvSpPr>
        <xdr:cNvPr id="209" name="楕円 208"/>
        <xdr:cNvSpPr/>
      </xdr:nvSpPr>
      <xdr:spPr>
        <a:xfrm>
          <a:off x="9588500" y="109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9004</xdr:rowOff>
    </xdr:from>
    <xdr:to>
      <xdr:col>55</xdr:col>
      <xdr:colOff>0</xdr:colOff>
      <xdr:row>64</xdr:row>
      <xdr:rowOff>9279</xdr:rowOff>
    </xdr:to>
    <xdr:cxnSp macro="">
      <xdr:nvCxnSpPr>
        <xdr:cNvPr id="210" name="直線コネクタ 209"/>
        <xdr:cNvCxnSpPr/>
      </xdr:nvCxnSpPr>
      <xdr:spPr>
        <a:xfrm>
          <a:off x="9639300" y="10981804"/>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50931</xdr:rowOff>
    </xdr:from>
    <xdr:ext cx="534377" cy="259045"/>
    <xdr:sp macro="" textlink="">
      <xdr:nvSpPr>
        <xdr:cNvPr id="213" name="n_1mainValue【橋りょう・トンネル】&#10;一人当たり有形固定資産（償却資産）額"/>
        <xdr:cNvSpPr txBox="1"/>
      </xdr:nvSpPr>
      <xdr:spPr>
        <a:xfrm>
          <a:off x="9359411" y="1102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52" name="楕円 251"/>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53" name="【公営住宅】&#10;有形固定資産減価償却率該当値テキスト"/>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636</xdr:rowOff>
    </xdr:from>
    <xdr:to>
      <xdr:col>20</xdr:col>
      <xdr:colOff>38100</xdr:colOff>
      <xdr:row>79</xdr:row>
      <xdr:rowOff>102236</xdr:rowOff>
    </xdr:to>
    <xdr:sp macro="" textlink="">
      <xdr:nvSpPr>
        <xdr:cNvPr id="254" name="楕円 253"/>
        <xdr:cNvSpPr/>
      </xdr:nvSpPr>
      <xdr:spPr>
        <a:xfrm>
          <a:off x="3746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51436</xdr:rowOff>
    </xdr:from>
    <xdr:to>
      <xdr:col>24</xdr:col>
      <xdr:colOff>63500</xdr:colOff>
      <xdr:row>79</xdr:row>
      <xdr:rowOff>97155</xdr:rowOff>
    </xdr:to>
    <xdr:cxnSp macro="">
      <xdr:nvCxnSpPr>
        <xdr:cNvPr id="255" name="直線コネクタ 254"/>
        <xdr:cNvCxnSpPr/>
      </xdr:nvCxnSpPr>
      <xdr:spPr>
        <a:xfrm>
          <a:off x="3797300" y="13595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118763</xdr:rowOff>
    </xdr:from>
    <xdr:ext cx="405111" cy="259045"/>
    <xdr:sp macro="" textlink="">
      <xdr:nvSpPr>
        <xdr:cNvPr id="258" name="n_1mainValue【公営住宅】&#10;有形固定資産減価償却率"/>
        <xdr:cNvSpPr txBox="1"/>
      </xdr:nvSpPr>
      <xdr:spPr>
        <a:xfrm>
          <a:off x="35820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127660</xdr:rowOff>
    </xdr:from>
    <xdr:to>
      <xdr:col>55</xdr:col>
      <xdr:colOff>50800</xdr:colOff>
      <xdr:row>86</xdr:row>
      <xdr:rowOff>57810</xdr:rowOff>
    </xdr:to>
    <xdr:sp macro="" textlink="">
      <xdr:nvSpPr>
        <xdr:cNvPr id="294" name="楕円 293"/>
        <xdr:cNvSpPr/>
      </xdr:nvSpPr>
      <xdr:spPr>
        <a:xfrm>
          <a:off x="104267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42587</xdr:rowOff>
    </xdr:from>
    <xdr:ext cx="469744" cy="259045"/>
    <xdr:sp macro="" textlink="">
      <xdr:nvSpPr>
        <xdr:cNvPr id="295" name="【公営住宅】&#10;一人当たり面積該当値テキスト"/>
        <xdr:cNvSpPr txBox="1"/>
      </xdr:nvSpPr>
      <xdr:spPr>
        <a:xfrm>
          <a:off x="10515600" y="146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macro="" textlink="">
      <xdr:nvSpPr>
        <xdr:cNvPr id="296" name="楕円 295"/>
        <xdr:cNvSpPr/>
      </xdr:nvSpPr>
      <xdr:spPr>
        <a:xfrm>
          <a:off x="9588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xdr:rowOff>
    </xdr:from>
    <xdr:to>
      <xdr:col>55</xdr:col>
      <xdr:colOff>0</xdr:colOff>
      <xdr:row>86</xdr:row>
      <xdr:rowOff>7010</xdr:rowOff>
    </xdr:to>
    <xdr:cxnSp macro="">
      <xdr:nvCxnSpPr>
        <xdr:cNvPr id="297" name="直線コネクタ 296"/>
        <xdr:cNvCxnSpPr/>
      </xdr:nvCxnSpPr>
      <xdr:spPr>
        <a:xfrm>
          <a:off x="9639300" y="14751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48937</xdr:rowOff>
    </xdr:from>
    <xdr:ext cx="469744" cy="259045"/>
    <xdr:sp macro="" textlink="">
      <xdr:nvSpPr>
        <xdr:cNvPr id="300" name="n_1mainValue【公営住宅】&#10;一人当たり面積"/>
        <xdr:cNvSpPr txBox="1"/>
      </xdr:nvSpPr>
      <xdr:spPr>
        <a:xfrm>
          <a:off x="93917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55" name="楕円 354"/>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356" name="【認定こども園・幼稚園・保育所】&#10;有形固定資産減価償却率該当値テキスト"/>
        <xdr:cNvSpPr txBox="1"/>
      </xdr:nvSpPr>
      <xdr:spPr>
        <a:xfrm>
          <a:off x="16357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357" name="楕円 356"/>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47625</xdr:rowOff>
    </xdr:to>
    <xdr:cxnSp macro="">
      <xdr:nvCxnSpPr>
        <xdr:cNvPr id="358" name="直線コネクタ 357"/>
        <xdr:cNvCxnSpPr/>
      </xdr:nvCxnSpPr>
      <xdr:spPr>
        <a:xfrm flipV="1">
          <a:off x="15481300" y="6520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361" name="n_1main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88"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397" name="楕円 396"/>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398"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399" name="楕円 398"/>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28194</xdr:rowOff>
    </xdr:to>
    <xdr:cxnSp macro="">
      <xdr:nvCxnSpPr>
        <xdr:cNvPr id="400" name="直線コネクタ 399"/>
        <xdr:cNvCxnSpPr/>
      </xdr:nvCxnSpPr>
      <xdr:spPr>
        <a:xfrm>
          <a:off x="21323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03"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442" name="楕円 441"/>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443" name="【学校施設】&#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444" name="楕円 443"/>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15240</xdr:rowOff>
    </xdr:to>
    <xdr:cxnSp macro="">
      <xdr:nvCxnSpPr>
        <xdr:cNvPr id="445" name="直線コネクタ 444"/>
        <xdr:cNvCxnSpPr/>
      </xdr:nvCxnSpPr>
      <xdr:spPr>
        <a:xfrm>
          <a:off x="15481300" y="10096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448" name="n_1mainValue【学校施設】&#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133909</xdr:rowOff>
    </xdr:from>
    <xdr:to>
      <xdr:col>116</xdr:col>
      <xdr:colOff>114300</xdr:colOff>
      <xdr:row>64</xdr:row>
      <xdr:rowOff>64059</xdr:rowOff>
    </xdr:to>
    <xdr:sp macro="" textlink="">
      <xdr:nvSpPr>
        <xdr:cNvPr id="485" name="楕円 484"/>
        <xdr:cNvSpPr/>
      </xdr:nvSpPr>
      <xdr:spPr>
        <a:xfrm>
          <a:off x="22110700" y="109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48836</xdr:rowOff>
    </xdr:from>
    <xdr:ext cx="469744" cy="259045"/>
    <xdr:sp macro="" textlink="">
      <xdr:nvSpPr>
        <xdr:cNvPr id="486" name="【学校施設】&#10;一人当たり面積該当値テキスト"/>
        <xdr:cNvSpPr txBox="1"/>
      </xdr:nvSpPr>
      <xdr:spPr>
        <a:xfrm>
          <a:off x="22199600" y="108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487" name="楕円 486"/>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13259</xdr:rowOff>
    </xdr:to>
    <xdr:cxnSp macro="">
      <xdr:nvCxnSpPr>
        <xdr:cNvPr id="488" name="直線コネクタ 487"/>
        <xdr:cNvCxnSpPr/>
      </xdr:nvCxnSpPr>
      <xdr:spPr>
        <a:xfrm>
          <a:off x="21323300" y="109842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491" name="n_1mainValue【学校施設】&#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8" name="テキスト ボックス 5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0" name="テキスト ボックス 5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8" name="テキスト ボックス 5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2" name="直線コネクタ 53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4" name="直線コネクタ 53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37"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8" name="フローチャート: 判断 5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39" name="フローチャート: 判断 53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0" name="フローチャート: 判断 53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546" name="楕円 545"/>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547" name="【公民館】&#10;有形固定資産減価償却率該当値テキスト"/>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548" name="楕円 547"/>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156211</xdr:rowOff>
    </xdr:to>
    <xdr:cxnSp macro="">
      <xdr:nvCxnSpPr>
        <xdr:cNvPr id="549" name="直線コネクタ 548"/>
        <xdr:cNvCxnSpPr/>
      </xdr:nvCxnSpPr>
      <xdr:spPr>
        <a:xfrm flipV="1">
          <a:off x="15481300" y="17948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50"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552" name="n_1mainValue【公民館】&#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78" name="直線コネクタ 57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7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0" name="直線コネクタ 57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2" name="直線コネクタ 58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83"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4" name="フローチャート: 判断 58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5" name="フローチャート: 判断 58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86" name="フローチャート: 判断 58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592" name="楕円 591"/>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593" name="【公民館】&#10;一人当たり面積該当値テキスト"/>
        <xdr:cNvSpPr txBox="1"/>
      </xdr:nvSpPr>
      <xdr:spPr>
        <a:xfrm>
          <a:off x="22199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594" name="楕円 593"/>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69669</xdr:rowOff>
    </xdr:to>
    <xdr:cxnSp macro="">
      <xdr:nvCxnSpPr>
        <xdr:cNvPr id="595" name="直線コネクタ 594"/>
        <xdr:cNvCxnSpPr/>
      </xdr:nvCxnSpPr>
      <xdr:spPr>
        <a:xfrm>
          <a:off x="21323300" y="18243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596"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9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136996</xdr:rowOff>
    </xdr:from>
    <xdr:ext cx="469744" cy="259045"/>
    <xdr:sp macro="" textlink="">
      <xdr:nvSpPr>
        <xdr:cNvPr id="598" name="n_1mainValue【公民館】&#10;一人当たり面積"/>
        <xdr:cNvSpPr txBox="1"/>
      </xdr:nvSpPr>
      <xdr:spPr>
        <a:xfrm>
          <a:off x="21075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類似団体と比較して有形固定資産減価償却率が高くなっている施設は、公営住宅、保育所、学校施設であり、低くなっている施設は、道路、橋りょう、公民館である。</a:t>
          </a:r>
          <a:endParaRPr lang="ja-JP" altLang="ja-JP" sz="1300">
            <a:effectLst/>
          </a:endParaRPr>
        </a:p>
        <a:p>
          <a:r>
            <a:rPr kumimoji="1" lang="ja-JP" altLang="ja-JP" sz="1300">
              <a:solidFill>
                <a:schemeClr val="dk1"/>
              </a:solidFill>
              <a:effectLst/>
              <a:latin typeface="+mn-lt"/>
              <a:ea typeface="+mn-ea"/>
              <a:cs typeface="+mn-cs"/>
            </a:rPr>
            <a:t>公営住宅については、有形固定資産減価償却率が</a:t>
          </a:r>
          <a:r>
            <a:rPr kumimoji="1" lang="en-US" altLang="ja-JP" sz="1300">
              <a:solidFill>
                <a:schemeClr val="dk1"/>
              </a:solidFill>
              <a:effectLst/>
              <a:latin typeface="+mn-lt"/>
              <a:ea typeface="+mn-ea"/>
              <a:cs typeface="+mn-cs"/>
            </a:rPr>
            <a:t>83.9</a:t>
          </a:r>
          <a:r>
            <a:rPr kumimoji="1" lang="ja-JP" altLang="ja-JP" sz="1300">
              <a:solidFill>
                <a:schemeClr val="dk1"/>
              </a:solidFill>
              <a:effectLst/>
              <a:latin typeface="+mn-lt"/>
              <a:ea typeface="+mn-ea"/>
              <a:cs typeface="+mn-cs"/>
            </a:rPr>
            <a:t>％と高くなっている。平成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年度に市営住宅長寿命化計画を見直し、同計画に基づき老朽化対策に取り組むこととしている。</a:t>
          </a:r>
          <a:endParaRPr lang="ja-JP" altLang="ja-JP" sz="1300">
            <a:effectLst/>
          </a:endParaRPr>
        </a:p>
        <a:p>
          <a:r>
            <a:rPr kumimoji="1" lang="ja-JP" altLang="ja-JP" sz="1300">
              <a:solidFill>
                <a:schemeClr val="dk1"/>
              </a:solidFill>
              <a:effectLst/>
              <a:latin typeface="+mn-lt"/>
              <a:ea typeface="+mn-ea"/>
              <a:cs typeface="+mn-cs"/>
            </a:rPr>
            <a:t>道路については、有形固定資産減価償却率が</a:t>
          </a:r>
          <a:r>
            <a:rPr kumimoji="1" lang="en-US" altLang="ja-JP" sz="1300">
              <a:solidFill>
                <a:schemeClr val="dk1"/>
              </a:solidFill>
              <a:effectLst/>
              <a:latin typeface="+mn-lt"/>
              <a:ea typeface="+mn-ea"/>
              <a:cs typeface="+mn-cs"/>
            </a:rPr>
            <a:t>39.7</a:t>
          </a:r>
          <a:r>
            <a:rPr kumimoji="1" lang="ja-JP" altLang="ja-JP" sz="1300">
              <a:solidFill>
                <a:schemeClr val="dk1"/>
              </a:solidFill>
              <a:effectLst/>
              <a:latin typeface="+mn-lt"/>
              <a:ea typeface="+mn-ea"/>
              <a:cs typeface="+mn-cs"/>
            </a:rPr>
            <a:t>％と低くなっている。道路は比較的新しく造られたものが多く有形固定資産減価償却率が低くなっているが、前年度と比較すると有形固定資産減価償却率は緩やかに上昇している。</a:t>
          </a:r>
          <a:endParaRPr lang="ja-JP" altLang="ja-JP" sz="1300">
            <a:effectLst/>
          </a:endParaRPr>
        </a:p>
        <a:p>
          <a:r>
            <a:rPr kumimoji="1" lang="ja-JP" altLang="ja-JP" sz="1300">
              <a:solidFill>
                <a:schemeClr val="dk1"/>
              </a:solidFill>
              <a:effectLst/>
              <a:latin typeface="+mn-lt"/>
              <a:ea typeface="+mn-ea"/>
              <a:cs typeface="+mn-cs"/>
            </a:rPr>
            <a:t>道路の一人当たり延長も類似団体と比べ低くなっているものの、維持管理にかかる経費の増加に留意しつつ、道路の老朽化対策を進める。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100,541
99,712
26.89
35,112,122
34,359,364
750,058
18,640,073
21,568,046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2"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3" name="楕円 72"/>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107224</xdr:rowOff>
    </xdr:to>
    <xdr:cxnSp macro="">
      <xdr:nvCxnSpPr>
        <xdr:cNvPr id="74" name="直線コネクタ 73"/>
        <xdr:cNvCxnSpPr/>
      </xdr:nvCxnSpPr>
      <xdr:spPr>
        <a:xfrm flipV="1">
          <a:off x="3797300" y="65749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77"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15" name="楕円 114"/>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16"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17" name="楕円 116"/>
        <xdr:cNvSpPr/>
      </xdr:nvSpPr>
      <xdr:spPr>
        <a:xfrm>
          <a:off x="9588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69850</xdr:rowOff>
    </xdr:to>
    <xdr:cxnSp macro="">
      <xdr:nvCxnSpPr>
        <xdr:cNvPr id="118" name="直線コネクタ 117"/>
        <xdr:cNvCxnSpPr/>
      </xdr:nvCxnSpPr>
      <xdr:spPr>
        <a:xfrm>
          <a:off x="9639300" y="709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111777</xdr:rowOff>
    </xdr:from>
    <xdr:ext cx="469744" cy="259045"/>
    <xdr:sp macro="" textlink="">
      <xdr:nvSpPr>
        <xdr:cNvPr id="121" name="n_1mainValue【図書館】&#10;一人当たり面積"/>
        <xdr:cNvSpPr txBox="1"/>
      </xdr:nvSpPr>
      <xdr:spPr>
        <a:xfrm>
          <a:off x="9391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61" name="楕円 160"/>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125203</xdr:rowOff>
    </xdr:from>
    <xdr:ext cx="405111" cy="259045"/>
    <xdr:sp macro="" textlink="">
      <xdr:nvSpPr>
        <xdr:cNvPr id="162" name="【体育館・プール】&#10;有形固定資産減価償却率該当値テキスト"/>
        <xdr:cNvSpPr txBox="1"/>
      </xdr:nvSpPr>
      <xdr:spPr>
        <a:xfrm>
          <a:off x="4673600"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63" name="楕円 162"/>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39188</xdr:rowOff>
    </xdr:to>
    <xdr:cxnSp macro="">
      <xdr:nvCxnSpPr>
        <xdr:cNvPr id="164" name="直線コネクタ 163"/>
        <xdr:cNvCxnSpPr/>
      </xdr:nvCxnSpPr>
      <xdr:spPr>
        <a:xfrm flipV="1">
          <a:off x="3797300" y="101416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67" name="n_1mainValue【体育館・プー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05" name="楕円 204"/>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06" name="【体育館・プール】&#10;一人当たり面積該当値テキスト"/>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07" name="楕円 206"/>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118110</xdr:rowOff>
    </xdr:to>
    <xdr:cxnSp macro="">
      <xdr:nvCxnSpPr>
        <xdr:cNvPr id="208" name="直線コネクタ 207"/>
        <xdr:cNvCxnSpPr/>
      </xdr:nvCxnSpPr>
      <xdr:spPr>
        <a:xfrm>
          <a:off x="9639300" y="1074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11"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8" name="直線コネクタ 2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9" name="テキスト ボックス 2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0" name="直線コネクタ 2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1" name="テキスト ボックス 2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2" name="直線コネクタ 2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3" name="テキスト ボックス 2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4" name="直線コネクタ 2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5" name="テキスト ボックス 2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6" name="直線コネクタ 2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7" name="テキスト ボックス 2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8" name="直線コネクタ 2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9" name="テキスト ボックス 2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0" name="直線コネクタ 2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1" name="テキスト ボックス 2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53" name="直線コネクタ 25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4"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5" name="直線コネクタ 25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256"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57" name="直線コネクタ 25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258"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59" name="フローチャート: 判断 258"/>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60" name="フローチャート: 判断 259"/>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261" name="フローチャート: 判断 260"/>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267" name="楕円 266"/>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268" name="【市民会館】&#10;有形固定資産減価償却率該当値テキスト"/>
        <xdr:cNvSpPr txBox="1"/>
      </xdr:nvSpPr>
      <xdr:spPr>
        <a:xfrm>
          <a:off x="4673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269" name="楕円 268"/>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50074</xdr:rowOff>
    </xdr:to>
    <xdr:cxnSp macro="">
      <xdr:nvCxnSpPr>
        <xdr:cNvPr id="270" name="直線コネクタ 269"/>
        <xdr:cNvCxnSpPr/>
      </xdr:nvCxnSpPr>
      <xdr:spPr>
        <a:xfrm flipV="1">
          <a:off x="3797300" y="180049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271"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272"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273" name="n_1mainValue【市民会館】&#10;有形固定資産減価償却率"/>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2" name="テキスト ボックス 2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3" name="直線コネクタ 2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4" name="直線コネクタ 2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5" name="テキスト ボックス 2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6" name="直線コネクタ 2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7" name="テキスト ボックス 2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8" name="直線コネクタ 2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9" name="テキスト ボックス 2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0" name="直線コネクタ 2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1" name="テキスト ボックス 2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2" name="直線コネクタ 2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3" name="テキスト ボックス 2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297" name="直線コネクタ 29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29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299" name="直線コネクタ 29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0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01" name="直線コネクタ 30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02"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03" name="フローチャート: 判断 30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04" name="フローチャート: 判断 30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05" name="フローチャート: 判断 304"/>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311" name="楕円 310"/>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312"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313" name="楕円 312"/>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60961</xdr:rowOff>
    </xdr:to>
    <xdr:cxnSp macro="">
      <xdr:nvCxnSpPr>
        <xdr:cNvPr id="314" name="直線コネクタ 313"/>
        <xdr:cNvCxnSpPr/>
      </xdr:nvCxnSpPr>
      <xdr:spPr>
        <a:xfrm>
          <a:off x="9639300" y="1823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15"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16"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317" name="n_1main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8" name="直線コネクタ 3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9" name="テキスト ボックス 3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0" name="直線コネクタ 3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1" name="テキスト ボックス 3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2" name="直線コネクタ 3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3" name="テキスト ボックス 3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4" name="直線コネクタ 3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5" name="テキスト ボックス 3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6" name="直線コネクタ 3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7" name="テキスト ボックス 3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8" name="直線コネクタ 3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9" name="テキスト ボックス 3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43" name="直線コネクタ 342"/>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5" name="直線コネクタ 34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46"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47" name="直線コネクタ 34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8"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9" name="フローチャート: 判断 34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50" name="フローチャート: 判断 349"/>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51" name="フローチャート: 判断 350"/>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357" name="楕円 356"/>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358" name="【一般廃棄物処理施設】&#10;有形固定資産減価償却率該当値テキスト"/>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359"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60"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84" name="直線コネクタ 383"/>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85"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86" name="直線コネクタ 385"/>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87"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88" name="直線コネクタ 387"/>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389"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90" name="フローチャート: 判断 389"/>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91" name="フローチャート: 判断 390"/>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392" name="フローチャート: 判断 391"/>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159017</xdr:rowOff>
    </xdr:from>
    <xdr:to>
      <xdr:col>116</xdr:col>
      <xdr:colOff>114300</xdr:colOff>
      <xdr:row>39</xdr:row>
      <xdr:rowOff>89167</xdr:rowOff>
    </xdr:to>
    <xdr:sp macro="" textlink="">
      <xdr:nvSpPr>
        <xdr:cNvPr id="398" name="楕円 397"/>
        <xdr:cNvSpPr/>
      </xdr:nvSpPr>
      <xdr:spPr>
        <a:xfrm>
          <a:off x="221107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137444</xdr:rowOff>
    </xdr:from>
    <xdr:ext cx="534377" cy="259045"/>
    <xdr:sp macro="" textlink="">
      <xdr:nvSpPr>
        <xdr:cNvPr id="399" name="【一般廃棄物処理施設】&#10;一人当たり有形固定資産（償却資産）額該当値テキスト"/>
        <xdr:cNvSpPr txBox="1"/>
      </xdr:nvSpPr>
      <xdr:spPr>
        <a:xfrm>
          <a:off x="22199600" y="66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00"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01"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27" name="直線コネクタ 426"/>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28"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29" name="直線コネクタ 428"/>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2"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3" name="フローチャート: 判断 432"/>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4" name="フローチャート: 判断 433"/>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5" name="フローチャート: 判断 434"/>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41" name="楕円 440"/>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105971</xdr:rowOff>
    </xdr:from>
    <xdr:ext cx="405111" cy="259045"/>
    <xdr:sp macro="" textlink="">
      <xdr:nvSpPr>
        <xdr:cNvPr id="442" name="【保健センター・保健所】&#10;有形固定資産減価償却率該当値テキスト"/>
        <xdr:cNvSpPr txBox="1"/>
      </xdr:nvSpPr>
      <xdr:spPr>
        <a:xfrm>
          <a:off x="16357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443" name="楕円 442"/>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169817</xdr:rowOff>
    </xdr:to>
    <xdr:cxnSp macro="">
      <xdr:nvCxnSpPr>
        <xdr:cNvPr id="444" name="直線コネクタ 443"/>
        <xdr:cNvCxnSpPr/>
      </xdr:nvCxnSpPr>
      <xdr:spPr>
        <a:xfrm flipV="1">
          <a:off x="15481300" y="1042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45"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46"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65694</xdr:rowOff>
    </xdr:from>
    <xdr:ext cx="405111" cy="259045"/>
    <xdr:sp macro="" textlink="">
      <xdr:nvSpPr>
        <xdr:cNvPr id="447" name="n_1mainValue【保健センター・保健所】&#10;有形固定資産減価償却率"/>
        <xdr:cNvSpPr txBox="1"/>
      </xdr:nvSpPr>
      <xdr:spPr>
        <a:xfrm>
          <a:off x="15266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3" name="直線コネクタ 47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5" name="直線コネクタ 47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77" name="直線コネクタ 47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78"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79" name="フローチャート: 判断 47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0" name="フローチャート: 判断 47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1" name="フローチャート: 判断 48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487" name="楕円 486"/>
        <xdr:cNvSpPr/>
      </xdr:nvSpPr>
      <xdr:spPr>
        <a:xfrm>
          <a:off x="22110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127199</xdr:rowOff>
    </xdr:from>
    <xdr:ext cx="469744" cy="259045"/>
    <xdr:sp macro="" textlink="">
      <xdr:nvSpPr>
        <xdr:cNvPr id="488" name="【保健センター・保健所】&#10;一人当たり面積該当値テキスト"/>
        <xdr:cNvSpPr txBox="1"/>
      </xdr:nvSpPr>
      <xdr:spPr>
        <a:xfrm>
          <a:off x="22199600"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489" name="楕円 488"/>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155122</xdr:rowOff>
    </xdr:from>
    <xdr:to>
      <xdr:col>116</xdr:col>
      <xdr:colOff>63500</xdr:colOff>
      <xdr:row>61</xdr:row>
      <xdr:rowOff>155122</xdr:rowOff>
    </xdr:to>
    <xdr:cxnSp macro="">
      <xdr:nvCxnSpPr>
        <xdr:cNvPr id="490" name="直線コネクタ 489"/>
        <xdr:cNvCxnSpPr/>
      </xdr:nvCxnSpPr>
      <xdr:spPr>
        <a:xfrm>
          <a:off x="21323300" y="10613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491"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2"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50999</xdr:rowOff>
    </xdr:from>
    <xdr:ext cx="469744" cy="259045"/>
    <xdr:sp macro="" textlink="">
      <xdr:nvSpPr>
        <xdr:cNvPr id="493" name="n_1mainValue【保健センター・保健所】&#10;一人当たり面積"/>
        <xdr:cNvSpPr txBox="1"/>
      </xdr:nvSpPr>
      <xdr:spPr>
        <a:xfrm>
          <a:off x="21075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19" name="直線コネクタ 518"/>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0"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1" name="直線コネクタ 520"/>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2"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3" name="直線コネクタ 52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4"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5" name="フローチャート: 判断 524"/>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6" name="フローチャート: 判断 525"/>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27" name="フローチャート: 判断 526"/>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5262</xdr:rowOff>
    </xdr:from>
    <xdr:to>
      <xdr:col>85</xdr:col>
      <xdr:colOff>177800</xdr:colOff>
      <xdr:row>79</xdr:row>
      <xdr:rowOff>106862</xdr:rowOff>
    </xdr:to>
    <xdr:sp macro="" textlink="">
      <xdr:nvSpPr>
        <xdr:cNvPr id="533" name="楕円 532"/>
        <xdr:cNvSpPr/>
      </xdr:nvSpPr>
      <xdr:spPr>
        <a:xfrm>
          <a:off x="16268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28139</xdr:rowOff>
    </xdr:from>
    <xdr:ext cx="405111" cy="259045"/>
    <xdr:sp macro="" textlink="">
      <xdr:nvSpPr>
        <xdr:cNvPr id="534" name="【消防施設】&#10;有形固定資産減価償却率該当値テキスト"/>
        <xdr:cNvSpPr txBox="1"/>
      </xdr:nvSpPr>
      <xdr:spPr>
        <a:xfrm>
          <a:off x="16357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535" name="楕円 534"/>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56062</xdr:rowOff>
    </xdr:from>
    <xdr:to>
      <xdr:col>85</xdr:col>
      <xdr:colOff>127000</xdr:colOff>
      <xdr:row>79</xdr:row>
      <xdr:rowOff>83820</xdr:rowOff>
    </xdr:to>
    <xdr:cxnSp macro="">
      <xdr:nvCxnSpPr>
        <xdr:cNvPr id="536" name="直線コネクタ 535"/>
        <xdr:cNvCxnSpPr/>
      </xdr:nvCxnSpPr>
      <xdr:spPr>
        <a:xfrm flipV="1">
          <a:off x="15481300" y="136006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537"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38"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539" name="n_1mainValue【消防施設】&#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1" name="直線コネクタ 56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3" name="直線コネクタ 56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5" name="直線コネクタ 56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6"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67" name="フローチャート: 判断 56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8" name="フローチャート: 判断 56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69" name="フローチャート: 判断 568"/>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575" name="楕円 574"/>
        <xdr:cNvSpPr/>
      </xdr:nvSpPr>
      <xdr:spPr>
        <a:xfrm>
          <a:off x="22110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576" name="【消防施設】&#10;一人当たり面積該当値テキスト"/>
        <xdr:cNvSpPr txBox="1"/>
      </xdr:nvSpPr>
      <xdr:spPr>
        <a:xfrm>
          <a:off x="22199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577" name="楕円 576"/>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28956</xdr:rowOff>
    </xdr:to>
    <xdr:cxnSp macro="">
      <xdr:nvCxnSpPr>
        <xdr:cNvPr id="578" name="直線コネクタ 577"/>
        <xdr:cNvCxnSpPr/>
      </xdr:nvCxnSpPr>
      <xdr:spPr>
        <a:xfrm>
          <a:off x="21323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79"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0"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581"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07" name="直線コネクタ 606"/>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08"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09" name="直線コネクタ 608"/>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0"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1" name="直線コネクタ 61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2"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3" name="フローチャート: 判断 612"/>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4" name="フローチャート: 判断 61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15" name="フローチャート: 判断 614"/>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21" name="楕円 620"/>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22"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623" name="楕円 622"/>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110489</xdr:rowOff>
    </xdr:to>
    <xdr:cxnSp macro="">
      <xdr:nvCxnSpPr>
        <xdr:cNvPr id="624" name="直線コネクタ 623"/>
        <xdr:cNvCxnSpPr/>
      </xdr:nvCxnSpPr>
      <xdr:spPr>
        <a:xfrm>
          <a:off x="15481300" y="175657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25"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26"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627"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2" name="直線コネクタ 65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4" name="直線コネクタ 65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6" name="直線コネクタ 65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57"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58" name="フローチャート: 判断 65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59" name="フローチャート: 判断 65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60" name="フローチャート: 判断 65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29211</xdr:rowOff>
    </xdr:from>
    <xdr:to>
      <xdr:col>116</xdr:col>
      <xdr:colOff>114300</xdr:colOff>
      <xdr:row>108</xdr:row>
      <xdr:rowOff>130811</xdr:rowOff>
    </xdr:to>
    <xdr:sp macro="" textlink="">
      <xdr:nvSpPr>
        <xdr:cNvPr id="666" name="楕円 665"/>
        <xdr:cNvSpPr/>
      </xdr:nvSpPr>
      <xdr:spPr>
        <a:xfrm>
          <a:off x="22110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115588</xdr:rowOff>
    </xdr:from>
    <xdr:ext cx="469744" cy="259045"/>
    <xdr:sp macro="" textlink="">
      <xdr:nvSpPr>
        <xdr:cNvPr id="667" name="【庁舎】&#10;一人当たり面積該当値テキスト"/>
        <xdr:cNvSpPr txBox="1"/>
      </xdr:nvSpPr>
      <xdr:spPr>
        <a:xfrm>
          <a:off x="22199600"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668" name="楕円 667"/>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80011</xdr:rowOff>
    </xdr:from>
    <xdr:to>
      <xdr:col>116</xdr:col>
      <xdr:colOff>63500</xdr:colOff>
      <xdr:row>108</xdr:row>
      <xdr:rowOff>80011</xdr:rowOff>
    </xdr:to>
    <xdr:cxnSp macro="">
      <xdr:nvCxnSpPr>
        <xdr:cNvPr id="669" name="直線コネクタ 668"/>
        <xdr:cNvCxnSpPr/>
      </xdr:nvCxnSpPr>
      <xdr:spPr>
        <a:xfrm>
          <a:off x="21323300" y="1859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70"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71"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672" name="n_1mainValue【庁舎】&#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類似団体と比較して有形固定資産減価償却率が高くなっている施設は、保健センター、消防施設、庁舎であり、低くなっている施設は、図書館、体育館、市民会館、一般廃棄物処理施設である。</a:t>
          </a:r>
          <a:endParaRPr lang="ja-JP" altLang="ja-JP" sz="1300">
            <a:effectLst/>
          </a:endParaRPr>
        </a:p>
        <a:p>
          <a:r>
            <a:rPr kumimoji="1" lang="ja-JP" altLang="ja-JP" sz="1300">
              <a:solidFill>
                <a:schemeClr val="dk1"/>
              </a:solidFill>
              <a:effectLst/>
              <a:latin typeface="+mn-lt"/>
              <a:ea typeface="+mn-ea"/>
              <a:cs typeface="+mn-cs"/>
            </a:rPr>
            <a:t>消防施設は、有形固定資産減価償却率が</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％と高くなっている。平成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年度に策定した個別施設計画に基づき、消防格納庫の長寿命化、老朽化対策に取り組んでいくこととしている。</a:t>
          </a:r>
          <a:endParaRPr lang="ja-JP" altLang="ja-JP" sz="1300">
            <a:effectLst/>
          </a:endParaRPr>
        </a:p>
        <a:p>
          <a:r>
            <a:rPr kumimoji="1" lang="ja-JP" altLang="ja-JP" sz="1300">
              <a:solidFill>
                <a:schemeClr val="dk1"/>
              </a:solidFill>
              <a:effectLst/>
              <a:latin typeface="+mn-lt"/>
              <a:ea typeface="+mn-ea"/>
              <a:cs typeface="+mn-cs"/>
            </a:rPr>
            <a:t>一般廃棄物処理施設は、有形固定資産減価償却率が</a:t>
          </a:r>
          <a:r>
            <a:rPr kumimoji="1" lang="en-US" altLang="ja-JP" sz="1300">
              <a:solidFill>
                <a:schemeClr val="dk1"/>
              </a:solidFill>
              <a:effectLst/>
              <a:latin typeface="+mn-lt"/>
              <a:ea typeface="+mn-ea"/>
              <a:cs typeface="+mn-cs"/>
            </a:rPr>
            <a:t>16.9</a:t>
          </a:r>
          <a:r>
            <a:rPr kumimoji="1" lang="ja-JP" altLang="ja-JP" sz="1300">
              <a:solidFill>
                <a:schemeClr val="dk1"/>
              </a:solidFill>
              <a:effectLst/>
              <a:latin typeface="+mn-lt"/>
              <a:ea typeface="+mn-ea"/>
              <a:cs typeface="+mn-cs"/>
            </a:rPr>
            <a:t>％と低くなっている。これは、平成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年度にグリーンヒルまどかを建設したことによるものである。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8&#22823;&#37326;&#22478;&#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N53">
            <v>49.9</v>
          </cell>
          <cell r="CV53">
            <v>49.1</v>
          </cell>
        </row>
        <row r="55">
          <cell r="AN55" t="str">
            <v>類似団体内平均値</v>
          </cell>
          <cell r="CN55">
            <v>35.299999999999997</v>
          </cell>
          <cell r="CV55">
            <v>31.9</v>
          </cell>
        </row>
        <row r="57">
          <cell r="CN57">
            <v>60.4</v>
          </cell>
          <cell r="CV57">
            <v>60.8</v>
          </cell>
        </row>
        <row r="72">
          <cell r="BP72" t="str">
            <v>H25</v>
          </cell>
          <cell r="BX72" t="str">
            <v>H26</v>
          </cell>
          <cell r="CF72" t="str">
            <v>H27</v>
          </cell>
          <cell r="CN72" t="str">
            <v>H28</v>
          </cell>
          <cell r="CV72" t="str">
            <v>H29</v>
          </cell>
        </row>
        <row r="73">
          <cell r="AN73" t="str">
            <v>当該団体値</v>
          </cell>
        </row>
        <row r="75">
          <cell r="BP75">
            <v>8</v>
          </cell>
          <cell r="BX75">
            <v>6.1</v>
          </cell>
          <cell r="CF75">
            <v>4.0999999999999996</v>
          </cell>
          <cell r="CN75">
            <v>2.1</v>
          </cell>
          <cell r="CV75">
            <v>1</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35112122</v>
      </c>
      <c r="BO4" s="403"/>
      <c r="BP4" s="403"/>
      <c r="BQ4" s="403"/>
      <c r="BR4" s="403"/>
      <c r="BS4" s="403"/>
      <c r="BT4" s="403"/>
      <c r="BU4" s="404"/>
      <c r="BV4" s="402">
        <v>34097062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v>
      </c>
      <c r="CU4" s="584"/>
      <c r="CV4" s="584"/>
      <c r="CW4" s="584"/>
      <c r="CX4" s="584"/>
      <c r="CY4" s="584"/>
      <c r="CZ4" s="584"/>
      <c r="DA4" s="585"/>
      <c r="DB4" s="583">
        <v>3.6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34359364</v>
      </c>
      <c r="BO5" s="408"/>
      <c r="BP5" s="408"/>
      <c r="BQ5" s="408"/>
      <c r="BR5" s="408"/>
      <c r="BS5" s="408"/>
      <c r="BT5" s="408"/>
      <c r="BU5" s="409"/>
      <c r="BV5" s="407">
        <v>33387773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86.8</v>
      </c>
      <c r="CU5" s="378"/>
      <c r="CV5" s="378"/>
      <c r="CW5" s="378"/>
      <c r="CX5" s="378"/>
      <c r="CY5" s="378"/>
      <c r="CZ5" s="378"/>
      <c r="DA5" s="379"/>
      <c r="DB5" s="377">
        <v>86.1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752758</v>
      </c>
      <c r="BO6" s="408"/>
      <c r="BP6" s="408"/>
      <c r="BQ6" s="408"/>
      <c r="BR6" s="408"/>
      <c r="BS6" s="408"/>
      <c r="BT6" s="408"/>
      <c r="BU6" s="409"/>
      <c r="BV6" s="407">
        <v>709289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93.2</v>
      </c>
      <c r="CU6" s="558"/>
      <c r="CV6" s="558"/>
      <c r="CW6" s="558"/>
      <c r="CX6" s="558"/>
      <c r="CY6" s="558"/>
      <c r="CZ6" s="558"/>
      <c r="DA6" s="559"/>
      <c r="DB6" s="557">
        <v>92.1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2700</v>
      </c>
      <c r="BO7" s="408"/>
      <c r="BP7" s="408"/>
      <c r="BQ7" s="408"/>
      <c r="BR7" s="408"/>
      <c r="BS7" s="408"/>
      <c r="BT7" s="408"/>
      <c r="BU7" s="409"/>
      <c r="BV7" s="407">
        <v>49271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18640073</v>
      </c>
      <c r="CU7" s="408"/>
      <c r="CV7" s="408"/>
      <c r="CW7" s="408"/>
      <c r="CX7" s="408"/>
      <c r="CY7" s="408"/>
      <c r="CZ7" s="408"/>
      <c r="DA7" s="409"/>
      <c r="DB7" s="407">
        <v>18473153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750058</v>
      </c>
      <c r="BO8" s="408"/>
      <c r="BP8" s="408"/>
      <c r="BQ8" s="408"/>
      <c r="BR8" s="408"/>
      <c r="BS8" s="408"/>
      <c r="BT8" s="408"/>
      <c r="BU8" s="409"/>
      <c r="BV8" s="407">
        <v>660018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0.81</v>
      </c>
      <c r="CU8" s="521"/>
      <c r="CV8" s="521"/>
      <c r="CW8" s="521"/>
      <c r="CX8" s="521"/>
      <c r="CY8" s="521"/>
      <c r="CZ8" s="521"/>
      <c r="DA8" s="522"/>
      <c r="DB8" s="520">
        <v>0.8</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99525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88</v>
      </c>
      <c r="AV9" s="465"/>
      <c r="AW9" s="465"/>
      <c r="AX9" s="465"/>
      <c r="AY9" s="387" t="s">
        <v>108</v>
      </c>
      <c r="AZ9" s="388"/>
      <c r="BA9" s="388"/>
      <c r="BB9" s="388"/>
      <c r="BC9" s="388"/>
      <c r="BD9" s="388"/>
      <c r="BE9" s="388"/>
      <c r="BF9" s="388"/>
      <c r="BG9" s="388"/>
      <c r="BH9" s="388"/>
      <c r="BI9" s="388"/>
      <c r="BJ9" s="388"/>
      <c r="BK9" s="388"/>
      <c r="BL9" s="388"/>
      <c r="BM9" s="389"/>
      <c r="BN9" s="407">
        <v>90040</v>
      </c>
      <c r="BO9" s="408"/>
      <c r="BP9" s="408"/>
      <c r="BQ9" s="408"/>
      <c r="BR9" s="408"/>
      <c r="BS9" s="408"/>
      <c r="BT9" s="408"/>
      <c r="BU9" s="409"/>
      <c r="BV9" s="407">
        <v>-48338</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15</v>
      </c>
      <c r="CU9" s="378"/>
      <c r="CV9" s="378"/>
      <c r="CW9" s="378"/>
      <c r="CX9" s="378"/>
      <c r="CY9" s="378"/>
      <c r="CZ9" s="378"/>
      <c r="DA9" s="379"/>
      <c r="DB9" s="377">
        <v>15.4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95087</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88</v>
      </c>
      <c r="AV10" s="465"/>
      <c r="AW10" s="465"/>
      <c r="AX10" s="465"/>
      <c r="AY10" s="387" t="s">
        <v>112</v>
      </c>
      <c r="AZ10" s="388"/>
      <c r="BA10" s="388"/>
      <c r="BB10" s="388"/>
      <c r="BC10" s="388"/>
      <c r="BD10" s="388"/>
      <c r="BE10" s="388"/>
      <c r="BF10" s="388"/>
      <c r="BG10" s="388"/>
      <c r="BH10" s="388"/>
      <c r="BI10" s="388"/>
      <c r="BJ10" s="388"/>
      <c r="BK10" s="388"/>
      <c r="BL10" s="388"/>
      <c r="BM10" s="389"/>
      <c r="BN10" s="407">
        <v>28410</v>
      </c>
      <c r="BO10" s="408"/>
      <c r="BP10" s="408"/>
      <c r="BQ10" s="408"/>
      <c r="BR10" s="408"/>
      <c r="BS10" s="408"/>
      <c r="BT10" s="408"/>
      <c r="BU10" s="409"/>
      <c r="BV10" s="407">
        <v>36098</v>
      </c>
      <c r="BW10" s="408"/>
      <c r="BX10" s="408"/>
      <c r="BY10" s="408"/>
      <c r="BZ10" s="408"/>
      <c r="CA10" s="408"/>
      <c r="CB10" s="408"/>
      <c r="CC10" s="409"/>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114</v>
      </c>
      <c r="M11" s="454"/>
      <c r="N11" s="454"/>
      <c r="O11" s="454"/>
      <c r="P11" s="454"/>
      <c r="Q11" s="455"/>
      <c r="R11" s="543" t="s">
        <v>115</v>
      </c>
      <c r="S11" s="544"/>
      <c r="T11" s="544"/>
      <c r="U11" s="544"/>
      <c r="V11" s="545"/>
      <c r="W11" s="555"/>
      <c r="X11" s="369"/>
      <c r="Y11" s="369"/>
      <c r="Z11" s="369"/>
      <c r="AA11" s="369"/>
      <c r="AB11" s="369"/>
      <c r="AC11" s="369"/>
      <c r="AD11" s="369"/>
      <c r="AE11" s="369"/>
      <c r="AF11" s="369"/>
      <c r="AG11" s="369"/>
      <c r="AH11" s="369"/>
      <c r="AI11" s="369"/>
      <c r="AJ11" s="369"/>
      <c r="AK11" s="369"/>
      <c r="AL11" s="556"/>
      <c r="AM11" s="476" t="s">
        <v>116</v>
      </c>
      <c r="AN11" s="381"/>
      <c r="AO11" s="381"/>
      <c r="AP11" s="381"/>
      <c r="AQ11" s="381"/>
      <c r="AR11" s="381"/>
      <c r="AS11" s="381"/>
      <c r="AT11" s="382"/>
      <c r="AU11" s="464" t="s">
        <v>117</v>
      </c>
      <c r="AV11" s="465"/>
      <c r="AW11" s="465"/>
      <c r="AX11" s="465"/>
      <c r="AY11" s="387" t="s">
        <v>118</v>
      </c>
      <c r="AZ11" s="388"/>
      <c r="BA11" s="388"/>
      <c r="BB11" s="388"/>
      <c r="BC11" s="388"/>
      <c r="BD11" s="388"/>
      <c r="BE11" s="388"/>
      <c r="BF11" s="388"/>
      <c r="BG11" s="388"/>
      <c r="BH11" s="388"/>
      <c r="BI11" s="388"/>
      <c r="BJ11" s="388"/>
      <c r="BK11" s="388"/>
      <c r="BL11" s="388"/>
      <c r="BM11" s="389"/>
      <c r="BN11" s="407">
        <v>626089</v>
      </c>
      <c r="BO11" s="408"/>
      <c r="BP11" s="408"/>
      <c r="BQ11" s="408"/>
      <c r="BR11" s="408"/>
      <c r="BS11" s="408"/>
      <c r="BT11" s="408"/>
      <c r="BU11" s="409"/>
      <c r="BV11" s="407">
        <v>821091</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100541</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88</v>
      </c>
      <c r="AV12" s="465"/>
      <c r="AW12" s="465"/>
      <c r="AX12" s="465"/>
      <c r="AY12" s="387" t="s">
        <v>127</v>
      </c>
      <c r="AZ12" s="388"/>
      <c r="BA12" s="388"/>
      <c r="BB12" s="388"/>
      <c r="BC12" s="388"/>
      <c r="BD12" s="388"/>
      <c r="BE12" s="388"/>
      <c r="BF12" s="388"/>
      <c r="BG12" s="388"/>
      <c r="BH12" s="388"/>
      <c r="BI12" s="388"/>
      <c r="BJ12" s="388"/>
      <c r="BK12" s="388"/>
      <c r="BL12" s="388"/>
      <c r="BM12" s="389"/>
      <c r="BN12" s="407">
        <v>461136</v>
      </c>
      <c r="BO12" s="408"/>
      <c r="BP12" s="408"/>
      <c r="BQ12" s="408"/>
      <c r="BR12" s="408"/>
      <c r="BS12" s="408"/>
      <c r="BT12" s="408"/>
      <c r="BU12" s="409"/>
      <c r="BV12" s="407">
        <v>401450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99712</v>
      </c>
      <c r="S13" s="511"/>
      <c r="T13" s="511"/>
      <c r="U13" s="511"/>
      <c r="V13" s="512"/>
      <c r="W13" s="498" t="s">
        <v>131</v>
      </c>
      <c r="X13" s="420"/>
      <c r="Y13" s="420"/>
      <c r="Z13" s="420"/>
      <c r="AA13" s="420"/>
      <c r="AB13" s="421"/>
      <c r="AC13" s="383">
        <v>155</v>
      </c>
      <c r="AD13" s="384"/>
      <c r="AE13" s="384"/>
      <c r="AF13" s="384"/>
      <c r="AG13" s="385"/>
      <c r="AH13" s="383">
        <v>140</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283403</v>
      </c>
      <c r="BO13" s="408"/>
      <c r="BP13" s="408"/>
      <c r="BQ13" s="408"/>
      <c r="BR13" s="408"/>
      <c r="BS13" s="408"/>
      <c r="BT13" s="408"/>
      <c r="BU13" s="409"/>
      <c r="BV13" s="407">
        <v>407401</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v>
      </c>
      <c r="CU13" s="378"/>
      <c r="CV13" s="378"/>
      <c r="CW13" s="378"/>
      <c r="CX13" s="378"/>
      <c r="CY13" s="378"/>
      <c r="CZ13" s="378"/>
      <c r="DA13" s="379"/>
      <c r="DB13" s="377">
        <v>2.1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100130</v>
      </c>
      <c r="S14" s="511"/>
      <c r="T14" s="511"/>
      <c r="U14" s="511"/>
      <c r="V14" s="512"/>
      <c r="W14" s="513"/>
      <c r="X14" s="423"/>
      <c r="Y14" s="423"/>
      <c r="Z14" s="423"/>
      <c r="AA14" s="423"/>
      <c r="AB14" s="424"/>
      <c r="AC14" s="503">
        <v>0.4</v>
      </c>
      <c r="AD14" s="504"/>
      <c r="AE14" s="504"/>
      <c r="AF14" s="504"/>
      <c r="AG14" s="505"/>
      <c r="AH14" s="503">
        <v>0.3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129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130</v>
      </c>
      <c r="N15" s="508"/>
      <c r="O15" s="508"/>
      <c r="P15" s="508"/>
      <c r="Q15" s="509"/>
      <c r="R15" s="510">
        <v>99396</v>
      </c>
      <c r="S15" s="511"/>
      <c r="T15" s="511"/>
      <c r="U15" s="511"/>
      <c r="V15" s="512"/>
      <c r="W15" s="498" t="s">
        <v>138</v>
      </c>
      <c r="X15" s="420"/>
      <c r="Y15" s="420"/>
      <c r="Z15" s="420"/>
      <c r="AA15" s="420"/>
      <c r="AB15" s="421"/>
      <c r="AC15" s="383">
        <v>8253</v>
      </c>
      <c r="AD15" s="384"/>
      <c r="AE15" s="384"/>
      <c r="AF15" s="384"/>
      <c r="AG15" s="385"/>
      <c r="AH15" s="383">
        <v>7269</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11578793</v>
      </c>
      <c r="BO15" s="403"/>
      <c r="BP15" s="403"/>
      <c r="BQ15" s="403"/>
      <c r="BR15" s="403"/>
      <c r="BS15" s="403"/>
      <c r="BT15" s="403"/>
      <c r="BU15" s="404"/>
      <c r="BV15" s="402">
        <v>11419963</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19.2</v>
      </c>
      <c r="AD16" s="504"/>
      <c r="AE16" s="504"/>
      <c r="AF16" s="504"/>
      <c r="AG16" s="505"/>
      <c r="AH16" s="503">
        <v>17.8</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14178193</v>
      </c>
      <c r="BO16" s="408"/>
      <c r="BP16" s="408"/>
      <c r="BQ16" s="408"/>
      <c r="BR16" s="408"/>
      <c r="BS16" s="408"/>
      <c r="BT16" s="408"/>
      <c r="BU16" s="409"/>
      <c r="BV16" s="407">
        <v>14109420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34528</v>
      </c>
      <c r="AD17" s="384"/>
      <c r="AE17" s="384"/>
      <c r="AF17" s="384"/>
      <c r="AG17" s="385"/>
      <c r="AH17" s="383">
        <v>33543</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14740368</v>
      </c>
      <c r="BO17" s="408"/>
      <c r="BP17" s="408"/>
      <c r="BQ17" s="408"/>
      <c r="BR17" s="408"/>
      <c r="BS17" s="408"/>
      <c r="BT17" s="408"/>
      <c r="BU17" s="409"/>
      <c r="BV17" s="407">
        <v>14581593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26.89</v>
      </c>
      <c r="M18" s="472"/>
      <c r="N18" s="472"/>
      <c r="O18" s="472"/>
      <c r="P18" s="472"/>
      <c r="Q18" s="472"/>
      <c r="R18" s="473"/>
      <c r="S18" s="473"/>
      <c r="T18" s="473"/>
      <c r="U18" s="473"/>
      <c r="V18" s="474"/>
      <c r="W18" s="488"/>
      <c r="X18" s="489"/>
      <c r="Y18" s="489"/>
      <c r="Z18" s="489"/>
      <c r="AA18" s="489"/>
      <c r="AB18" s="499"/>
      <c r="AC18" s="371">
        <v>80.400000000000006</v>
      </c>
      <c r="AD18" s="372"/>
      <c r="AE18" s="372"/>
      <c r="AF18" s="372"/>
      <c r="AG18" s="475"/>
      <c r="AH18" s="371">
        <v>81.900000000000006</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16500925</v>
      </c>
      <c r="BO18" s="408"/>
      <c r="BP18" s="408"/>
      <c r="BQ18" s="408"/>
      <c r="BR18" s="408"/>
      <c r="BS18" s="408"/>
      <c r="BT18" s="408"/>
      <c r="BU18" s="409"/>
      <c r="BV18" s="407">
        <v>16087321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3701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21923645</v>
      </c>
      <c r="BO19" s="408"/>
      <c r="BP19" s="408"/>
      <c r="BQ19" s="408"/>
      <c r="BR19" s="408"/>
      <c r="BS19" s="408"/>
      <c r="BT19" s="408"/>
      <c r="BU19" s="409"/>
      <c r="BV19" s="407">
        <v>21494032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39885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21568046</v>
      </c>
      <c r="BO23" s="408"/>
      <c r="BP23" s="408"/>
      <c r="BQ23" s="408"/>
      <c r="BR23" s="408"/>
      <c r="BS23" s="408"/>
      <c r="BT23" s="408"/>
      <c r="BU23" s="409"/>
      <c r="BV23" s="407">
        <v>21586455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9260</v>
      </c>
      <c r="R24" s="384"/>
      <c r="S24" s="384"/>
      <c r="T24" s="384"/>
      <c r="U24" s="384"/>
      <c r="V24" s="385"/>
      <c r="W24" s="449"/>
      <c r="X24" s="440"/>
      <c r="Y24" s="441"/>
      <c r="Z24" s="380" t="s">
        <v>162</v>
      </c>
      <c r="AA24" s="381"/>
      <c r="AB24" s="381"/>
      <c r="AC24" s="381"/>
      <c r="AD24" s="381"/>
      <c r="AE24" s="381"/>
      <c r="AF24" s="381"/>
      <c r="AG24" s="382"/>
      <c r="AH24" s="383">
        <v>393</v>
      </c>
      <c r="AI24" s="384"/>
      <c r="AJ24" s="384"/>
      <c r="AK24" s="384"/>
      <c r="AL24" s="385"/>
      <c r="AM24" s="383">
        <v>1184109</v>
      </c>
      <c r="AN24" s="384"/>
      <c r="AO24" s="384"/>
      <c r="AP24" s="384"/>
      <c r="AQ24" s="384"/>
      <c r="AR24" s="385"/>
      <c r="AS24" s="383">
        <v>3013</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7921356</v>
      </c>
      <c r="BO24" s="408"/>
      <c r="BP24" s="408"/>
      <c r="BQ24" s="408"/>
      <c r="BR24" s="408"/>
      <c r="BS24" s="408"/>
      <c r="BT24" s="408"/>
      <c r="BU24" s="409"/>
      <c r="BV24" s="407">
        <v>9300168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7630</v>
      </c>
      <c r="R25" s="384"/>
      <c r="S25" s="384"/>
      <c r="T25" s="384"/>
      <c r="U25" s="384"/>
      <c r="V25" s="385"/>
      <c r="W25" s="449"/>
      <c r="X25" s="440"/>
      <c r="Y25" s="441"/>
      <c r="Z25" s="380" t="s">
        <v>165</v>
      </c>
      <c r="AA25" s="381"/>
      <c r="AB25" s="381"/>
      <c r="AC25" s="381"/>
      <c r="AD25" s="381"/>
      <c r="AE25" s="381"/>
      <c r="AF25" s="381"/>
      <c r="AG25" s="382"/>
      <c r="AH25" s="383" t="s">
        <v>129</v>
      </c>
      <c r="AI25" s="384"/>
      <c r="AJ25" s="384"/>
      <c r="AK25" s="384"/>
      <c r="AL25" s="385"/>
      <c r="AM25" s="383" t="s">
        <v>129</v>
      </c>
      <c r="AN25" s="384"/>
      <c r="AO25" s="384"/>
      <c r="AP25" s="384"/>
      <c r="AQ25" s="384"/>
      <c r="AR25" s="385"/>
      <c r="AS25" s="383" t="s">
        <v>129</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9948755</v>
      </c>
      <c r="BO25" s="403"/>
      <c r="BP25" s="403"/>
      <c r="BQ25" s="403"/>
      <c r="BR25" s="403"/>
      <c r="BS25" s="403"/>
      <c r="BT25" s="403"/>
      <c r="BU25" s="404"/>
      <c r="BV25" s="402">
        <v>8599335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6910</v>
      </c>
      <c r="R26" s="384"/>
      <c r="S26" s="384"/>
      <c r="T26" s="384"/>
      <c r="U26" s="384"/>
      <c r="V26" s="385"/>
      <c r="W26" s="449"/>
      <c r="X26" s="440"/>
      <c r="Y26" s="441"/>
      <c r="Z26" s="380" t="s">
        <v>168</v>
      </c>
      <c r="AA26" s="462"/>
      <c r="AB26" s="462"/>
      <c r="AC26" s="462"/>
      <c r="AD26" s="462"/>
      <c r="AE26" s="462"/>
      <c r="AF26" s="462"/>
      <c r="AG26" s="463"/>
      <c r="AH26" s="383">
        <v>12</v>
      </c>
      <c r="AI26" s="384"/>
      <c r="AJ26" s="384"/>
      <c r="AK26" s="384"/>
      <c r="AL26" s="385"/>
      <c r="AM26" s="383">
        <v>43224</v>
      </c>
      <c r="AN26" s="384"/>
      <c r="AO26" s="384"/>
      <c r="AP26" s="384"/>
      <c r="AQ26" s="384"/>
      <c r="AR26" s="385"/>
      <c r="AS26" s="383">
        <v>3602</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129</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5680</v>
      </c>
      <c r="R27" s="384"/>
      <c r="S27" s="384"/>
      <c r="T27" s="384"/>
      <c r="U27" s="384"/>
      <c r="V27" s="385"/>
      <c r="W27" s="449"/>
      <c r="X27" s="440"/>
      <c r="Y27" s="441"/>
      <c r="Z27" s="380" t="s">
        <v>171</v>
      </c>
      <c r="AA27" s="381"/>
      <c r="AB27" s="381"/>
      <c r="AC27" s="381"/>
      <c r="AD27" s="381"/>
      <c r="AE27" s="381"/>
      <c r="AF27" s="381"/>
      <c r="AG27" s="382"/>
      <c r="AH27" s="383">
        <v>2</v>
      </c>
      <c r="AI27" s="384"/>
      <c r="AJ27" s="384"/>
      <c r="AK27" s="384"/>
      <c r="AL27" s="385"/>
      <c r="AM27" s="383" t="s">
        <v>172</v>
      </c>
      <c r="AN27" s="384"/>
      <c r="AO27" s="384"/>
      <c r="AP27" s="384"/>
      <c r="AQ27" s="384"/>
      <c r="AR27" s="385"/>
      <c r="AS27" s="383" t="s">
        <v>172</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129</v>
      </c>
      <c r="BO27" s="411"/>
      <c r="BP27" s="411"/>
      <c r="BQ27" s="411"/>
      <c r="BR27" s="411"/>
      <c r="BS27" s="411"/>
      <c r="BT27" s="411"/>
      <c r="BU27" s="412"/>
      <c r="BV27" s="410" t="s">
        <v>129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5070</v>
      </c>
      <c r="R28" s="384"/>
      <c r="S28" s="384"/>
      <c r="T28" s="384"/>
      <c r="U28" s="384"/>
      <c r="V28" s="385"/>
      <c r="W28" s="449"/>
      <c r="X28" s="440"/>
      <c r="Y28" s="441"/>
      <c r="Z28" s="380" t="s">
        <v>175</v>
      </c>
      <c r="AA28" s="381"/>
      <c r="AB28" s="381"/>
      <c r="AC28" s="381"/>
      <c r="AD28" s="381"/>
      <c r="AE28" s="381"/>
      <c r="AF28" s="381"/>
      <c r="AG28" s="382"/>
      <c r="AH28" s="383" t="s">
        <v>129</v>
      </c>
      <c r="AI28" s="384"/>
      <c r="AJ28" s="384"/>
      <c r="AK28" s="384"/>
      <c r="AL28" s="385"/>
      <c r="AM28" s="383" t="s">
        <v>129</v>
      </c>
      <c r="AN28" s="384"/>
      <c r="AO28" s="384"/>
      <c r="AP28" s="384"/>
      <c r="AQ28" s="384"/>
      <c r="AR28" s="385"/>
      <c r="AS28" s="383" t="s">
        <v>129</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5172071</v>
      </c>
      <c r="BO28" s="403"/>
      <c r="BP28" s="403"/>
      <c r="BQ28" s="403"/>
      <c r="BR28" s="403"/>
      <c r="BS28" s="403"/>
      <c r="BT28" s="403"/>
      <c r="BU28" s="404"/>
      <c r="BV28" s="402">
        <v>5604797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18</v>
      </c>
      <c r="M29" s="384"/>
      <c r="N29" s="384"/>
      <c r="O29" s="384"/>
      <c r="P29" s="385"/>
      <c r="Q29" s="383">
        <v>4620</v>
      </c>
      <c r="R29" s="384"/>
      <c r="S29" s="384"/>
      <c r="T29" s="384"/>
      <c r="U29" s="384"/>
      <c r="V29" s="385"/>
      <c r="W29" s="450"/>
      <c r="X29" s="451"/>
      <c r="Y29" s="452"/>
      <c r="Z29" s="380" t="s">
        <v>178</v>
      </c>
      <c r="AA29" s="381"/>
      <c r="AB29" s="381"/>
      <c r="AC29" s="381"/>
      <c r="AD29" s="381"/>
      <c r="AE29" s="381"/>
      <c r="AF29" s="381"/>
      <c r="AG29" s="382"/>
      <c r="AH29" s="383">
        <v>395</v>
      </c>
      <c r="AI29" s="384"/>
      <c r="AJ29" s="384"/>
      <c r="AK29" s="384"/>
      <c r="AL29" s="385"/>
      <c r="AM29" s="383">
        <v>1192335</v>
      </c>
      <c r="AN29" s="384"/>
      <c r="AO29" s="384"/>
      <c r="AP29" s="384"/>
      <c r="AQ29" s="384"/>
      <c r="AR29" s="385"/>
      <c r="AS29" s="383">
        <v>3019</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1507930</v>
      </c>
      <c r="BO29" s="408"/>
      <c r="BP29" s="408"/>
      <c r="BQ29" s="408"/>
      <c r="BR29" s="408"/>
      <c r="BS29" s="408"/>
      <c r="BT29" s="408"/>
      <c r="BU29" s="409"/>
      <c r="BV29" s="407">
        <v>1924208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101.5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8871014</v>
      </c>
      <c r="BO30" s="411"/>
      <c r="BP30" s="411"/>
      <c r="BQ30" s="411"/>
      <c r="BR30" s="411"/>
      <c r="BS30" s="411"/>
      <c r="BT30" s="411"/>
      <c r="BU30" s="412"/>
      <c r="BV30" s="410">
        <v>8210399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187</v>
      </c>
      <c r="CP33" s="370"/>
      <c r="CQ33" s="369" t="s">
        <v>192</v>
      </c>
      <c r="CR33" s="369"/>
      <c r="CS33" s="369"/>
      <c r="CT33" s="369"/>
      <c r="CU33" s="369"/>
      <c r="CV33" s="369"/>
      <c r="CW33" s="369"/>
      <c r="CX33" s="369"/>
      <c r="CY33" s="369"/>
      <c r="CZ33" s="369"/>
      <c r="DA33" s="369"/>
      <c r="DB33" s="369"/>
      <c r="DC33" s="369"/>
      <c r="DD33" s="369"/>
      <c r="DE33" s="369"/>
      <c r="DF33" s="195"/>
      <c r="DG33" s="368" t="s">
        <v>193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福岡県市町村消防団員等公務災害補償組合（一般会計）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大野城まどかぴあ</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福岡県市町村職員退職手当組合（一般会計）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大野城市体育協会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介護保険特別会計（介護サービス事業勘定）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福岡県市町村職員退職手当組合（基金特別会計）</v>
      </c>
      <c r="BZ36" s="365"/>
      <c r="CA36" s="365"/>
      <c r="CB36" s="365"/>
      <c r="CC36" s="365"/>
      <c r="CD36" s="365"/>
      <c r="CE36" s="365"/>
      <c r="CF36" s="365"/>
      <c r="CG36" s="365"/>
      <c r="CH36" s="365"/>
      <c r="CI36" s="365"/>
      <c r="CJ36" s="365"/>
      <c r="CK36" s="365"/>
      <c r="CL36" s="365"/>
      <c r="CM36" s="365"/>
      <c r="CN36" s="193"/>
      <c r="CO36" s="366">
        <f t="shared" si="3"/>
        <v>20</v>
      </c>
      <c r="CP36" s="366"/>
      <c r="CQ36" s="365" t="str">
        <f>IF('各会計、関係団体の財政状況及び健全化判断比率'!BS9="","",'各会計、関係団体の財政状況及び健全化判断比率'!BS9)</f>
        <v>おおのじょう緑のトラスト協会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筑紫自治振興組合（一般会計）</v>
      </c>
      <c r="BZ37" s="365"/>
      <c r="CA37" s="365"/>
      <c r="CB37" s="365"/>
      <c r="CC37" s="365"/>
      <c r="CD37" s="365"/>
      <c r="CE37" s="365"/>
      <c r="CF37" s="365"/>
      <c r="CG37" s="365"/>
      <c r="CH37" s="365"/>
      <c r="CI37" s="365"/>
      <c r="CJ37" s="365"/>
      <c r="CK37" s="365"/>
      <c r="CL37" s="365"/>
      <c r="CM37" s="365"/>
      <c r="CN37" s="193"/>
      <c r="CO37" s="366">
        <f t="shared" si="3"/>
        <v>21</v>
      </c>
      <c r="CP37" s="366"/>
      <c r="CQ37" s="365" t="str">
        <f>IF('各会計、関係団体の財政状況及び健全化判断比率'!BS10="","",'各会計、関係団体の財政状況及び健全化判断比率'!BS10)</f>
        <v>大野城市土地開発公社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筑紫自治振興組合（筑紫公平委員会特別会計）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春日・大野城・那珂川消防組合（一般会計）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大野城太宰府環境施設組合（一般会計）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福岡県自治振興組合（一般会計）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福岡県自治振興組合（公文書館事業特別会計）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春日大野城衛生施設組合（一般会計）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wJmAnu72e+iXCwnnCMADpA3ELp6860jOVXietYu8pU/QifxW2ieMIW2+QPKTE7FEVe6vGocjZfJ1Y0FW5Jryvw==" saltValue="m3lU9+lZgh8vdT4zT8vh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203</v>
      </c>
      <c r="DI1" s="736"/>
      <c r="DJ1" s="736"/>
      <c r="DK1" s="736"/>
      <c r="DL1" s="736"/>
      <c r="DM1" s="736"/>
      <c r="DN1" s="737"/>
      <c r="DO1" s="205"/>
      <c r="DP1" s="735" t="s">
        <v>204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209</v>
      </c>
      <c r="S4" s="678"/>
      <c r="T4" s="678"/>
      <c r="U4" s="678"/>
      <c r="V4" s="678"/>
      <c r="W4" s="678"/>
      <c r="X4" s="678"/>
      <c r="Y4" s="679"/>
      <c r="Z4" s="677" t="s">
        <v>210</v>
      </c>
      <c r="AA4" s="678"/>
      <c r="AB4" s="678"/>
      <c r="AC4" s="679"/>
      <c r="AD4" s="677" t="s">
        <v>211</v>
      </c>
      <c r="AE4" s="678"/>
      <c r="AF4" s="678"/>
      <c r="AG4" s="678"/>
      <c r="AH4" s="678"/>
      <c r="AI4" s="678"/>
      <c r="AJ4" s="678"/>
      <c r="AK4" s="679"/>
      <c r="AL4" s="677" t="s">
        <v>210</v>
      </c>
      <c r="AM4" s="678"/>
      <c r="AN4" s="678"/>
      <c r="AO4" s="679"/>
      <c r="AP4" s="738" t="s">
        <v>212</v>
      </c>
      <c r="AQ4" s="738"/>
      <c r="AR4" s="738"/>
      <c r="AS4" s="738"/>
      <c r="AT4" s="738"/>
      <c r="AU4" s="738"/>
      <c r="AV4" s="738"/>
      <c r="AW4" s="738"/>
      <c r="AX4" s="738"/>
      <c r="AY4" s="738"/>
      <c r="AZ4" s="738"/>
      <c r="BA4" s="738"/>
      <c r="BB4" s="738"/>
      <c r="BC4" s="738"/>
      <c r="BD4" s="738"/>
      <c r="BE4" s="738"/>
      <c r="BF4" s="738"/>
      <c r="BG4" s="738" t="s">
        <v>213</v>
      </c>
      <c r="BH4" s="738"/>
      <c r="BI4" s="738"/>
      <c r="BJ4" s="738"/>
      <c r="BK4" s="738"/>
      <c r="BL4" s="738"/>
      <c r="BM4" s="738"/>
      <c r="BN4" s="738"/>
      <c r="BO4" s="738" t="s">
        <v>210</v>
      </c>
      <c r="BP4" s="738"/>
      <c r="BQ4" s="738"/>
      <c r="BR4" s="738"/>
      <c r="BS4" s="738" t="s">
        <v>214</v>
      </c>
      <c r="BT4" s="738"/>
      <c r="BU4" s="738"/>
      <c r="BV4" s="738"/>
      <c r="BW4" s="738"/>
      <c r="BX4" s="738"/>
      <c r="BY4" s="738"/>
      <c r="BZ4" s="738"/>
      <c r="CA4" s="738"/>
      <c r="CB4" s="738"/>
      <c r="CD4" s="720" t="s">
        <v>215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216</v>
      </c>
      <c r="C5" s="703"/>
      <c r="D5" s="703"/>
      <c r="E5" s="703"/>
      <c r="F5" s="703"/>
      <c r="G5" s="703"/>
      <c r="H5" s="703"/>
      <c r="I5" s="703"/>
      <c r="J5" s="703"/>
      <c r="K5" s="703"/>
      <c r="L5" s="703"/>
      <c r="M5" s="703"/>
      <c r="N5" s="703"/>
      <c r="O5" s="703"/>
      <c r="P5" s="703"/>
      <c r="Q5" s="704"/>
      <c r="R5" s="668">
        <v>13407316</v>
      </c>
      <c r="S5" s="669"/>
      <c r="T5" s="669"/>
      <c r="U5" s="669"/>
      <c r="V5" s="669"/>
      <c r="W5" s="669"/>
      <c r="X5" s="669"/>
      <c r="Y5" s="715"/>
      <c r="Z5" s="733">
        <v>38.200000000000003</v>
      </c>
      <c r="AA5" s="733"/>
      <c r="AB5" s="733"/>
      <c r="AC5" s="733"/>
      <c r="AD5" s="734">
        <v>12618374</v>
      </c>
      <c r="AE5" s="734"/>
      <c r="AF5" s="734"/>
      <c r="AG5" s="734"/>
      <c r="AH5" s="734"/>
      <c r="AI5" s="734"/>
      <c r="AJ5" s="734"/>
      <c r="AK5" s="734"/>
      <c r="AL5" s="716">
        <v>71.3</v>
      </c>
      <c r="AM5" s="685"/>
      <c r="AN5" s="685"/>
      <c r="AO5" s="717"/>
      <c r="AP5" s="702" t="s">
        <v>217</v>
      </c>
      <c r="AQ5" s="703"/>
      <c r="AR5" s="703"/>
      <c r="AS5" s="703"/>
      <c r="AT5" s="703"/>
      <c r="AU5" s="703"/>
      <c r="AV5" s="703"/>
      <c r="AW5" s="703"/>
      <c r="AX5" s="703"/>
      <c r="AY5" s="703"/>
      <c r="AZ5" s="703"/>
      <c r="BA5" s="703"/>
      <c r="BB5" s="703"/>
      <c r="BC5" s="703"/>
      <c r="BD5" s="703"/>
      <c r="BE5" s="703"/>
      <c r="BF5" s="704"/>
      <c r="BG5" s="603">
        <v>12618374</v>
      </c>
      <c r="BH5" s="606"/>
      <c r="BI5" s="606"/>
      <c r="BJ5" s="606"/>
      <c r="BK5" s="606"/>
      <c r="BL5" s="606"/>
      <c r="BM5" s="606"/>
      <c r="BN5" s="607"/>
      <c r="BO5" s="665">
        <v>94.1</v>
      </c>
      <c r="BP5" s="665"/>
      <c r="BQ5" s="665"/>
      <c r="BR5" s="665"/>
      <c r="BS5" s="666">
        <v>175175</v>
      </c>
      <c r="BT5" s="666"/>
      <c r="BU5" s="666"/>
      <c r="BV5" s="666"/>
      <c r="BW5" s="666"/>
      <c r="BX5" s="666"/>
      <c r="BY5" s="666"/>
      <c r="BZ5" s="666"/>
      <c r="CA5" s="666"/>
      <c r="CB5" s="707"/>
      <c r="CD5" s="720" t="s">
        <v>212</v>
      </c>
      <c r="CE5" s="721"/>
      <c r="CF5" s="721"/>
      <c r="CG5" s="721"/>
      <c r="CH5" s="721"/>
      <c r="CI5" s="721"/>
      <c r="CJ5" s="721"/>
      <c r="CK5" s="721"/>
      <c r="CL5" s="721"/>
      <c r="CM5" s="721"/>
      <c r="CN5" s="721"/>
      <c r="CO5" s="721"/>
      <c r="CP5" s="721"/>
      <c r="CQ5" s="722"/>
      <c r="CR5" s="720" t="s">
        <v>218</v>
      </c>
      <c r="CS5" s="721"/>
      <c r="CT5" s="721"/>
      <c r="CU5" s="721"/>
      <c r="CV5" s="721"/>
      <c r="CW5" s="721"/>
      <c r="CX5" s="721"/>
      <c r="CY5" s="722"/>
      <c r="CZ5" s="720" t="s">
        <v>210</v>
      </c>
      <c r="DA5" s="721"/>
      <c r="DB5" s="721"/>
      <c r="DC5" s="722"/>
      <c r="DD5" s="720" t="s">
        <v>219</v>
      </c>
      <c r="DE5" s="721"/>
      <c r="DF5" s="721"/>
      <c r="DG5" s="721"/>
      <c r="DH5" s="721"/>
      <c r="DI5" s="721"/>
      <c r="DJ5" s="721"/>
      <c r="DK5" s="721"/>
      <c r="DL5" s="721"/>
      <c r="DM5" s="721"/>
      <c r="DN5" s="721"/>
      <c r="DO5" s="721"/>
      <c r="DP5" s="722"/>
      <c r="DQ5" s="720" t="s">
        <v>220</v>
      </c>
      <c r="DR5" s="721"/>
      <c r="DS5" s="721"/>
      <c r="DT5" s="721"/>
      <c r="DU5" s="721"/>
      <c r="DV5" s="721"/>
      <c r="DW5" s="721"/>
      <c r="DX5" s="721"/>
      <c r="DY5" s="721"/>
      <c r="DZ5" s="721"/>
      <c r="EA5" s="721"/>
      <c r="EB5" s="721"/>
      <c r="EC5" s="722"/>
    </row>
    <row r="6" spans="2:143" ht="11.25" customHeight="1">
      <c r="B6" s="600" t="s">
        <v>221</v>
      </c>
      <c r="C6" s="601"/>
      <c r="D6" s="601"/>
      <c r="E6" s="601"/>
      <c r="F6" s="601"/>
      <c r="G6" s="601"/>
      <c r="H6" s="601"/>
      <c r="I6" s="601"/>
      <c r="J6" s="601"/>
      <c r="K6" s="601"/>
      <c r="L6" s="601"/>
      <c r="M6" s="601"/>
      <c r="N6" s="601"/>
      <c r="O6" s="601"/>
      <c r="P6" s="601"/>
      <c r="Q6" s="602"/>
      <c r="R6" s="603">
        <v>476474</v>
      </c>
      <c r="S6" s="606"/>
      <c r="T6" s="606"/>
      <c r="U6" s="606"/>
      <c r="V6" s="606"/>
      <c r="W6" s="606"/>
      <c r="X6" s="606"/>
      <c r="Y6" s="607"/>
      <c r="Z6" s="665">
        <v>1.4</v>
      </c>
      <c r="AA6" s="665"/>
      <c r="AB6" s="665"/>
      <c r="AC6" s="665"/>
      <c r="AD6" s="666">
        <v>476474</v>
      </c>
      <c r="AE6" s="666"/>
      <c r="AF6" s="666"/>
      <c r="AG6" s="666"/>
      <c r="AH6" s="666"/>
      <c r="AI6" s="666"/>
      <c r="AJ6" s="666"/>
      <c r="AK6" s="666"/>
      <c r="AL6" s="608">
        <v>2.7</v>
      </c>
      <c r="AM6" s="609"/>
      <c r="AN6" s="609"/>
      <c r="AO6" s="667"/>
      <c r="AP6" s="600" t="s">
        <v>222</v>
      </c>
      <c r="AQ6" s="601"/>
      <c r="AR6" s="601"/>
      <c r="AS6" s="601"/>
      <c r="AT6" s="601"/>
      <c r="AU6" s="601"/>
      <c r="AV6" s="601"/>
      <c r="AW6" s="601"/>
      <c r="AX6" s="601"/>
      <c r="AY6" s="601"/>
      <c r="AZ6" s="601"/>
      <c r="BA6" s="601"/>
      <c r="BB6" s="601"/>
      <c r="BC6" s="601"/>
      <c r="BD6" s="601"/>
      <c r="BE6" s="601"/>
      <c r="BF6" s="602"/>
      <c r="BG6" s="603">
        <v>12618374</v>
      </c>
      <c r="BH6" s="606"/>
      <c r="BI6" s="606"/>
      <c r="BJ6" s="606"/>
      <c r="BK6" s="606"/>
      <c r="BL6" s="606"/>
      <c r="BM6" s="606"/>
      <c r="BN6" s="607"/>
      <c r="BO6" s="665">
        <v>94.1</v>
      </c>
      <c r="BP6" s="665"/>
      <c r="BQ6" s="665"/>
      <c r="BR6" s="665"/>
      <c r="BS6" s="666">
        <v>175175</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265513</v>
      </c>
      <c r="CS6" s="606"/>
      <c r="CT6" s="606"/>
      <c r="CU6" s="606"/>
      <c r="CV6" s="606"/>
      <c r="CW6" s="606"/>
      <c r="CX6" s="606"/>
      <c r="CY6" s="607"/>
      <c r="CZ6" s="716">
        <v>0.8</v>
      </c>
      <c r="DA6" s="685"/>
      <c r="DB6" s="685"/>
      <c r="DC6" s="719"/>
      <c r="DD6" s="611">
        <v>2786</v>
      </c>
      <c r="DE6" s="606"/>
      <c r="DF6" s="606"/>
      <c r="DG6" s="606"/>
      <c r="DH6" s="606"/>
      <c r="DI6" s="606"/>
      <c r="DJ6" s="606"/>
      <c r="DK6" s="606"/>
      <c r="DL6" s="606"/>
      <c r="DM6" s="606"/>
      <c r="DN6" s="606"/>
      <c r="DO6" s="606"/>
      <c r="DP6" s="607"/>
      <c r="DQ6" s="611">
        <v>265513</v>
      </c>
      <c r="DR6" s="606"/>
      <c r="DS6" s="606"/>
      <c r="DT6" s="606"/>
      <c r="DU6" s="606"/>
      <c r="DV6" s="606"/>
      <c r="DW6" s="606"/>
      <c r="DX6" s="606"/>
      <c r="DY6" s="606"/>
      <c r="DZ6" s="606"/>
      <c r="EA6" s="606"/>
      <c r="EB6" s="606"/>
      <c r="EC6" s="646"/>
    </row>
    <row r="7" spans="2:143" ht="11.25" customHeight="1">
      <c r="B7" s="600" t="s">
        <v>224</v>
      </c>
      <c r="C7" s="601"/>
      <c r="D7" s="601"/>
      <c r="E7" s="601"/>
      <c r="F7" s="601"/>
      <c r="G7" s="601"/>
      <c r="H7" s="601"/>
      <c r="I7" s="601"/>
      <c r="J7" s="601"/>
      <c r="K7" s="601"/>
      <c r="L7" s="601"/>
      <c r="M7" s="601"/>
      <c r="N7" s="601"/>
      <c r="O7" s="601"/>
      <c r="P7" s="601"/>
      <c r="Q7" s="602"/>
      <c r="R7" s="603">
        <v>24517</v>
      </c>
      <c r="S7" s="606"/>
      <c r="T7" s="606"/>
      <c r="U7" s="606"/>
      <c r="V7" s="606"/>
      <c r="W7" s="606"/>
      <c r="X7" s="606"/>
      <c r="Y7" s="607"/>
      <c r="Z7" s="665">
        <v>0.1</v>
      </c>
      <c r="AA7" s="665"/>
      <c r="AB7" s="665"/>
      <c r="AC7" s="665"/>
      <c r="AD7" s="666">
        <v>24517</v>
      </c>
      <c r="AE7" s="666"/>
      <c r="AF7" s="666"/>
      <c r="AG7" s="666"/>
      <c r="AH7" s="666"/>
      <c r="AI7" s="666"/>
      <c r="AJ7" s="666"/>
      <c r="AK7" s="666"/>
      <c r="AL7" s="608">
        <v>0.1</v>
      </c>
      <c r="AM7" s="609"/>
      <c r="AN7" s="609"/>
      <c r="AO7" s="667"/>
      <c r="AP7" s="600" t="s">
        <v>225</v>
      </c>
      <c r="AQ7" s="601"/>
      <c r="AR7" s="601"/>
      <c r="AS7" s="601"/>
      <c r="AT7" s="601"/>
      <c r="AU7" s="601"/>
      <c r="AV7" s="601"/>
      <c r="AW7" s="601"/>
      <c r="AX7" s="601"/>
      <c r="AY7" s="601"/>
      <c r="AZ7" s="601"/>
      <c r="BA7" s="601"/>
      <c r="BB7" s="601"/>
      <c r="BC7" s="601"/>
      <c r="BD7" s="601"/>
      <c r="BE7" s="601"/>
      <c r="BF7" s="602"/>
      <c r="BG7" s="603">
        <v>6611519</v>
      </c>
      <c r="BH7" s="606"/>
      <c r="BI7" s="606"/>
      <c r="BJ7" s="606"/>
      <c r="BK7" s="606"/>
      <c r="BL7" s="606"/>
      <c r="BM7" s="606"/>
      <c r="BN7" s="607"/>
      <c r="BO7" s="665">
        <v>49.3</v>
      </c>
      <c r="BP7" s="665"/>
      <c r="BQ7" s="665"/>
      <c r="BR7" s="665"/>
      <c r="BS7" s="666">
        <v>175175</v>
      </c>
      <c r="BT7" s="666"/>
      <c r="BU7" s="666"/>
      <c r="BV7" s="666"/>
      <c r="BW7" s="666"/>
      <c r="BX7" s="666"/>
      <c r="BY7" s="666"/>
      <c r="BZ7" s="666"/>
      <c r="CA7" s="666"/>
      <c r="CB7" s="707"/>
      <c r="CD7" s="647" t="s">
        <v>226</v>
      </c>
      <c r="CE7" s="644"/>
      <c r="CF7" s="644"/>
      <c r="CG7" s="644"/>
      <c r="CH7" s="644"/>
      <c r="CI7" s="644"/>
      <c r="CJ7" s="644"/>
      <c r="CK7" s="644"/>
      <c r="CL7" s="644"/>
      <c r="CM7" s="644"/>
      <c r="CN7" s="644"/>
      <c r="CO7" s="644"/>
      <c r="CP7" s="644"/>
      <c r="CQ7" s="645"/>
      <c r="CR7" s="603">
        <v>6452902</v>
      </c>
      <c r="CS7" s="606"/>
      <c r="CT7" s="606"/>
      <c r="CU7" s="606"/>
      <c r="CV7" s="606"/>
      <c r="CW7" s="606"/>
      <c r="CX7" s="606"/>
      <c r="CY7" s="607"/>
      <c r="CZ7" s="665">
        <v>18.8</v>
      </c>
      <c r="DA7" s="665"/>
      <c r="DB7" s="665"/>
      <c r="DC7" s="665"/>
      <c r="DD7" s="611">
        <v>1922598</v>
      </c>
      <c r="DE7" s="606"/>
      <c r="DF7" s="606"/>
      <c r="DG7" s="606"/>
      <c r="DH7" s="606"/>
      <c r="DI7" s="606"/>
      <c r="DJ7" s="606"/>
      <c r="DK7" s="606"/>
      <c r="DL7" s="606"/>
      <c r="DM7" s="606"/>
      <c r="DN7" s="606"/>
      <c r="DO7" s="606"/>
      <c r="DP7" s="607"/>
      <c r="DQ7" s="611">
        <v>4356214</v>
      </c>
      <c r="DR7" s="606"/>
      <c r="DS7" s="606"/>
      <c r="DT7" s="606"/>
      <c r="DU7" s="606"/>
      <c r="DV7" s="606"/>
      <c r="DW7" s="606"/>
      <c r="DX7" s="606"/>
      <c r="DY7" s="606"/>
      <c r="DZ7" s="606"/>
      <c r="EA7" s="606"/>
      <c r="EB7" s="606"/>
      <c r="EC7" s="646"/>
    </row>
    <row r="8" spans="2:143" ht="11.25" customHeight="1">
      <c r="B8" s="600" t="s">
        <v>227</v>
      </c>
      <c r="C8" s="601"/>
      <c r="D8" s="601"/>
      <c r="E8" s="601"/>
      <c r="F8" s="601"/>
      <c r="G8" s="601"/>
      <c r="H8" s="601"/>
      <c r="I8" s="601"/>
      <c r="J8" s="601"/>
      <c r="K8" s="601"/>
      <c r="L8" s="601"/>
      <c r="M8" s="601"/>
      <c r="N8" s="601"/>
      <c r="O8" s="601"/>
      <c r="P8" s="601"/>
      <c r="Q8" s="602"/>
      <c r="R8" s="603">
        <v>63559</v>
      </c>
      <c r="S8" s="606"/>
      <c r="T8" s="606"/>
      <c r="U8" s="606"/>
      <c r="V8" s="606"/>
      <c r="W8" s="606"/>
      <c r="X8" s="606"/>
      <c r="Y8" s="607"/>
      <c r="Z8" s="665">
        <v>0.2</v>
      </c>
      <c r="AA8" s="665"/>
      <c r="AB8" s="665"/>
      <c r="AC8" s="665"/>
      <c r="AD8" s="666">
        <v>63559</v>
      </c>
      <c r="AE8" s="666"/>
      <c r="AF8" s="666"/>
      <c r="AG8" s="666"/>
      <c r="AH8" s="666"/>
      <c r="AI8" s="666"/>
      <c r="AJ8" s="666"/>
      <c r="AK8" s="666"/>
      <c r="AL8" s="608">
        <v>0.4</v>
      </c>
      <c r="AM8" s="609"/>
      <c r="AN8" s="609"/>
      <c r="AO8" s="667"/>
      <c r="AP8" s="600" t="s">
        <v>228</v>
      </c>
      <c r="AQ8" s="601"/>
      <c r="AR8" s="601"/>
      <c r="AS8" s="601"/>
      <c r="AT8" s="601"/>
      <c r="AU8" s="601"/>
      <c r="AV8" s="601"/>
      <c r="AW8" s="601"/>
      <c r="AX8" s="601"/>
      <c r="AY8" s="601"/>
      <c r="AZ8" s="601"/>
      <c r="BA8" s="601"/>
      <c r="BB8" s="601"/>
      <c r="BC8" s="601"/>
      <c r="BD8" s="601"/>
      <c r="BE8" s="601"/>
      <c r="BF8" s="602"/>
      <c r="BG8" s="603">
        <v>165951</v>
      </c>
      <c r="BH8" s="606"/>
      <c r="BI8" s="606"/>
      <c r="BJ8" s="606"/>
      <c r="BK8" s="606"/>
      <c r="BL8" s="606"/>
      <c r="BM8" s="606"/>
      <c r="BN8" s="607"/>
      <c r="BO8" s="665">
        <v>1.2</v>
      </c>
      <c r="BP8" s="665"/>
      <c r="BQ8" s="665"/>
      <c r="BR8" s="665"/>
      <c r="BS8" s="611" t="s">
        <v>121</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13573681</v>
      </c>
      <c r="CS8" s="606"/>
      <c r="CT8" s="606"/>
      <c r="CU8" s="606"/>
      <c r="CV8" s="606"/>
      <c r="CW8" s="606"/>
      <c r="CX8" s="606"/>
      <c r="CY8" s="607"/>
      <c r="CZ8" s="665">
        <v>39.5</v>
      </c>
      <c r="DA8" s="665"/>
      <c r="DB8" s="665"/>
      <c r="DC8" s="665"/>
      <c r="DD8" s="611" t="s">
        <v>121</v>
      </c>
      <c r="DE8" s="606"/>
      <c r="DF8" s="606"/>
      <c r="DG8" s="606"/>
      <c r="DH8" s="606"/>
      <c r="DI8" s="606"/>
      <c r="DJ8" s="606"/>
      <c r="DK8" s="606"/>
      <c r="DL8" s="606"/>
      <c r="DM8" s="606"/>
      <c r="DN8" s="606"/>
      <c r="DO8" s="606"/>
      <c r="DP8" s="607"/>
      <c r="DQ8" s="611">
        <v>5772727</v>
      </c>
      <c r="DR8" s="606"/>
      <c r="DS8" s="606"/>
      <c r="DT8" s="606"/>
      <c r="DU8" s="606"/>
      <c r="DV8" s="606"/>
      <c r="DW8" s="606"/>
      <c r="DX8" s="606"/>
      <c r="DY8" s="606"/>
      <c r="DZ8" s="606"/>
      <c r="EA8" s="606"/>
      <c r="EB8" s="606"/>
      <c r="EC8" s="646"/>
    </row>
    <row r="9" spans="2:143" ht="11.25" customHeight="1">
      <c r="B9" s="600" t="s">
        <v>230</v>
      </c>
      <c r="C9" s="601"/>
      <c r="D9" s="601"/>
      <c r="E9" s="601"/>
      <c r="F9" s="601"/>
      <c r="G9" s="601"/>
      <c r="H9" s="601"/>
      <c r="I9" s="601"/>
      <c r="J9" s="601"/>
      <c r="K9" s="601"/>
      <c r="L9" s="601"/>
      <c r="M9" s="601"/>
      <c r="N9" s="601"/>
      <c r="O9" s="601"/>
      <c r="P9" s="601"/>
      <c r="Q9" s="602"/>
      <c r="R9" s="603">
        <v>67388</v>
      </c>
      <c r="S9" s="606"/>
      <c r="T9" s="606"/>
      <c r="U9" s="606"/>
      <c r="V9" s="606"/>
      <c r="W9" s="606"/>
      <c r="X9" s="606"/>
      <c r="Y9" s="607"/>
      <c r="Z9" s="665">
        <v>0.2</v>
      </c>
      <c r="AA9" s="665"/>
      <c r="AB9" s="665"/>
      <c r="AC9" s="665"/>
      <c r="AD9" s="666">
        <v>67388</v>
      </c>
      <c r="AE9" s="666"/>
      <c r="AF9" s="666"/>
      <c r="AG9" s="666"/>
      <c r="AH9" s="666"/>
      <c r="AI9" s="666"/>
      <c r="AJ9" s="666"/>
      <c r="AK9" s="666"/>
      <c r="AL9" s="608">
        <v>0.4</v>
      </c>
      <c r="AM9" s="609"/>
      <c r="AN9" s="609"/>
      <c r="AO9" s="667"/>
      <c r="AP9" s="600" t="s">
        <v>231</v>
      </c>
      <c r="AQ9" s="601"/>
      <c r="AR9" s="601"/>
      <c r="AS9" s="601"/>
      <c r="AT9" s="601"/>
      <c r="AU9" s="601"/>
      <c r="AV9" s="601"/>
      <c r="AW9" s="601"/>
      <c r="AX9" s="601"/>
      <c r="AY9" s="601"/>
      <c r="AZ9" s="601"/>
      <c r="BA9" s="601"/>
      <c r="BB9" s="601"/>
      <c r="BC9" s="601"/>
      <c r="BD9" s="601"/>
      <c r="BE9" s="601"/>
      <c r="BF9" s="602"/>
      <c r="BG9" s="603">
        <v>5434877</v>
      </c>
      <c r="BH9" s="606"/>
      <c r="BI9" s="606"/>
      <c r="BJ9" s="606"/>
      <c r="BK9" s="606"/>
      <c r="BL9" s="606"/>
      <c r="BM9" s="606"/>
      <c r="BN9" s="607"/>
      <c r="BO9" s="665">
        <v>40.5</v>
      </c>
      <c r="BP9" s="665"/>
      <c r="BQ9" s="665"/>
      <c r="BR9" s="665"/>
      <c r="BS9" s="611" t="s">
        <v>232</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2298013</v>
      </c>
      <c r="CS9" s="606"/>
      <c r="CT9" s="606"/>
      <c r="CU9" s="606"/>
      <c r="CV9" s="606"/>
      <c r="CW9" s="606"/>
      <c r="CX9" s="606"/>
      <c r="CY9" s="607"/>
      <c r="CZ9" s="665">
        <v>6.7</v>
      </c>
      <c r="DA9" s="665"/>
      <c r="DB9" s="665"/>
      <c r="DC9" s="665"/>
      <c r="DD9" s="611">
        <v>26322</v>
      </c>
      <c r="DE9" s="606"/>
      <c r="DF9" s="606"/>
      <c r="DG9" s="606"/>
      <c r="DH9" s="606"/>
      <c r="DI9" s="606"/>
      <c r="DJ9" s="606"/>
      <c r="DK9" s="606"/>
      <c r="DL9" s="606"/>
      <c r="DM9" s="606"/>
      <c r="DN9" s="606"/>
      <c r="DO9" s="606"/>
      <c r="DP9" s="607"/>
      <c r="DQ9" s="611">
        <v>1845234</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t="s">
        <v>129</v>
      </c>
      <c r="S10" s="606"/>
      <c r="T10" s="606"/>
      <c r="U10" s="606"/>
      <c r="V10" s="606"/>
      <c r="W10" s="606"/>
      <c r="X10" s="606"/>
      <c r="Y10" s="607"/>
      <c r="Z10" s="665" t="s">
        <v>232</v>
      </c>
      <c r="AA10" s="665"/>
      <c r="AB10" s="665"/>
      <c r="AC10" s="665"/>
      <c r="AD10" s="666" t="s">
        <v>232</v>
      </c>
      <c r="AE10" s="666"/>
      <c r="AF10" s="666"/>
      <c r="AG10" s="666"/>
      <c r="AH10" s="666"/>
      <c r="AI10" s="666"/>
      <c r="AJ10" s="666"/>
      <c r="AK10" s="666"/>
      <c r="AL10" s="608" t="s">
        <v>121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316163</v>
      </c>
      <c r="BH10" s="606"/>
      <c r="BI10" s="606"/>
      <c r="BJ10" s="606"/>
      <c r="BK10" s="606"/>
      <c r="BL10" s="606"/>
      <c r="BM10" s="606"/>
      <c r="BN10" s="607"/>
      <c r="BO10" s="665">
        <v>2.4</v>
      </c>
      <c r="BP10" s="665"/>
      <c r="BQ10" s="665"/>
      <c r="BR10" s="665"/>
      <c r="BS10" s="611">
        <v>37722</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25937</v>
      </c>
      <c r="CS10" s="606"/>
      <c r="CT10" s="606"/>
      <c r="CU10" s="606"/>
      <c r="CV10" s="606"/>
      <c r="CW10" s="606"/>
      <c r="CX10" s="606"/>
      <c r="CY10" s="607"/>
      <c r="CZ10" s="665">
        <v>0.1</v>
      </c>
      <c r="DA10" s="665"/>
      <c r="DB10" s="665"/>
      <c r="DC10" s="665"/>
      <c r="DD10" s="611" t="s">
        <v>232</v>
      </c>
      <c r="DE10" s="606"/>
      <c r="DF10" s="606"/>
      <c r="DG10" s="606"/>
      <c r="DH10" s="606"/>
      <c r="DI10" s="606"/>
      <c r="DJ10" s="606"/>
      <c r="DK10" s="606"/>
      <c r="DL10" s="606"/>
      <c r="DM10" s="606"/>
      <c r="DN10" s="606"/>
      <c r="DO10" s="606"/>
      <c r="DP10" s="607"/>
      <c r="DQ10" s="611">
        <v>15937</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694528</v>
      </c>
      <c r="BH11" s="606"/>
      <c r="BI11" s="606"/>
      <c r="BJ11" s="606"/>
      <c r="BK11" s="606"/>
      <c r="BL11" s="606"/>
      <c r="BM11" s="606"/>
      <c r="BN11" s="607"/>
      <c r="BO11" s="665">
        <v>5.2</v>
      </c>
      <c r="BP11" s="665"/>
      <c r="BQ11" s="665"/>
      <c r="BR11" s="665"/>
      <c r="BS11" s="611">
        <v>137453</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113748</v>
      </c>
      <c r="CS11" s="606"/>
      <c r="CT11" s="606"/>
      <c r="CU11" s="606"/>
      <c r="CV11" s="606"/>
      <c r="CW11" s="606"/>
      <c r="CX11" s="606"/>
      <c r="CY11" s="607"/>
      <c r="CZ11" s="665">
        <v>0.3</v>
      </c>
      <c r="DA11" s="665"/>
      <c r="DB11" s="665"/>
      <c r="DC11" s="665"/>
      <c r="DD11" s="611">
        <v>27887</v>
      </c>
      <c r="DE11" s="606"/>
      <c r="DF11" s="606"/>
      <c r="DG11" s="606"/>
      <c r="DH11" s="606"/>
      <c r="DI11" s="606"/>
      <c r="DJ11" s="606"/>
      <c r="DK11" s="606"/>
      <c r="DL11" s="606"/>
      <c r="DM11" s="606"/>
      <c r="DN11" s="606"/>
      <c r="DO11" s="606"/>
      <c r="DP11" s="607"/>
      <c r="DQ11" s="611">
        <v>59215</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1672440</v>
      </c>
      <c r="S12" s="606"/>
      <c r="T12" s="606"/>
      <c r="U12" s="606"/>
      <c r="V12" s="606"/>
      <c r="W12" s="606"/>
      <c r="X12" s="606"/>
      <c r="Y12" s="607"/>
      <c r="Z12" s="665">
        <v>4.8</v>
      </c>
      <c r="AA12" s="665"/>
      <c r="AB12" s="665"/>
      <c r="AC12" s="665"/>
      <c r="AD12" s="666">
        <v>1672440</v>
      </c>
      <c r="AE12" s="666"/>
      <c r="AF12" s="666"/>
      <c r="AG12" s="666"/>
      <c r="AH12" s="666"/>
      <c r="AI12" s="666"/>
      <c r="AJ12" s="666"/>
      <c r="AK12" s="666"/>
      <c r="AL12" s="608">
        <v>9.4</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5216890</v>
      </c>
      <c r="BH12" s="606"/>
      <c r="BI12" s="606"/>
      <c r="BJ12" s="606"/>
      <c r="BK12" s="606"/>
      <c r="BL12" s="606"/>
      <c r="BM12" s="606"/>
      <c r="BN12" s="607"/>
      <c r="BO12" s="665">
        <v>38.9</v>
      </c>
      <c r="BP12" s="665"/>
      <c r="BQ12" s="665"/>
      <c r="BR12" s="665"/>
      <c r="BS12" s="611" t="s">
        <v>121</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498543</v>
      </c>
      <c r="CS12" s="606"/>
      <c r="CT12" s="606"/>
      <c r="CU12" s="606"/>
      <c r="CV12" s="606"/>
      <c r="CW12" s="606"/>
      <c r="CX12" s="606"/>
      <c r="CY12" s="607"/>
      <c r="CZ12" s="665">
        <v>1.5</v>
      </c>
      <c r="DA12" s="665"/>
      <c r="DB12" s="665"/>
      <c r="DC12" s="665"/>
      <c r="DD12" s="611" t="s">
        <v>121</v>
      </c>
      <c r="DE12" s="606"/>
      <c r="DF12" s="606"/>
      <c r="DG12" s="606"/>
      <c r="DH12" s="606"/>
      <c r="DI12" s="606"/>
      <c r="DJ12" s="606"/>
      <c r="DK12" s="606"/>
      <c r="DL12" s="606"/>
      <c r="DM12" s="606"/>
      <c r="DN12" s="606"/>
      <c r="DO12" s="606"/>
      <c r="DP12" s="607"/>
      <c r="DQ12" s="611">
        <v>112273</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t="s">
        <v>129</v>
      </c>
      <c r="S13" s="606"/>
      <c r="T13" s="606"/>
      <c r="U13" s="606"/>
      <c r="V13" s="606"/>
      <c r="W13" s="606"/>
      <c r="X13" s="606"/>
      <c r="Y13" s="607"/>
      <c r="Z13" s="665" t="s">
        <v>121</v>
      </c>
      <c r="AA13" s="665"/>
      <c r="AB13" s="665"/>
      <c r="AC13" s="665"/>
      <c r="AD13" s="666" t="s">
        <v>121</v>
      </c>
      <c r="AE13" s="666"/>
      <c r="AF13" s="666"/>
      <c r="AG13" s="666"/>
      <c r="AH13" s="666"/>
      <c r="AI13" s="666"/>
      <c r="AJ13" s="666"/>
      <c r="AK13" s="666"/>
      <c r="AL13" s="608" t="s">
        <v>232</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5174468</v>
      </c>
      <c r="BH13" s="606"/>
      <c r="BI13" s="606"/>
      <c r="BJ13" s="606"/>
      <c r="BK13" s="606"/>
      <c r="BL13" s="606"/>
      <c r="BM13" s="606"/>
      <c r="BN13" s="607"/>
      <c r="BO13" s="665">
        <v>38.6</v>
      </c>
      <c r="BP13" s="665"/>
      <c r="BQ13" s="665"/>
      <c r="BR13" s="665"/>
      <c r="BS13" s="611" t="s">
        <v>121</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2940111</v>
      </c>
      <c r="CS13" s="606"/>
      <c r="CT13" s="606"/>
      <c r="CU13" s="606"/>
      <c r="CV13" s="606"/>
      <c r="CW13" s="606"/>
      <c r="CX13" s="606"/>
      <c r="CY13" s="607"/>
      <c r="CZ13" s="665">
        <v>8.6</v>
      </c>
      <c r="DA13" s="665"/>
      <c r="DB13" s="665"/>
      <c r="DC13" s="665"/>
      <c r="DD13" s="611">
        <v>1289809</v>
      </c>
      <c r="DE13" s="606"/>
      <c r="DF13" s="606"/>
      <c r="DG13" s="606"/>
      <c r="DH13" s="606"/>
      <c r="DI13" s="606"/>
      <c r="DJ13" s="606"/>
      <c r="DK13" s="606"/>
      <c r="DL13" s="606"/>
      <c r="DM13" s="606"/>
      <c r="DN13" s="606"/>
      <c r="DO13" s="606"/>
      <c r="DP13" s="607"/>
      <c r="DQ13" s="611">
        <v>1948727</v>
      </c>
      <c r="DR13" s="606"/>
      <c r="DS13" s="606"/>
      <c r="DT13" s="606"/>
      <c r="DU13" s="606"/>
      <c r="DV13" s="606"/>
      <c r="DW13" s="606"/>
      <c r="DX13" s="606"/>
      <c r="DY13" s="606"/>
      <c r="DZ13" s="606"/>
      <c r="EA13" s="606"/>
      <c r="EB13" s="606"/>
      <c r="EC13" s="646"/>
    </row>
    <row r="14" spans="2:143" ht="11.25" customHeight="1">
      <c r="B14" s="600" t="s">
        <v>246</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129</v>
      </c>
      <c r="AA14" s="665"/>
      <c r="AB14" s="665"/>
      <c r="AC14" s="665"/>
      <c r="AD14" s="666" t="s">
        <v>121</v>
      </c>
      <c r="AE14" s="666"/>
      <c r="AF14" s="666"/>
      <c r="AG14" s="666"/>
      <c r="AH14" s="666"/>
      <c r="AI14" s="666"/>
      <c r="AJ14" s="666"/>
      <c r="AK14" s="666"/>
      <c r="AL14" s="608" t="s">
        <v>232</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170656</v>
      </c>
      <c r="BH14" s="606"/>
      <c r="BI14" s="606"/>
      <c r="BJ14" s="606"/>
      <c r="BK14" s="606"/>
      <c r="BL14" s="606"/>
      <c r="BM14" s="606"/>
      <c r="BN14" s="607"/>
      <c r="BO14" s="665">
        <v>1.3</v>
      </c>
      <c r="BP14" s="665"/>
      <c r="BQ14" s="665"/>
      <c r="BR14" s="665"/>
      <c r="BS14" s="611" t="s">
        <v>232</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1287432</v>
      </c>
      <c r="CS14" s="606"/>
      <c r="CT14" s="606"/>
      <c r="CU14" s="606"/>
      <c r="CV14" s="606"/>
      <c r="CW14" s="606"/>
      <c r="CX14" s="606"/>
      <c r="CY14" s="607"/>
      <c r="CZ14" s="665">
        <v>3.7</v>
      </c>
      <c r="DA14" s="665"/>
      <c r="DB14" s="665"/>
      <c r="DC14" s="665"/>
      <c r="DD14" s="611">
        <v>37519</v>
      </c>
      <c r="DE14" s="606"/>
      <c r="DF14" s="606"/>
      <c r="DG14" s="606"/>
      <c r="DH14" s="606"/>
      <c r="DI14" s="606"/>
      <c r="DJ14" s="606"/>
      <c r="DK14" s="606"/>
      <c r="DL14" s="606"/>
      <c r="DM14" s="606"/>
      <c r="DN14" s="606"/>
      <c r="DO14" s="606"/>
      <c r="DP14" s="607"/>
      <c r="DQ14" s="611">
        <v>1250301</v>
      </c>
      <c r="DR14" s="606"/>
      <c r="DS14" s="606"/>
      <c r="DT14" s="606"/>
      <c r="DU14" s="606"/>
      <c r="DV14" s="606"/>
      <c r="DW14" s="606"/>
      <c r="DX14" s="606"/>
      <c r="DY14" s="606"/>
      <c r="DZ14" s="606"/>
      <c r="EA14" s="606"/>
      <c r="EB14" s="606"/>
      <c r="EC14" s="646"/>
    </row>
    <row r="15" spans="2:143" ht="11.25" customHeight="1">
      <c r="B15" s="600" t="s">
        <v>249</v>
      </c>
      <c r="C15" s="601"/>
      <c r="D15" s="601"/>
      <c r="E15" s="601"/>
      <c r="F15" s="601"/>
      <c r="G15" s="601"/>
      <c r="H15" s="601"/>
      <c r="I15" s="601"/>
      <c r="J15" s="601"/>
      <c r="K15" s="601"/>
      <c r="L15" s="601"/>
      <c r="M15" s="601"/>
      <c r="N15" s="601"/>
      <c r="O15" s="601"/>
      <c r="P15" s="601"/>
      <c r="Q15" s="602"/>
      <c r="R15" s="603">
        <v>73658</v>
      </c>
      <c r="S15" s="606"/>
      <c r="T15" s="606"/>
      <c r="U15" s="606"/>
      <c r="V15" s="606"/>
      <c r="W15" s="606"/>
      <c r="X15" s="606"/>
      <c r="Y15" s="607"/>
      <c r="Z15" s="665">
        <v>0.2</v>
      </c>
      <c r="AA15" s="665"/>
      <c r="AB15" s="665"/>
      <c r="AC15" s="665"/>
      <c r="AD15" s="666">
        <v>73658</v>
      </c>
      <c r="AE15" s="666"/>
      <c r="AF15" s="666"/>
      <c r="AG15" s="666"/>
      <c r="AH15" s="666"/>
      <c r="AI15" s="666"/>
      <c r="AJ15" s="666"/>
      <c r="AK15" s="666"/>
      <c r="AL15" s="608">
        <v>0.4</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619309</v>
      </c>
      <c r="BH15" s="606"/>
      <c r="BI15" s="606"/>
      <c r="BJ15" s="606"/>
      <c r="BK15" s="606"/>
      <c r="BL15" s="606"/>
      <c r="BM15" s="606"/>
      <c r="BN15" s="607"/>
      <c r="BO15" s="665">
        <v>4.5999999999999996</v>
      </c>
      <c r="BP15" s="665"/>
      <c r="BQ15" s="665"/>
      <c r="BR15" s="665"/>
      <c r="BS15" s="611" t="s">
        <v>121</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3476293</v>
      </c>
      <c r="CS15" s="606"/>
      <c r="CT15" s="606"/>
      <c r="CU15" s="606"/>
      <c r="CV15" s="606"/>
      <c r="CW15" s="606"/>
      <c r="CX15" s="606"/>
      <c r="CY15" s="607"/>
      <c r="CZ15" s="665">
        <v>10.1</v>
      </c>
      <c r="DA15" s="665"/>
      <c r="DB15" s="665"/>
      <c r="DC15" s="665"/>
      <c r="DD15" s="611">
        <v>1346171</v>
      </c>
      <c r="DE15" s="606"/>
      <c r="DF15" s="606"/>
      <c r="DG15" s="606"/>
      <c r="DH15" s="606"/>
      <c r="DI15" s="606"/>
      <c r="DJ15" s="606"/>
      <c r="DK15" s="606"/>
      <c r="DL15" s="606"/>
      <c r="DM15" s="606"/>
      <c r="DN15" s="606"/>
      <c r="DO15" s="606"/>
      <c r="DP15" s="607"/>
      <c r="DQ15" s="611">
        <v>2251662</v>
      </c>
      <c r="DR15" s="606"/>
      <c r="DS15" s="606"/>
      <c r="DT15" s="606"/>
      <c r="DU15" s="606"/>
      <c r="DV15" s="606"/>
      <c r="DW15" s="606"/>
      <c r="DX15" s="606"/>
      <c r="DY15" s="606"/>
      <c r="DZ15" s="606"/>
      <c r="EA15" s="606"/>
      <c r="EB15" s="606"/>
      <c r="EC15" s="646"/>
    </row>
    <row r="16" spans="2:143" ht="11.25" customHeight="1">
      <c r="B16" s="600" t="s">
        <v>252</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232</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232</v>
      </c>
      <c r="DA16" s="665"/>
      <c r="DB16" s="665"/>
      <c r="DC16" s="665"/>
      <c r="DD16" s="611" t="s">
        <v>121</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c r="B17" s="600" t="s">
        <v>255</v>
      </c>
      <c r="C17" s="601"/>
      <c r="D17" s="601"/>
      <c r="E17" s="601"/>
      <c r="F17" s="601"/>
      <c r="G17" s="601"/>
      <c r="H17" s="601"/>
      <c r="I17" s="601"/>
      <c r="J17" s="601"/>
      <c r="K17" s="601"/>
      <c r="L17" s="601"/>
      <c r="M17" s="601"/>
      <c r="N17" s="601"/>
      <c r="O17" s="601"/>
      <c r="P17" s="601"/>
      <c r="Q17" s="602"/>
      <c r="R17" s="603">
        <v>67342</v>
      </c>
      <c r="S17" s="606"/>
      <c r="T17" s="606"/>
      <c r="U17" s="606"/>
      <c r="V17" s="606"/>
      <c r="W17" s="606"/>
      <c r="X17" s="606"/>
      <c r="Y17" s="607"/>
      <c r="Z17" s="665">
        <v>0.2</v>
      </c>
      <c r="AA17" s="665"/>
      <c r="AB17" s="665"/>
      <c r="AC17" s="665"/>
      <c r="AD17" s="666">
        <v>67342</v>
      </c>
      <c r="AE17" s="666"/>
      <c r="AF17" s="666"/>
      <c r="AG17" s="666"/>
      <c r="AH17" s="666"/>
      <c r="AI17" s="666"/>
      <c r="AJ17" s="666"/>
      <c r="AK17" s="666"/>
      <c r="AL17" s="608">
        <v>0.4</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232</v>
      </c>
      <c r="BP17" s="665"/>
      <c r="BQ17" s="665"/>
      <c r="BR17" s="665"/>
      <c r="BS17" s="611" t="s">
        <v>121</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3427191</v>
      </c>
      <c r="CS17" s="606"/>
      <c r="CT17" s="606"/>
      <c r="CU17" s="606"/>
      <c r="CV17" s="606"/>
      <c r="CW17" s="606"/>
      <c r="CX17" s="606"/>
      <c r="CY17" s="607"/>
      <c r="CZ17" s="665">
        <v>10</v>
      </c>
      <c r="DA17" s="665"/>
      <c r="DB17" s="665"/>
      <c r="DC17" s="665"/>
      <c r="DD17" s="611" t="s">
        <v>232</v>
      </c>
      <c r="DE17" s="606"/>
      <c r="DF17" s="606"/>
      <c r="DG17" s="606"/>
      <c r="DH17" s="606"/>
      <c r="DI17" s="606"/>
      <c r="DJ17" s="606"/>
      <c r="DK17" s="606"/>
      <c r="DL17" s="606"/>
      <c r="DM17" s="606"/>
      <c r="DN17" s="606"/>
      <c r="DO17" s="606"/>
      <c r="DP17" s="607"/>
      <c r="DQ17" s="611">
        <v>3293084</v>
      </c>
      <c r="DR17" s="606"/>
      <c r="DS17" s="606"/>
      <c r="DT17" s="606"/>
      <c r="DU17" s="606"/>
      <c r="DV17" s="606"/>
      <c r="DW17" s="606"/>
      <c r="DX17" s="606"/>
      <c r="DY17" s="606"/>
      <c r="DZ17" s="606"/>
      <c r="EA17" s="606"/>
      <c r="EB17" s="606"/>
      <c r="EC17" s="646"/>
    </row>
    <row r="18" spans="2:133" ht="11.25" customHeight="1">
      <c r="B18" s="600" t="s">
        <v>258</v>
      </c>
      <c r="C18" s="601"/>
      <c r="D18" s="601"/>
      <c r="E18" s="601"/>
      <c r="F18" s="601"/>
      <c r="G18" s="601"/>
      <c r="H18" s="601"/>
      <c r="I18" s="601"/>
      <c r="J18" s="601"/>
      <c r="K18" s="601"/>
      <c r="L18" s="601"/>
      <c r="M18" s="601"/>
      <c r="N18" s="601"/>
      <c r="O18" s="601"/>
      <c r="P18" s="601"/>
      <c r="Q18" s="602"/>
      <c r="R18" s="603">
        <v>2928258</v>
      </c>
      <c r="S18" s="606"/>
      <c r="T18" s="606"/>
      <c r="U18" s="606"/>
      <c r="V18" s="606"/>
      <c r="W18" s="606"/>
      <c r="X18" s="606"/>
      <c r="Y18" s="607"/>
      <c r="Z18" s="665">
        <v>8.3000000000000007</v>
      </c>
      <c r="AA18" s="665"/>
      <c r="AB18" s="665"/>
      <c r="AC18" s="665"/>
      <c r="AD18" s="666">
        <v>2588215</v>
      </c>
      <c r="AE18" s="666"/>
      <c r="AF18" s="666"/>
      <c r="AG18" s="666"/>
      <c r="AH18" s="666"/>
      <c r="AI18" s="666"/>
      <c r="AJ18" s="666"/>
      <c r="AK18" s="666"/>
      <c r="AL18" s="608">
        <v>14.6</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121</v>
      </c>
      <c r="BP18" s="665"/>
      <c r="BQ18" s="665"/>
      <c r="BR18" s="665"/>
      <c r="BS18" s="611" t="s">
        <v>232</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c r="B19" s="600" t="s">
        <v>261</v>
      </c>
      <c r="C19" s="601"/>
      <c r="D19" s="601"/>
      <c r="E19" s="601"/>
      <c r="F19" s="601"/>
      <c r="G19" s="601"/>
      <c r="H19" s="601"/>
      <c r="I19" s="601"/>
      <c r="J19" s="601"/>
      <c r="K19" s="601"/>
      <c r="L19" s="601"/>
      <c r="M19" s="601"/>
      <c r="N19" s="601"/>
      <c r="O19" s="601"/>
      <c r="P19" s="601"/>
      <c r="Q19" s="602"/>
      <c r="R19" s="603">
        <v>2588215</v>
      </c>
      <c r="S19" s="606"/>
      <c r="T19" s="606"/>
      <c r="U19" s="606"/>
      <c r="V19" s="606"/>
      <c r="W19" s="606"/>
      <c r="X19" s="606"/>
      <c r="Y19" s="607"/>
      <c r="Z19" s="665">
        <v>7.4</v>
      </c>
      <c r="AA19" s="665"/>
      <c r="AB19" s="665"/>
      <c r="AC19" s="665"/>
      <c r="AD19" s="666">
        <v>2588215</v>
      </c>
      <c r="AE19" s="666"/>
      <c r="AF19" s="666"/>
      <c r="AG19" s="666"/>
      <c r="AH19" s="666"/>
      <c r="AI19" s="666"/>
      <c r="AJ19" s="666"/>
      <c r="AK19" s="666"/>
      <c r="AL19" s="608">
        <v>14.6</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788942</v>
      </c>
      <c r="BH19" s="606"/>
      <c r="BI19" s="606"/>
      <c r="BJ19" s="606"/>
      <c r="BK19" s="606"/>
      <c r="BL19" s="606"/>
      <c r="BM19" s="606"/>
      <c r="BN19" s="607"/>
      <c r="BO19" s="665">
        <v>5.9</v>
      </c>
      <c r="BP19" s="665"/>
      <c r="BQ19" s="665"/>
      <c r="BR19" s="665"/>
      <c r="BS19" s="611" t="s">
        <v>121</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232</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c r="B20" s="600" t="s">
        <v>264</v>
      </c>
      <c r="C20" s="601"/>
      <c r="D20" s="601"/>
      <c r="E20" s="601"/>
      <c r="F20" s="601"/>
      <c r="G20" s="601"/>
      <c r="H20" s="601"/>
      <c r="I20" s="601"/>
      <c r="J20" s="601"/>
      <c r="K20" s="601"/>
      <c r="L20" s="601"/>
      <c r="M20" s="601"/>
      <c r="N20" s="601"/>
      <c r="O20" s="601"/>
      <c r="P20" s="601"/>
      <c r="Q20" s="602"/>
      <c r="R20" s="603">
        <v>340043</v>
      </c>
      <c r="S20" s="606"/>
      <c r="T20" s="606"/>
      <c r="U20" s="606"/>
      <c r="V20" s="606"/>
      <c r="W20" s="606"/>
      <c r="X20" s="606"/>
      <c r="Y20" s="607"/>
      <c r="Z20" s="665">
        <v>1</v>
      </c>
      <c r="AA20" s="665"/>
      <c r="AB20" s="665"/>
      <c r="AC20" s="665"/>
      <c r="AD20" s="666" t="s">
        <v>121</v>
      </c>
      <c r="AE20" s="666"/>
      <c r="AF20" s="666"/>
      <c r="AG20" s="666"/>
      <c r="AH20" s="666"/>
      <c r="AI20" s="666"/>
      <c r="AJ20" s="666"/>
      <c r="AK20" s="666"/>
      <c r="AL20" s="608" t="s">
        <v>232</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788942</v>
      </c>
      <c r="BH20" s="606"/>
      <c r="BI20" s="606"/>
      <c r="BJ20" s="606"/>
      <c r="BK20" s="606"/>
      <c r="BL20" s="606"/>
      <c r="BM20" s="606"/>
      <c r="BN20" s="607"/>
      <c r="BO20" s="665">
        <v>5.9</v>
      </c>
      <c r="BP20" s="665"/>
      <c r="BQ20" s="665"/>
      <c r="BR20" s="665"/>
      <c r="BS20" s="611" t="s">
        <v>232</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34359364</v>
      </c>
      <c r="CS20" s="606"/>
      <c r="CT20" s="606"/>
      <c r="CU20" s="606"/>
      <c r="CV20" s="606"/>
      <c r="CW20" s="606"/>
      <c r="CX20" s="606"/>
      <c r="CY20" s="607"/>
      <c r="CZ20" s="665">
        <v>100</v>
      </c>
      <c r="DA20" s="665"/>
      <c r="DB20" s="665"/>
      <c r="DC20" s="665"/>
      <c r="DD20" s="611">
        <v>4653092</v>
      </c>
      <c r="DE20" s="606"/>
      <c r="DF20" s="606"/>
      <c r="DG20" s="606"/>
      <c r="DH20" s="606"/>
      <c r="DI20" s="606"/>
      <c r="DJ20" s="606"/>
      <c r="DK20" s="606"/>
      <c r="DL20" s="606"/>
      <c r="DM20" s="606"/>
      <c r="DN20" s="606"/>
      <c r="DO20" s="606"/>
      <c r="DP20" s="607"/>
      <c r="DQ20" s="611">
        <v>21170887</v>
      </c>
      <c r="DR20" s="606"/>
      <c r="DS20" s="606"/>
      <c r="DT20" s="606"/>
      <c r="DU20" s="606"/>
      <c r="DV20" s="606"/>
      <c r="DW20" s="606"/>
      <c r="DX20" s="606"/>
      <c r="DY20" s="606"/>
      <c r="DZ20" s="606"/>
      <c r="EA20" s="606"/>
      <c r="EB20" s="606"/>
      <c r="EC20" s="646"/>
    </row>
    <row r="21" spans="2:133" ht="11.25" customHeight="1">
      <c r="B21" s="600" t="s">
        <v>267</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121</v>
      </c>
      <c r="AA21" s="665"/>
      <c r="AB21" s="665"/>
      <c r="AC21" s="665"/>
      <c r="AD21" s="666" t="s">
        <v>232</v>
      </c>
      <c r="AE21" s="666"/>
      <c r="AF21" s="666"/>
      <c r="AG21" s="666"/>
      <c r="AH21" s="666"/>
      <c r="AI21" s="666"/>
      <c r="AJ21" s="666"/>
      <c r="AK21" s="666"/>
      <c r="AL21" s="608" t="s">
        <v>232</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t="s">
        <v>121</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269</v>
      </c>
      <c r="C22" s="601"/>
      <c r="D22" s="601"/>
      <c r="E22" s="601"/>
      <c r="F22" s="601"/>
      <c r="G22" s="601"/>
      <c r="H22" s="601"/>
      <c r="I22" s="601"/>
      <c r="J22" s="601"/>
      <c r="K22" s="601"/>
      <c r="L22" s="601"/>
      <c r="M22" s="601"/>
      <c r="N22" s="601"/>
      <c r="O22" s="601"/>
      <c r="P22" s="601"/>
      <c r="Q22" s="602"/>
      <c r="R22" s="603">
        <v>18780952</v>
      </c>
      <c r="S22" s="606"/>
      <c r="T22" s="606"/>
      <c r="U22" s="606"/>
      <c r="V22" s="606"/>
      <c r="W22" s="606"/>
      <c r="X22" s="606"/>
      <c r="Y22" s="607"/>
      <c r="Z22" s="665">
        <v>53.5</v>
      </c>
      <c r="AA22" s="665"/>
      <c r="AB22" s="665"/>
      <c r="AC22" s="665"/>
      <c r="AD22" s="666">
        <v>17651967</v>
      </c>
      <c r="AE22" s="666"/>
      <c r="AF22" s="666"/>
      <c r="AG22" s="666"/>
      <c r="AH22" s="666"/>
      <c r="AI22" s="666"/>
      <c r="AJ22" s="666"/>
      <c r="AK22" s="666"/>
      <c r="AL22" s="608">
        <v>99.7</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232</v>
      </c>
      <c r="BP22" s="665"/>
      <c r="BQ22" s="665"/>
      <c r="BR22" s="665"/>
      <c r="BS22" s="611" t="s">
        <v>121</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272</v>
      </c>
      <c r="C23" s="601"/>
      <c r="D23" s="601"/>
      <c r="E23" s="601"/>
      <c r="F23" s="601"/>
      <c r="G23" s="601"/>
      <c r="H23" s="601"/>
      <c r="I23" s="601"/>
      <c r="J23" s="601"/>
      <c r="K23" s="601"/>
      <c r="L23" s="601"/>
      <c r="M23" s="601"/>
      <c r="N23" s="601"/>
      <c r="O23" s="601"/>
      <c r="P23" s="601"/>
      <c r="Q23" s="602"/>
      <c r="R23" s="603">
        <v>21482</v>
      </c>
      <c r="S23" s="606"/>
      <c r="T23" s="606"/>
      <c r="U23" s="606"/>
      <c r="V23" s="606"/>
      <c r="W23" s="606"/>
      <c r="X23" s="606"/>
      <c r="Y23" s="607"/>
      <c r="Z23" s="665">
        <v>0.1</v>
      </c>
      <c r="AA23" s="665"/>
      <c r="AB23" s="665"/>
      <c r="AC23" s="665"/>
      <c r="AD23" s="666">
        <v>21482</v>
      </c>
      <c r="AE23" s="666"/>
      <c r="AF23" s="666"/>
      <c r="AG23" s="666"/>
      <c r="AH23" s="666"/>
      <c r="AI23" s="666"/>
      <c r="AJ23" s="666"/>
      <c r="AK23" s="666"/>
      <c r="AL23" s="608">
        <v>0.1</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788942</v>
      </c>
      <c r="BH23" s="606"/>
      <c r="BI23" s="606"/>
      <c r="BJ23" s="606"/>
      <c r="BK23" s="606"/>
      <c r="BL23" s="606"/>
      <c r="BM23" s="606"/>
      <c r="BN23" s="607"/>
      <c r="BO23" s="665">
        <v>5.9</v>
      </c>
      <c r="BP23" s="665"/>
      <c r="BQ23" s="665"/>
      <c r="BR23" s="665"/>
      <c r="BS23" s="611" t="s">
        <v>232</v>
      </c>
      <c r="BT23" s="606"/>
      <c r="BU23" s="606"/>
      <c r="BV23" s="606"/>
      <c r="BW23" s="606"/>
      <c r="BX23" s="606"/>
      <c r="BY23" s="606"/>
      <c r="BZ23" s="606"/>
      <c r="CA23" s="606"/>
      <c r="CB23" s="646"/>
      <c r="CD23" s="720" t="s">
        <v>212</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0" t="s">
        <v>279</v>
      </c>
      <c r="C24" s="601"/>
      <c r="D24" s="601"/>
      <c r="E24" s="601"/>
      <c r="F24" s="601"/>
      <c r="G24" s="601"/>
      <c r="H24" s="601"/>
      <c r="I24" s="601"/>
      <c r="J24" s="601"/>
      <c r="K24" s="601"/>
      <c r="L24" s="601"/>
      <c r="M24" s="601"/>
      <c r="N24" s="601"/>
      <c r="O24" s="601"/>
      <c r="P24" s="601"/>
      <c r="Q24" s="602"/>
      <c r="R24" s="603">
        <v>587084</v>
      </c>
      <c r="S24" s="606"/>
      <c r="T24" s="606"/>
      <c r="U24" s="606"/>
      <c r="V24" s="606"/>
      <c r="W24" s="606"/>
      <c r="X24" s="606"/>
      <c r="Y24" s="607"/>
      <c r="Z24" s="665">
        <v>1.7</v>
      </c>
      <c r="AA24" s="665"/>
      <c r="AB24" s="665"/>
      <c r="AC24" s="665"/>
      <c r="AD24" s="666" t="s">
        <v>121</v>
      </c>
      <c r="AE24" s="666"/>
      <c r="AF24" s="666"/>
      <c r="AG24" s="666"/>
      <c r="AH24" s="666"/>
      <c r="AI24" s="666"/>
      <c r="AJ24" s="666"/>
      <c r="AK24" s="666"/>
      <c r="AL24" s="608" t="s">
        <v>121</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16421509</v>
      </c>
      <c r="CS24" s="669"/>
      <c r="CT24" s="669"/>
      <c r="CU24" s="669"/>
      <c r="CV24" s="669"/>
      <c r="CW24" s="669"/>
      <c r="CX24" s="669"/>
      <c r="CY24" s="715"/>
      <c r="CZ24" s="716">
        <v>47.8</v>
      </c>
      <c r="DA24" s="685"/>
      <c r="DB24" s="685"/>
      <c r="DC24" s="719"/>
      <c r="DD24" s="714">
        <v>9127858</v>
      </c>
      <c r="DE24" s="669"/>
      <c r="DF24" s="669"/>
      <c r="DG24" s="669"/>
      <c r="DH24" s="669"/>
      <c r="DI24" s="669"/>
      <c r="DJ24" s="669"/>
      <c r="DK24" s="715"/>
      <c r="DL24" s="714">
        <v>8146977</v>
      </c>
      <c r="DM24" s="669"/>
      <c r="DN24" s="669"/>
      <c r="DO24" s="669"/>
      <c r="DP24" s="669"/>
      <c r="DQ24" s="669"/>
      <c r="DR24" s="669"/>
      <c r="DS24" s="669"/>
      <c r="DT24" s="669"/>
      <c r="DU24" s="669"/>
      <c r="DV24" s="715"/>
      <c r="DW24" s="716">
        <v>42.8</v>
      </c>
      <c r="DX24" s="685"/>
      <c r="DY24" s="685"/>
      <c r="DZ24" s="685"/>
      <c r="EA24" s="685"/>
      <c r="EB24" s="685"/>
      <c r="EC24" s="717"/>
    </row>
    <row r="25" spans="2:133" ht="11.25" customHeight="1">
      <c r="B25" s="600" t="s">
        <v>282</v>
      </c>
      <c r="C25" s="601"/>
      <c r="D25" s="601"/>
      <c r="E25" s="601"/>
      <c r="F25" s="601"/>
      <c r="G25" s="601"/>
      <c r="H25" s="601"/>
      <c r="I25" s="601"/>
      <c r="J25" s="601"/>
      <c r="K25" s="601"/>
      <c r="L25" s="601"/>
      <c r="M25" s="601"/>
      <c r="N25" s="601"/>
      <c r="O25" s="601"/>
      <c r="P25" s="601"/>
      <c r="Q25" s="602"/>
      <c r="R25" s="603">
        <v>281790</v>
      </c>
      <c r="S25" s="606"/>
      <c r="T25" s="606"/>
      <c r="U25" s="606"/>
      <c r="V25" s="606"/>
      <c r="W25" s="606"/>
      <c r="X25" s="606"/>
      <c r="Y25" s="607"/>
      <c r="Z25" s="665">
        <v>0.8</v>
      </c>
      <c r="AA25" s="665"/>
      <c r="AB25" s="665"/>
      <c r="AC25" s="665"/>
      <c r="AD25" s="666">
        <v>21182</v>
      </c>
      <c r="AE25" s="666"/>
      <c r="AF25" s="666"/>
      <c r="AG25" s="666"/>
      <c r="AH25" s="666"/>
      <c r="AI25" s="666"/>
      <c r="AJ25" s="666"/>
      <c r="AK25" s="666"/>
      <c r="AL25" s="608">
        <v>0.1</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121</v>
      </c>
      <c r="BP25" s="665"/>
      <c r="BQ25" s="665"/>
      <c r="BR25" s="665"/>
      <c r="BS25" s="611" t="s">
        <v>232</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3686366</v>
      </c>
      <c r="CS25" s="604"/>
      <c r="CT25" s="604"/>
      <c r="CU25" s="604"/>
      <c r="CV25" s="604"/>
      <c r="CW25" s="604"/>
      <c r="CX25" s="604"/>
      <c r="CY25" s="605"/>
      <c r="CZ25" s="608">
        <v>10.7</v>
      </c>
      <c r="DA25" s="637"/>
      <c r="DB25" s="637"/>
      <c r="DC25" s="638"/>
      <c r="DD25" s="611">
        <v>3302908</v>
      </c>
      <c r="DE25" s="604"/>
      <c r="DF25" s="604"/>
      <c r="DG25" s="604"/>
      <c r="DH25" s="604"/>
      <c r="DI25" s="604"/>
      <c r="DJ25" s="604"/>
      <c r="DK25" s="605"/>
      <c r="DL25" s="611">
        <v>3292398</v>
      </c>
      <c r="DM25" s="604"/>
      <c r="DN25" s="604"/>
      <c r="DO25" s="604"/>
      <c r="DP25" s="604"/>
      <c r="DQ25" s="604"/>
      <c r="DR25" s="604"/>
      <c r="DS25" s="604"/>
      <c r="DT25" s="604"/>
      <c r="DU25" s="604"/>
      <c r="DV25" s="605"/>
      <c r="DW25" s="608">
        <v>17.3</v>
      </c>
      <c r="DX25" s="637"/>
      <c r="DY25" s="637"/>
      <c r="DZ25" s="637"/>
      <c r="EA25" s="637"/>
      <c r="EB25" s="637"/>
      <c r="EC25" s="639"/>
    </row>
    <row r="26" spans="2:133" ht="11.25" customHeight="1">
      <c r="B26" s="600" t="s">
        <v>285</v>
      </c>
      <c r="C26" s="601"/>
      <c r="D26" s="601"/>
      <c r="E26" s="601"/>
      <c r="F26" s="601"/>
      <c r="G26" s="601"/>
      <c r="H26" s="601"/>
      <c r="I26" s="601"/>
      <c r="J26" s="601"/>
      <c r="K26" s="601"/>
      <c r="L26" s="601"/>
      <c r="M26" s="601"/>
      <c r="N26" s="601"/>
      <c r="O26" s="601"/>
      <c r="P26" s="601"/>
      <c r="Q26" s="602"/>
      <c r="R26" s="603">
        <v>351364</v>
      </c>
      <c r="S26" s="606"/>
      <c r="T26" s="606"/>
      <c r="U26" s="606"/>
      <c r="V26" s="606"/>
      <c r="W26" s="606"/>
      <c r="X26" s="606"/>
      <c r="Y26" s="607"/>
      <c r="Z26" s="665">
        <v>1</v>
      </c>
      <c r="AA26" s="665"/>
      <c r="AB26" s="665"/>
      <c r="AC26" s="665"/>
      <c r="AD26" s="666" t="s">
        <v>121</v>
      </c>
      <c r="AE26" s="666"/>
      <c r="AF26" s="666"/>
      <c r="AG26" s="666"/>
      <c r="AH26" s="666"/>
      <c r="AI26" s="666"/>
      <c r="AJ26" s="666"/>
      <c r="AK26" s="666"/>
      <c r="AL26" s="608" t="s">
        <v>121</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2469911</v>
      </c>
      <c r="CS26" s="606"/>
      <c r="CT26" s="606"/>
      <c r="CU26" s="606"/>
      <c r="CV26" s="606"/>
      <c r="CW26" s="606"/>
      <c r="CX26" s="606"/>
      <c r="CY26" s="607"/>
      <c r="CZ26" s="608">
        <v>7.2</v>
      </c>
      <c r="DA26" s="637"/>
      <c r="DB26" s="637"/>
      <c r="DC26" s="638"/>
      <c r="DD26" s="611">
        <v>2096224</v>
      </c>
      <c r="DE26" s="606"/>
      <c r="DF26" s="606"/>
      <c r="DG26" s="606"/>
      <c r="DH26" s="606"/>
      <c r="DI26" s="606"/>
      <c r="DJ26" s="606"/>
      <c r="DK26" s="607"/>
      <c r="DL26" s="611" t="s">
        <v>232</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288</v>
      </c>
      <c r="C27" s="601"/>
      <c r="D27" s="601"/>
      <c r="E27" s="601"/>
      <c r="F27" s="601"/>
      <c r="G27" s="601"/>
      <c r="H27" s="601"/>
      <c r="I27" s="601"/>
      <c r="J27" s="601"/>
      <c r="K27" s="601"/>
      <c r="L27" s="601"/>
      <c r="M27" s="601"/>
      <c r="N27" s="601"/>
      <c r="O27" s="601"/>
      <c r="P27" s="601"/>
      <c r="Q27" s="602"/>
      <c r="R27" s="603">
        <v>6338509</v>
      </c>
      <c r="S27" s="606"/>
      <c r="T27" s="606"/>
      <c r="U27" s="606"/>
      <c r="V27" s="606"/>
      <c r="W27" s="606"/>
      <c r="X27" s="606"/>
      <c r="Y27" s="607"/>
      <c r="Z27" s="665">
        <v>18.100000000000001</v>
      </c>
      <c r="AA27" s="665"/>
      <c r="AB27" s="665"/>
      <c r="AC27" s="665"/>
      <c r="AD27" s="666" t="s">
        <v>121</v>
      </c>
      <c r="AE27" s="666"/>
      <c r="AF27" s="666"/>
      <c r="AG27" s="666"/>
      <c r="AH27" s="666"/>
      <c r="AI27" s="666"/>
      <c r="AJ27" s="666"/>
      <c r="AK27" s="666"/>
      <c r="AL27" s="608" t="s">
        <v>121</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13407316</v>
      </c>
      <c r="BH27" s="606"/>
      <c r="BI27" s="606"/>
      <c r="BJ27" s="606"/>
      <c r="BK27" s="606"/>
      <c r="BL27" s="606"/>
      <c r="BM27" s="606"/>
      <c r="BN27" s="607"/>
      <c r="BO27" s="665">
        <v>100</v>
      </c>
      <c r="BP27" s="665"/>
      <c r="BQ27" s="665"/>
      <c r="BR27" s="665"/>
      <c r="BS27" s="611">
        <v>175175</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9307952</v>
      </c>
      <c r="CS27" s="604"/>
      <c r="CT27" s="604"/>
      <c r="CU27" s="604"/>
      <c r="CV27" s="604"/>
      <c r="CW27" s="604"/>
      <c r="CX27" s="604"/>
      <c r="CY27" s="605"/>
      <c r="CZ27" s="608">
        <v>27.1</v>
      </c>
      <c r="DA27" s="637"/>
      <c r="DB27" s="637"/>
      <c r="DC27" s="638"/>
      <c r="DD27" s="611">
        <v>2531866</v>
      </c>
      <c r="DE27" s="604"/>
      <c r="DF27" s="604"/>
      <c r="DG27" s="604"/>
      <c r="DH27" s="604"/>
      <c r="DI27" s="604"/>
      <c r="DJ27" s="604"/>
      <c r="DK27" s="605"/>
      <c r="DL27" s="611">
        <v>2187584</v>
      </c>
      <c r="DM27" s="604"/>
      <c r="DN27" s="604"/>
      <c r="DO27" s="604"/>
      <c r="DP27" s="604"/>
      <c r="DQ27" s="604"/>
      <c r="DR27" s="604"/>
      <c r="DS27" s="604"/>
      <c r="DT27" s="604"/>
      <c r="DU27" s="604"/>
      <c r="DV27" s="605"/>
      <c r="DW27" s="608">
        <v>11.5</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3">
        <v>7726</v>
      </c>
      <c r="S28" s="606"/>
      <c r="T28" s="606"/>
      <c r="U28" s="606"/>
      <c r="V28" s="606"/>
      <c r="W28" s="606"/>
      <c r="X28" s="606"/>
      <c r="Y28" s="607"/>
      <c r="Z28" s="665">
        <v>0</v>
      </c>
      <c r="AA28" s="665"/>
      <c r="AB28" s="665"/>
      <c r="AC28" s="665"/>
      <c r="AD28" s="666">
        <v>7726</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3427191</v>
      </c>
      <c r="CS28" s="606"/>
      <c r="CT28" s="606"/>
      <c r="CU28" s="606"/>
      <c r="CV28" s="606"/>
      <c r="CW28" s="606"/>
      <c r="CX28" s="606"/>
      <c r="CY28" s="607"/>
      <c r="CZ28" s="608">
        <v>10</v>
      </c>
      <c r="DA28" s="637"/>
      <c r="DB28" s="637"/>
      <c r="DC28" s="638"/>
      <c r="DD28" s="611">
        <v>3293084</v>
      </c>
      <c r="DE28" s="606"/>
      <c r="DF28" s="606"/>
      <c r="DG28" s="606"/>
      <c r="DH28" s="606"/>
      <c r="DI28" s="606"/>
      <c r="DJ28" s="606"/>
      <c r="DK28" s="607"/>
      <c r="DL28" s="611">
        <v>2666995</v>
      </c>
      <c r="DM28" s="606"/>
      <c r="DN28" s="606"/>
      <c r="DO28" s="606"/>
      <c r="DP28" s="606"/>
      <c r="DQ28" s="606"/>
      <c r="DR28" s="606"/>
      <c r="DS28" s="606"/>
      <c r="DT28" s="606"/>
      <c r="DU28" s="606"/>
      <c r="DV28" s="607"/>
      <c r="DW28" s="608">
        <v>14</v>
      </c>
      <c r="DX28" s="637"/>
      <c r="DY28" s="637"/>
      <c r="DZ28" s="637"/>
      <c r="EA28" s="637"/>
      <c r="EB28" s="637"/>
      <c r="EC28" s="639"/>
    </row>
    <row r="29" spans="2:133" ht="11.25" customHeight="1">
      <c r="B29" s="600" t="s">
        <v>293</v>
      </c>
      <c r="C29" s="601"/>
      <c r="D29" s="601"/>
      <c r="E29" s="601"/>
      <c r="F29" s="601"/>
      <c r="G29" s="601"/>
      <c r="H29" s="601"/>
      <c r="I29" s="601"/>
      <c r="J29" s="601"/>
      <c r="K29" s="601"/>
      <c r="L29" s="601"/>
      <c r="M29" s="601"/>
      <c r="N29" s="601"/>
      <c r="O29" s="601"/>
      <c r="P29" s="601"/>
      <c r="Q29" s="602"/>
      <c r="R29" s="603">
        <v>2253473</v>
      </c>
      <c r="S29" s="606"/>
      <c r="T29" s="606"/>
      <c r="U29" s="606"/>
      <c r="V29" s="606"/>
      <c r="W29" s="606"/>
      <c r="X29" s="606"/>
      <c r="Y29" s="607"/>
      <c r="Z29" s="665">
        <v>6.4</v>
      </c>
      <c r="AA29" s="665"/>
      <c r="AB29" s="665"/>
      <c r="AC29" s="665"/>
      <c r="AD29" s="666" t="s">
        <v>121</v>
      </c>
      <c r="AE29" s="666"/>
      <c r="AF29" s="666"/>
      <c r="AG29" s="666"/>
      <c r="AH29" s="666"/>
      <c r="AI29" s="666"/>
      <c r="AJ29" s="666"/>
      <c r="AK29" s="666"/>
      <c r="AL29" s="608" t="s">
        <v>232</v>
      </c>
      <c r="AM29" s="609"/>
      <c r="AN29" s="609"/>
      <c r="AO29" s="667"/>
      <c r="AP29" s="677" t="s">
        <v>212</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3">
        <v>3427122</v>
      </c>
      <c r="CS29" s="604"/>
      <c r="CT29" s="604"/>
      <c r="CU29" s="604"/>
      <c r="CV29" s="604"/>
      <c r="CW29" s="604"/>
      <c r="CX29" s="604"/>
      <c r="CY29" s="605"/>
      <c r="CZ29" s="608">
        <v>10</v>
      </c>
      <c r="DA29" s="637"/>
      <c r="DB29" s="637"/>
      <c r="DC29" s="638"/>
      <c r="DD29" s="611">
        <v>3293015</v>
      </c>
      <c r="DE29" s="604"/>
      <c r="DF29" s="604"/>
      <c r="DG29" s="604"/>
      <c r="DH29" s="604"/>
      <c r="DI29" s="604"/>
      <c r="DJ29" s="604"/>
      <c r="DK29" s="605"/>
      <c r="DL29" s="611">
        <v>2666926</v>
      </c>
      <c r="DM29" s="604"/>
      <c r="DN29" s="604"/>
      <c r="DO29" s="604"/>
      <c r="DP29" s="604"/>
      <c r="DQ29" s="604"/>
      <c r="DR29" s="604"/>
      <c r="DS29" s="604"/>
      <c r="DT29" s="604"/>
      <c r="DU29" s="604"/>
      <c r="DV29" s="605"/>
      <c r="DW29" s="608">
        <v>14</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117840</v>
      </c>
      <c r="S30" s="606"/>
      <c r="T30" s="606"/>
      <c r="U30" s="606"/>
      <c r="V30" s="606"/>
      <c r="W30" s="606"/>
      <c r="X30" s="606"/>
      <c r="Y30" s="607"/>
      <c r="Z30" s="665">
        <v>0.3</v>
      </c>
      <c r="AA30" s="665"/>
      <c r="AB30" s="665"/>
      <c r="AC30" s="665"/>
      <c r="AD30" s="666" t="s">
        <v>232</v>
      </c>
      <c r="AE30" s="666"/>
      <c r="AF30" s="666"/>
      <c r="AG30" s="666"/>
      <c r="AH30" s="666"/>
      <c r="AI30" s="666"/>
      <c r="AJ30" s="666"/>
      <c r="AK30" s="666"/>
      <c r="AL30" s="608" t="s">
        <v>121</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99.1</v>
      </c>
      <c r="BH30" s="684"/>
      <c r="BI30" s="684"/>
      <c r="BJ30" s="684"/>
      <c r="BK30" s="684"/>
      <c r="BL30" s="684"/>
      <c r="BM30" s="685">
        <v>95.7</v>
      </c>
      <c r="BN30" s="684"/>
      <c r="BO30" s="684"/>
      <c r="BP30" s="684"/>
      <c r="BQ30" s="686"/>
      <c r="BR30" s="683">
        <v>98.9</v>
      </c>
      <c r="BS30" s="684"/>
      <c r="BT30" s="684"/>
      <c r="BU30" s="684"/>
      <c r="BV30" s="684"/>
      <c r="BW30" s="684"/>
      <c r="BX30" s="685">
        <v>94.7</v>
      </c>
      <c r="BY30" s="684"/>
      <c r="BZ30" s="684"/>
      <c r="CA30" s="684"/>
      <c r="CB30" s="686"/>
      <c r="CD30" s="689"/>
      <c r="CE30" s="690"/>
      <c r="CF30" s="647" t="s">
        <v>301</v>
      </c>
      <c r="CG30" s="644"/>
      <c r="CH30" s="644"/>
      <c r="CI30" s="644"/>
      <c r="CJ30" s="644"/>
      <c r="CK30" s="644"/>
      <c r="CL30" s="644"/>
      <c r="CM30" s="644"/>
      <c r="CN30" s="644"/>
      <c r="CO30" s="644"/>
      <c r="CP30" s="644"/>
      <c r="CQ30" s="645"/>
      <c r="CR30" s="603">
        <v>3299599</v>
      </c>
      <c r="CS30" s="606"/>
      <c r="CT30" s="606"/>
      <c r="CU30" s="606"/>
      <c r="CV30" s="606"/>
      <c r="CW30" s="606"/>
      <c r="CX30" s="606"/>
      <c r="CY30" s="607"/>
      <c r="CZ30" s="608">
        <v>9.6</v>
      </c>
      <c r="DA30" s="637"/>
      <c r="DB30" s="637"/>
      <c r="DC30" s="638"/>
      <c r="DD30" s="611">
        <v>3170022</v>
      </c>
      <c r="DE30" s="606"/>
      <c r="DF30" s="606"/>
      <c r="DG30" s="606"/>
      <c r="DH30" s="606"/>
      <c r="DI30" s="606"/>
      <c r="DJ30" s="606"/>
      <c r="DK30" s="607"/>
      <c r="DL30" s="611">
        <v>2543933</v>
      </c>
      <c r="DM30" s="606"/>
      <c r="DN30" s="606"/>
      <c r="DO30" s="606"/>
      <c r="DP30" s="606"/>
      <c r="DQ30" s="606"/>
      <c r="DR30" s="606"/>
      <c r="DS30" s="606"/>
      <c r="DT30" s="606"/>
      <c r="DU30" s="606"/>
      <c r="DV30" s="607"/>
      <c r="DW30" s="608">
        <v>13.4</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43879</v>
      </c>
      <c r="S31" s="606"/>
      <c r="T31" s="606"/>
      <c r="U31" s="606"/>
      <c r="V31" s="606"/>
      <c r="W31" s="606"/>
      <c r="X31" s="606"/>
      <c r="Y31" s="607"/>
      <c r="Z31" s="665">
        <v>0.1</v>
      </c>
      <c r="AA31" s="665"/>
      <c r="AB31" s="665"/>
      <c r="AC31" s="665"/>
      <c r="AD31" s="666" t="s">
        <v>232</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98.9</v>
      </c>
      <c r="BH31" s="604"/>
      <c r="BI31" s="604"/>
      <c r="BJ31" s="604"/>
      <c r="BK31" s="604"/>
      <c r="BL31" s="604"/>
      <c r="BM31" s="609">
        <v>95</v>
      </c>
      <c r="BN31" s="682"/>
      <c r="BO31" s="682"/>
      <c r="BP31" s="682"/>
      <c r="BQ31" s="643"/>
      <c r="BR31" s="681">
        <v>98.6</v>
      </c>
      <c r="BS31" s="604"/>
      <c r="BT31" s="604"/>
      <c r="BU31" s="604"/>
      <c r="BV31" s="604"/>
      <c r="BW31" s="604"/>
      <c r="BX31" s="609">
        <v>93.9</v>
      </c>
      <c r="BY31" s="682"/>
      <c r="BZ31" s="682"/>
      <c r="CA31" s="682"/>
      <c r="CB31" s="643"/>
      <c r="CD31" s="689"/>
      <c r="CE31" s="690"/>
      <c r="CF31" s="647" t="s">
        <v>305</v>
      </c>
      <c r="CG31" s="644"/>
      <c r="CH31" s="644"/>
      <c r="CI31" s="644"/>
      <c r="CJ31" s="644"/>
      <c r="CK31" s="644"/>
      <c r="CL31" s="644"/>
      <c r="CM31" s="644"/>
      <c r="CN31" s="644"/>
      <c r="CO31" s="644"/>
      <c r="CP31" s="644"/>
      <c r="CQ31" s="645"/>
      <c r="CR31" s="603">
        <v>127523</v>
      </c>
      <c r="CS31" s="604"/>
      <c r="CT31" s="604"/>
      <c r="CU31" s="604"/>
      <c r="CV31" s="604"/>
      <c r="CW31" s="604"/>
      <c r="CX31" s="604"/>
      <c r="CY31" s="605"/>
      <c r="CZ31" s="608">
        <v>0.4</v>
      </c>
      <c r="DA31" s="637"/>
      <c r="DB31" s="637"/>
      <c r="DC31" s="638"/>
      <c r="DD31" s="611">
        <v>122993</v>
      </c>
      <c r="DE31" s="604"/>
      <c r="DF31" s="604"/>
      <c r="DG31" s="604"/>
      <c r="DH31" s="604"/>
      <c r="DI31" s="604"/>
      <c r="DJ31" s="604"/>
      <c r="DK31" s="605"/>
      <c r="DL31" s="611">
        <v>122993</v>
      </c>
      <c r="DM31" s="604"/>
      <c r="DN31" s="604"/>
      <c r="DO31" s="604"/>
      <c r="DP31" s="604"/>
      <c r="DQ31" s="604"/>
      <c r="DR31" s="604"/>
      <c r="DS31" s="604"/>
      <c r="DT31" s="604"/>
      <c r="DU31" s="604"/>
      <c r="DV31" s="605"/>
      <c r="DW31" s="608">
        <v>0.6</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1587348</v>
      </c>
      <c r="S32" s="606"/>
      <c r="T32" s="606"/>
      <c r="U32" s="606"/>
      <c r="V32" s="606"/>
      <c r="W32" s="606"/>
      <c r="X32" s="606"/>
      <c r="Y32" s="607"/>
      <c r="Z32" s="665">
        <v>4.5</v>
      </c>
      <c r="AA32" s="665"/>
      <c r="AB32" s="665"/>
      <c r="AC32" s="665"/>
      <c r="AD32" s="666" t="s">
        <v>121</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99.3</v>
      </c>
      <c r="BH32" s="619"/>
      <c r="BI32" s="619"/>
      <c r="BJ32" s="619"/>
      <c r="BK32" s="619"/>
      <c r="BL32" s="619"/>
      <c r="BM32" s="663">
        <v>96</v>
      </c>
      <c r="BN32" s="619"/>
      <c r="BO32" s="619"/>
      <c r="BP32" s="619"/>
      <c r="BQ32" s="656"/>
      <c r="BR32" s="680">
        <v>99.1</v>
      </c>
      <c r="BS32" s="619"/>
      <c r="BT32" s="619"/>
      <c r="BU32" s="619"/>
      <c r="BV32" s="619"/>
      <c r="BW32" s="619"/>
      <c r="BX32" s="663">
        <v>95.1</v>
      </c>
      <c r="BY32" s="619"/>
      <c r="BZ32" s="619"/>
      <c r="CA32" s="619"/>
      <c r="CB32" s="656"/>
      <c r="CD32" s="691"/>
      <c r="CE32" s="692"/>
      <c r="CF32" s="647" t="s">
        <v>308</v>
      </c>
      <c r="CG32" s="644"/>
      <c r="CH32" s="644"/>
      <c r="CI32" s="644"/>
      <c r="CJ32" s="644"/>
      <c r="CK32" s="644"/>
      <c r="CL32" s="644"/>
      <c r="CM32" s="644"/>
      <c r="CN32" s="644"/>
      <c r="CO32" s="644"/>
      <c r="CP32" s="644"/>
      <c r="CQ32" s="645"/>
      <c r="CR32" s="603">
        <v>69</v>
      </c>
      <c r="CS32" s="606"/>
      <c r="CT32" s="606"/>
      <c r="CU32" s="606"/>
      <c r="CV32" s="606"/>
      <c r="CW32" s="606"/>
      <c r="CX32" s="606"/>
      <c r="CY32" s="607"/>
      <c r="CZ32" s="608">
        <v>0</v>
      </c>
      <c r="DA32" s="637"/>
      <c r="DB32" s="637"/>
      <c r="DC32" s="638"/>
      <c r="DD32" s="611">
        <v>69</v>
      </c>
      <c r="DE32" s="606"/>
      <c r="DF32" s="606"/>
      <c r="DG32" s="606"/>
      <c r="DH32" s="606"/>
      <c r="DI32" s="606"/>
      <c r="DJ32" s="606"/>
      <c r="DK32" s="607"/>
      <c r="DL32" s="611">
        <v>69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709289</v>
      </c>
      <c r="S33" s="606"/>
      <c r="T33" s="606"/>
      <c r="U33" s="606"/>
      <c r="V33" s="606"/>
      <c r="W33" s="606"/>
      <c r="X33" s="606"/>
      <c r="Y33" s="607"/>
      <c r="Z33" s="665">
        <v>2</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13284763</v>
      </c>
      <c r="CS33" s="604"/>
      <c r="CT33" s="604"/>
      <c r="CU33" s="604"/>
      <c r="CV33" s="604"/>
      <c r="CW33" s="604"/>
      <c r="CX33" s="604"/>
      <c r="CY33" s="605"/>
      <c r="CZ33" s="608">
        <v>38.700000000000003</v>
      </c>
      <c r="DA33" s="637"/>
      <c r="DB33" s="637"/>
      <c r="DC33" s="638"/>
      <c r="DD33" s="611">
        <v>11012507</v>
      </c>
      <c r="DE33" s="604"/>
      <c r="DF33" s="604"/>
      <c r="DG33" s="604"/>
      <c r="DH33" s="604"/>
      <c r="DI33" s="604"/>
      <c r="DJ33" s="604"/>
      <c r="DK33" s="605"/>
      <c r="DL33" s="611">
        <v>8353948</v>
      </c>
      <c r="DM33" s="604"/>
      <c r="DN33" s="604"/>
      <c r="DO33" s="604"/>
      <c r="DP33" s="604"/>
      <c r="DQ33" s="604"/>
      <c r="DR33" s="604"/>
      <c r="DS33" s="604"/>
      <c r="DT33" s="604"/>
      <c r="DU33" s="604"/>
      <c r="DV33" s="605"/>
      <c r="DW33" s="608">
        <v>43.9</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750196</v>
      </c>
      <c r="S34" s="606"/>
      <c r="T34" s="606"/>
      <c r="U34" s="606"/>
      <c r="V34" s="606"/>
      <c r="W34" s="606"/>
      <c r="X34" s="606"/>
      <c r="Y34" s="607"/>
      <c r="Z34" s="665">
        <v>2.1</v>
      </c>
      <c r="AA34" s="665"/>
      <c r="AB34" s="665"/>
      <c r="AC34" s="665"/>
      <c r="AD34" s="666">
        <v>81</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4176603</v>
      </c>
      <c r="CS34" s="606"/>
      <c r="CT34" s="606"/>
      <c r="CU34" s="606"/>
      <c r="CV34" s="606"/>
      <c r="CW34" s="606"/>
      <c r="CX34" s="606"/>
      <c r="CY34" s="607"/>
      <c r="CZ34" s="608">
        <v>12.2</v>
      </c>
      <c r="DA34" s="637"/>
      <c r="DB34" s="637"/>
      <c r="DC34" s="638"/>
      <c r="DD34" s="611">
        <v>3588703</v>
      </c>
      <c r="DE34" s="606"/>
      <c r="DF34" s="606"/>
      <c r="DG34" s="606"/>
      <c r="DH34" s="606"/>
      <c r="DI34" s="606"/>
      <c r="DJ34" s="606"/>
      <c r="DK34" s="607"/>
      <c r="DL34" s="611">
        <v>3054828</v>
      </c>
      <c r="DM34" s="606"/>
      <c r="DN34" s="606"/>
      <c r="DO34" s="606"/>
      <c r="DP34" s="606"/>
      <c r="DQ34" s="606"/>
      <c r="DR34" s="606"/>
      <c r="DS34" s="606"/>
      <c r="DT34" s="606"/>
      <c r="DU34" s="606"/>
      <c r="DV34" s="607"/>
      <c r="DW34" s="608">
        <v>16.100000000000001</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3281190</v>
      </c>
      <c r="S35" s="606"/>
      <c r="T35" s="606"/>
      <c r="U35" s="606"/>
      <c r="V35" s="606"/>
      <c r="W35" s="606"/>
      <c r="X35" s="606"/>
      <c r="Y35" s="607"/>
      <c r="Z35" s="665">
        <v>9.3000000000000007</v>
      </c>
      <c r="AA35" s="665"/>
      <c r="AB35" s="665"/>
      <c r="AC35" s="665"/>
      <c r="AD35" s="666" t="s">
        <v>121</v>
      </c>
      <c r="AE35" s="666"/>
      <c r="AF35" s="666"/>
      <c r="AG35" s="666"/>
      <c r="AH35" s="666"/>
      <c r="AI35" s="666"/>
      <c r="AJ35" s="666"/>
      <c r="AK35" s="666"/>
      <c r="AL35" s="608" t="s">
        <v>232</v>
      </c>
      <c r="AM35" s="609"/>
      <c r="AN35" s="609"/>
      <c r="AO35" s="667"/>
      <c r="AP35" s="214"/>
      <c r="AQ35" s="671" t="s">
        <v>316</v>
      </c>
      <c r="AR35" s="672"/>
      <c r="AS35" s="672"/>
      <c r="AT35" s="672"/>
      <c r="AU35" s="672"/>
      <c r="AV35" s="672"/>
      <c r="AW35" s="672"/>
      <c r="AX35" s="672"/>
      <c r="AY35" s="673"/>
      <c r="AZ35" s="668">
        <v>3564402</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10116</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148996</v>
      </c>
      <c r="CS35" s="604"/>
      <c r="CT35" s="604"/>
      <c r="CU35" s="604"/>
      <c r="CV35" s="604"/>
      <c r="CW35" s="604"/>
      <c r="CX35" s="604"/>
      <c r="CY35" s="605"/>
      <c r="CZ35" s="608">
        <v>0.4</v>
      </c>
      <c r="DA35" s="637"/>
      <c r="DB35" s="637"/>
      <c r="DC35" s="638"/>
      <c r="DD35" s="611">
        <v>141630</v>
      </c>
      <c r="DE35" s="604"/>
      <c r="DF35" s="604"/>
      <c r="DG35" s="604"/>
      <c r="DH35" s="604"/>
      <c r="DI35" s="604"/>
      <c r="DJ35" s="604"/>
      <c r="DK35" s="605"/>
      <c r="DL35" s="611">
        <v>141630</v>
      </c>
      <c r="DM35" s="604"/>
      <c r="DN35" s="604"/>
      <c r="DO35" s="604"/>
      <c r="DP35" s="604"/>
      <c r="DQ35" s="604"/>
      <c r="DR35" s="604"/>
      <c r="DS35" s="604"/>
      <c r="DT35" s="604"/>
      <c r="DU35" s="604"/>
      <c r="DV35" s="605"/>
      <c r="DW35" s="608">
        <v>0.7</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232</v>
      </c>
      <c r="AA36" s="665"/>
      <c r="AB36" s="665"/>
      <c r="AC36" s="665"/>
      <c r="AD36" s="666" t="s">
        <v>121</v>
      </c>
      <c r="AE36" s="666"/>
      <c r="AF36" s="666"/>
      <c r="AG36" s="666"/>
      <c r="AH36" s="666"/>
      <c r="AI36" s="666"/>
      <c r="AJ36" s="666"/>
      <c r="AK36" s="666"/>
      <c r="AL36" s="608" t="s">
        <v>121</v>
      </c>
      <c r="AM36" s="609"/>
      <c r="AN36" s="609"/>
      <c r="AO36" s="667"/>
      <c r="AQ36" s="640" t="s">
        <v>320</v>
      </c>
      <c r="AR36" s="641"/>
      <c r="AS36" s="641"/>
      <c r="AT36" s="641"/>
      <c r="AU36" s="641"/>
      <c r="AV36" s="641"/>
      <c r="AW36" s="641"/>
      <c r="AX36" s="641"/>
      <c r="AY36" s="642"/>
      <c r="AZ36" s="603">
        <v>934478</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-82223</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4594140</v>
      </c>
      <c r="CS36" s="606"/>
      <c r="CT36" s="606"/>
      <c r="CU36" s="606"/>
      <c r="CV36" s="606"/>
      <c r="CW36" s="606"/>
      <c r="CX36" s="606"/>
      <c r="CY36" s="607"/>
      <c r="CZ36" s="608">
        <v>13.4</v>
      </c>
      <c r="DA36" s="637"/>
      <c r="DB36" s="637"/>
      <c r="DC36" s="638"/>
      <c r="DD36" s="611">
        <v>3993823</v>
      </c>
      <c r="DE36" s="606"/>
      <c r="DF36" s="606"/>
      <c r="DG36" s="606"/>
      <c r="DH36" s="606"/>
      <c r="DI36" s="606"/>
      <c r="DJ36" s="606"/>
      <c r="DK36" s="607"/>
      <c r="DL36" s="611">
        <v>3146980</v>
      </c>
      <c r="DM36" s="606"/>
      <c r="DN36" s="606"/>
      <c r="DO36" s="606"/>
      <c r="DP36" s="606"/>
      <c r="DQ36" s="606"/>
      <c r="DR36" s="606"/>
      <c r="DS36" s="606"/>
      <c r="DT36" s="606"/>
      <c r="DU36" s="606"/>
      <c r="DV36" s="607"/>
      <c r="DW36" s="608">
        <v>16.600000000000001</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1311490</v>
      </c>
      <c r="S37" s="606"/>
      <c r="T37" s="606"/>
      <c r="U37" s="606"/>
      <c r="V37" s="606"/>
      <c r="W37" s="606"/>
      <c r="X37" s="606"/>
      <c r="Y37" s="607"/>
      <c r="Z37" s="665">
        <v>3.7</v>
      </c>
      <c r="AA37" s="665"/>
      <c r="AB37" s="665"/>
      <c r="AC37" s="665"/>
      <c r="AD37" s="666" t="s">
        <v>121</v>
      </c>
      <c r="AE37" s="666"/>
      <c r="AF37" s="666"/>
      <c r="AG37" s="666"/>
      <c r="AH37" s="666"/>
      <c r="AI37" s="666"/>
      <c r="AJ37" s="666"/>
      <c r="AK37" s="666"/>
      <c r="AL37" s="608" t="s">
        <v>121</v>
      </c>
      <c r="AM37" s="609"/>
      <c r="AN37" s="609"/>
      <c r="AO37" s="667"/>
      <c r="AQ37" s="640" t="s">
        <v>324</v>
      </c>
      <c r="AR37" s="641"/>
      <c r="AS37" s="641"/>
      <c r="AT37" s="641"/>
      <c r="AU37" s="641"/>
      <c r="AV37" s="641"/>
      <c r="AW37" s="641"/>
      <c r="AX37" s="641"/>
      <c r="AY37" s="642"/>
      <c r="AZ37" s="603">
        <v>135465</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11799</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1410692</v>
      </c>
      <c r="CS37" s="604"/>
      <c r="CT37" s="604"/>
      <c r="CU37" s="604"/>
      <c r="CV37" s="604"/>
      <c r="CW37" s="604"/>
      <c r="CX37" s="604"/>
      <c r="CY37" s="605"/>
      <c r="CZ37" s="608">
        <v>4.0999999999999996</v>
      </c>
      <c r="DA37" s="637"/>
      <c r="DB37" s="637"/>
      <c r="DC37" s="638"/>
      <c r="DD37" s="611">
        <v>1198238</v>
      </c>
      <c r="DE37" s="604"/>
      <c r="DF37" s="604"/>
      <c r="DG37" s="604"/>
      <c r="DH37" s="604"/>
      <c r="DI37" s="604"/>
      <c r="DJ37" s="604"/>
      <c r="DK37" s="605"/>
      <c r="DL37" s="611">
        <v>959247</v>
      </c>
      <c r="DM37" s="604"/>
      <c r="DN37" s="604"/>
      <c r="DO37" s="604"/>
      <c r="DP37" s="604"/>
      <c r="DQ37" s="604"/>
      <c r="DR37" s="604"/>
      <c r="DS37" s="604"/>
      <c r="DT37" s="604"/>
      <c r="DU37" s="604"/>
      <c r="DV37" s="605"/>
      <c r="DW37" s="608">
        <v>5</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35112122</v>
      </c>
      <c r="S38" s="655"/>
      <c r="T38" s="655"/>
      <c r="U38" s="655"/>
      <c r="V38" s="655"/>
      <c r="W38" s="655"/>
      <c r="X38" s="655"/>
      <c r="Y38" s="660"/>
      <c r="Z38" s="661">
        <v>100</v>
      </c>
      <c r="AA38" s="661"/>
      <c r="AB38" s="661"/>
      <c r="AC38" s="661"/>
      <c r="AD38" s="662">
        <v>17702438</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t="s">
        <v>232</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19264</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2494459</v>
      </c>
      <c r="CS38" s="606"/>
      <c r="CT38" s="606"/>
      <c r="CU38" s="606"/>
      <c r="CV38" s="606"/>
      <c r="CW38" s="606"/>
      <c r="CX38" s="606"/>
      <c r="CY38" s="607"/>
      <c r="CZ38" s="608">
        <v>7.3</v>
      </c>
      <c r="DA38" s="637"/>
      <c r="DB38" s="637"/>
      <c r="DC38" s="638"/>
      <c r="DD38" s="611">
        <v>2020510</v>
      </c>
      <c r="DE38" s="606"/>
      <c r="DF38" s="606"/>
      <c r="DG38" s="606"/>
      <c r="DH38" s="606"/>
      <c r="DI38" s="606"/>
      <c r="DJ38" s="606"/>
      <c r="DK38" s="607"/>
      <c r="DL38" s="611">
        <v>2010510</v>
      </c>
      <c r="DM38" s="606"/>
      <c r="DN38" s="606"/>
      <c r="DO38" s="606"/>
      <c r="DP38" s="606"/>
      <c r="DQ38" s="606"/>
      <c r="DR38" s="606"/>
      <c r="DS38" s="606"/>
      <c r="DT38" s="606"/>
      <c r="DU38" s="606"/>
      <c r="DV38" s="607"/>
      <c r="DW38" s="608">
        <v>10.6</v>
      </c>
      <c r="DX38" s="637"/>
      <c r="DY38" s="637"/>
      <c r="DZ38" s="637"/>
      <c r="EA38" s="637"/>
      <c r="EB38" s="637"/>
      <c r="EC38" s="639"/>
    </row>
    <row r="39" spans="2:133" ht="11.25" customHeight="1">
      <c r="AQ39" s="640" t="s">
        <v>331</v>
      </c>
      <c r="AR39" s="641"/>
      <c r="AS39" s="641"/>
      <c r="AT39" s="641"/>
      <c r="AU39" s="641"/>
      <c r="AV39" s="641"/>
      <c r="AW39" s="641"/>
      <c r="AX39" s="641"/>
      <c r="AY39" s="642"/>
      <c r="AZ39" s="603" t="s">
        <v>232</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88</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1392581</v>
      </c>
      <c r="CS39" s="604"/>
      <c r="CT39" s="604"/>
      <c r="CU39" s="604"/>
      <c r="CV39" s="604"/>
      <c r="CW39" s="604"/>
      <c r="CX39" s="604"/>
      <c r="CY39" s="605"/>
      <c r="CZ39" s="608">
        <v>4.0999999999999996</v>
      </c>
      <c r="DA39" s="637"/>
      <c r="DB39" s="637"/>
      <c r="DC39" s="638"/>
      <c r="DD39" s="611">
        <v>1228257</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335</v>
      </c>
      <c r="AR40" s="641"/>
      <c r="AS40" s="641"/>
      <c r="AT40" s="641"/>
      <c r="AU40" s="641"/>
      <c r="AV40" s="641"/>
      <c r="AW40" s="641"/>
      <c r="AX40" s="641"/>
      <c r="AY40" s="642"/>
      <c r="AZ40" s="603">
        <v>641249</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118</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477984</v>
      </c>
      <c r="CS40" s="606"/>
      <c r="CT40" s="606"/>
      <c r="CU40" s="606"/>
      <c r="CV40" s="606"/>
      <c r="CW40" s="606"/>
      <c r="CX40" s="606"/>
      <c r="CY40" s="607"/>
      <c r="CZ40" s="608">
        <v>1.4</v>
      </c>
      <c r="DA40" s="637"/>
      <c r="DB40" s="637"/>
      <c r="DC40" s="638"/>
      <c r="DD40" s="611">
        <v>39584</v>
      </c>
      <c r="DE40" s="606"/>
      <c r="DF40" s="606"/>
      <c r="DG40" s="606"/>
      <c r="DH40" s="606"/>
      <c r="DI40" s="606"/>
      <c r="DJ40" s="606"/>
      <c r="DK40" s="607"/>
      <c r="DL40" s="611" t="s">
        <v>121</v>
      </c>
      <c r="DM40" s="606"/>
      <c r="DN40" s="606"/>
      <c r="DO40" s="606"/>
      <c r="DP40" s="606"/>
      <c r="DQ40" s="606"/>
      <c r="DR40" s="606"/>
      <c r="DS40" s="606"/>
      <c r="DT40" s="606"/>
      <c r="DU40" s="606"/>
      <c r="DV40" s="607"/>
      <c r="DW40" s="608" t="s">
        <v>121</v>
      </c>
      <c r="DX40" s="637"/>
      <c r="DY40" s="637"/>
      <c r="DZ40" s="637"/>
      <c r="EA40" s="637"/>
      <c r="EB40" s="637"/>
      <c r="EC40" s="639"/>
    </row>
    <row r="41" spans="2:133" ht="11.25" customHeight="1">
      <c r="AQ41" s="652" t="s">
        <v>338</v>
      </c>
      <c r="AR41" s="653"/>
      <c r="AS41" s="653"/>
      <c r="AT41" s="653"/>
      <c r="AU41" s="653"/>
      <c r="AV41" s="653"/>
      <c r="AW41" s="653"/>
      <c r="AX41" s="653"/>
      <c r="AY41" s="654"/>
      <c r="AZ41" s="618">
        <v>1853210</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299</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4653092</v>
      </c>
      <c r="CS42" s="606"/>
      <c r="CT42" s="606"/>
      <c r="CU42" s="606"/>
      <c r="CV42" s="606"/>
      <c r="CW42" s="606"/>
      <c r="CX42" s="606"/>
      <c r="CY42" s="607"/>
      <c r="CZ42" s="608">
        <v>13.5</v>
      </c>
      <c r="DA42" s="609"/>
      <c r="DB42" s="609"/>
      <c r="DC42" s="610"/>
      <c r="DD42" s="611">
        <v>1030522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42354</v>
      </c>
      <c r="CS43" s="604"/>
      <c r="CT43" s="604"/>
      <c r="CU43" s="604"/>
      <c r="CV43" s="604"/>
      <c r="CW43" s="604"/>
      <c r="CX43" s="604"/>
      <c r="CY43" s="605"/>
      <c r="CZ43" s="608">
        <v>0.1</v>
      </c>
      <c r="DA43" s="637"/>
      <c r="DB43" s="637"/>
      <c r="DC43" s="638"/>
      <c r="DD43" s="611">
        <v>40313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296</v>
      </c>
      <c r="CE44" s="632"/>
      <c r="CF44" s="600" t="s">
        <v>346</v>
      </c>
      <c r="CG44" s="601"/>
      <c r="CH44" s="601"/>
      <c r="CI44" s="601"/>
      <c r="CJ44" s="601"/>
      <c r="CK44" s="601"/>
      <c r="CL44" s="601"/>
      <c r="CM44" s="601"/>
      <c r="CN44" s="601"/>
      <c r="CO44" s="601"/>
      <c r="CP44" s="601"/>
      <c r="CQ44" s="602"/>
      <c r="CR44" s="603">
        <v>4653092</v>
      </c>
      <c r="CS44" s="606"/>
      <c r="CT44" s="606"/>
      <c r="CU44" s="606"/>
      <c r="CV44" s="606"/>
      <c r="CW44" s="606"/>
      <c r="CX44" s="606"/>
      <c r="CY44" s="607"/>
      <c r="CZ44" s="608">
        <v>13.5</v>
      </c>
      <c r="DA44" s="609"/>
      <c r="DB44" s="609"/>
      <c r="DC44" s="610"/>
      <c r="DD44" s="611">
        <v>1030522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3193551</v>
      </c>
      <c r="CS45" s="604"/>
      <c r="CT45" s="604"/>
      <c r="CU45" s="604"/>
      <c r="CV45" s="604"/>
      <c r="CW45" s="604"/>
      <c r="CX45" s="604"/>
      <c r="CY45" s="605"/>
      <c r="CZ45" s="608">
        <v>9.3000000000000007</v>
      </c>
      <c r="DA45" s="637"/>
      <c r="DB45" s="637"/>
      <c r="DC45" s="638"/>
      <c r="DD45" s="611">
        <v>505948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997836</v>
      </c>
      <c r="CS46" s="606"/>
      <c r="CT46" s="606"/>
      <c r="CU46" s="606"/>
      <c r="CV46" s="606"/>
      <c r="CW46" s="606"/>
      <c r="CX46" s="606"/>
      <c r="CY46" s="607"/>
      <c r="CZ46" s="608">
        <v>2.9</v>
      </c>
      <c r="DA46" s="609"/>
      <c r="DB46" s="609"/>
      <c r="DC46" s="610"/>
      <c r="DD46" s="611">
        <v>524571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t="s">
        <v>232</v>
      </c>
      <c r="CS47" s="604"/>
      <c r="CT47" s="604"/>
      <c r="CU47" s="604"/>
      <c r="CV47" s="604"/>
      <c r="CW47" s="604"/>
      <c r="CX47" s="604"/>
      <c r="CY47" s="605"/>
      <c r="CZ47" s="608" t="s">
        <v>121</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121</v>
      </c>
      <c r="CS48" s="606"/>
      <c r="CT48" s="606"/>
      <c r="CU48" s="606"/>
      <c r="CV48" s="606"/>
      <c r="CW48" s="606"/>
      <c r="CX48" s="606"/>
      <c r="CY48" s="607"/>
      <c r="CZ48" s="608" t="s">
        <v>232</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34359364</v>
      </c>
      <c r="CS49" s="619"/>
      <c r="CT49" s="619"/>
      <c r="CU49" s="619"/>
      <c r="CV49" s="619"/>
      <c r="CW49" s="619"/>
      <c r="CX49" s="619"/>
      <c r="CY49" s="620"/>
      <c r="CZ49" s="621">
        <v>100</v>
      </c>
      <c r="DA49" s="622"/>
      <c r="DB49" s="622"/>
      <c r="DC49" s="623"/>
      <c r="DD49" s="624">
        <v>21170887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gp3srO27r40LG+0t3i3oidomPck/T8unnbO42pya6ups/pIU0RagRoCfCZJD7Y26UV5JzB2UXYjv8KB9hvbyCQ==" saltValue="G9VQS0hR9rRnPwtmF3qv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374</v>
      </c>
      <c r="C7" s="1082"/>
      <c r="D7" s="1082"/>
      <c r="E7" s="1082"/>
      <c r="F7" s="1082"/>
      <c r="G7" s="1082"/>
      <c r="H7" s="1082"/>
      <c r="I7" s="1082"/>
      <c r="J7" s="1082"/>
      <c r="K7" s="1082"/>
      <c r="L7" s="1082"/>
      <c r="M7" s="1082"/>
      <c r="N7" s="1082"/>
      <c r="O7" s="1082"/>
      <c r="P7" s="1083"/>
      <c r="Q7" s="1135">
        <v>35112</v>
      </c>
      <c r="R7" s="1136"/>
      <c r="S7" s="1136"/>
      <c r="T7" s="1136"/>
      <c r="U7" s="1136"/>
      <c r="V7" s="1136">
        <v>34359</v>
      </c>
      <c r="W7" s="1136"/>
      <c r="X7" s="1136"/>
      <c r="Y7" s="1136"/>
      <c r="Z7" s="1136"/>
      <c r="AA7" s="1136">
        <v>753</v>
      </c>
      <c r="AB7" s="1136"/>
      <c r="AC7" s="1136"/>
      <c r="AD7" s="1136"/>
      <c r="AE7" s="1137"/>
      <c r="AF7" s="1138">
        <v>750</v>
      </c>
      <c r="AG7" s="1139"/>
      <c r="AH7" s="1139"/>
      <c r="AI7" s="1139"/>
      <c r="AJ7" s="1140"/>
      <c r="AK7" s="1122">
        <v>1587</v>
      </c>
      <c r="AL7" s="1123"/>
      <c r="AM7" s="1123"/>
      <c r="AN7" s="1123"/>
      <c r="AO7" s="1123"/>
      <c r="AP7" s="1123">
        <v>21568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573</v>
      </c>
      <c r="BT7" s="1127"/>
      <c r="BU7" s="1127"/>
      <c r="BV7" s="1127"/>
      <c r="BW7" s="1127"/>
      <c r="BX7" s="1127"/>
      <c r="BY7" s="1127"/>
      <c r="BZ7" s="1127"/>
      <c r="CA7" s="1127"/>
      <c r="CB7" s="1127"/>
      <c r="CC7" s="1127"/>
      <c r="CD7" s="1127"/>
      <c r="CE7" s="1127"/>
      <c r="CF7" s="1127"/>
      <c r="CG7" s="1128"/>
      <c r="CH7" s="1119">
        <v>25</v>
      </c>
      <c r="CI7" s="1120"/>
      <c r="CJ7" s="1120"/>
      <c r="CK7" s="1120"/>
      <c r="CL7" s="1121"/>
      <c r="CM7" s="1119">
        <v>146</v>
      </c>
      <c r="CN7" s="1120"/>
      <c r="CO7" s="1120"/>
      <c r="CP7" s="1120"/>
      <c r="CQ7" s="1121"/>
      <c r="CR7" s="1119">
        <v>3</v>
      </c>
      <c r="CS7" s="1120"/>
      <c r="CT7" s="1120"/>
      <c r="CU7" s="1120"/>
      <c r="CV7" s="1121"/>
      <c r="CW7" s="1119">
        <v>165</v>
      </c>
      <c r="CX7" s="1120"/>
      <c r="CY7" s="1120"/>
      <c r="CZ7" s="1120"/>
      <c r="DA7" s="1121"/>
      <c r="DB7" s="1119" t="s">
        <v>578</v>
      </c>
      <c r="DC7" s="1120"/>
      <c r="DD7" s="1120"/>
      <c r="DE7" s="1120"/>
      <c r="DF7" s="1121"/>
      <c r="DG7" s="1119" t="s">
        <v>578</v>
      </c>
      <c r="DH7" s="1120"/>
      <c r="DI7" s="1120"/>
      <c r="DJ7" s="1120"/>
      <c r="DK7" s="1121"/>
      <c r="DL7" s="1119" t="s">
        <v>578</v>
      </c>
      <c r="DM7" s="1120"/>
      <c r="DN7" s="1120"/>
      <c r="DO7" s="1120"/>
      <c r="DP7" s="1121"/>
      <c r="DQ7" s="1119" t="s">
        <v>578</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574</v>
      </c>
      <c r="BT8" s="1046"/>
      <c r="BU8" s="1046"/>
      <c r="BV8" s="1046"/>
      <c r="BW8" s="1046"/>
      <c r="BX8" s="1046"/>
      <c r="BY8" s="1046"/>
      <c r="BZ8" s="1046"/>
      <c r="CA8" s="1046"/>
      <c r="CB8" s="1046"/>
      <c r="CC8" s="1046"/>
      <c r="CD8" s="1046"/>
      <c r="CE8" s="1046"/>
      <c r="CF8" s="1046"/>
      <c r="CG8" s="1047"/>
      <c r="CH8" s="1020">
        <v>-3</v>
      </c>
      <c r="CI8" s="1021"/>
      <c r="CJ8" s="1021"/>
      <c r="CK8" s="1021"/>
      <c r="CL8" s="1022"/>
      <c r="CM8" s="1020">
        <v>147</v>
      </c>
      <c r="CN8" s="1021"/>
      <c r="CO8" s="1021"/>
      <c r="CP8" s="1021"/>
      <c r="CQ8" s="1022"/>
      <c r="CR8" s="1020">
        <v>100</v>
      </c>
      <c r="CS8" s="1021"/>
      <c r="CT8" s="1021"/>
      <c r="CU8" s="1021"/>
      <c r="CV8" s="1022"/>
      <c r="CW8" s="1020" t="s">
        <v>553</v>
      </c>
      <c r="CX8" s="1021"/>
      <c r="CY8" s="1021"/>
      <c r="CZ8" s="1021"/>
      <c r="DA8" s="1022"/>
      <c r="DB8" s="1020" t="s">
        <v>578</v>
      </c>
      <c r="DC8" s="1021"/>
      <c r="DD8" s="1021"/>
      <c r="DE8" s="1021"/>
      <c r="DF8" s="1022"/>
      <c r="DG8" s="1020" t="s">
        <v>578</v>
      </c>
      <c r="DH8" s="1021"/>
      <c r="DI8" s="1021"/>
      <c r="DJ8" s="1021"/>
      <c r="DK8" s="1022"/>
      <c r="DL8" s="1020" t="s">
        <v>578</v>
      </c>
      <c r="DM8" s="1021"/>
      <c r="DN8" s="1021"/>
      <c r="DO8" s="1021"/>
      <c r="DP8" s="1022"/>
      <c r="DQ8" s="1020" t="s">
        <v>578</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575</v>
      </c>
      <c r="BT9" s="1046"/>
      <c r="BU9" s="1046"/>
      <c r="BV9" s="1046"/>
      <c r="BW9" s="1046"/>
      <c r="BX9" s="1046"/>
      <c r="BY9" s="1046"/>
      <c r="BZ9" s="1046"/>
      <c r="CA9" s="1046"/>
      <c r="CB9" s="1046"/>
      <c r="CC9" s="1046"/>
      <c r="CD9" s="1046"/>
      <c r="CE9" s="1046"/>
      <c r="CF9" s="1046"/>
      <c r="CG9" s="1047"/>
      <c r="CH9" s="1020">
        <v>0</v>
      </c>
      <c r="CI9" s="1021"/>
      <c r="CJ9" s="1021"/>
      <c r="CK9" s="1021"/>
      <c r="CL9" s="1022"/>
      <c r="CM9" s="1020">
        <v>206</v>
      </c>
      <c r="CN9" s="1021"/>
      <c r="CO9" s="1021"/>
      <c r="CP9" s="1021"/>
      <c r="CQ9" s="1022"/>
      <c r="CR9" s="1020">
        <v>200</v>
      </c>
      <c r="CS9" s="1021"/>
      <c r="CT9" s="1021"/>
      <c r="CU9" s="1021"/>
      <c r="CV9" s="1022"/>
      <c r="CW9" s="1020">
        <v>11</v>
      </c>
      <c r="CX9" s="1021"/>
      <c r="CY9" s="1021"/>
      <c r="CZ9" s="1021"/>
      <c r="DA9" s="1022"/>
      <c r="DB9" s="1020" t="s">
        <v>578</v>
      </c>
      <c r="DC9" s="1021"/>
      <c r="DD9" s="1021"/>
      <c r="DE9" s="1021"/>
      <c r="DF9" s="1022"/>
      <c r="DG9" s="1020" t="s">
        <v>578</v>
      </c>
      <c r="DH9" s="1021"/>
      <c r="DI9" s="1021"/>
      <c r="DJ9" s="1021"/>
      <c r="DK9" s="1022"/>
      <c r="DL9" s="1020" t="s">
        <v>578</v>
      </c>
      <c r="DM9" s="1021"/>
      <c r="DN9" s="1021"/>
      <c r="DO9" s="1021"/>
      <c r="DP9" s="1022"/>
      <c r="DQ9" s="1020" t="s">
        <v>578</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t="s">
        <v>576</v>
      </c>
      <c r="BS10" s="1045" t="s">
        <v>577</v>
      </c>
      <c r="BT10" s="1046"/>
      <c r="BU10" s="1046"/>
      <c r="BV10" s="1046"/>
      <c r="BW10" s="1046"/>
      <c r="BX10" s="1046"/>
      <c r="BY10" s="1046"/>
      <c r="BZ10" s="1046"/>
      <c r="CA10" s="1046"/>
      <c r="CB10" s="1046"/>
      <c r="CC10" s="1046"/>
      <c r="CD10" s="1046"/>
      <c r="CE10" s="1046"/>
      <c r="CF10" s="1046"/>
      <c r="CG10" s="1047"/>
      <c r="CH10" s="1020">
        <v>-5</v>
      </c>
      <c r="CI10" s="1021"/>
      <c r="CJ10" s="1021"/>
      <c r="CK10" s="1021"/>
      <c r="CL10" s="1022"/>
      <c r="CM10" s="1020">
        <v>48</v>
      </c>
      <c r="CN10" s="1021"/>
      <c r="CO10" s="1021"/>
      <c r="CP10" s="1021"/>
      <c r="CQ10" s="1022"/>
      <c r="CR10" s="1020">
        <v>5</v>
      </c>
      <c r="CS10" s="1021"/>
      <c r="CT10" s="1021"/>
      <c r="CU10" s="1021"/>
      <c r="CV10" s="1022"/>
      <c r="CW10" s="1020" t="s">
        <v>578</v>
      </c>
      <c r="CX10" s="1021"/>
      <c r="CY10" s="1021"/>
      <c r="CZ10" s="1021"/>
      <c r="DA10" s="1022"/>
      <c r="DB10" s="1020" t="s">
        <v>578</v>
      </c>
      <c r="DC10" s="1021"/>
      <c r="DD10" s="1021"/>
      <c r="DE10" s="1021"/>
      <c r="DF10" s="1022"/>
      <c r="DG10" s="1020">
        <v>345</v>
      </c>
      <c r="DH10" s="1021"/>
      <c r="DI10" s="1021"/>
      <c r="DJ10" s="1021"/>
      <c r="DK10" s="1022"/>
      <c r="DL10" s="1020" t="s">
        <v>578</v>
      </c>
      <c r="DM10" s="1021"/>
      <c r="DN10" s="1021"/>
      <c r="DO10" s="1021"/>
      <c r="DP10" s="1022"/>
      <c r="DQ10" s="1020" t="s">
        <v>578</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099">
        <v>35112</v>
      </c>
      <c r="R23" s="1100"/>
      <c r="S23" s="1100"/>
      <c r="T23" s="1100"/>
      <c r="U23" s="1100"/>
      <c r="V23" s="1100">
        <v>34359</v>
      </c>
      <c r="W23" s="1100"/>
      <c r="X23" s="1100"/>
      <c r="Y23" s="1100"/>
      <c r="Z23" s="1100"/>
      <c r="AA23" s="1100">
        <v>753</v>
      </c>
      <c r="AB23" s="1100"/>
      <c r="AC23" s="1100"/>
      <c r="AD23" s="1100"/>
      <c r="AE23" s="1101"/>
      <c r="AF23" s="1102">
        <v>750</v>
      </c>
      <c r="AG23" s="1100"/>
      <c r="AH23" s="1100"/>
      <c r="AI23" s="1100"/>
      <c r="AJ23" s="1103"/>
      <c r="AK23" s="1104"/>
      <c r="AL23" s="1105"/>
      <c r="AM23" s="1105"/>
      <c r="AN23" s="1105"/>
      <c r="AO23" s="1105"/>
      <c r="AP23" s="1100">
        <v>21568</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379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380</v>
      </c>
      <c r="R26" s="1033"/>
      <c r="S26" s="1033"/>
      <c r="T26" s="1033"/>
      <c r="U26" s="1034"/>
      <c r="V26" s="1032" t="s">
        <v>381</v>
      </c>
      <c r="W26" s="1033"/>
      <c r="X26" s="1033"/>
      <c r="Y26" s="1033"/>
      <c r="Z26" s="1034"/>
      <c r="AA26" s="1032" t="s">
        <v>382</v>
      </c>
      <c r="AB26" s="1033"/>
      <c r="AC26" s="1033"/>
      <c r="AD26" s="1033"/>
      <c r="AE26" s="1033"/>
      <c r="AF26" s="1090" t="s">
        <v>383</v>
      </c>
      <c r="AG26" s="1039"/>
      <c r="AH26" s="1039"/>
      <c r="AI26" s="1039"/>
      <c r="AJ26" s="1091"/>
      <c r="AK26" s="1033" t="s">
        <v>384</v>
      </c>
      <c r="AL26" s="1033"/>
      <c r="AM26" s="1033"/>
      <c r="AN26" s="1033"/>
      <c r="AO26" s="1034"/>
      <c r="AP26" s="1032" t="s">
        <v>385</v>
      </c>
      <c r="AQ26" s="1033"/>
      <c r="AR26" s="1033"/>
      <c r="AS26" s="1033"/>
      <c r="AT26" s="1034"/>
      <c r="AU26" s="1032" t="s">
        <v>386</v>
      </c>
      <c r="AV26" s="1033"/>
      <c r="AW26" s="1033"/>
      <c r="AX26" s="1033"/>
      <c r="AY26" s="1034"/>
      <c r="AZ26" s="1032" t="s">
        <v>387</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388</v>
      </c>
      <c r="C28" s="1082"/>
      <c r="D28" s="1082"/>
      <c r="E28" s="1082"/>
      <c r="F28" s="1082"/>
      <c r="G28" s="1082"/>
      <c r="H28" s="1082"/>
      <c r="I28" s="1082"/>
      <c r="J28" s="1082"/>
      <c r="K28" s="1082"/>
      <c r="L28" s="1082"/>
      <c r="M28" s="1082"/>
      <c r="N28" s="1082"/>
      <c r="O28" s="1082"/>
      <c r="P28" s="1083"/>
      <c r="Q28" s="1084">
        <v>9937</v>
      </c>
      <c r="R28" s="1085"/>
      <c r="S28" s="1085"/>
      <c r="T28" s="1085"/>
      <c r="U28" s="1085"/>
      <c r="V28" s="1085">
        <v>9926</v>
      </c>
      <c r="W28" s="1085"/>
      <c r="X28" s="1085"/>
      <c r="Y28" s="1085"/>
      <c r="Z28" s="1085"/>
      <c r="AA28" s="1085">
        <v>11</v>
      </c>
      <c r="AB28" s="1085"/>
      <c r="AC28" s="1085"/>
      <c r="AD28" s="1085"/>
      <c r="AE28" s="1086"/>
      <c r="AF28" s="1087">
        <v>11</v>
      </c>
      <c r="AG28" s="1085"/>
      <c r="AH28" s="1085"/>
      <c r="AI28" s="1085"/>
      <c r="AJ28" s="1088"/>
      <c r="AK28" s="1089">
        <v>641</v>
      </c>
      <c r="AL28" s="1077"/>
      <c r="AM28" s="1077"/>
      <c r="AN28" s="1077"/>
      <c r="AO28" s="1077"/>
      <c r="AP28" s="1077" t="s">
        <v>553</v>
      </c>
      <c r="AQ28" s="1077"/>
      <c r="AR28" s="1077"/>
      <c r="AS28" s="1077"/>
      <c r="AT28" s="1077"/>
      <c r="AU28" s="1077" t="s">
        <v>553</v>
      </c>
      <c r="AV28" s="1077"/>
      <c r="AW28" s="1077"/>
      <c r="AX28" s="1077"/>
      <c r="AY28" s="1077"/>
      <c r="AZ28" s="1078" t="s">
        <v>553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389</v>
      </c>
      <c r="C29" s="1069"/>
      <c r="D29" s="1069"/>
      <c r="E29" s="1069"/>
      <c r="F29" s="1069"/>
      <c r="G29" s="1069"/>
      <c r="H29" s="1069"/>
      <c r="I29" s="1069"/>
      <c r="J29" s="1069"/>
      <c r="K29" s="1069"/>
      <c r="L29" s="1069"/>
      <c r="M29" s="1069"/>
      <c r="N29" s="1069"/>
      <c r="O29" s="1069"/>
      <c r="P29" s="1070"/>
      <c r="Q29" s="1074">
        <v>5518</v>
      </c>
      <c r="R29" s="1075"/>
      <c r="S29" s="1075"/>
      <c r="T29" s="1075"/>
      <c r="U29" s="1075"/>
      <c r="V29" s="1075">
        <v>5314</v>
      </c>
      <c r="W29" s="1075"/>
      <c r="X29" s="1075"/>
      <c r="Y29" s="1075"/>
      <c r="Z29" s="1075"/>
      <c r="AA29" s="1075">
        <v>204</v>
      </c>
      <c r="AB29" s="1075"/>
      <c r="AC29" s="1075"/>
      <c r="AD29" s="1075"/>
      <c r="AE29" s="1076"/>
      <c r="AF29" s="1050">
        <v>204</v>
      </c>
      <c r="AG29" s="1051"/>
      <c r="AH29" s="1051"/>
      <c r="AI29" s="1051"/>
      <c r="AJ29" s="1052"/>
      <c r="AK29" s="1011">
        <v>855</v>
      </c>
      <c r="AL29" s="1002"/>
      <c r="AM29" s="1002"/>
      <c r="AN29" s="1002"/>
      <c r="AO29" s="1002"/>
      <c r="AP29" s="1002" t="s">
        <v>553</v>
      </c>
      <c r="AQ29" s="1002"/>
      <c r="AR29" s="1002"/>
      <c r="AS29" s="1002"/>
      <c r="AT29" s="1002"/>
      <c r="AU29" s="1002" t="s">
        <v>553</v>
      </c>
      <c r="AV29" s="1002"/>
      <c r="AW29" s="1002"/>
      <c r="AX29" s="1002"/>
      <c r="AY29" s="1002"/>
      <c r="AZ29" s="1073" t="s">
        <v>553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390</v>
      </c>
      <c r="C30" s="1069"/>
      <c r="D30" s="1069"/>
      <c r="E30" s="1069"/>
      <c r="F30" s="1069"/>
      <c r="G30" s="1069"/>
      <c r="H30" s="1069"/>
      <c r="I30" s="1069"/>
      <c r="J30" s="1069"/>
      <c r="K30" s="1069"/>
      <c r="L30" s="1069"/>
      <c r="M30" s="1069"/>
      <c r="N30" s="1069"/>
      <c r="O30" s="1069"/>
      <c r="P30" s="1070"/>
      <c r="Q30" s="1074">
        <v>74</v>
      </c>
      <c r="R30" s="1075"/>
      <c r="S30" s="1075"/>
      <c r="T30" s="1075"/>
      <c r="U30" s="1075"/>
      <c r="V30" s="1075">
        <v>55</v>
      </c>
      <c r="W30" s="1075"/>
      <c r="X30" s="1075"/>
      <c r="Y30" s="1075"/>
      <c r="Z30" s="1075"/>
      <c r="AA30" s="1075">
        <v>19</v>
      </c>
      <c r="AB30" s="1075"/>
      <c r="AC30" s="1075"/>
      <c r="AD30" s="1075"/>
      <c r="AE30" s="1076"/>
      <c r="AF30" s="1050">
        <v>19</v>
      </c>
      <c r="AG30" s="1051"/>
      <c r="AH30" s="1051"/>
      <c r="AI30" s="1051"/>
      <c r="AJ30" s="1052"/>
      <c r="AK30" s="1011">
        <v>17</v>
      </c>
      <c r="AL30" s="1002"/>
      <c r="AM30" s="1002"/>
      <c r="AN30" s="1002"/>
      <c r="AO30" s="1002"/>
      <c r="AP30" s="1002" t="s">
        <v>553</v>
      </c>
      <c r="AQ30" s="1002"/>
      <c r="AR30" s="1002"/>
      <c r="AS30" s="1002"/>
      <c r="AT30" s="1002"/>
      <c r="AU30" s="1002" t="s">
        <v>553</v>
      </c>
      <c r="AV30" s="1002"/>
      <c r="AW30" s="1002"/>
      <c r="AX30" s="1002"/>
      <c r="AY30" s="1002"/>
      <c r="AZ30" s="1073" t="s">
        <v>553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391</v>
      </c>
      <c r="C31" s="1069"/>
      <c r="D31" s="1069"/>
      <c r="E31" s="1069"/>
      <c r="F31" s="1069"/>
      <c r="G31" s="1069"/>
      <c r="H31" s="1069"/>
      <c r="I31" s="1069"/>
      <c r="J31" s="1069"/>
      <c r="K31" s="1069"/>
      <c r="L31" s="1069"/>
      <c r="M31" s="1069"/>
      <c r="N31" s="1069"/>
      <c r="O31" s="1069"/>
      <c r="P31" s="1070"/>
      <c r="Q31" s="1074">
        <v>1214</v>
      </c>
      <c r="R31" s="1075"/>
      <c r="S31" s="1075"/>
      <c r="T31" s="1075"/>
      <c r="U31" s="1075"/>
      <c r="V31" s="1075">
        <v>1197</v>
      </c>
      <c r="W31" s="1075"/>
      <c r="X31" s="1075"/>
      <c r="Y31" s="1075"/>
      <c r="Z31" s="1075"/>
      <c r="AA31" s="1075">
        <v>17</v>
      </c>
      <c r="AB31" s="1075"/>
      <c r="AC31" s="1075"/>
      <c r="AD31" s="1075"/>
      <c r="AE31" s="1076"/>
      <c r="AF31" s="1050">
        <v>7</v>
      </c>
      <c r="AG31" s="1051"/>
      <c r="AH31" s="1051"/>
      <c r="AI31" s="1051"/>
      <c r="AJ31" s="1052"/>
      <c r="AK31" s="1011">
        <v>240</v>
      </c>
      <c r="AL31" s="1002"/>
      <c r="AM31" s="1002"/>
      <c r="AN31" s="1002"/>
      <c r="AO31" s="1002"/>
      <c r="AP31" s="1002" t="s">
        <v>553</v>
      </c>
      <c r="AQ31" s="1002"/>
      <c r="AR31" s="1002"/>
      <c r="AS31" s="1002"/>
      <c r="AT31" s="1002"/>
      <c r="AU31" s="1002" t="s">
        <v>553</v>
      </c>
      <c r="AV31" s="1002"/>
      <c r="AW31" s="1002"/>
      <c r="AX31" s="1002"/>
      <c r="AY31" s="1002"/>
      <c r="AZ31" s="1073" t="s">
        <v>553</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392</v>
      </c>
      <c r="C32" s="1069"/>
      <c r="D32" s="1069"/>
      <c r="E32" s="1069"/>
      <c r="F32" s="1069"/>
      <c r="G32" s="1069"/>
      <c r="H32" s="1069"/>
      <c r="I32" s="1069"/>
      <c r="J32" s="1069"/>
      <c r="K32" s="1069"/>
      <c r="L32" s="1069"/>
      <c r="M32" s="1069"/>
      <c r="N32" s="1069"/>
      <c r="O32" s="1069"/>
      <c r="P32" s="1070"/>
      <c r="Q32" s="1074">
        <v>2144</v>
      </c>
      <c r="R32" s="1075"/>
      <c r="S32" s="1075"/>
      <c r="T32" s="1075"/>
      <c r="U32" s="1075"/>
      <c r="V32" s="1075">
        <v>1895</v>
      </c>
      <c r="W32" s="1075"/>
      <c r="X32" s="1075"/>
      <c r="Y32" s="1075"/>
      <c r="Z32" s="1075"/>
      <c r="AA32" s="1075">
        <v>249</v>
      </c>
      <c r="AB32" s="1075"/>
      <c r="AC32" s="1075"/>
      <c r="AD32" s="1075"/>
      <c r="AE32" s="1076"/>
      <c r="AF32" s="1050">
        <v>2292</v>
      </c>
      <c r="AG32" s="1051"/>
      <c r="AH32" s="1051"/>
      <c r="AI32" s="1051"/>
      <c r="AJ32" s="1052"/>
      <c r="AK32" s="1011">
        <v>84</v>
      </c>
      <c r="AL32" s="1002"/>
      <c r="AM32" s="1002"/>
      <c r="AN32" s="1002"/>
      <c r="AO32" s="1002"/>
      <c r="AP32" s="1002">
        <v>7329</v>
      </c>
      <c r="AQ32" s="1002"/>
      <c r="AR32" s="1002"/>
      <c r="AS32" s="1002"/>
      <c r="AT32" s="1002"/>
      <c r="AU32" s="1002">
        <v>73</v>
      </c>
      <c r="AV32" s="1002"/>
      <c r="AW32" s="1002"/>
      <c r="AX32" s="1002"/>
      <c r="AY32" s="1002"/>
      <c r="AZ32" s="1073" t="s">
        <v>553</v>
      </c>
      <c r="BA32" s="1073"/>
      <c r="BB32" s="1073"/>
      <c r="BC32" s="1073"/>
      <c r="BD32" s="1073"/>
      <c r="BE32" s="1063" t="s">
        <v>393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394</v>
      </c>
      <c r="C33" s="1069"/>
      <c r="D33" s="1069"/>
      <c r="E33" s="1069"/>
      <c r="F33" s="1069"/>
      <c r="G33" s="1069"/>
      <c r="H33" s="1069"/>
      <c r="I33" s="1069"/>
      <c r="J33" s="1069"/>
      <c r="K33" s="1069"/>
      <c r="L33" s="1069"/>
      <c r="M33" s="1069"/>
      <c r="N33" s="1069"/>
      <c r="O33" s="1069"/>
      <c r="P33" s="1070"/>
      <c r="Q33" s="1074">
        <v>2205</v>
      </c>
      <c r="R33" s="1075"/>
      <c r="S33" s="1075"/>
      <c r="T33" s="1075"/>
      <c r="U33" s="1075"/>
      <c r="V33" s="1075">
        <v>1950</v>
      </c>
      <c r="W33" s="1075"/>
      <c r="X33" s="1075"/>
      <c r="Y33" s="1075"/>
      <c r="Z33" s="1075"/>
      <c r="AA33" s="1075">
        <v>255</v>
      </c>
      <c r="AB33" s="1075"/>
      <c r="AC33" s="1075"/>
      <c r="AD33" s="1075"/>
      <c r="AE33" s="1076"/>
      <c r="AF33" s="1050">
        <v>859</v>
      </c>
      <c r="AG33" s="1051"/>
      <c r="AH33" s="1051"/>
      <c r="AI33" s="1051"/>
      <c r="AJ33" s="1052"/>
      <c r="AK33" s="1011">
        <v>934</v>
      </c>
      <c r="AL33" s="1002"/>
      <c r="AM33" s="1002"/>
      <c r="AN33" s="1002"/>
      <c r="AO33" s="1002"/>
      <c r="AP33" s="1002">
        <v>12166</v>
      </c>
      <c r="AQ33" s="1002"/>
      <c r="AR33" s="1002"/>
      <c r="AS33" s="1002"/>
      <c r="AT33" s="1002"/>
      <c r="AU33" s="1002">
        <v>3845</v>
      </c>
      <c r="AV33" s="1002"/>
      <c r="AW33" s="1002"/>
      <c r="AX33" s="1002"/>
      <c r="AY33" s="1002"/>
      <c r="AZ33" s="1073" t="s">
        <v>553</v>
      </c>
      <c r="BA33" s="1073"/>
      <c r="BB33" s="1073"/>
      <c r="BC33" s="1073"/>
      <c r="BD33" s="1073"/>
      <c r="BE33" s="1063" t="s">
        <v>393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376</v>
      </c>
      <c r="B63" s="975" t="s">
        <v>396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f>SUM(AF28:AJ33)</f>
        <v>3392</v>
      </c>
      <c r="AG63" s="990"/>
      <c r="AH63" s="990"/>
      <c r="AI63" s="990"/>
      <c r="AJ63" s="1061"/>
      <c r="AK63" s="1062"/>
      <c r="AL63" s="994"/>
      <c r="AM63" s="994"/>
      <c r="AN63" s="994"/>
      <c r="AO63" s="994"/>
      <c r="AP63" s="990">
        <v>19495</v>
      </c>
      <c r="AQ63" s="990"/>
      <c r="AR63" s="990"/>
      <c r="AS63" s="990"/>
      <c r="AT63" s="990"/>
      <c r="AU63" s="990">
        <v>3918</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398</v>
      </c>
      <c r="B66" s="1027"/>
      <c r="C66" s="1027"/>
      <c r="D66" s="1027"/>
      <c r="E66" s="1027"/>
      <c r="F66" s="1027"/>
      <c r="G66" s="1027"/>
      <c r="H66" s="1027"/>
      <c r="I66" s="1027"/>
      <c r="J66" s="1027"/>
      <c r="K66" s="1027"/>
      <c r="L66" s="1027"/>
      <c r="M66" s="1027"/>
      <c r="N66" s="1027"/>
      <c r="O66" s="1027"/>
      <c r="P66" s="1028"/>
      <c r="Q66" s="1032" t="s">
        <v>399</v>
      </c>
      <c r="R66" s="1033"/>
      <c r="S66" s="1033"/>
      <c r="T66" s="1033"/>
      <c r="U66" s="1034"/>
      <c r="V66" s="1032" t="s">
        <v>400</v>
      </c>
      <c r="W66" s="1033"/>
      <c r="X66" s="1033"/>
      <c r="Y66" s="1033"/>
      <c r="Z66" s="1034"/>
      <c r="AA66" s="1032" t="s">
        <v>382</v>
      </c>
      <c r="AB66" s="1033"/>
      <c r="AC66" s="1033"/>
      <c r="AD66" s="1033"/>
      <c r="AE66" s="1034"/>
      <c r="AF66" s="1038" t="s">
        <v>383</v>
      </c>
      <c r="AG66" s="1039"/>
      <c r="AH66" s="1039"/>
      <c r="AI66" s="1039"/>
      <c r="AJ66" s="1040"/>
      <c r="AK66" s="1032" t="s">
        <v>401</v>
      </c>
      <c r="AL66" s="1027"/>
      <c r="AM66" s="1027"/>
      <c r="AN66" s="1027"/>
      <c r="AO66" s="1028"/>
      <c r="AP66" s="1032" t="s">
        <v>402</v>
      </c>
      <c r="AQ66" s="1033"/>
      <c r="AR66" s="1033"/>
      <c r="AS66" s="1033"/>
      <c r="AT66" s="1034"/>
      <c r="AU66" s="1032" t="s">
        <v>403</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554</v>
      </c>
      <c r="C68" s="1017"/>
      <c r="D68" s="1017"/>
      <c r="E68" s="1017"/>
      <c r="F68" s="1017"/>
      <c r="G68" s="1017"/>
      <c r="H68" s="1017"/>
      <c r="I68" s="1017"/>
      <c r="J68" s="1017"/>
      <c r="K68" s="1017"/>
      <c r="L68" s="1017"/>
      <c r="M68" s="1017"/>
      <c r="N68" s="1017"/>
      <c r="O68" s="1017"/>
      <c r="P68" s="1018"/>
      <c r="Q68" s="1019">
        <v>90</v>
      </c>
      <c r="R68" s="1013"/>
      <c r="S68" s="1013"/>
      <c r="T68" s="1013"/>
      <c r="U68" s="1013"/>
      <c r="V68" s="1013">
        <v>90</v>
      </c>
      <c r="W68" s="1013"/>
      <c r="X68" s="1013"/>
      <c r="Y68" s="1013"/>
      <c r="Z68" s="1013"/>
      <c r="AA68" s="1013">
        <v>0</v>
      </c>
      <c r="AB68" s="1013"/>
      <c r="AC68" s="1013"/>
      <c r="AD68" s="1013"/>
      <c r="AE68" s="1013"/>
      <c r="AF68" s="1013">
        <v>0</v>
      </c>
      <c r="AG68" s="1013"/>
      <c r="AH68" s="1013"/>
      <c r="AI68" s="1013"/>
      <c r="AJ68" s="1013"/>
      <c r="AK68" s="1013">
        <v>2</v>
      </c>
      <c r="AL68" s="1013"/>
      <c r="AM68" s="1013"/>
      <c r="AN68" s="1013"/>
      <c r="AO68" s="1013"/>
      <c r="AP68" s="1013" t="s">
        <v>579</v>
      </c>
      <c r="AQ68" s="1013"/>
      <c r="AR68" s="1013"/>
      <c r="AS68" s="1013"/>
      <c r="AT68" s="1013"/>
      <c r="AU68" s="1013" t="s">
        <v>579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555</v>
      </c>
      <c r="C69" s="1006"/>
      <c r="D69" s="1006"/>
      <c r="E69" s="1006"/>
      <c r="F69" s="1006"/>
      <c r="G69" s="1006"/>
      <c r="H69" s="1006"/>
      <c r="I69" s="1006"/>
      <c r="J69" s="1006"/>
      <c r="K69" s="1006"/>
      <c r="L69" s="1006"/>
      <c r="M69" s="1006"/>
      <c r="N69" s="1006"/>
      <c r="O69" s="1006"/>
      <c r="P69" s="1007"/>
      <c r="Q69" s="1008">
        <v>11954</v>
      </c>
      <c r="R69" s="1002"/>
      <c r="S69" s="1002"/>
      <c r="T69" s="1002"/>
      <c r="U69" s="1002"/>
      <c r="V69" s="1002">
        <v>11741</v>
      </c>
      <c r="W69" s="1002"/>
      <c r="X69" s="1002"/>
      <c r="Y69" s="1002"/>
      <c r="Z69" s="1002"/>
      <c r="AA69" s="1002">
        <v>213</v>
      </c>
      <c r="AB69" s="1002"/>
      <c r="AC69" s="1002"/>
      <c r="AD69" s="1002"/>
      <c r="AE69" s="1002"/>
      <c r="AF69" s="1002">
        <v>213</v>
      </c>
      <c r="AG69" s="1002"/>
      <c r="AH69" s="1002"/>
      <c r="AI69" s="1002"/>
      <c r="AJ69" s="1002"/>
      <c r="AK69" s="1002" t="s">
        <v>579</v>
      </c>
      <c r="AL69" s="1002"/>
      <c r="AM69" s="1002"/>
      <c r="AN69" s="1002"/>
      <c r="AO69" s="1002"/>
      <c r="AP69" s="1002" t="s">
        <v>579</v>
      </c>
      <c r="AQ69" s="1002"/>
      <c r="AR69" s="1002"/>
      <c r="AS69" s="1002"/>
      <c r="AT69" s="1002"/>
      <c r="AU69" s="1002" t="s">
        <v>579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556</v>
      </c>
      <c r="C70" s="1006"/>
      <c r="D70" s="1006"/>
      <c r="E70" s="1006"/>
      <c r="F70" s="1006"/>
      <c r="G70" s="1006"/>
      <c r="H70" s="1006"/>
      <c r="I70" s="1006"/>
      <c r="J70" s="1006"/>
      <c r="K70" s="1006"/>
      <c r="L70" s="1006"/>
      <c r="M70" s="1006"/>
      <c r="N70" s="1006"/>
      <c r="O70" s="1006"/>
      <c r="P70" s="1007"/>
      <c r="Q70" s="1008">
        <v>59</v>
      </c>
      <c r="R70" s="1002"/>
      <c r="S70" s="1002"/>
      <c r="T70" s="1002"/>
      <c r="U70" s="1002"/>
      <c r="V70" s="1002">
        <v>59</v>
      </c>
      <c r="W70" s="1002"/>
      <c r="X70" s="1002"/>
      <c r="Y70" s="1002"/>
      <c r="Z70" s="1002"/>
      <c r="AA70" s="1002" t="s">
        <v>579</v>
      </c>
      <c r="AB70" s="1002"/>
      <c r="AC70" s="1002"/>
      <c r="AD70" s="1002"/>
      <c r="AE70" s="1002"/>
      <c r="AF70" s="1002" t="s">
        <v>579</v>
      </c>
      <c r="AG70" s="1002"/>
      <c r="AH70" s="1002"/>
      <c r="AI70" s="1002"/>
      <c r="AJ70" s="1002"/>
      <c r="AK70" s="1002" t="s">
        <v>579</v>
      </c>
      <c r="AL70" s="1002"/>
      <c r="AM70" s="1002"/>
      <c r="AN70" s="1002"/>
      <c r="AO70" s="1002"/>
      <c r="AP70" s="1002" t="s">
        <v>579</v>
      </c>
      <c r="AQ70" s="1002"/>
      <c r="AR70" s="1002"/>
      <c r="AS70" s="1002"/>
      <c r="AT70" s="1002"/>
      <c r="AU70" s="1002" t="s">
        <v>579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557</v>
      </c>
      <c r="C71" s="1006"/>
      <c r="D71" s="1006"/>
      <c r="E71" s="1006"/>
      <c r="F71" s="1006"/>
      <c r="G71" s="1006"/>
      <c r="H71" s="1006"/>
      <c r="I71" s="1006"/>
      <c r="J71" s="1006"/>
      <c r="K71" s="1006"/>
      <c r="L71" s="1006"/>
      <c r="M71" s="1006"/>
      <c r="N71" s="1006"/>
      <c r="O71" s="1006"/>
      <c r="P71" s="1007"/>
      <c r="Q71" s="1008">
        <v>40</v>
      </c>
      <c r="R71" s="1002"/>
      <c r="S71" s="1002"/>
      <c r="T71" s="1002"/>
      <c r="U71" s="1002"/>
      <c r="V71" s="1002">
        <v>38</v>
      </c>
      <c r="W71" s="1002"/>
      <c r="X71" s="1002"/>
      <c r="Y71" s="1002"/>
      <c r="Z71" s="1002"/>
      <c r="AA71" s="1002">
        <v>2</v>
      </c>
      <c r="AB71" s="1002"/>
      <c r="AC71" s="1002"/>
      <c r="AD71" s="1002"/>
      <c r="AE71" s="1002"/>
      <c r="AF71" s="1002">
        <v>2</v>
      </c>
      <c r="AG71" s="1002"/>
      <c r="AH71" s="1002"/>
      <c r="AI71" s="1002"/>
      <c r="AJ71" s="1002"/>
      <c r="AK71" s="1002" t="s">
        <v>579</v>
      </c>
      <c r="AL71" s="1002"/>
      <c r="AM71" s="1002"/>
      <c r="AN71" s="1002"/>
      <c r="AO71" s="1002"/>
      <c r="AP71" s="1002">
        <v>27</v>
      </c>
      <c r="AQ71" s="1002"/>
      <c r="AR71" s="1002"/>
      <c r="AS71" s="1002"/>
      <c r="AT71" s="1002"/>
      <c r="AU71" s="1002">
        <v>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558</v>
      </c>
      <c r="C72" s="1006"/>
      <c r="D72" s="1006"/>
      <c r="E72" s="1006"/>
      <c r="F72" s="1006"/>
      <c r="G72" s="1006"/>
      <c r="H72" s="1006"/>
      <c r="I72" s="1006"/>
      <c r="J72" s="1006"/>
      <c r="K72" s="1006"/>
      <c r="L72" s="1006"/>
      <c r="M72" s="1006"/>
      <c r="N72" s="1006"/>
      <c r="O72" s="1006"/>
      <c r="P72" s="1007"/>
      <c r="Q72" s="1008">
        <v>1</v>
      </c>
      <c r="R72" s="1002"/>
      <c r="S72" s="1002"/>
      <c r="T72" s="1002"/>
      <c r="U72" s="1002"/>
      <c r="V72" s="1002">
        <v>1</v>
      </c>
      <c r="W72" s="1002"/>
      <c r="X72" s="1002"/>
      <c r="Y72" s="1002"/>
      <c r="Z72" s="1002"/>
      <c r="AA72" s="1002">
        <v>0</v>
      </c>
      <c r="AB72" s="1002"/>
      <c r="AC72" s="1002"/>
      <c r="AD72" s="1002"/>
      <c r="AE72" s="1002"/>
      <c r="AF72" s="1002">
        <v>0</v>
      </c>
      <c r="AG72" s="1002"/>
      <c r="AH72" s="1002"/>
      <c r="AI72" s="1002"/>
      <c r="AJ72" s="1002"/>
      <c r="AK72" s="1002" t="s">
        <v>580</v>
      </c>
      <c r="AL72" s="1002"/>
      <c r="AM72" s="1002"/>
      <c r="AN72" s="1002"/>
      <c r="AO72" s="1002"/>
      <c r="AP72" s="1002" t="s">
        <v>580</v>
      </c>
      <c r="AQ72" s="1002"/>
      <c r="AR72" s="1002"/>
      <c r="AS72" s="1002"/>
      <c r="AT72" s="1002"/>
      <c r="AU72" s="1002" t="s">
        <v>580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559</v>
      </c>
      <c r="C73" s="1006"/>
      <c r="D73" s="1006"/>
      <c r="E73" s="1006"/>
      <c r="F73" s="1006"/>
      <c r="G73" s="1006"/>
      <c r="H73" s="1006"/>
      <c r="I73" s="1006"/>
      <c r="J73" s="1006"/>
      <c r="K73" s="1006"/>
      <c r="L73" s="1006"/>
      <c r="M73" s="1006"/>
      <c r="N73" s="1006"/>
      <c r="O73" s="1006"/>
      <c r="P73" s="1007"/>
      <c r="Q73" s="1008">
        <v>2986</v>
      </c>
      <c r="R73" s="1002"/>
      <c r="S73" s="1002"/>
      <c r="T73" s="1002"/>
      <c r="U73" s="1002"/>
      <c r="V73" s="1002">
        <v>2943</v>
      </c>
      <c r="W73" s="1002"/>
      <c r="X73" s="1002"/>
      <c r="Y73" s="1002"/>
      <c r="Z73" s="1002"/>
      <c r="AA73" s="1002">
        <v>43</v>
      </c>
      <c r="AB73" s="1002"/>
      <c r="AC73" s="1002"/>
      <c r="AD73" s="1002"/>
      <c r="AE73" s="1002"/>
      <c r="AF73" s="1002">
        <v>36</v>
      </c>
      <c r="AG73" s="1002"/>
      <c r="AH73" s="1002"/>
      <c r="AI73" s="1002"/>
      <c r="AJ73" s="1002"/>
      <c r="AK73" s="1002">
        <v>37</v>
      </c>
      <c r="AL73" s="1002"/>
      <c r="AM73" s="1002"/>
      <c r="AN73" s="1002"/>
      <c r="AO73" s="1002"/>
      <c r="AP73" s="1002">
        <v>1030</v>
      </c>
      <c r="AQ73" s="1002"/>
      <c r="AR73" s="1002"/>
      <c r="AS73" s="1002"/>
      <c r="AT73" s="1002"/>
      <c r="AU73" s="1002">
        <v>364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560</v>
      </c>
      <c r="C74" s="1006"/>
      <c r="D74" s="1006"/>
      <c r="E74" s="1006"/>
      <c r="F74" s="1006"/>
      <c r="G74" s="1006"/>
      <c r="H74" s="1006"/>
      <c r="I74" s="1006"/>
      <c r="J74" s="1006"/>
      <c r="K74" s="1006"/>
      <c r="L74" s="1006"/>
      <c r="M74" s="1006"/>
      <c r="N74" s="1006"/>
      <c r="O74" s="1006"/>
      <c r="P74" s="1007"/>
      <c r="Q74" s="1008">
        <v>588</v>
      </c>
      <c r="R74" s="1002"/>
      <c r="S74" s="1002"/>
      <c r="T74" s="1002"/>
      <c r="U74" s="1002"/>
      <c r="V74" s="1002">
        <v>565</v>
      </c>
      <c r="W74" s="1002"/>
      <c r="X74" s="1002"/>
      <c r="Y74" s="1002"/>
      <c r="Z74" s="1002"/>
      <c r="AA74" s="1002">
        <v>23</v>
      </c>
      <c r="AB74" s="1002"/>
      <c r="AC74" s="1002"/>
      <c r="AD74" s="1002"/>
      <c r="AE74" s="1002"/>
      <c r="AF74" s="1002">
        <v>23</v>
      </c>
      <c r="AG74" s="1002"/>
      <c r="AH74" s="1002"/>
      <c r="AI74" s="1002"/>
      <c r="AJ74" s="1002"/>
      <c r="AK74" s="1002">
        <v>48</v>
      </c>
      <c r="AL74" s="1002"/>
      <c r="AM74" s="1002"/>
      <c r="AN74" s="1002"/>
      <c r="AO74" s="1002"/>
      <c r="AP74" s="1002">
        <v>228</v>
      </c>
      <c r="AQ74" s="1002"/>
      <c r="AR74" s="1002"/>
      <c r="AS74" s="1002"/>
      <c r="AT74" s="1002"/>
      <c r="AU74" s="1002">
        <v>130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561</v>
      </c>
      <c r="C75" s="1006"/>
      <c r="D75" s="1006"/>
      <c r="E75" s="1006"/>
      <c r="F75" s="1006"/>
      <c r="G75" s="1006"/>
      <c r="H75" s="1006"/>
      <c r="I75" s="1006"/>
      <c r="J75" s="1006"/>
      <c r="K75" s="1006"/>
      <c r="L75" s="1006"/>
      <c r="M75" s="1006"/>
      <c r="N75" s="1006"/>
      <c r="O75" s="1006"/>
      <c r="P75" s="1007"/>
      <c r="Q75" s="1009">
        <v>204</v>
      </c>
      <c r="R75" s="1010"/>
      <c r="S75" s="1010"/>
      <c r="T75" s="1010"/>
      <c r="U75" s="1011"/>
      <c r="V75" s="1012">
        <v>195</v>
      </c>
      <c r="W75" s="1010"/>
      <c r="X75" s="1010"/>
      <c r="Y75" s="1010"/>
      <c r="Z75" s="1011"/>
      <c r="AA75" s="1012">
        <v>9</v>
      </c>
      <c r="AB75" s="1010"/>
      <c r="AC75" s="1010"/>
      <c r="AD75" s="1010"/>
      <c r="AE75" s="1011"/>
      <c r="AF75" s="1012">
        <v>9</v>
      </c>
      <c r="AG75" s="1010"/>
      <c r="AH75" s="1010"/>
      <c r="AI75" s="1010"/>
      <c r="AJ75" s="1011"/>
      <c r="AK75" s="1012">
        <v>16</v>
      </c>
      <c r="AL75" s="1010"/>
      <c r="AM75" s="1010"/>
      <c r="AN75" s="1010"/>
      <c r="AO75" s="1011"/>
      <c r="AP75" s="1012" t="s">
        <v>579</v>
      </c>
      <c r="AQ75" s="1010"/>
      <c r="AR75" s="1010"/>
      <c r="AS75" s="1010"/>
      <c r="AT75" s="1011"/>
      <c r="AU75" s="1012" t="s">
        <v>579</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562</v>
      </c>
      <c r="C76" s="1006"/>
      <c r="D76" s="1006"/>
      <c r="E76" s="1006"/>
      <c r="F76" s="1006"/>
      <c r="G76" s="1006"/>
      <c r="H76" s="1006"/>
      <c r="I76" s="1006"/>
      <c r="J76" s="1006"/>
      <c r="K76" s="1006"/>
      <c r="L76" s="1006"/>
      <c r="M76" s="1006"/>
      <c r="N76" s="1006"/>
      <c r="O76" s="1006"/>
      <c r="P76" s="1007"/>
      <c r="Q76" s="1009">
        <v>66</v>
      </c>
      <c r="R76" s="1010"/>
      <c r="S76" s="1010"/>
      <c r="T76" s="1010"/>
      <c r="U76" s="1011"/>
      <c r="V76" s="1012">
        <v>66</v>
      </c>
      <c r="W76" s="1010"/>
      <c r="X76" s="1010"/>
      <c r="Y76" s="1010"/>
      <c r="Z76" s="1011"/>
      <c r="AA76" s="1012" t="s">
        <v>579</v>
      </c>
      <c r="AB76" s="1010"/>
      <c r="AC76" s="1010"/>
      <c r="AD76" s="1010"/>
      <c r="AE76" s="1011"/>
      <c r="AF76" s="1012" t="s">
        <v>579</v>
      </c>
      <c r="AG76" s="1010"/>
      <c r="AH76" s="1010"/>
      <c r="AI76" s="1010"/>
      <c r="AJ76" s="1011"/>
      <c r="AK76" s="1012" t="s">
        <v>579</v>
      </c>
      <c r="AL76" s="1010"/>
      <c r="AM76" s="1010"/>
      <c r="AN76" s="1010"/>
      <c r="AO76" s="1011"/>
      <c r="AP76" s="1012" t="s">
        <v>579</v>
      </c>
      <c r="AQ76" s="1010"/>
      <c r="AR76" s="1010"/>
      <c r="AS76" s="1010"/>
      <c r="AT76" s="1011"/>
      <c r="AU76" s="1012" t="s">
        <v>579</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563</v>
      </c>
      <c r="C77" s="1006"/>
      <c r="D77" s="1006"/>
      <c r="E77" s="1006"/>
      <c r="F77" s="1006"/>
      <c r="G77" s="1006"/>
      <c r="H77" s="1006"/>
      <c r="I77" s="1006"/>
      <c r="J77" s="1006"/>
      <c r="K77" s="1006"/>
      <c r="L77" s="1006"/>
      <c r="M77" s="1006"/>
      <c r="N77" s="1006"/>
      <c r="O77" s="1006"/>
      <c r="P77" s="1007"/>
      <c r="Q77" s="1009">
        <v>542</v>
      </c>
      <c r="R77" s="1010"/>
      <c r="S77" s="1010"/>
      <c r="T77" s="1010"/>
      <c r="U77" s="1011"/>
      <c r="V77" s="1012">
        <v>466</v>
      </c>
      <c r="W77" s="1010"/>
      <c r="X77" s="1010"/>
      <c r="Y77" s="1010"/>
      <c r="Z77" s="1011"/>
      <c r="AA77" s="1012">
        <v>76</v>
      </c>
      <c r="AB77" s="1010"/>
      <c r="AC77" s="1010"/>
      <c r="AD77" s="1010"/>
      <c r="AE77" s="1011"/>
      <c r="AF77" s="1012">
        <v>76</v>
      </c>
      <c r="AG77" s="1010"/>
      <c r="AH77" s="1010"/>
      <c r="AI77" s="1010"/>
      <c r="AJ77" s="1011"/>
      <c r="AK77" s="1012" t="s">
        <v>579</v>
      </c>
      <c r="AL77" s="1010"/>
      <c r="AM77" s="1010"/>
      <c r="AN77" s="1010"/>
      <c r="AO77" s="1011"/>
      <c r="AP77" s="1012" t="s">
        <v>579</v>
      </c>
      <c r="AQ77" s="1010"/>
      <c r="AR77" s="1010"/>
      <c r="AS77" s="1010"/>
      <c r="AT77" s="1011"/>
      <c r="AU77" s="1012" t="s">
        <v>579</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564</v>
      </c>
      <c r="C78" s="1006"/>
      <c r="D78" s="1006"/>
      <c r="E78" s="1006"/>
      <c r="F78" s="1006"/>
      <c r="G78" s="1006"/>
      <c r="H78" s="1006"/>
      <c r="I78" s="1006"/>
      <c r="J78" s="1006"/>
      <c r="K78" s="1006"/>
      <c r="L78" s="1006"/>
      <c r="M78" s="1006"/>
      <c r="N78" s="1006"/>
      <c r="O78" s="1006"/>
      <c r="P78" s="1007"/>
      <c r="Q78" s="1008">
        <v>296</v>
      </c>
      <c r="R78" s="1002"/>
      <c r="S78" s="1002"/>
      <c r="T78" s="1002"/>
      <c r="U78" s="1002"/>
      <c r="V78" s="1002">
        <v>269</v>
      </c>
      <c r="W78" s="1002"/>
      <c r="X78" s="1002"/>
      <c r="Y78" s="1002"/>
      <c r="Z78" s="1002"/>
      <c r="AA78" s="1002">
        <v>26</v>
      </c>
      <c r="AB78" s="1002"/>
      <c r="AC78" s="1002"/>
      <c r="AD78" s="1002"/>
      <c r="AE78" s="1002"/>
      <c r="AF78" s="1002">
        <v>26</v>
      </c>
      <c r="AG78" s="1002"/>
      <c r="AH78" s="1002"/>
      <c r="AI78" s="1002"/>
      <c r="AJ78" s="1002"/>
      <c r="AK78" s="1002" t="s">
        <v>579</v>
      </c>
      <c r="AL78" s="1002"/>
      <c r="AM78" s="1002"/>
      <c r="AN78" s="1002"/>
      <c r="AO78" s="1002"/>
      <c r="AP78" s="1002" t="s">
        <v>579</v>
      </c>
      <c r="AQ78" s="1002"/>
      <c r="AR78" s="1002"/>
      <c r="AS78" s="1002"/>
      <c r="AT78" s="1002"/>
      <c r="AU78" s="1002" t="s">
        <v>579</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565</v>
      </c>
      <c r="C79" s="1006"/>
      <c r="D79" s="1006"/>
      <c r="E79" s="1006"/>
      <c r="F79" s="1006"/>
      <c r="G79" s="1006"/>
      <c r="H79" s="1006"/>
      <c r="I79" s="1006"/>
      <c r="J79" s="1006"/>
      <c r="K79" s="1006"/>
      <c r="L79" s="1006"/>
      <c r="M79" s="1006"/>
      <c r="N79" s="1006"/>
      <c r="O79" s="1006"/>
      <c r="P79" s="1007"/>
      <c r="Q79" s="1008">
        <v>128</v>
      </c>
      <c r="R79" s="1002"/>
      <c r="S79" s="1002"/>
      <c r="T79" s="1002"/>
      <c r="U79" s="1002"/>
      <c r="V79" s="1002">
        <v>107</v>
      </c>
      <c r="W79" s="1002"/>
      <c r="X79" s="1002"/>
      <c r="Y79" s="1002"/>
      <c r="Z79" s="1002"/>
      <c r="AA79" s="1002">
        <v>21</v>
      </c>
      <c r="AB79" s="1002"/>
      <c r="AC79" s="1002"/>
      <c r="AD79" s="1002"/>
      <c r="AE79" s="1002"/>
      <c r="AF79" s="1002">
        <v>21</v>
      </c>
      <c r="AG79" s="1002"/>
      <c r="AH79" s="1002"/>
      <c r="AI79" s="1002"/>
      <c r="AJ79" s="1002"/>
      <c r="AK79" s="1002" t="s">
        <v>579</v>
      </c>
      <c r="AL79" s="1002"/>
      <c r="AM79" s="1002"/>
      <c r="AN79" s="1002"/>
      <c r="AO79" s="1002"/>
      <c r="AP79" s="1002" t="s">
        <v>579</v>
      </c>
      <c r="AQ79" s="1002"/>
      <c r="AR79" s="1002"/>
      <c r="AS79" s="1002"/>
      <c r="AT79" s="1002"/>
      <c r="AU79" s="1002" t="s">
        <v>579</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566</v>
      </c>
      <c r="C80" s="1006"/>
      <c r="D80" s="1006"/>
      <c r="E80" s="1006"/>
      <c r="F80" s="1006"/>
      <c r="G80" s="1006"/>
      <c r="H80" s="1006"/>
      <c r="I80" s="1006"/>
      <c r="J80" s="1006"/>
      <c r="K80" s="1006"/>
      <c r="L80" s="1006"/>
      <c r="M80" s="1006"/>
      <c r="N80" s="1006"/>
      <c r="O80" s="1006"/>
      <c r="P80" s="1007"/>
      <c r="Q80" s="1008">
        <v>27</v>
      </c>
      <c r="R80" s="1002"/>
      <c r="S80" s="1002"/>
      <c r="T80" s="1002"/>
      <c r="U80" s="1002"/>
      <c r="V80" s="1002">
        <v>27</v>
      </c>
      <c r="W80" s="1002"/>
      <c r="X80" s="1002"/>
      <c r="Y80" s="1002"/>
      <c r="Z80" s="1002"/>
      <c r="AA80" s="1002" t="s">
        <v>579</v>
      </c>
      <c r="AB80" s="1002"/>
      <c r="AC80" s="1002"/>
      <c r="AD80" s="1002"/>
      <c r="AE80" s="1002"/>
      <c r="AF80" s="1002" t="s">
        <v>579</v>
      </c>
      <c r="AG80" s="1002"/>
      <c r="AH80" s="1002"/>
      <c r="AI80" s="1002"/>
      <c r="AJ80" s="1002"/>
      <c r="AK80" s="1002">
        <v>26</v>
      </c>
      <c r="AL80" s="1002"/>
      <c r="AM80" s="1002"/>
      <c r="AN80" s="1002"/>
      <c r="AO80" s="1002"/>
      <c r="AP80" s="1002" t="s">
        <v>579</v>
      </c>
      <c r="AQ80" s="1002"/>
      <c r="AR80" s="1002"/>
      <c r="AS80" s="1002"/>
      <c r="AT80" s="1002"/>
      <c r="AU80" s="1002" t="s">
        <v>579</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567</v>
      </c>
      <c r="C81" s="1006"/>
      <c r="D81" s="1006"/>
      <c r="E81" s="1006"/>
      <c r="F81" s="1006"/>
      <c r="G81" s="1006"/>
      <c r="H81" s="1006"/>
      <c r="I81" s="1006"/>
      <c r="J81" s="1006"/>
      <c r="K81" s="1006"/>
      <c r="L81" s="1006"/>
      <c r="M81" s="1006"/>
      <c r="N81" s="1006"/>
      <c r="O81" s="1006"/>
      <c r="P81" s="1007"/>
      <c r="Q81" s="1008">
        <v>3351</v>
      </c>
      <c r="R81" s="1002"/>
      <c r="S81" s="1002"/>
      <c r="T81" s="1002"/>
      <c r="U81" s="1002"/>
      <c r="V81" s="1002">
        <v>3351</v>
      </c>
      <c r="W81" s="1002"/>
      <c r="X81" s="1002"/>
      <c r="Y81" s="1002"/>
      <c r="Z81" s="1002"/>
      <c r="AA81" s="1002" t="s">
        <v>579</v>
      </c>
      <c r="AB81" s="1002"/>
      <c r="AC81" s="1002"/>
      <c r="AD81" s="1002"/>
      <c r="AE81" s="1002"/>
      <c r="AF81" s="1002" t="s">
        <v>579</v>
      </c>
      <c r="AG81" s="1002"/>
      <c r="AH81" s="1002"/>
      <c r="AI81" s="1002"/>
      <c r="AJ81" s="1002"/>
      <c r="AK81" s="1002" t="s">
        <v>579</v>
      </c>
      <c r="AL81" s="1002"/>
      <c r="AM81" s="1002"/>
      <c r="AN81" s="1002"/>
      <c r="AO81" s="1002"/>
      <c r="AP81" s="1002" t="s">
        <v>579</v>
      </c>
      <c r="AQ81" s="1002"/>
      <c r="AR81" s="1002"/>
      <c r="AS81" s="1002"/>
      <c r="AT81" s="1002"/>
      <c r="AU81" s="1002" t="s">
        <v>579</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568</v>
      </c>
      <c r="C82" s="1006"/>
      <c r="D82" s="1006"/>
      <c r="E82" s="1006"/>
      <c r="F82" s="1006"/>
      <c r="G82" s="1006"/>
      <c r="H82" s="1006"/>
      <c r="I82" s="1006"/>
      <c r="J82" s="1006"/>
      <c r="K82" s="1006"/>
      <c r="L82" s="1006"/>
      <c r="M82" s="1006"/>
      <c r="N82" s="1006"/>
      <c r="O82" s="1006"/>
      <c r="P82" s="1007"/>
      <c r="Q82" s="1008">
        <v>2418</v>
      </c>
      <c r="R82" s="1002"/>
      <c r="S82" s="1002"/>
      <c r="T82" s="1002"/>
      <c r="U82" s="1002"/>
      <c r="V82" s="1002">
        <v>2119</v>
      </c>
      <c r="W82" s="1002"/>
      <c r="X82" s="1002"/>
      <c r="Y82" s="1002"/>
      <c r="Z82" s="1002"/>
      <c r="AA82" s="1002">
        <v>299</v>
      </c>
      <c r="AB82" s="1002"/>
      <c r="AC82" s="1002"/>
      <c r="AD82" s="1002"/>
      <c r="AE82" s="1002"/>
      <c r="AF82" s="1002">
        <v>299</v>
      </c>
      <c r="AG82" s="1002"/>
      <c r="AH82" s="1002"/>
      <c r="AI82" s="1002"/>
      <c r="AJ82" s="1002"/>
      <c r="AK82" s="1002">
        <v>553</v>
      </c>
      <c r="AL82" s="1002"/>
      <c r="AM82" s="1002"/>
      <c r="AN82" s="1002"/>
      <c r="AO82" s="1002"/>
      <c r="AP82" s="1002">
        <v>15181</v>
      </c>
      <c r="AQ82" s="1002"/>
      <c r="AR82" s="1002"/>
      <c r="AS82" s="1002"/>
      <c r="AT82" s="1002"/>
      <c r="AU82" s="1002">
        <v>3218</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t="s">
        <v>569</v>
      </c>
      <c r="C83" s="1006"/>
      <c r="D83" s="1006"/>
      <c r="E83" s="1006"/>
      <c r="F83" s="1006"/>
      <c r="G83" s="1006"/>
      <c r="H83" s="1006"/>
      <c r="I83" s="1006"/>
      <c r="J83" s="1006"/>
      <c r="K83" s="1006"/>
      <c r="L83" s="1006"/>
      <c r="M83" s="1006"/>
      <c r="N83" s="1006"/>
      <c r="O83" s="1006"/>
      <c r="P83" s="1007"/>
      <c r="Q83" s="1008">
        <v>247</v>
      </c>
      <c r="R83" s="1002"/>
      <c r="S83" s="1002"/>
      <c r="T83" s="1002"/>
      <c r="U83" s="1002"/>
      <c r="V83" s="1002">
        <v>205</v>
      </c>
      <c r="W83" s="1002"/>
      <c r="X83" s="1002"/>
      <c r="Y83" s="1002"/>
      <c r="Z83" s="1002"/>
      <c r="AA83" s="1002">
        <v>42</v>
      </c>
      <c r="AB83" s="1002"/>
      <c r="AC83" s="1002"/>
      <c r="AD83" s="1002"/>
      <c r="AE83" s="1002"/>
      <c r="AF83" s="1002">
        <v>42</v>
      </c>
      <c r="AG83" s="1002"/>
      <c r="AH83" s="1002"/>
      <c r="AI83" s="1002"/>
      <c r="AJ83" s="1002"/>
      <c r="AK83" s="1002">
        <v>53</v>
      </c>
      <c r="AL83" s="1002"/>
      <c r="AM83" s="1002"/>
      <c r="AN83" s="1002"/>
      <c r="AO83" s="1002"/>
      <c r="AP83" s="1002" t="s">
        <v>579</v>
      </c>
      <c r="AQ83" s="1002"/>
      <c r="AR83" s="1002"/>
      <c r="AS83" s="1002"/>
      <c r="AT83" s="1002"/>
      <c r="AU83" s="1002" t="s">
        <v>579</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t="s">
        <v>570</v>
      </c>
      <c r="C84" s="1006"/>
      <c r="D84" s="1006"/>
      <c r="E84" s="1006"/>
      <c r="F84" s="1006"/>
      <c r="G84" s="1006"/>
      <c r="H84" s="1006"/>
      <c r="I84" s="1006"/>
      <c r="J84" s="1006"/>
      <c r="K84" s="1006"/>
      <c r="L84" s="1006"/>
      <c r="M84" s="1006"/>
      <c r="N84" s="1006"/>
      <c r="O84" s="1006"/>
      <c r="P84" s="1007"/>
      <c r="Q84" s="1008">
        <v>758744</v>
      </c>
      <c r="R84" s="1002"/>
      <c r="S84" s="1002"/>
      <c r="T84" s="1002"/>
      <c r="U84" s="1002"/>
      <c r="V84" s="1002">
        <v>730814</v>
      </c>
      <c r="W84" s="1002"/>
      <c r="X84" s="1002"/>
      <c r="Y84" s="1002"/>
      <c r="Z84" s="1002"/>
      <c r="AA84" s="1002">
        <v>27930</v>
      </c>
      <c r="AB84" s="1002"/>
      <c r="AC84" s="1002"/>
      <c r="AD84" s="1002"/>
      <c r="AE84" s="1002"/>
      <c r="AF84" s="1002">
        <v>27930</v>
      </c>
      <c r="AG84" s="1002"/>
      <c r="AH84" s="1002"/>
      <c r="AI84" s="1002"/>
      <c r="AJ84" s="1002"/>
      <c r="AK84" s="1002" t="s">
        <v>579</v>
      </c>
      <c r="AL84" s="1002"/>
      <c r="AM84" s="1002"/>
      <c r="AN84" s="1002"/>
      <c r="AO84" s="1002"/>
      <c r="AP84" s="1002" t="s">
        <v>579</v>
      </c>
      <c r="AQ84" s="1002"/>
      <c r="AR84" s="1002"/>
      <c r="AS84" s="1002"/>
      <c r="AT84" s="1002"/>
      <c r="AU84" s="1002" t="s">
        <v>579</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t="s">
        <v>571</v>
      </c>
      <c r="C85" s="1006"/>
      <c r="D85" s="1006"/>
      <c r="E85" s="1006"/>
      <c r="F85" s="1006"/>
      <c r="G85" s="1006"/>
      <c r="H85" s="1006"/>
      <c r="I85" s="1006"/>
      <c r="J85" s="1006"/>
      <c r="K85" s="1006"/>
      <c r="L85" s="1006"/>
      <c r="M85" s="1006"/>
      <c r="N85" s="1006"/>
      <c r="O85" s="1006"/>
      <c r="P85" s="1007"/>
      <c r="Q85" s="1008">
        <v>11582</v>
      </c>
      <c r="R85" s="1002"/>
      <c r="S85" s="1002"/>
      <c r="T85" s="1002"/>
      <c r="U85" s="1002"/>
      <c r="V85" s="1002">
        <v>10416</v>
      </c>
      <c r="W85" s="1002"/>
      <c r="X85" s="1002"/>
      <c r="Y85" s="1002"/>
      <c r="Z85" s="1002"/>
      <c r="AA85" s="1002">
        <v>1166</v>
      </c>
      <c r="AB85" s="1002"/>
      <c r="AC85" s="1002"/>
      <c r="AD85" s="1002"/>
      <c r="AE85" s="1002"/>
      <c r="AF85" s="1002">
        <v>8776</v>
      </c>
      <c r="AG85" s="1002"/>
      <c r="AH85" s="1002"/>
      <c r="AI85" s="1002"/>
      <c r="AJ85" s="1002"/>
      <c r="AK85" s="1002" t="s">
        <v>579</v>
      </c>
      <c r="AL85" s="1002"/>
      <c r="AM85" s="1002"/>
      <c r="AN85" s="1002"/>
      <c r="AO85" s="1002"/>
      <c r="AP85" s="1002">
        <v>17701</v>
      </c>
      <c r="AQ85" s="1002"/>
      <c r="AR85" s="1002"/>
      <c r="AS85" s="1002"/>
      <c r="AT85" s="1002"/>
      <c r="AU85" s="1002">
        <v>6</v>
      </c>
      <c r="AV85" s="1002"/>
      <c r="AW85" s="1002"/>
      <c r="AX85" s="1002"/>
      <c r="AY85" s="1002"/>
      <c r="AZ85" s="1003" t="s">
        <v>572</v>
      </c>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404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SUM(AF68:AJ85)</f>
        <v>37453</v>
      </c>
      <c r="AG88" s="990"/>
      <c r="AH88" s="990"/>
      <c r="AI88" s="990"/>
      <c r="AJ88" s="990"/>
      <c r="AK88" s="994"/>
      <c r="AL88" s="994"/>
      <c r="AM88" s="994"/>
      <c r="AN88" s="994"/>
      <c r="AO88" s="994"/>
      <c r="AP88" s="990">
        <f>SUM(AP68:AT85)</f>
        <v>34167</v>
      </c>
      <c r="AQ88" s="990"/>
      <c r="AR88" s="990"/>
      <c r="AS88" s="990"/>
      <c r="AT88" s="990"/>
      <c r="AU88" s="990">
        <f>SUM(AU68:AY85)</f>
        <v>3723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405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SUM(CR7:CV10)</f>
        <v>308</v>
      </c>
      <c r="CS102" s="982"/>
      <c r="CT102" s="982"/>
      <c r="CU102" s="982"/>
      <c r="CV102" s="983"/>
      <c r="CW102" s="981">
        <f>SUM(CW7:DA10)</f>
        <v>176</v>
      </c>
      <c r="CX102" s="982"/>
      <c r="CY102" s="982"/>
      <c r="CZ102" s="982"/>
      <c r="DA102" s="983"/>
      <c r="DB102" s="981" t="s">
        <v>586</v>
      </c>
      <c r="DC102" s="982"/>
      <c r="DD102" s="982"/>
      <c r="DE102" s="982"/>
      <c r="DF102" s="983"/>
      <c r="DG102" s="981">
        <f>SUM(DG7:DK10)</f>
        <v>345</v>
      </c>
      <c r="DH102" s="982"/>
      <c r="DI102" s="982"/>
      <c r="DJ102" s="982"/>
      <c r="DK102" s="983"/>
      <c r="DL102" s="981" t="s">
        <v>586</v>
      </c>
      <c r="DM102" s="982"/>
      <c r="DN102" s="982"/>
      <c r="DO102" s="982"/>
      <c r="DP102" s="983"/>
      <c r="DQ102" s="981" t="s">
        <v>586</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413</v>
      </c>
      <c r="AB109" s="925"/>
      <c r="AC109" s="925"/>
      <c r="AD109" s="925"/>
      <c r="AE109" s="926"/>
      <c r="AF109" s="927" t="s">
        <v>295</v>
      </c>
      <c r="AG109" s="925"/>
      <c r="AH109" s="925"/>
      <c r="AI109" s="925"/>
      <c r="AJ109" s="926"/>
      <c r="AK109" s="927" t="s">
        <v>294</v>
      </c>
      <c r="AL109" s="925"/>
      <c r="AM109" s="925"/>
      <c r="AN109" s="925"/>
      <c r="AO109" s="926"/>
      <c r="AP109" s="927" t="s">
        <v>414</v>
      </c>
      <c r="AQ109" s="925"/>
      <c r="AR109" s="925"/>
      <c r="AS109" s="925"/>
      <c r="AT109" s="956"/>
      <c r="AU109" s="924" t="s">
        <v>412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413</v>
      </c>
      <c r="BR109" s="925"/>
      <c r="BS109" s="925"/>
      <c r="BT109" s="925"/>
      <c r="BU109" s="926"/>
      <c r="BV109" s="927" t="s">
        <v>295</v>
      </c>
      <c r="BW109" s="925"/>
      <c r="BX109" s="925"/>
      <c r="BY109" s="925"/>
      <c r="BZ109" s="926"/>
      <c r="CA109" s="927" t="s">
        <v>294</v>
      </c>
      <c r="CB109" s="925"/>
      <c r="CC109" s="925"/>
      <c r="CD109" s="925"/>
      <c r="CE109" s="926"/>
      <c r="CF109" s="963" t="s">
        <v>414</v>
      </c>
      <c r="CG109" s="963"/>
      <c r="CH109" s="963"/>
      <c r="CI109" s="963"/>
      <c r="CJ109" s="963"/>
      <c r="CK109" s="927" t="s">
        <v>415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413</v>
      </c>
      <c r="DH109" s="925"/>
      <c r="DI109" s="925"/>
      <c r="DJ109" s="925"/>
      <c r="DK109" s="926"/>
      <c r="DL109" s="927" t="s">
        <v>295</v>
      </c>
      <c r="DM109" s="925"/>
      <c r="DN109" s="925"/>
      <c r="DO109" s="925"/>
      <c r="DP109" s="926"/>
      <c r="DQ109" s="927" t="s">
        <v>294</v>
      </c>
      <c r="DR109" s="925"/>
      <c r="DS109" s="925"/>
      <c r="DT109" s="925"/>
      <c r="DU109" s="926"/>
      <c r="DV109" s="927" t="s">
        <v>414</v>
      </c>
      <c r="DW109" s="925"/>
      <c r="DX109" s="925"/>
      <c r="DY109" s="925"/>
      <c r="DZ109" s="956"/>
    </row>
    <row r="110" spans="1:131" s="226" customFormat="1" ht="26.25" customHeight="1">
      <c r="A110" s="827" t="s">
        <v>416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3113165</v>
      </c>
      <c r="AB110" s="918"/>
      <c r="AC110" s="918"/>
      <c r="AD110" s="918"/>
      <c r="AE110" s="919"/>
      <c r="AF110" s="920">
        <v>3115329</v>
      </c>
      <c r="AG110" s="918"/>
      <c r="AH110" s="918"/>
      <c r="AI110" s="918"/>
      <c r="AJ110" s="919"/>
      <c r="AK110" s="920">
        <v>2801033</v>
      </c>
      <c r="AL110" s="918"/>
      <c r="AM110" s="918"/>
      <c r="AN110" s="918"/>
      <c r="AO110" s="919"/>
      <c r="AP110" s="921">
        <v>17.600000000000001</v>
      </c>
      <c r="AQ110" s="922"/>
      <c r="AR110" s="922"/>
      <c r="AS110" s="922"/>
      <c r="AT110" s="923"/>
      <c r="AU110" s="957" t="s">
        <v>67</v>
      </c>
      <c r="AV110" s="958"/>
      <c r="AW110" s="958"/>
      <c r="AX110" s="958"/>
      <c r="AY110" s="958"/>
      <c r="AZ110" s="883" t="s">
        <v>417</v>
      </c>
      <c r="BA110" s="828"/>
      <c r="BB110" s="828"/>
      <c r="BC110" s="828"/>
      <c r="BD110" s="828"/>
      <c r="BE110" s="828"/>
      <c r="BF110" s="828"/>
      <c r="BG110" s="828"/>
      <c r="BH110" s="828"/>
      <c r="BI110" s="828"/>
      <c r="BJ110" s="828"/>
      <c r="BK110" s="828"/>
      <c r="BL110" s="828"/>
      <c r="BM110" s="828"/>
      <c r="BN110" s="828"/>
      <c r="BO110" s="828"/>
      <c r="BP110" s="829"/>
      <c r="BQ110" s="884">
        <v>22273164</v>
      </c>
      <c r="BR110" s="865"/>
      <c r="BS110" s="865"/>
      <c r="BT110" s="865"/>
      <c r="BU110" s="865"/>
      <c r="BV110" s="865">
        <v>21586455</v>
      </c>
      <c r="BW110" s="865"/>
      <c r="BX110" s="865"/>
      <c r="BY110" s="865"/>
      <c r="BZ110" s="865"/>
      <c r="CA110" s="865">
        <v>21568046</v>
      </c>
      <c r="CB110" s="865"/>
      <c r="CC110" s="865"/>
      <c r="CD110" s="865"/>
      <c r="CE110" s="865"/>
      <c r="CF110" s="889">
        <v>135.6</v>
      </c>
      <c r="CG110" s="890"/>
      <c r="CH110" s="890"/>
      <c r="CI110" s="890"/>
      <c r="CJ110" s="890"/>
      <c r="CK110" s="953" t="s">
        <v>418</v>
      </c>
      <c r="CL110" s="839"/>
      <c r="CM110" s="914" t="s">
        <v>419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420</v>
      </c>
      <c r="DH110" s="865"/>
      <c r="DI110" s="865"/>
      <c r="DJ110" s="865"/>
      <c r="DK110" s="865"/>
      <c r="DL110" s="865" t="s">
        <v>420</v>
      </c>
      <c r="DM110" s="865"/>
      <c r="DN110" s="865"/>
      <c r="DO110" s="865"/>
      <c r="DP110" s="865"/>
      <c r="DQ110" s="865" t="s">
        <v>420</v>
      </c>
      <c r="DR110" s="865"/>
      <c r="DS110" s="865"/>
      <c r="DT110" s="865"/>
      <c r="DU110" s="865"/>
      <c r="DV110" s="866" t="s">
        <v>421</v>
      </c>
      <c r="DW110" s="866"/>
      <c r="DX110" s="866"/>
      <c r="DY110" s="866"/>
      <c r="DZ110" s="867"/>
    </row>
    <row r="111" spans="1:131" s="226" customFormat="1" ht="26.25" customHeight="1">
      <c r="A111" s="794" t="s">
        <v>422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420</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423</v>
      </c>
      <c r="BA111" s="770"/>
      <c r="BB111" s="770"/>
      <c r="BC111" s="770"/>
      <c r="BD111" s="770"/>
      <c r="BE111" s="770"/>
      <c r="BF111" s="770"/>
      <c r="BG111" s="770"/>
      <c r="BH111" s="770"/>
      <c r="BI111" s="770"/>
      <c r="BJ111" s="770"/>
      <c r="BK111" s="770"/>
      <c r="BL111" s="770"/>
      <c r="BM111" s="770"/>
      <c r="BN111" s="770"/>
      <c r="BO111" s="770"/>
      <c r="BP111" s="771"/>
      <c r="BQ111" s="836">
        <v>809641</v>
      </c>
      <c r="BR111" s="837"/>
      <c r="BS111" s="837"/>
      <c r="BT111" s="837"/>
      <c r="BU111" s="837"/>
      <c r="BV111" s="837">
        <v>403208</v>
      </c>
      <c r="BW111" s="837"/>
      <c r="BX111" s="837"/>
      <c r="BY111" s="837"/>
      <c r="BZ111" s="837"/>
      <c r="CA111" s="837">
        <v>381813</v>
      </c>
      <c r="CB111" s="837"/>
      <c r="CC111" s="837"/>
      <c r="CD111" s="837"/>
      <c r="CE111" s="837"/>
      <c r="CF111" s="898">
        <v>2.4</v>
      </c>
      <c r="CG111" s="899"/>
      <c r="CH111" s="899"/>
      <c r="CI111" s="899"/>
      <c r="CJ111" s="899"/>
      <c r="CK111" s="954"/>
      <c r="CL111" s="841"/>
      <c r="CM111" s="844" t="s">
        <v>424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420</v>
      </c>
      <c r="DM111" s="837"/>
      <c r="DN111" s="837"/>
      <c r="DO111" s="837"/>
      <c r="DP111" s="837"/>
      <c r="DQ111" s="837" t="s">
        <v>420</v>
      </c>
      <c r="DR111" s="837"/>
      <c r="DS111" s="837"/>
      <c r="DT111" s="837"/>
      <c r="DU111" s="837"/>
      <c r="DV111" s="814" t="s">
        <v>420</v>
      </c>
      <c r="DW111" s="814"/>
      <c r="DX111" s="814"/>
      <c r="DY111" s="814"/>
      <c r="DZ111" s="815"/>
    </row>
    <row r="112" spans="1:131" s="226" customFormat="1" ht="26.25" customHeight="1">
      <c r="A112" s="939" t="s">
        <v>425</v>
      </c>
      <c r="B112" s="940"/>
      <c r="C112" s="770" t="s">
        <v>426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420</v>
      </c>
      <c r="AB112" s="800"/>
      <c r="AC112" s="800"/>
      <c r="AD112" s="800"/>
      <c r="AE112" s="801"/>
      <c r="AF112" s="802" t="s">
        <v>121</v>
      </c>
      <c r="AG112" s="800"/>
      <c r="AH112" s="800"/>
      <c r="AI112" s="800"/>
      <c r="AJ112" s="801"/>
      <c r="AK112" s="802" t="s">
        <v>421</v>
      </c>
      <c r="AL112" s="800"/>
      <c r="AM112" s="800"/>
      <c r="AN112" s="800"/>
      <c r="AO112" s="801"/>
      <c r="AP112" s="847" t="s">
        <v>420</v>
      </c>
      <c r="AQ112" s="848"/>
      <c r="AR112" s="848"/>
      <c r="AS112" s="848"/>
      <c r="AT112" s="849"/>
      <c r="AU112" s="959"/>
      <c r="AV112" s="960"/>
      <c r="AW112" s="960"/>
      <c r="AX112" s="960"/>
      <c r="AY112" s="960"/>
      <c r="AZ112" s="835" t="s">
        <v>427</v>
      </c>
      <c r="BA112" s="770"/>
      <c r="BB112" s="770"/>
      <c r="BC112" s="770"/>
      <c r="BD112" s="770"/>
      <c r="BE112" s="770"/>
      <c r="BF112" s="770"/>
      <c r="BG112" s="770"/>
      <c r="BH112" s="770"/>
      <c r="BI112" s="770"/>
      <c r="BJ112" s="770"/>
      <c r="BK112" s="770"/>
      <c r="BL112" s="770"/>
      <c r="BM112" s="770"/>
      <c r="BN112" s="770"/>
      <c r="BO112" s="770"/>
      <c r="BP112" s="771"/>
      <c r="BQ112" s="836">
        <v>4352305</v>
      </c>
      <c r="BR112" s="837"/>
      <c r="BS112" s="837"/>
      <c r="BT112" s="837"/>
      <c r="BU112" s="837"/>
      <c r="BV112" s="837">
        <v>4222539</v>
      </c>
      <c r="BW112" s="837"/>
      <c r="BX112" s="837"/>
      <c r="BY112" s="837"/>
      <c r="BZ112" s="837"/>
      <c r="CA112" s="837">
        <v>3917892</v>
      </c>
      <c r="CB112" s="837"/>
      <c r="CC112" s="837"/>
      <c r="CD112" s="837"/>
      <c r="CE112" s="837"/>
      <c r="CF112" s="898">
        <v>24.6</v>
      </c>
      <c r="CG112" s="899"/>
      <c r="CH112" s="899"/>
      <c r="CI112" s="899"/>
      <c r="CJ112" s="899"/>
      <c r="CK112" s="954"/>
      <c r="CL112" s="841"/>
      <c r="CM112" s="844" t="s">
        <v>428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421</v>
      </c>
      <c r="DH112" s="837"/>
      <c r="DI112" s="837"/>
      <c r="DJ112" s="837"/>
      <c r="DK112" s="837"/>
      <c r="DL112" s="837" t="s">
        <v>420</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c r="A113" s="941"/>
      <c r="B113" s="942"/>
      <c r="C113" s="770" t="s">
        <v>429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537410</v>
      </c>
      <c r="AB113" s="946"/>
      <c r="AC113" s="946"/>
      <c r="AD113" s="946"/>
      <c r="AE113" s="947"/>
      <c r="AF113" s="948">
        <v>555260</v>
      </c>
      <c r="AG113" s="946"/>
      <c r="AH113" s="946"/>
      <c r="AI113" s="946"/>
      <c r="AJ113" s="947"/>
      <c r="AK113" s="948">
        <v>557778</v>
      </c>
      <c r="AL113" s="946"/>
      <c r="AM113" s="946"/>
      <c r="AN113" s="946"/>
      <c r="AO113" s="947"/>
      <c r="AP113" s="949">
        <v>3.5</v>
      </c>
      <c r="AQ113" s="950"/>
      <c r="AR113" s="950"/>
      <c r="AS113" s="950"/>
      <c r="AT113" s="951"/>
      <c r="AU113" s="959"/>
      <c r="AV113" s="960"/>
      <c r="AW113" s="960"/>
      <c r="AX113" s="960"/>
      <c r="AY113" s="960"/>
      <c r="AZ113" s="835" t="s">
        <v>430</v>
      </c>
      <c r="BA113" s="770"/>
      <c r="BB113" s="770"/>
      <c r="BC113" s="770"/>
      <c r="BD113" s="770"/>
      <c r="BE113" s="770"/>
      <c r="BF113" s="770"/>
      <c r="BG113" s="770"/>
      <c r="BH113" s="770"/>
      <c r="BI113" s="770"/>
      <c r="BJ113" s="770"/>
      <c r="BK113" s="770"/>
      <c r="BL113" s="770"/>
      <c r="BM113" s="770"/>
      <c r="BN113" s="770"/>
      <c r="BO113" s="770"/>
      <c r="BP113" s="771"/>
      <c r="BQ113" s="836">
        <v>3548452</v>
      </c>
      <c r="BR113" s="837"/>
      <c r="BS113" s="837"/>
      <c r="BT113" s="837"/>
      <c r="BU113" s="837"/>
      <c r="BV113" s="837">
        <v>3562719</v>
      </c>
      <c r="BW113" s="837"/>
      <c r="BX113" s="837"/>
      <c r="BY113" s="837"/>
      <c r="BZ113" s="837"/>
      <c r="CA113" s="837">
        <v>3723722</v>
      </c>
      <c r="CB113" s="837"/>
      <c r="CC113" s="837"/>
      <c r="CD113" s="837"/>
      <c r="CE113" s="837"/>
      <c r="CF113" s="898">
        <v>23.4</v>
      </c>
      <c r="CG113" s="899"/>
      <c r="CH113" s="899"/>
      <c r="CI113" s="899"/>
      <c r="CJ113" s="899"/>
      <c r="CK113" s="954"/>
      <c r="CL113" s="841"/>
      <c r="CM113" s="844" t="s">
        <v>431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421</v>
      </c>
      <c r="DH113" s="800"/>
      <c r="DI113" s="800"/>
      <c r="DJ113" s="800"/>
      <c r="DK113" s="801"/>
      <c r="DL113" s="802" t="s">
        <v>421</v>
      </c>
      <c r="DM113" s="800"/>
      <c r="DN113" s="800"/>
      <c r="DO113" s="800"/>
      <c r="DP113" s="801"/>
      <c r="DQ113" s="802" t="s">
        <v>421</v>
      </c>
      <c r="DR113" s="800"/>
      <c r="DS113" s="800"/>
      <c r="DT113" s="800"/>
      <c r="DU113" s="801"/>
      <c r="DV113" s="847" t="s">
        <v>420</v>
      </c>
      <c r="DW113" s="848"/>
      <c r="DX113" s="848"/>
      <c r="DY113" s="848"/>
      <c r="DZ113" s="849"/>
    </row>
    <row r="114" spans="1:130" s="226" customFormat="1" ht="26.25" customHeight="1">
      <c r="A114" s="941"/>
      <c r="B114" s="942"/>
      <c r="C114" s="770" t="s">
        <v>432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31949</v>
      </c>
      <c r="AB114" s="800"/>
      <c r="AC114" s="800"/>
      <c r="AD114" s="800"/>
      <c r="AE114" s="801"/>
      <c r="AF114" s="802">
        <v>60833</v>
      </c>
      <c r="AG114" s="800"/>
      <c r="AH114" s="800"/>
      <c r="AI114" s="800"/>
      <c r="AJ114" s="801"/>
      <c r="AK114" s="802">
        <v>19531</v>
      </c>
      <c r="AL114" s="800"/>
      <c r="AM114" s="800"/>
      <c r="AN114" s="800"/>
      <c r="AO114" s="801"/>
      <c r="AP114" s="847">
        <v>0.1</v>
      </c>
      <c r="AQ114" s="848"/>
      <c r="AR114" s="848"/>
      <c r="AS114" s="848"/>
      <c r="AT114" s="849"/>
      <c r="AU114" s="959"/>
      <c r="AV114" s="960"/>
      <c r="AW114" s="960"/>
      <c r="AX114" s="960"/>
      <c r="AY114" s="960"/>
      <c r="AZ114" s="835" t="s">
        <v>433</v>
      </c>
      <c r="BA114" s="770"/>
      <c r="BB114" s="770"/>
      <c r="BC114" s="770"/>
      <c r="BD114" s="770"/>
      <c r="BE114" s="770"/>
      <c r="BF114" s="770"/>
      <c r="BG114" s="770"/>
      <c r="BH114" s="770"/>
      <c r="BI114" s="770"/>
      <c r="BJ114" s="770"/>
      <c r="BK114" s="770"/>
      <c r="BL114" s="770"/>
      <c r="BM114" s="770"/>
      <c r="BN114" s="770"/>
      <c r="BO114" s="770"/>
      <c r="BP114" s="771"/>
      <c r="BQ114" s="836">
        <v>1724501</v>
      </c>
      <c r="BR114" s="837"/>
      <c r="BS114" s="837"/>
      <c r="BT114" s="837"/>
      <c r="BU114" s="837"/>
      <c r="BV114" s="837">
        <v>1692238</v>
      </c>
      <c r="BW114" s="837"/>
      <c r="BX114" s="837"/>
      <c r="BY114" s="837"/>
      <c r="BZ114" s="837"/>
      <c r="CA114" s="837">
        <v>1538910</v>
      </c>
      <c r="CB114" s="837"/>
      <c r="CC114" s="837"/>
      <c r="CD114" s="837"/>
      <c r="CE114" s="837"/>
      <c r="CF114" s="898">
        <v>9.6999999999999993</v>
      </c>
      <c r="CG114" s="899"/>
      <c r="CH114" s="899"/>
      <c r="CI114" s="899"/>
      <c r="CJ114" s="899"/>
      <c r="CK114" s="954"/>
      <c r="CL114" s="841"/>
      <c r="CM114" s="844" t="s">
        <v>434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420</v>
      </c>
      <c r="DH114" s="800"/>
      <c r="DI114" s="800"/>
      <c r="DJ114" s="800"/>
      <c r="DK114" s="801"/>
      <c r="DL114" s="802" t="s">
        <v>421</v>
      </c>
      <c r="DM114" s="800"/>
      <c r="DN114" s="800"/>
      <c r="DO114" s="800"/>
      <c r="DP114" s="801"/>
      <c r="DQ114" s="802" t="s">
        <v>420</v>
      </c>
      <c r="DR114" s="800"/>
      <c r="DS114" s="800"/>
      <c r="DT114" s="800"/>
      <c r="DU114" s="801"/>
      <c r="DV114" s="847" t="s">
        <v>420</v>
      </c>
      <c r="DW114" s="848"/>
      <c r="DX114" s="848"/>
      <c r="DY114" s="848"/>
      <c r="DZ114" s="849"/>
    </row>
    <row r="115" spans="1:130" s="226" customFormat="1" ht="26.25" customHeight="1">
      <c r="A115" s="941"/>
      <c r="B115" s="942"/>
      <c r="C115" s="770" t="s">
        <v>435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88378</v>
      </c>
      <c r="AB115" s="946"/>
      <c r="AC115" s="946"/>
      <c r="AD115" s="946"/>
      <c r="AE115" s="947"/>
      <c r="AF115" s="948">
        <v>106135</v>
      </c>
      <c r="AG115" s="946"/>
      <c r="AH115" s="946"/>
      <c r="AI115" s="946"/>
      <c r="AJ115" s="947"/>
      <c r="AK115" s="948">
        <v>85252</v>
      </c>
      <c r="AL115" s="946"/>
      <c r="AM115" s="946"/>
      <c r="AN115" s="946"/>
      <c r="AO115" s="947"/>
      <c r="AP115" s="949">
        <v>0.5</v>
      </c>
      <c r="AQ115" s="950"/>
      <c r="AR115" s="950"/>
      <c r="AS115" s="950"/>
      <c r="AT115" s="951"/>
      <c r="AU115" s="959"/>
      <c r="AV115" s="960"/>
      <c r="AW115" s="960"/>
      <c r="AX115" s="960"/>
      <c r="AY115" s="960"/>
      <c r="AZ115" s="835" t="s">
        <v>436</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420</v>
      </c>
      <c r="BW115" s="837"/>
      <c r="BX115" s="837"/>
      <c r="BY115" s="837"/>
      <c r="BZ115" s="837"/>
      <c r="CA115" s="837" t="s">
        <v>420</v>
      </c>
      <c r="CB115" s="837"/>
      <c r="CC115" s="837"/>
      <c r="CD115" s="837"/>
      <c r="CE115" s="837"/>
      <c r="CF115" s="898" t="s">
        <v>420</v>
      </c>
      <c r="CG115" s="899"/>
      <c r="CH115" s="899"/>
      <c r="CI115" s="899"/>
      <c r="CJ115" s="899"/>
      <c r="CK115" s="954"/>
      <c r="CL115" s="841"/>
      <c r="CM115" s="835" t="s">
        <v>437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809641</v>
      </c>
      <c r="DH115" s="800"/>
      <c r="DI115" s="800"/>
      <c r="DJ115" s="800"/>
      <c r="DK115" s="801"/>
      <c r="DL115" s="802">
        <v>403208</v>
      </c>
      <c r="DM115" s="800"/>
      <c r="DN115" s="800"/>
      <c r="DO115" s="800"/>
      <c r="DP115" s="801"/>
      <c r="DQ115" s="802">
        <v>381813</v>
      </c>
      <c r="DR115" s="800"/>
      <c r="DS115" s="800"/>
      <c r="DT115" s="800"/>
      <c r="DU115" s="801"/>
      <c r="DV115" s="847">
        <v>2.4</v>
      </c>
      <c r="DW115" s="848"/>
      <c r="DX115" s="848"/>
      <c r="DY115" s="848"/>
      <c r="DZ115" s="849"/>
    </row>
    <row r="116" spans="1:130" s="226" customFormat="1" ht="26.25" customHeight="1">
      <c r="A116" s="943"/>
      <c r="B116" s="944"/>
      <c r="C116" s="903" t="s">
        <v>438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421</v>
      </c>
      <c r="AB116" s="800"/>
      <c r="AC116" s="800"/>
      <c r="AD116" s="800"/>
      <c r="AE116" s="801"/>
      <c r="AF116" s="802" t="s">
        <v>121</v>
      </c>
      <c r="AG116" s="800"/>
      <c r="AH116" s="800"/>
      <c r="AI116" s="800"/>
      <c r="AJ116" s="801"/>
      <c r="AK116" s="802" t="s">
        <v>420</v>
      </c>
      <c r="AL116" s="800"/>
      <c r="AM116" s="800"/>
      <c r="AN116" s="800"/>
      <c r="AO116" s="801"/>
      <c r="AP116" s="847" t="s">
        <v>121</v>
      </c>
      <c r="AQ116" s="848"/>
      <c r="AR116" s="848"/>
      <c r="AS116" s="848"/>
      <c r="AT116" s="849"/>
      <c r="AU116" s="959"/>
      <c r="AV116" s="960"/>
      <c r="AW116" s="960"/>
      <c r="AX116" s="960"/>
      <c r="AY116" s="960"/>
      <c r="AZ116" s="886" t="s">
        <v>439</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420</v>
      </c>
      <c r="CB116" s="837"/>
      <c r="CC116" s="837"/>
      <c r="CD116" s="837"/>
      <c r="CE116" s="837"/>
      <c r="CF116" s="898" t="s">
        <v>421</v>
      </c>
      <c r="CG116" s="899"/>
      <c r="CH116" s="899"/>
      <c r="CI116" s="899"/>
      <c r="CJ116" s="899"/>
      <c r="CK116" s="954"/>
      <c r="CL116" s="841"/>
      <c r="CM116" s="844" t="s">
        <v>440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420</v>
      </c>
      <c r="DR116" s="800"/>
      <c r="DS116" s="800"/>
      <c r="DT116" s="800"/>
      <c r="DU116" s="801"/>
      <c r="DV116" s="847" t="s">
        <v>421</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441</v>
      </c>
      <c r="Z117" s="926"/>
      <c r="AA117" s="931">
        <v>3770902</v>
      </c>
      <c r="AB117" s="932"/>
      <c r="AC117" s="932"/>
      <c r="AD117" s="932"/>
      <c r="AE117" s="933"/>
      <c r="AF117" s="934">
        <v>3837557</v>
      </c>
      <c r="AG117" s="932"/>
      <c r="AH117" s="932"/>
      <c r="AI117" s="932"/>
      <c r="AJ117" s="933"/>
      <c r="AK117" s="934">
        <v>3463594</v>
      </c>
      <c r="AL117" s="932"/>
      <c r="AM117" s="932"/>
      <c r="AN117" s="932"/>
      <c r="AO117" s="933"/>
      <c r="AP117" s="935"/>
      <c r="AQ117" s="936"/>
      <c r="AR117" s="936"/>
      <c r="AS117" s="936"/>
      <c r="AT117" s="937"/>
      <c r="AU117" s="959"/>
      <c r="AV117" s="960"/>
      <c r="AW117" s="960"/>
      <c r="AX117" s="960"/>
      <c r="AY117" s="960"/>
      <c r="AZ117" s="886" t="s">
        <v>442</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420</v>
      </c>
      <c r="CG117" s="899"/>
      <c r="CH117" s="899"/>
      <c r="CI117" s="899"/>
      <c r="CJ117" s="899"/>
      <c r="CK117" s="954"/>
      <c r="CL117" s="841"/>
      <c r="CM117" s="844" t="s">
        <v>443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c r="A118" s="924" t="s">
        <v>415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413</v>
      </c>
      <c r="AB118" s="925"/>
      <c r="AC118" s="925"/>
      <c r="AD118" s="925"/>
      <c r="AE118" s="926"/>
      <c r="AF118" s="927" t="s">
        <v>295</v>
      </c>
      <c r="AG118" s="925"/>
      <c r="AH118" s="925"/>
      <c r="AI118" s="925"/>
      <c r="AJ118" s="926"/>
      <c r="AK118" s="927" t="s">
        <v>294</v>
      </c>
      <c r="AL118" s="925"/>
      <c r="AM118" s="925"/>
      <c r="AN118" s="925"/>
      <c r="AO118" s="926"/>
      <c r="AP118" s="928" t="s">
        <v>414</v>
      </c>
      <c r="AQ118" s="929"/>
      <c r="AR118" s="929"/>
      <c r="AS118" s="929"/>
      <c r="AT118" s="930"/>
      <c r="AU118" s="959"/>
      <c r="AV118" s="960"/>
      <c r="AW118" s="960"/>
      <c r="AX118" s="960"/>
      <c r="AY118" s="960"/>
      <c r="AZ118" s="902" t="s">
        <v>444</v>
      </c>
      <c r="BA118" s="903"/>
      <c r="BB118" s="903"/>
      <c r="BC118" s="903"/>
      <c r="BD118" s="903"/>
      <c r="BE118" s="903"/>
      <c r="BF118" s="903"/>
      <c r="BG118" s="903"/>
      <c r="BH118" s="903"/>
      <c r="BI118" s="903"/>
      <c r="BJ118" s="903"/>
      <c r="BK118" s="903"/>
      <c r="BL118" s="903"/>
      <c r="BM118" s="903"/>
      <c r="BN118" s="903"/>
      <c r="BO118" s="903"/>
      <c r="BP118" s="904"/>
      <c r="BQ118" s="905" t="s">
        <v>420</v>
      </c>
      <c r="BR118" s="868"/>
      <c r="BS118" s="868"/>
      <c r="BT118" s="868"/>
      <c r="BU118" s="868"/>
      <c r="BV118" s="868" t="s">
        <v>420</v>
      </c>
      <c r="BW118" s="868"/>
      <c r="BX118" s="868"/>
      <c r="BY118" s="868"/>
      <c r="BZ118" s="868"/>
      <c r="CA118" s="868" t="s">
        <v>420</v>
      </c>
      <c r="CB118" s="868"/>
      <c r="CC118" s="868"/>
      <c r="CD118" s="868"/>
      <c r="CE118" s="868"/>
      <c r="CF118" s="898" t="s">
        <v>420</v>
      </c>
      <c r="CG118" s="899"/>
      <c r="CH118" s="899"/>
      <c r="CI118" s="899"/>
      <c r="CJ118" s="899"/>
      <c r="CK118" s="954"/>
      <c r="CL118" s="841"/>
      <c r="CM118" s="844" t="s">
        <v>445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420</v>
      </c>
      <c r="DH118" s="800"/>
      <c r="DI118" s="800"/>
      <c r="DJ118" s="800"/>
      <c r="DK118" s="801"/>
      <c r="DL118" s="802" t="s">
        <v>420</v>
      </c>
      <c r="DM118" s="800"/>
      <c r="DN118" s="800"/>
      <c r="DO118" s="800"/>
      <c r="DP118" s="801"/>
      <c r="DQ118" s="802" t="s">
        <v>420</v>
      </c>
      <c r="DR118" s="800"/>
      <c r="DS118" s="800"/>
      <c r="DT118" s="800"/>
      <c r="DU118" s="801"/>
      <c r="DV118" s="847" t="s">
        <v>420</v>
      </c>
      <c r="DW118" s="848"/>
      <c r="DX118" s="848"/>
      <c r="DY118" s="848"/>
      <c r="DZ118" s="849"/>
    </row>
    <row r="119" spans="1:130" s="226" customFormat="1" ht="26.25" customHeight="1">
      <c r="A119" s="838" t="s">
        <v>418</v>
      </c>
      <c r="B119" s="839"/>
      <c r="C119" s="914" t="s">
        <v>419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420</v>
      </c>
      <c r="AB119" s="918"/>
      <c r="AC119" s="918"/>
      <c r="AD119" s="918"/>
      <c r="AE119" s="919"/>
      <c r="AF119" s="920" t="s">
        <v>420</v>
      </c>
      <c r="AG119" s="918"/>
      <c r="AH119" s="918"/>
      <c r="AI119" s="918"/>
      <c r="AJ119" s="919"/>
      <c r="AK119" s="920" t="s">
        <v>420</v>
      </c>
      <c r="AL119" s="918"/>
      <c r="AM119" s="918"/>
      <c r="AN119" s="918"/>
      <c r="AO119" s="919"/>
      <c r="AP119" s="921" t="s">
        <v>420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446</v>
      </c>
      <c r="BP119" s="901"/>
      <c r="BQ119" s="905">
        <v>32708063</v>
      </c>
      <c r="BR119" s="868"/>
      <c r="BS119" s="868"/>
      <c r="BT119" s="868"/>
      <c r="BU119" s="868"/>
      <c r="BV119" s="868">
        <v>31467159</v>
      </c>
      <c r="BW119" s="868"/>
      <c r="BX119" s="868"/>
      <c r="BY119" s="868"/>
      <c r="BZ119" s="868"/>
      <c r="CA119" s="868">
        <v>31130383</v>
      </c>
      <c r="CB119" s="868"/>
      <c r="CC119" s="868"/>
      <c r="CD119" s="868"/>
      <c r="CE119" s="868"/>
      <c r="CF119" s="766"/>
      <c r="CG119" s="767"/>
      <c r="CH119" s="767"/>
      <c r="CI119" s="767"/>
      <c r="CJ119" s="857"/>
      <c r="CK119" s="955"/>
      <c r="CL119" s="843"/>
      <c r="CM119" s="861" t="s">
        <v>447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448</v>
      </c>
      <c r="DH119" s="783"/>
      <c r="DI119" s="783"/>
      <c r="DJ119" s="783"/>
      <c r="DK119" s="784"/>
      <c r="DL119" s="785" t="s">
        <v>121</v>
      </c>
      <c r="DM119" s="783"/>
      <c r="DN119" s="783"/>
      <c r="DO119" s="783"/>
      <c r="DP119" s="784"/>
      <c r="DQ119" s="785" t="s">
        <v>121</v>
      </c>
      <c r="DR119" s="783"/>
      <c r="DS119" s="783"/>
      <c r="DT119" s="783"/>
      <c r="DU119" s="784"/>
      <c r="DV119" s="871" t="s">
        <v>121</v>
      </c>
      <c r="DW119" s="872"/>
      <c r="DX119" s="872"/>
      <c r="DY119" s="872"/>
      <c r="DZ119" s="873"/>
    </row>
    <row r="120" spans="1:130" s="226" customFormat="1" ht="26.25" customHeight="1">
      <c r="A120" s="840"/>
      <c r="B120" s="841"/>
      <c r="C120" s="844" t="s">
        <v>424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88378</v>
      </c>
      <c r="AB120" s="800"/>
      <c r="AC120" s="800"/>
      <c r="AD120" s="800"/>
      <c r="AE120" s="801"/>
      <c r="AF120" s="802">
        <v>106135</v>
      </c>
      <c r="AG120" s="800"/>
      <c r="AH120" s="800"/>
      <c r="AI120" s="800"/>
      <c r="AJ120" s="801"/>
      <c r="AK120" s="802">
        <v>85252</v>
      </c>
      <c r="AL120" s="800"/>
      <c r="AM120" s="800"/>
      <c r="AN120" s="800"/>
      <c r="AO120" s="801"/>
      <c r="AP120" s="847">
        <v>0.5</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15793516</v>
      </c>
      <c r="BR120" s="865"/>
      <c r="BS120" s="865"/>
      <c r="BT120" s="865"/>
      <c r="BU120" s="865"/>
      <c r="BV120" s="865">
        <v>15751404</v>
      </c>
      <c r="BW120" s="865"/>
      <c r="BX120" s="865"/>
      <c r="BY120" s="865"/>
      <c r="BZ120" s="865"/>
      <c r="CA120" s="865">
        <v>15563015</v>
      </c>
      <c r="CB120" s="865"/>
      <c r="CC120" s="865"/>
      <c r="CD120" s="865"/>
      <c r="CE120" s="865"/>
      <c r="CF120" s="889">
        <v>97.9</v>
      </c>
      <c r="CG120" s="890"/>
      <c r="CH120" s="890"/>
      <c r="CI120" s="890"/>
      <c r="CJ120" s="890"/>
      <c r="CK120" s="891" t="s">
        <v>451</v>
      </c>
      <c r="CL120" s="875"/>
      <c r="CM120" s="875"/>
      <c r="CN120" s="875"/>
      <c r="CO120" s="876"/>
      <c r="CP120" s="895" t="s">
        <v>394</v>
      </c>
      <c r="CQ120" s="896"/>
      <c r="CR120" s="896"/>
      <c r="CS120" s="896"/>
      <c r="CT120" s="896"/>
      <c r="CU120" s="896"/>
      <c r="CV120" s="896"/>
      <c r="CW120" s="896"/>
      <c r="CX120" s="896"/>
      <c r="CY120" s="896"/>
      <c r="CZ120" s="896"/>
      <c r="DA120" s="896"/>
      <c r="DB120" s="896"/>
      <c r="DC120" s="896"/>
      <c r="DD120" s="896"/>
      <c r="DE120" s="896"/>
      <c r="DF120" s="897"/>
      <c r="DG120" s="884">
        <v>4106912</v>
      </c>
      <c r="DH120" s="865"/>
      <c r="DI120" s="865"/>
      <c r="DJ120" s="865"/>
      <c r="DK120" s="865"/>
      <c r="DL120" s="865">
        <v>4057403</v>
      </c>
      <c r="DM120" s="865"/>
      <c r="DN120" s="865"/>
      <c r="DO120" s="865"/>
      <c r="DP120" s="865"/>
      <c r="DQ120" s="865">
        <v>3844599</v>
      </c>
      <c r="DR120" s="865"/>
      <c r="DS120" s="865"/>
      <c r="DT120" s="865"/>
      <c r="DU120" s="865"/>
      <c r="DV120" s="866">
        <v>24.2</v>
      </c>
      <c r="DW120" s="866"/>
      <c r="DX120" s="866"/>
      <c r="DY120" s="866"/>
      <c r="DZ120" s="867"/>
    </row>
    <row r="121" spans="1:130" s="226" customFormat="1" ht="26.25" customHeight="1">
      <c r="A121" s="840"/>
      <c r="B121" s="841"/>
      <c r="C121" s="886" t="s">
        <v>452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453</v>
      </c>
      <c r="BA121" s="770"/>
      <c r="BB121" s="770"/>
      <c r="BC121" s="770"/>
      <c r="BD121" s="770"/>
      <c r="BE121" s="770"/>
      <c r="BF121" s="770"/>
      <c r="BG121" s="770"/>
      <c r="BH121" s="770"/>
      <c r="BI121" s="770"/>
      <c r="BJ121" s="770"/>
      <c r="BK121" s="770"/>
      <c r="BL121" s="770"/>
      <c r="BM121" s="770"/>
      <c r="BN121" s="770"/>
      <c r="BO121" s="770"/>
      <c r="BP121" s="771"/>
      <c r="BQ121" s="836">
        <v>6488907</v>
      </c>
      <c r="BR121" s="837"/>
      <c r="BS121" s="837"/>
      <c r="BT121" s="837"/>
      <c r="BU121" s="837"/>
      <c r="BV121" s="837">
        <v>6560813</v>
      </c>
      <c r="BW121" s="837"/>
      <c r="BX121" s="837"/>
      <c r="BY121" s="837"/>
      <c r="BZ121" s="837"/>
      <c r="CA121" s="837">
        <v>6382614</v>
      </c>
      <c r="CB121" s="837"/>
      <c r="CC121" s="837"/>
      <c r="CD121" s="837"/>
      <c r="CE121" s="837"/>
      <c r="CF121" s="898">
        <v>40.1</v>
      </c>
      <c r="CG121" s="899"/>
      <c r="CH121" s="899"/>
      <c r="CI121" s="899"/>
      <c r="CJ121" s="899"/>
      <c r="CK121" s="892"/>
      <c r="CL121" s="878"/>
      <c r="CM121" s="878"/>
      <c r="CN121" s="878"/>
      <c r="CO121" s="879"/>
      <c r="CP121" s="858" t="s">
        <v>454</v>
      </c>
      <c r="CQ121" s="859"/>
      <c r="CR121" s="859"/>
      <c r="CS121" s="859"/>
      <c r="CT121" s="859"/>
      <c r="CU121" s="859"/>
      <c r="CV121" s="859"/>
      <c r="CW121" s="859"/>
      <c r="CX121" s="859"/>
      <c r="CY121" s="859"/>
      <c r="CZ121" s="859"/>
      <c r="DA121" s="859"/>
      <c r="DB121" s="859"/>
      <c r="DC121" s="859"/>
      <c r="DD121" s="859"/>
      <c r="DE121" s="859"/>
      <c r="DF121" s="860"/>
      <c r="DG121" s="836">
        <v>245393</v>
      </c>
      <c r="DH121" s="837"/>
      <c r="DI121" s="837"/>
      <c r="DJ121" s="837"/>
      <c r="DK121" s="837"/>
      <c r="DL121" s="837">
        <v>165136</v>
      </c>
      <c r="DM121" s="837"/>
      <c r="DN121" s="837"/>
      <c r="DO121" s="837"/>
      <c r="DP121" s="837"/>
      <c r="DQ121" s="837">
        <v>73293</v>
      </c>
      <c r="DR121" s="837"/>
      <c r="DS121" s="837"/>
      <c r="DT121" s="837"/>
      <c r="DU121" s="837"/>
      <c r="DV121" s="814">
        <v>0.5</v>
      </c>
      <c r="DW121" s="814"/>
      <c r="DX121" s="814"/>
      <c r="DY121" s="814"/>
      <c r="DZ121" s="815"/>
    </row>
    <row r="122" spans="1:130" s="226" customFormat="1" ht="26.25" customHeight="1">
      <c r="A122" s="840"/>
      <c r="B122" s="841"/>
      <c r="C122" s="844" t="s">
        <v>434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448</v>
      </c>
      <c r="AB122" s="800"/>
      <c r="AC122" s="800"/>
      <c r="AD122" s="800"/>
      <c r="AE122" s="801"/>
      <c r="AF122" s="802" t="s">
        <v>121</v>
      </c>
      <c r="AG122" s="800"/>
      <c r="AH122" s="800"/>
      <c r="AI122" s="800"/>
      <c r="AJ122" s="801"/>
      <c r="AK122" s="802" t="s">
        <v>121</v>
      </c>
      <c r="AL122" s="800"/>
      <c r="AM122" s="800"/>
      <c r="AN122" s="800"/>
      <c r="AO122" s="801"/>
      <c r="AP122" s="847" t="s">
        <v>448</v>
      </c>
      <c r="AQ122" s="848"/>
      <c r="AR122" s="848"/>
      <c r="AS122" s="848"/>
      <c r="AT122" s="849"/>
      <c r="AU122" s="909"/>
      <c r="AV122" s="910"/>
      <c r="AW122" s="910"/>
      <c r="AX122" s="910"/>
      <c r="AY122" s="911"/>
      <c r="AZ122" s="902" t="s">
        <v>455</v>
      </c>
      <c r="BA122" s="903"/>
      <c r="BB122" s="903"/>
      <c r="BC122" s="903"/>
      <c r="BD122" s="903"/>
      <c r="BE122" s="903"/>
      <c r="BF122" s="903"/>
      <c r="BG122" s="903"/>
      <c r="BH122" s="903"/>
      <c r="BI122" s="903"/>
      <c r="BJ122" s="903"/>
      <c r="BK122" s="903"/>
      <c r="BL122" s="903"/>
      <c r="BM122" s="903"/>
      <c r="BN122" s="903"/>
      <c r="BO122" s="903"/>
      <c r="BP122" s="904"/>
      <c r="BQ122" s="905">
        <v>31164344</v>
      </c>
      <c r="BR122" s="868"/>
      <c r="BS122" s="868"/>
      <c r="BT122" s="868"/>
      <c r="BU122" s="868"/>
      <c r="BV122" s="868">
        <v>31104607</v>
      </c>
      <c r="BW122" s="868"/>
      <c r="BX122" s="868"/>
      <c r="BY122" s="868"/>
      <c r="BZ122" s="868"/>
      <c r="CA122" s="868">
        <v>30696726</v>
      </c>
      <c r="CB122" s="868"/>
      <c r="CC122" s="868"/>
      <c r="CD122" s="868"/>
      <c r="CE122" s="868"/>
      <c r="CF122" s="869">
        <v>193</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440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448</v>
      </c>
      <c r="AL123" s="800"/>
      <c r="AM123" s="800"/>
      <c r="AN123" s="800"/>
      <c r="AO123" s="801"/>
      <c r="AP123" s="847" t="s">
        <v>121</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456</v>
      </c>
      <c r="BP123" s="901"/>
      <c r="BQ123" s="855">
        <v>53446767</v>
      </c>
      <c r="BR123" s="856"/>
      <c r="BS123" s="856"/>
      <c r="BT123" s="856"/>
      <c r="BU123" s="856"/>
      <c r="BV123" s="856">
        <v>53416824</v>
      </c>
      <c r="BW123" s="856"/>
      <c r="BX123" s="856"/>
      <c r="BY123" s="856"/>
      <c r="BZ123" s="856"/>
      <c r="CA123" s="856">
        <v>52642355</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443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448</v>
      </c>
      <c r="AQ124" s="848"/>
      <c r="AR124" s="848"/>
      <c r="AS124" s="848"/>
      <c r="AT124" s="849"/>
      <c r="AU124" s="850" t="s">
        <v>457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121</v>
      </c>
      <c r="BR124" s="854"/>
      <c r="BS124" s="854"/>
      <c r="BT124" s="854"/>
      <c r="BU124" s="854"/>
      <c r="BV124" s="854" t="s">
        <v>448</v>
      </c>
      <c r="BW124" s="854"/>
      <c r="BX124" s="854"/>
      <c r="BY124" s="854"/>
      <c r="BZ124" s="854"/>
      <c r="CA124" s="854" t="s">
        <v>121</v>
      </c>
      <c r="CB124" s="854"/>
      <c r="CC124" s="854"/>
      <c r="CD124" s="854"/>
      <c r="CE124" s="854"/>
      <c r="CF124" s="744"/>
      <c r="CG124" s="745"/>
      <c r="CH124" s="745"/>
      <c r="CI124" s="745"/>
      <c r="CJ124" s="885"/>
      <c r="CK124" s="893"/>
      <c r="CL124" s="893"/>
      <c r="CM124" s="893"/>
      <c r="CN124" s="893"/>
      <c r="CO124" s="894"/>
      <c r="CP124" s="858" t="s">
        <v>458</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c r="A125" s="840"/>
      <c r="B125" s="841"/>
      <c r="C125" s="844" t="s">
        <v>445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448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459</v>
      </c>
      <c r="CL125" s="875"/>
      <c r="CM125" s="875"/>
      <c r="CN125" s="875"/>
      <c r="CO125" s="876"/>
      <c r="CP125" s="883" t="s">
        <v>460</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c r="A126" s="840"/>
      <c r="B126" s="841"/>
      <c r="C126" s="844" t="s">
        <v>447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461</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462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121</v>
      </c>
      <c r="AB127" s="800"/>
      <c r="AC127" s="800"/>
      <c r="AD127" s="800"/>
      <c r="AE127" s="801"/>
      <c r="AF127" s="802" t="s">
        <v>121</v>
      </c>
      <c r="AG127" s="800"/>
      <c r="AH127" s="800"/>
      <c r="AI127" s="800"/>
      <c r="AJ127" s="801"/>
      <c r="AK127" s="802" t="s">
        <v>121</v>
      </c>
      <c r="AL127" s="800"/>
      <c r="AM127" s="800"/>
      <c r="AN127" s="800"/>
      <c r="AO127" s="801"/>
      <c r="AP127" s="847" t="s">
        <v>121</v>
      </c>
      <c r="AQ127" s="848"/>
      <c r="AR127" s="848"/>
      <c r="AS127" s="848"/>
      <c r="AT127" s="849"/>
      <c r="AU127" s="262"/>
      <c r="AV127" s="262"/>
      <c r="AW127" s="262"/>
      <c r="AX127" s="864" t="s">
        <v>463</v>
      </c>
      <c r="AY127" s="832"/>
      <c r="AZ127" s="832"/>
      <c r="BA127" s="832"/>
      <c r="BB127" s="832"/>
      <c r="BC127" s="832"/>
      <c r="BD127" s="832"/>
      <c r="BE127" s="833"/>
      <c r="BF127" s="831" t="s">
        <v>464</v>
      </c>
      <c r="BG127" s="832"/>
      <c r="BH127" s="832"/>
      <c r="BI127" s="832"/>
      <c r="BJ127" s="832"/>
      <c r="BK127" s="832"/>
      <c r="BL127" s="833"/>
      <c r="BM127" s="831" t="s">
        <v>465</v>
      </c>
      <c r="BN127" s="832"/>
      <c r="BO127" s="832"/>
      <c r="BP127" s="832"/>
      <c r="BQ127" s="832"/>
      <c r="BR127" s="832"/>
      <c r="BS127" s="833"/>
      <c r="BT127" s="831" t="s">
        <v>466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467</v>
      </c>
      <c r="CQ127" s="770"/>
      <c r="CR127" s="770"/>
      <c r="CS127" s="770"/>
      <c r="CT127" s="770"/>
      <c r="CU127" s="770"/>
      <c r="CV127" s="770"/>
      <c r="CW127" s="770"/>
      <c r="CX127" s="770"/>
      <c r="CY127" s="770"/>
      <c r="CZ127" s="770"/>
      <c r="DA127" s="770"/>
      <c r="DB127" s="770"/>
      <c r="DC127" s="770"/>
      <c r="DD127" s="770"/>
      <c r="DE127" s="770"/>
      <c r="DF127" s="771"/>
      <c r="DG127" s="836" t="s">
        <v>448</v>
      </c>
      <c r="DH127" s="837"/>
      <c r="DI127" s="837"/>
      <c r="DJ127" s="837"/>
      <c r="DK127" s="837"/>
      <c r="DL127" s="837" t="s">
        <v>121</v>
      </c>
      <c r="DM127" s="837"/>
      <c r="DN127" s="837"/>
      <c r="DO127" s="837"/>
      <c r="DP127" s="837"/>
      <c r="DQ127" s="837" t="s">
        <v>121</v>
      </c>
      <c r="DR127" s="837"/>
      <c r="DS127" s="837"/>
      <c r="DT127" s="837"/>
      <c r="DU127" s="837"/>
      <c r="DV127" s="814" t="s">
        <v>448</v>
      </c>
      <c r="DW127" s="814"/>
      <c r="DX127" s="814"/>
      <c r="DY127" s="814"/>
      <c r="DZ127" s="815"/>
    </row>
    <row r="128" spans="1:130" s="226" customFormat="1" ht="26.25" customHeight="1" thickBot="1">
      <c r="A128" s="816" t="s">
        <v>468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469</v>
      </c>
      <c r="X128" s="818"/>
      <c r="Y128" s="818"/>
      <c r="Z128" s="819"/>
      <c r="AA128" s="820">
        <v>740300</v>
      </c>
      <c r="AB128" s="821"/>
      <c r="AC128" s="821"/>
      <c r="AD128" s="821"/>
      <c r="AE128" s="822"/>
      <c r="AF128" s="823">
        <v>991085</v>
      </c>
      <c r="AG128" s="821"/>
      <c r="AH128" s="821"/>
      <c r="AI128" s="821"/>
      <c r="AJ128" s="822"/>
      <c r="AK128" s="823">
        <v>711146</v>
      </c>
      <c r="AL128" s="821"/>
      <c r="AM128" s="821"/>
      <c r="AN128" s="821"/>
      <c r="AO128" s="822"/>
      <c r="AP128" s="824"/>
      <c r="AQ128" s="825"/>
      <c r="AR128" s="825"/>
      <c r="AS128" s="825"/>
      <c r="AT128" s="826"/>
      <c r="AU128" s="262"/>
      <c r="AV128" s="262"/>
      <c r="AW128" s="262"/>
      <c r="AX128" s="827" t="s">
        <v>470</v>
      </c>
      <c r="AY128" s="828"/>
      <c r="AZ128" s="828"/>
      <c r="BA128" s="828"/>
      <c r="BB128" s="828"/>
      <c r="BC128" s="828"/>
      <c r="BD128" s="828"/>
      <c r="BE128" s="829"/>
      <c r="BF128" s="806" t="s">
        <v>121</v>
      </c>
      <c r="BG128" s="807"/>
      <c r="BH128" s="807"/>
      <c r="BI128" s="807"/>
      <c r="BJ128" s="807"/>
      <c r="BK128" s="807"/>
      <c r="BL128" s="830"/>
      <c r="BM128" s="806">
        <v>12.56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471</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472</v>
      </c>
      <c r="X129" s="797"/>
      <c r="Y129" s="797"/>
      <c r="Z129" s="798"/>
      <c r="AA129" s="799">
        <v>18186061</v>
      </c>
      <c r="AB129" s="800"/>
      <c r="AC129" s="800"/>
      <c r="AD129" s="800"/>
      <c r="AE129" s="801"/>
      <c r="AF129" s="802">
        <v>18473153</v>
      </c>
      <c r="AG129" s="800"/>
      <c r="AH129" s="800"/>
      <c r="AI129" s="800"/>
      <c r="AJ129" s="801"/>
      <c r="AK129" s="802">
        <v>18640073</v>
      </c>
      <c r="AL129" s="800"/>
      <c r="AM129" s="800"/>
      <c r="AN129" s="800"/>
      <c r="AO129" s="801"/>
      <c r="AP129" s="803"/>
      <c r="AQ129" s="804"/>
      <c r="AR129" s="804"/>
      <c r="AS129" s="804"/>
      <c r="AT129" s="805"/>
      <c r="AU129" s="264"/>
      <c r="AV129" s="264"/>
      <c r="AW129" s="264"/>
      <c r="AX129" s="769" t="s">
        <v>473</v>
      </c>
      <c r="AY129" s="770"/>
      <c r="AZ129" s="770"/>
      <c r="BA129" s="770"/>
      <c r="BB129" s="770"/>
      <c r="BC129" s="770"/>
      <c r="BD129" s="770"/>
      <c r="BE129" s="771"/>
      <c r="BF129" s="789" t="s">
        <v>121</v>
      </c>
      <c r="BG129" s="790"/>
      <c r="BH129" s="790"/>
      <c r="BI129" s="790"/>
      <c r="BJ129" s="790"/>
      <c r="BK129" s="790"/>
      <c r="BL129" s="791"/>
      <c r="BM129" s="789">
        <v>17.559999999999999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475</v>
      </c>
      <c r="X130" s="797"/>
      <c r="Y130" s="797"/>
      <c r="Z130" s="798"/>
      <c r="AA130" s="799">
        <v>2734520</v>
      </c>
      <c r="AB130" s="800"/>
      <c r="AC130" s="800"/>
      <c r="AD130" s="800"/>
      <c r="AE130" s="801"/>
      <c r="AF130" s="802">
        <v>2680558</v>
      </c>
      <c r="AG130" s="800"/>
      <c r="AH130" s="800"/>
      <c r="AI130" s="800"/>
      <c r="AJ130" s="801"/>
      <c r="AK130" s="802">
        <v>2737111</v>
      </c>
      <c r="AL130" s="800"/>
      <c r="AM130" s="800"/>
      <c r="AN130" s="800"/>
      <c r="AO130" s="801"/>
      <c r="AP130" s="803"/>
      <c r="AQ130" s="804"/>
      <c r="AR130" s="804"/>
      <c r="AS130" s="804"/>
      <c r="AT130" s="805"/>
      <c r="AU130" s="264"/>
      <c r="AV130" s="264"/>
      <c r="AW130" s="264"/>
      <c r="AX130" s="769" t="s">
        <v>476</v>
      </c>
      <c r="AY130" s="770"/>
      <c r="AZ130" s="770"/>
      <c r="BA130" s="770"/>
      <c r="BB130" s="770"/>
      <c r="BC130" s="770"/>
      <c r="BD130" s="770"/>
      <c r="BE130" s="771"/>
      <c r="BF130" s="772">
        <v>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477</v>
      </c>
      <c r="X131" s="780"/>
      <c r="Y131" s="780"/>
      <c r="Z131" s="781"/>
      <c r="AA131" s="782">
        <v>15451541</v>
      </c>
      <c r="AB131" s="783"/>
      <c r="AC131" s="783"/>
      <c r="AD131" s="783"/>
      <c r="AE131" s="784"/>
      <c r="AF131" s="785">
        <v>15792595</v>
      </c>
      <c r="AG131" s="783"/>
      <c r="AH131" s="783"/>
      <c r="AI131" s="783"/>
      <c r="AJ131" s="784"/>
      <c r="AK131" s="785">
        <v>15902962</v>
      </c>
      <c r="AL131" s="783"/>
      <c r="AM131" s="783"/>
      <c r="AN131" s="783"/>
      <c r="AO131" s="784"/>
      <c r="AP131" s="786"/>
      <c r="AQ131" s="787"/>
      <c r="AR131" s="787"/>
      <c r="AS131" s="787"/>
      <c r="AT131" s="788"/>
      <c r="AU131" s="264"/>
      <c r="AV131" s="264"/>
      <c r="AW131" s="264"/>
      <c r="AX131" s="747" t="s">
        <v>478</v>
      </c>
      <c r="AY131" s="748"/>
      <c r="AZ131" s="748"/>
      <c r="BA131" s="748"/>
      <c r="BB131" s="748"/>
      <c r="BC131" s="748"/>
      <c r="BD131" s="748"/>
      <c r="BE131" s="749"/>
      <c r="BF131" s="750" t="s">
        <v>121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479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480</v>
      </c>
      <c r="W132" s="760"/>
      <c r="X132" s="760"/>
      <c r="Y132" s="760"/>
      <c r="Z132" s="761"/>
      <c r="AA132" s="762">
        <v>1.916197226</v>
      </c>
      <c r="AB132" s="763"/>
      <c r="AC132" s="763"/>
      <c r="AD132" s="763"/>
      <c r="AE132" s="764"/>
      <c r="AF132" s="765">
        <v>1.050580984</v>
      </c>
      <c r="AG132" s="763"/>
      <c r="AH132" s="763"/>
      <c r="AI132" s="763"/>
      <c r="AJ132" s="764"/>
      <c r="AK132" s="765">
        <v>9.6441154000000001E-2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481</v>
      </c>
      <c r="W133" s="739"/>
      <c r="X133" s="739"/>
      <c r="Y133" s="739"/>
      <c r="Z133" s="740"/>
      <c r="AA133" s="741">
        <v>4.0999999999999996</v>
      </c>
      <c r="AB133" s="742"/>
      <c r="AC133" s="742"/>
      <c r="AD133" s="742"/>
      <c r="AE133" s="743"/>
      <c r="AF133" s="741">
        <v>2.1</v>
      </c>
      <c r="AG133" s="742"/>
      <c r="AH133" s="742"/>
      <c r="AI133" s="742"/>
      <c r="AJ133" s="743"/>
      <c r="AK133" s="741">
        <v>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CngmRPXR00ai4QJXYA50HoduCgUqBJGeFskgbNLRP5ZpffBMKbj9++lLmapLO+hFxS6P2eoWG/LQ2P4Ap22PA==" saltValue="+yd/wqkZRmMEygROKrA/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S0ct+ICXVD1EUlWnQdNIlJS/tm+tACTxcTLRvB8yedB90PmFpZiGlarSCZFD0nGd+OBccR40JDpBOc8MiLJmA==" saltValue="wMWxuaVa6lBlslYxHQUo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Yit41BCzwqV8+gZTrqdH27PJ3BK0rdyt+rbsvf8bJBdoUsH97tmNW/rfesE7zIfuZGO0gczIWSexpOSTEiixQ==" saltValue="5ByGj2Y+cvafUuwHq+5a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485</v>
      </c>
      <c r="AP7" s="283"/>
      <c r="AQ7" s="284" t="s">
        <v>486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487</v>
      </c>
      <c r="AQ8" s="290" t="s">
        <v>488</v>
      </c>
      <c r="AR8" s="291" t="s">
        <v>489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490</v>
      </c>
      <c r="AL9" s="1169"/>
      <c r="AM9" s="1169"/>
      <c r="AN9" s="1170"/>
      <c r="AO9" s="292">
        <v>3686366</v>
      </c>
      <c r="AP9" s="292">
        <v>36665</v>
      </c>
      <c r="AQ9" s="293">
        <v>57316</v>
      </c>
      <c r="AR9" s="294">
        <v>-36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491</v>
      </c>
      <c r="AL10" s="1169"/>
      <c r="AM10" s="1169"/>
      <c r="AN10" s="1170"/>
      <c r="AO10" s="295">
        <v>462671</v>
      </c>
      <c r="AP10" s="295">
        <v>4602</v>
      </c>
      <c r="AQ10" s="296">
        <v>3762</v>
      </c>
      <c r="AR10" s="297">
        <v>22.3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492</v>
      </c>
      <c r="AL11" s="1169"/>
      <c r="AM11" s="1169"/>
      <c r="AN11" s="1170"/>
      <c r="AO11" s="295">
        <v>724588</v>
      </c>
      <c r="AP11" s="295">
        <v>7207</v>
      </c>
      <c r="AQ11" s="296">
        <v>6408</v>
      </c>
      <c r="AR11" s="297">
        <v>12.5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493</v>
      </c>
      <c r="AL12" s="1169"/>
      <c r="AM12" s="1169"/>
      <c r="AN12" s="1170"/>
      <c r="AO12" s="295" t="s">
        <v>494</v>
      </c>
      <c r="AP12" s="295" t="s">
        <v>494</v>
      </c>
      <c r="AQ12" s="296">
        <v>891</v>
      </c>
      <c r="AR12" s="297" t="s">
        <v>494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495</v>
      </c>
      <c r="AL13" s="1169"/>
      <c r="AM13" s="1169"/>
      <c r="AN13" s="1170"/>
      <c r="AO13" s="295" t="s">
        <v>494</v>
      </c>
      <c r="AP13" s="295" t="s">
        <v>494</v>
      </c>
      <c r="AQ13" s="296">
        <v>1</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496</v>
      </c>
      <c r="AL14" s="1169"/>
      <c r="AM14" s="1169"/>
      <c r="AN14" s="1170"/>
      <c r="AO14" s="295">
        <v>255132</v>
      </c>
      <c r="AP14" s="295">
        <v>2538</v>
      </c>
      <c r="AQ14" s="296">
        <v>2694</v>
      </c>
      <c r="AR14" s="297">
        <v>-5.8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497</v>
      </c>
      <c r="AL15" s="1169"/>
      <c r="AM15" s="1169"/>
      <c r="AN15" s="1170"/>
      <c r="AO15" s="295">
        <v>42354</v>
      </c>
      <c r="AP15" s="295">
        <v>421</v>
      </c>
      <c r="AQ15" s="296">
        <v>1362</v>
      </c>
      <c r="AR15" s="297">
        <v>-69.099999999999994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498</v>
      </c>
      <c r="AL16" s="1172"/>
      <c r="AM16" s="1172"/>
      <c r="AN16" s="1173"/>
      <c r="AO16" s="295">
        <v>-349664</v>
      </c>
      <c r="AP16" s="295">
        <v>-3478</v>
      </c>
      <c r="AQ16" s="296">
        <v>-4530</v>
      </c>
      <c r="AR16" s="297">
        <v>-23.2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4821447</v>
      </c>
      <c r="AP17" s="295">
        <v>47955</v>
      </c>
      <c r="AQ17" s="296">
        <v>67903</v>
      </c>
      <c r="AR17" s="297">
        <v>-29.4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503</v>
      </c>
      <c r="AL21" s="1166"/>
      <c r="AM21" s="1166"/>
      <c r="AN21" s="1167"/>
      <c r="AO21" s="307">
        <v>3.93</v>
      </c>
      <c r="AP21" s="308">
        <v>6.2</v>
      </c>
      <c r="AQ21" s="309">
        <v>-2.27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504</v>
      </c>
      <c r="AL22" s="1166"/>
      <c r="AM22" s="1166"/>
      <c r="AN22" s="1167"/>
      <c r="AO22" s="312">
        <v>101.5</v>
      </c>
      <c r="AP22" s="313">
        <v>98.7</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506</v>
      </c>
      <c r="AO27" s="273"/>
      <c r="AP27" s="273"/>
      <c r="AQ27" s="273"/>
      <c r="AR27" s="273"/>
      <c r="AS27" s="273"/>
      <c r="AT27" s="273"/>
    </row>
    <row r="28" spans="1:46" ht="17.2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485</v>
      </c>
      <c r="AP30" s="283"/>
      <c r="AQ30" s="284" t="s">
        <v>486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487</v>
      </c>
      <c r="AQ31" s="290" t="s">
        <v>488</v>
      </c>
      <c r="AR31" s="291" t="s">
        <v>489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509</v>
      </c>
      <c r="AL32" s="1157"/>
      <c r="AM32" s="1157"/>
      <c r="AN32" s="1158"/>
      <c r="AO32" s="322">
        <v>2801033</v>
      </c>
      <c r="AP32" s="322">
        <v>27860</v>
      </c>
      <c r="AQ32" s="323">
        <v>34720</v>
      </c>
      <c r="AR32" s="324">
        <v>-19.8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510</v>
      </c>
      <c r="AL33" s="1157"/>
      <c r="AM33" s="1157"/>
      <c r="AN33" s="1158"/>
      <c r="AO33" s="322" t="s">
        <v>494</v>
      </c>
      <c r="AP33" s="322" t="s">
        <v>494</v>
      </c>
      <c r="AQ33" s="323">
        <v>1</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511</v>
      </c>
      <c r="AL34" s="1157"/>
      <c r="AM34" s="1157"/>
      <c r="AN34" s="1158"/>
      <c r="AO34" s="322" t="s">
        <v>494</v>
      </c>
      <c r="AP34" s="322" t="s">
        <v>494</v>
      </c>
      <c r="AQ34" s="323">
        <v>22</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512</v>
      </c>
      <c r="AL35" s="1157"/>
      <c r="AM35" s="1157"/>
      <c r="AN35" s="1158"/>
      <c r="AO35" s="322">
        <v>557778</v>
      </c>
      <c r="AP35" s="322">
        <v>5548</v>
      </c>
      <c r="AQ35" s="323">
        <v>9232</v>
      </c>
      <c r="AR35" s="324">
        <v>-39.9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513</v>
      </c>
      <c r="AL36" s="1157"/>
      <c r="AM36" s="1157"/>
      <c r="AN36" s="1158"/>
      <c r="AO36" s="322">
        <v>19531</v>
      </c>
      <c r="AP36" s="322">
        <v>194</v>
      </c>
      <c r="AQ36" s="323">
        <v>2017</v>
      </c>
      <c r="AR36" s="324">
        <v>-90.4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514</v>
      </c>
      <c r="AL37" s="1157"/>
      <c r="AM37" s="1157"/>
      <c r="AN37" s="1158"/>
      <c r="AO37" s="322">
        <v>85252</v>
      </c>
      <c r="AP37" s="322">
        <v>848</v>
      </c>
      <c r="AQ37" s="323">
        <v>1146</v>
      </c>
      <c r="AR37" s="324">
        <v>-26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515</v>
      </c>
      <c r="AL38" s="1160"/>
      <c r="AM38" s="1160"/>
      <c r="AN38" s="1161"/>
      <c r="AO38" s="325" t="s">
        <v>494</v>
      </c>
      <c r="AP38" s="325" t="s">
        <v>494</v>
      </c>
      <c r="AQ38" s="326">
        <v>1</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516</v>
      </c>
      <c r="AL39" s="1160"/>
      <c r="AM39" s="1160"/>
      <c r="AN39" s="1161"/>
      <c r="AO39" s="322">
        <v>-711146</v>
      </c>
      <c r="AP39" s="322">
        <v>-7073</v>
      </c>
      <c r="AQ39" s="323">
        <v>-6713</v>
      </c>
      <c r="AR39" s="324">
        <v>5.4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517</v>
      </c>
      <c r="AL40" s="1157"/>
      <c r="AM40" s="1157"/>
      <c r="AN40" s="1158"/>
      <c r="AO40" s="322">
        <v>-2737111</v>
      </c>
      <c r="AP40" s="322">
        <v>-27224</v>
      </c>
      <c r="AQ40" s="323">
        <v>-28519</v>
      </c>
      <c r="AR40" s="324">
        <v>-4.5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289</v>
      </c>
      <c r="AL41" s="1163"/>
      <c r="AM41" s="1163"/>
      <c r="AN41" s="1164"/>
      <c r="AO41" s="322">
        <v>15337</v>
      </c>
      <c r="AP41" s="322">
        <v>153</v>
      </c>
      <c r="AQ41" s="323">
        <v>11906</v>
      </c>
      <c r="AR41" s="324">
        <v>-98.7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485</v>
      </c>
      <c r="AN49" s="1151" t="s">
        <v>521</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522</v>
      </c>
      <c r="AO50" s="339" t="s">
        <v>523</v>
      </c>
      <c r="AP50" s="340" t="s">
        <v>524</v>
      </c>
      <c r="AQ50" s="341" t="s">
        <v>525</v>
      </c>
      <c r="AR50" s="342" t="s">
        <v>526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3900881</v>
      </c>
      <c r="AN51" s="344">
        <v>39494</v>
      </c>
      <c r="AO51" s="345">
        <v>15.8</v>
      </c>
      <c r="AP51" s="346">
        <v>63956</v>
      </c>
      <c r="AQ51" s="347">
        <v>25.7</v>
      </c>
      <c r="AR51" s="348">
        <v>-9.9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1895818</v>
      </c>
      <c r="AN52" s="352">
        <v>19194</v>
      </c>
      <c r="AO52" s="353">
        <v>38.6</v>
      </c>
      <c r="AP52" s="354">
        <v>29239</v>
      </c>
      <c r="AQ52" s="355">
        <v>8.8000000000000007</v>
      </c>
      <c r="AR52" s="356">
        <v>29.8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2755860</v>
      </c>
      <c r="AN53" s="344">
        <v>27738</v>
      </c>
      <c r="AO53" s="345">
        <v>-29.8</v>
      </c>
      <c r="AP53" s="346">
        <v>66255</v>
      </c>
      <c r="AQ53" s="347">
        <v>3.6</v>
      </c>
      <c r="AR53" s="348">
        <v>-33.4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770701</v>
      </c>
      <c r="AN54" s="352">
        <v>7757</v>
      </c>
      <c r="AO54" s="353">
        <v>-59.6</v>
      </c>
      <c r="AP54" s="354">
        <v>31822</v>
      </c>
      <c r="AQ54" s="355">
        <v>8.8000000000000007</v>
      </c>
      <c r="AR54" s="356">
        <v>-68.400000000000006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3416535</v>
      </c>
      <c r="AN55" s="344">
        <v>34280</v>
      </c>
      <c r="AO55" s="345">
        <v>23.6</v>
      </c>
      <c r="AP55" s="346">
        <v>47278</v>
      </c>
      <c r="AQ55" s="347">
        <v>-28.6</v>
      </c>
      <c r="AR55" s="348">
        <v>52.2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1181280</v>
      </c>
      <c r="AN56" s="352">
        <v>11852</v>
      </c>
      <c r="AO56" s="353">
        <v>52.8</v>
      </c>
      <c r="AP56" s="354">
        <v>24096</v>
      </c>
      <c r="AQ56" s="355">
        <v>-24.3</v>
      </c>
      <c r="AR56" s="356">
        <v>77.099999999999994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4233590</v>
      </c>
      <c r="AN57" s="344">
        <v>42281</v>
      </c>
      <c r="AO57" s="345">
        <v>23.3</v>
      </c>
      <c r="AP57" s="346">
        <v>44504</v>
      </c>
      <c r="AQ57" s="347">
        <v>-5.9</v>
      </c>
      <c r="AR57" s="348">
        <v>29.2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1152247</v>
      </c>
      <c r="AN58" s="352">
        <v>11508</v>
      </c>
      <c r="AO58" s="353">
        <v>-2.9</v>
      </c>
      <c r="AP58" s="354">
        <v>25876</v>
      </c>
      <c r="AQ58" s="355">
        <v>7.4</v>
      </c>
      <c r="AR58" s="356">
        <v>-10.3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4653092</v>
      </c>
      <c r="AN59" s="344">
        <v>46281</v>
      </c>
      <c r="AO59" s="345">
        <v>9.5</v>
      </c>
      <c r="AP59" s="346">
        <v>47820</v>
      </c>
      <c r="AQ59" s="347">
        <v>7.5</v>
      </c>
      <c r="AR59" s="348">
        <v>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997836</v>
      </c>
      <c r="AN60" s="352">
        <v>9925</v>
      </c>
      <c r="AO60" s="353">
        <v>-13.8</v>
      </c>
      <c r="AP60" s="354">
        <v>25855</v>
      </c>
      <c r="AQ60" s="355">
        <v>-0.1</v>
      </c>
      <c r="AR60" s="356">
        <v>-13.7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3791992</v>
      </c>
      <c r="AN61" s="359">
        <v>38015</v>
      </c>
      <c r="AO61" s="360">
        <v>8.5</v>
      </c>
      <c r="AP61" s="361">
        <v>53963</v>
      </c>
      <c r="AQ61" s="362">
        <v>0.5</v>
      </c>
      <c r="AR61" s="348">
        <v>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1199576</v>
      </c>
      <c r="AN62" s="352">
        <v>12047</v>
      </c>
      <c r="AO62" s="353">
        <v>3</v>
      </c>
      <c r="AP62" s="354">
        <v>27378</v>
      </c>
      <c r="AQ62" s="355">
        <v>0.1</v>
      </c>
      <c r="AR62" s="356">
        <v>2.9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fsr0w7cpn9YtWbURmg7ASK+VVSlpsEr9rqxqr11MCjD830Xopzb5oyPYJ1tcoxB9hXZCQdEpB1Mkj997vQGVA==" saltValue="LpEgtvFB1QYQy6xqVQa2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SiJZi76x4adxUId2b+XQnNeXV2d9c0W/9e+nCk+k4SBVYh3vYcfs5+GovMbK3Aqa4WoyM7w4r6DOxEqRUM/NQ==" saltValue="34fZ8M4Zh9ZSUbAXZzEn4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M9w+hwfi8aiNYFGV8yASR6pXr9rJES8cBRNKKc1xaGMr8t6n6xk7CP6SK5HGVX2ixLSQ3iQWYbW/XHtJywuHA==" saltValue="5Q7MMN6KPqIj6Hu+lzO0E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174" t="s">
        <v>3</v>
      </c>
      <c r="D47" s="1174"/>
      <c r="E47" s="1175"/>
      <c r="F47" s="11">
        <v>30.04</v>
      </c>
      <c r="G47" s="12">
        <v>31.06</v>
      </c>
      <c r="H47" s="12">
        <v>30.85</v>
      </c>
      <c r="I47" s="12">
        <v>30.34</v>
      </c>
      <c r="J47" s="13">
        <v>27.75</v>
      </c>
    </row>
    <row r="48" spans="2:10" ht="57.75" customHeight="1">
      <c r="B48" s="14"/>
      <c r="C48" s="1176" t="s">
        <v>4</v>
      </c>
      <c r="D48" s="1176"/>
      <c r="E48" s="1177"/>
      <c r="F48" s="15">
        <v>3.13</v>
      </c>
      <c r="G48" s="16">
        <v>3.77</v>
      </c>
      <c r="H48" s="16">
        <v>3.9</v>
      </c>
      <c r="I48" s="16">
        <v>3.57</v>
      </c>
      <c r="J48" s="17">
        <v>4.0199999999999996</v>
      </c>
    </row>
    <row r="49" spans="2:10" ht="57.75" customHeight="1" thickBot="1">
      <c r="B49" s="18"/>
      <c r="C49" s="1178" t="s">
        <v>5</v>
      </c>
      <c r="D49" s="1178"/>
      <c r="E49" s="1179"/>
      <c r="F49" s="19" t="s">
        <v>542</v>
      </c>
      <c r="G49" s="20">
        <v>0.81</v>
      </c>
      <c r="H49" s="20">
        <v>2.25</v>
      </c>
      <c r="I49" s="20">
        <v>2.21</v>
      </c>
      <c r="J49" s="21">
        <v>1.52</v>
      </c>
    </row>
    <row r="50" spans="2:10" ht="13.5" customHeight="1"/>
    <row r="51" spans="2:10" ht="13.5" hidden="1" customHeight="1"/>
    <row r="52" spans="2:10" ht="13.5" hidden="1" customHeight="1"/>
    <row r="53" spans="2:10" ht="13.5" hidden="1" customHeight="1"/>
  </sheetData>
  <sheetProtection algorithmName="SHA-512" hashValue="yuYJjA4pja9A9/UFbivIAVw0xtc7V3mQ5bOsUUG2NkhEzUnk1JtxGej+cEtuobJr1FXrmdYTHwpIgmXEgSNtvA==" saltValue="uxqoO2ZCShVHCSpLxTHfkA=="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186" t="s">
        <v>543</v>
      </c>
      <c r="D34" s="1186"/>
      <c r="E34" s="1187"/>
      <c r="F34" s="32">
        <v>15.11</v>
      </c>
      <c r="G34" s="33">
        <v>14.3</v>
      </c>
      <c r="H34" s="33">
        <v>13.37</v>
      </c>
      <c r="I34" s="33">
        <v>13.03</v>
      </c>
      <c r="J34" s="34">
        <v>12.29</v>
      </c>
      <c r="K34" s="22"/>
      <c r="L34" s="22"/>
      <c r="M34" s="22"/>
      <c r="N34" s="22"/>
      <c r="O34" s="22"/>
      <c r="P34" s="22"/>
    </row>
    <row r="35" spans="1:16" ht="39" customHeight="1">
      <c r="A35" s="22"/>
      <c r="B35" s="35"/>
      <c r="C35" s="1180" t="s">
        <v>544</v>
      </c>
      <c r="D35" s="1181"/>
      <c r="E35" s="1182"/>
      <c r="F35" s="36">
        <v>3.6</v>
      </c>
      <c r="G35" s="37">
        <v>4.1900000000000004</v>
      </c>
      <c r="H35" s="37">
        <v>4.29</v>
      </c>
      <c r="I35" s="37">
        <v>5.31</v>
      </c>
      <c r="J35" s="38">
        <v>4.5999999999999996</v>
      </c>
      <c r="K35" s="22"/>
      <c r="L35" s="22"/>
      <c r="M35" s="22"/>
      <c r="N35" s="22"/>
      <c r="O35" s="22"/>
      <c r="P35" s="22"/>
    </row>
    <row r="36" spans="1:16" ht="39" customHeight="1">
      <c r="A36" s="22"/>
      <c r="B36" s="35"/>
      <c r="C36" s="1180" t="s">
        <v>545</v>
      </c>
      <c r="D36" s="1181"/>
      <c r="E36" s="1182"/>
      <c r="F36" s="36">
        <v>3.13</v>
      </c>
      <c r="G36" s="37">
        <v>3.76</v>
      </c>
      <c r="H36" s="37">
        <v>3.89</v>
      </c>
      <c r="I36" s="37">
        <v>3.57</v>
      </c>
      <c r="J36" s="38">
        <v>4.0199999999999996</v>
      </c>
      <c r="K36" s="22"/>
      <c r="L36" s="22"/>
      <c r="M36" s="22"/>
      <c r="N36" s="22"/>
      <c r="O36" s="22"/>
      <c r="P36" s="22"/>
    </row>
    <row r="37" spans="1:16" ht="39" customHeight="1">
      <c r="A37" s="22"/>
      <c r="B37" s="35"/>
      <c r="C37" s="1180" t="s">
        <v>546</v>
      </c>
      <c r="D37" s="1181"/>
      <c r="E37" s="1182"/>
      <c r="F37" s="36">
        <v>0.51</v>
      </c>
      <c r="G37" s="37">
        <v>0.48</v>
      </c>
      <c r="H37" s="37">
        <v>0.68</v>
      </c>
      <c r="I37" s="37">
        <v>1.25</v>
      </c>
      <c r="J37" s="38">
        <v>1.0900000000000001</v>
      </c>
      <c r="K37" s="22"/>
      <c r="L37" s="22"/>
      <c r="M37" s="22"/>
      <c r="N37" s="22"/>
      <c r="O37" s="22"/>
      <c r="P37" s="22"/>
    </row>
    <row r="38" spans="1:16" ht="39" customHeight="1">
      <c r="A38" s="22"/>
      <c r="B38" s="35"/>
      <c r="C38" s="1180" t="s">
        <v>547</v>
      </c>
      <c r="D38" s="1181"/>
      <c r="E38" s="1182"/>
      <c r="F38" s="36">
        <v>0.05</v>
      </c>
      <c r="G38" s="37">
        <v>7.0000000000000007E-2</v>
      </c>
      <c r="H38" s="37">
        <v>0.11</v>
      </c>
      <c r="I38" s="37">
        <v>0.11</v>
      </c>
      <c r="J38" s="38">
        <v>0.1</v>
      </c>
      <c r="K38" s="22"/>
      <c r="L38" s="22"/>
      <c r="M38" s="22"/>
      <c r="N38" s="22"/>
      <c r="O38" s="22"/>
      <c r="P38" s="22"/>
    </row>
    <row r="39" spans="1:16" ht="39" customHeight="1">
      <c r="A39" s="22"/>
      <c r="B39" s="35"/>
      <c r="C39" s="1180" t="s">
        <v>548</v>
      </c>
      <c r="D39" s="1181"/>
      <c r="E39" s="1182"/>
      <c r="F39" s="36">
        <v>0.26</v>
      </c>
      <c r="G39" s="37">
        <v>0.41</v>
      </c>
      <c r="H39" s="37">
        <v>0.48</v>
      </c>
      <c r="I39" s="37">
        <v>0.62</v>
      </c>
      <c r="J39" s="38">
        <v>0.05</v>
      </c>
      <c r="K39" s="22"/>
      <c r="L39" s="22"/>
      <c r="M39" s="22"/>
      <c r="N39" s="22"/>
      <c r="O39" s="22"/>
      <c r="P39" s="22"/>
    </row>
    <row r="40" spans="1:16" ht="39" customHeight="1">
      <c r="A40" s="22"/>
      <c r="B40" s="35"/>
      <c r="C40" s="1180" t="s">
        <v>549</v>
      </c>
      <c r="D40" s="1181"/>
      <c r="E40" s="1182"/>
      <c r="F40" s="36" t="s">
        <v>550</v>
      </c>
      <c r="G40" s="37" t="s">
        <v>550</v>
      </c>
      <c r="H40" s="37" t="s">
        <v>550</v>
      </c>
      <c r="I40" s="37">
        <v>0</v>
      </c>
      <c r="J40" s="38">
        <v>0.03</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551</v>
      </c>
      <c r="D42" s="1181"/>
      <c r="E42" s="1182"/>
      <c r="F42" s="36" t="s">
        <v>494</v>
      </c>
      <c r="G42" s="37" t="s">
        <v>494</v>
      </c>
      <c r="H42" s="37" t="s">
        <v>494</v>
      </c>
      <c r="I42" s="37" t="s">
        <v>494</v>
      </c>
      <c r="J42" s="38" t="s">
        <v>494</v>
      </c>
      <c r="K42" s="22"/>
      <c r="L42" s="22"/>
      <c r="M42" s="22"/>
      <c r="N42" s="22"/>
      <c r="O42" s="22"/>
      <c r="P42" s="22"/>
    </row>
    <row r="43" spans="1:16" ht="39" customHeight="1" thickBot="1">
      <c r="A43" s="22"/>
      <c r="B43" s="40"/>
      <c r="C43" s="1183" t="s">
        <v>552</v>
      </c>
      <c r="D43" s="1184"/>
      <c r="E43" s="1185"/>
      <c r="F43" s="41" t="s">
        <v>494</v>
      </c>
      <c r="G43" s="42" t="s">
        <v>494</v>
      </c>
      <c r="H43" s="42" t="s">
        <v>494</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YnHgGeEEamUFqd5u1JqqjxeEgMZEAROgsI+xFpX/yxx5MwvrPFDaBcRb9AGAUh0NKDVia+F+5rdLuRvbZD/Yw==" saltValue="7+XxvpkXdTNNAKZEkgEs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196" t="s">
        <v>11</v>
      </c>
      <c r="C45" s="1197"/>
      <c r="D45" s="58"/>
      <c r="E45" s="1202" t="s">
        <v>12</v>
      </c>
      <c r="F45" s="1202"/>
      <c r="G45" s="1202"/>
      <c r="H45" s="1202"/>
      <c r="I45" s="1202"/>
      <c r="J45" s="1203"/>
      <c r="K45" s="59">
        <v>4234</v>
      </c>
      <c r="L45" s="60">
        <v>3540</v>
      </c>
      <c r="M45" s="60">
        <v>3113</v>
      </c>
      <c r="N45" s="60">
        <v>3115</v>
      </c>
      <c r="O45" s="61">
        <v>2801</v>
      </c>
      <c r="P45" s="48"/>
      <c r="Q45" s="48"/>
      <c r="R45" s="48"/>
      <c r="S45" s="48"/>
      <c r="T45" s="48"/>
      <c r="U45" s="48"/>
    </row>
    <row r="46" spans="1:21" ht="30.75" customHeight="1">
      <c r="A46" s="48"/>
      <c r="B46" s="1198"/>
      <c r="C46" s="1199"/>
      <c r="D46" s="62"/>
      <c r="E46" s="1190" t="s">
        <v>13</v>
      </c>
      <c r="F46" s="1190"/>
      <c r="G46" s="1190"/>
      <c r="H46" s="1190"/>
      <c r="I46" s="1190"/>
      <c r="J46" s="1191"/>
      <c r="K46" s="63" t="s">
        <v>494</v>
      </c>
      <c r="L46" s="64" t="s">
        <v>494</v>
      </c>
      <c r="M46" s="64" t="s">
        <v>494</v>
      </c>
      <c r="N46" s="64" t="s">
        <v>494</v>
      </c>
      <c r="O46" s="65" t="s">
        <v>494</v>
      </c>
      <c r="P46" s="48"/>
      <c r="Q46" s="48"/>
      <c r="R46" s="48"/>
      <c r="S46" s="48"/>
      <c r="T46" s="48"/>
      <c r="U46" s="48"/>
    </row>
    <row r="47" spans="1:21" ht="30.75" customHeight="1">
      <c r="A47" s="48"/>
      <c r="B47" s="1198"/>
      <c r="C47" s="1199"/>
      <c r="D47" s="62"/>
      <c r="E47" s="1190" t="s">
        <v>14</v>
      </c>
      <c r="F47" s="1190"/>
      <c r="G47" s="1190"/>
      <c r="H47" s="1190"/>
      <c r="I47" s="1190"/>
      <c r="J47" s="1191"/>
      <c r="K47" s="63" t="s">
        <v>494</v>
      </c>
      <c r="L47" s="64" t="s">
        <v>494</v>
      </c>
      <c r="M47" s="64" t="s">
        <v>494</v>
      </c>
      <c r="N47" s="64" t="s">
        <v>494</v>
      </c>
      <c r="O47" s="65" t="s">
        <v>494</v>
      </c>
      <c r="P47" s="48"/>
      <c r="Q47" s="48"/>
      <c r="R47" s="48"/>
      <c r="S47" s="48"/>
      <c r="T47" s="48"/>
      <c r="U47" s="48"/>
    </row>
    <row r="48" spans="1:21" ht="30.75" customHeight="1">
      <c r="A48" s="48"/>
      <c r="B48" s="1198"/>
      <c r="C48" s="1199"/>
      <c r="D48" s="62"/>
      <c r="E48" s="1190" t="s">
        <v>15</v>
      </c>
      <c r="F48" s="1190"/>
      <c r="G48" s="1190"/>
      <c r="H48" s="1190"/>
      <c r="I48" s="1190"/>
      <c r="J48" s="1191"/>
      <c r="K48" s="63">
        <v>548</v>
      </c>
      <c r="L48" s="64">
        <v>562</v>
      </c>
      <c r="M48" s="64">
        <v>537</v>
      </c>
      <c r="N48" s="64">
        <v>555</v>
      </c>
      <c r="O48" s="65">
        <v>558</v>
      </c>
      <c r="P48" s="48"/>
      <c r="Q48" s="48"/>
      <c r="R48" s="48"/>
      <c r="S48" s="48"/>
      <c r="T48" s="48"/>
      <c r="U48" s="48"/>
    </row>
    <row r="49" spans="1:21" ht="30.75" customHeight="1">
      <c r="A49" s="48"/>
      <c r="B49" s="1198"/>
      <c r="C49" s="1199"/>
      <c r="D49" s="62"/>
      <c r="E49" s="1190" t="s">
        <v>16</v>
      </c>
      <c r="F49" s="1190"/>
      <c r="G49" s="1190"/>
      <c r="H49" s="1190"/>
      <c r="I49" s="1190"/>
      <c r="J49" s="1191"/>
      <c r="K49" s="63">
        <v>26</v>
      </c>
      <c r="L49" s="64">
        <v>27</v>
      </c>
      <c r="M49" s="64">
        <v>32</v>
      </c>
      <c r="N49" s="64">
        <v>61</v>
      </c>
      <c r="O49" s="65">
        <v>20</v>
      </c>
      <c r="P49" s="48"/>
      <c r="Q49" s="48"/>
      <c r="R49" s="48"/>
      <c r="S49" s="48"/>
      <c r="T49" s="48"/>
      <c r="U49" s="48"/>
    </row>
    <row r="50" spans="1:21" ht="30.75" customHeight="1">
      <c r="A50" s="48"/>
      <c r="B50" s="1198"/>
      <c r="C50" s="1199"/>
      <c r="D50" s="62"/>
      <c r="E50" s="1190" t="s">
        <v>17</v>
      </c>
      <c r="F50" s="1190"/>
      <c r="G50" s="1190"/>
      <c r="H50" s="1190"/>
      <c r="I50" s="1190"/>
      <c r="J50" s="1191"/>
      <c r="K50" s="63">
        <v>70</v>
      </c>
      <c r="L50" s="64">
        <v>73</v>
      </c>
      <c r="M50" s="64">
        <v>88</v>
      </c>
      <c r="N50" s="64">
        <v>106</v>
      </c>
      <c r="O50" s="65">
        <v>85</v>
      </c>
      <c r="P50" s="48"/>
      <c r="Q50" s="48"/>
      <c r="R50" s="48"/>
      <c r="S50" s="48"/>
      <c r="T50" s="48"/>
      <c r="U50" s="48"/>
    </row>
    <row r="51" spans="1:21" ht="30.75" customHeight="1">
      <c r="A51" s="48"/>
      <c r="B51" s="1200"/>
      <c r="C51" s="1201"/>
      <c r="D51" s="66"/>
      <c r="E51" s="1190" t="s">
        <v>18</v>
      </c>
      <c r="F51" s="1190"/>
      <c r="G51" s="1190"/>
      <c r="H51" s="1190"/>
      <c r="I51" s="1190"/>
      <c r="J51" s="1191"/>
      <c r="K51" s="63" t="s">
        <v>494</v>
      </c>
      <c r="L51" s="64" t="s">
        <v>494</v>
      </c>
      <c r="M51" s="64" t="s">
        <v>494</v>
      </c>
      <c r="N51" s="64" t="s">
        <v>494</v>
      </c>
      <c r="O51" s="65" t="s">
        <v>494</v>
      </c>
      <c r="P51" s="48"/>
      <c r="Q51" s="48"/>
      <c r="R51" s="48"/>
      <c r="S51" s="48"/>
      <c r="T51" s="48"/>
      <c r="U51" s="48"/>
    </row>
    <row r="52" spans="1:21" ht="30.75" customHeight="1">
      <c r="A52" s="48"/>
      <c r="B52" s="1188" t="s">
        <v>19</v>
      </c>
      <c r="C52" s="1189"/>
      <c r="D52" s="66"/>
      <c r="E52" s="1190" t="s">
        <v>20</v>
      </c>
      <c r="F52" s="1190"/>
      <c r="G52" s="1190"/>
      <c r="H52" s="1190"/>
      <c r="I52" s="1190"/>
      <c r="J52" s="1191"/>
      <c r="K52" s="63">
        <v>3833</v>
      </c>
      <c r="L52" s="64">
        <v>3658</v>
      </c>
      <c r="M52" s="64">
        <v>3475</v>
      </c>
      <c r="N52" s="64">
        <v>3671</v>
      </c>
      <c r="O52" s="65">
        <v>3448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1045</v>
      </c>
      <c r="L53" s="69">
        <v>544</v>
      </c>
      <c r="M53" s="69">
        <v>295</v>
      </c>
      <c r="N53" s="69">
        <v>166</v>
      </c>
      <c r="O53" s="70">
        <v>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15uSHbL5s+sxjqgebH/yAGhq5+vn2YIFftIZgN9podLJgGYZtJclQ6yejrA8gWBKPLK/5t2p79lMzg6MToCBg==" saltValue="bztbxjIWA/37cANOeTmx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537</v>
      </c>
      <c r="J40" s="79" t="s">
        <v>538</v>
      </c>
      <c r="K40" s="79" t="s">
        <v>539</v>
      </c>
      <c r="L40" s="79" t="s">
        <v>540</v>
      </c>
      <c r="M40" s="80" t="s">
        <v>541</v>
      </c>
    </row>
    <row r="41" spans="2:13" ht="27.75" customHeight="1">
      <c r="B41" s="1216" t="s">
        <v>24</v>
      </c>
      <c r="C41" s="1217"/>
      <c r="D41" s="81"/>
      <c r="E41" s="1218" t="s">
        <v>25</v>
      </c>
      <c r="F41" s="1218"/>
      <c r="G41" s="1218"/>
      <c r="H41" s="1219"/>
      <c r="I41" s="82">
        <v>23050</v>
      </c>
      <c r="J41" s="83">
        <v>22410</v>
      </c>
      <c r="K41" s="83">
        <v>22273</v>
      </c>
      <c r="L41" s="83">
        <v>21586</v>
      </c>
      <c r="M41" s="84">
        <v>21568</v>
      </c>
    </row>
    <row r="42" spans="2:13" ht="27.75" customHeight="1">
      <c r="B42" s="1206"/>
      <c r="C42" s="1207"/>
      <c r="D42" s="85"/>
      <c r="E42" s="1210" t="s">
        <v>26</v>
      </c>
      <c r="F42" s="1210"/>
      <c r="G42" s="1210"/>
      <c r="H42" s="1211"/>
      <c r="I42" s="86">
        <v>347</v>
      </c>
      <c r="J42" s="87">
        <v>406</v>
      </c>
      <c r="K42" s="87">
        <v>810</v>
      </c>
      <c r="L42" s="87">
        <v>403</v>
      </c>
      <c r="M42" s="88">
        <v>382</v>
      </c>
    </row>
    <row r="43" spans="2:13" ht="27.75" customHeight="1">
      <c r="B43" s="1206"/>
      <c r="C43" s="1207"/>
      <c r="D43" s="85"/>
      <c r="E43" s="1210" t="s">
        <v>27</v>
      </c>
      <c r="F43" s="1210"/>
      <c r="G43" s="1210"/>
      <c r="H43" s="1211"/>
      <c r="I43" s="86">
        <v>5339</v>
      </c>
      <c r="J43" s="87">
        <v>4442</v>
      </c>
      <c r="K43" s="87">
        <v>4352</v>
      </c>
      <c r="L43" s="87">
        <v>4223</v>
      </c>
      <c r="M43" s="88">
        <v>3918</v>
      </c>
    </row>
    <row r="44" spans="2:13" ht="27.75" customHeight="1">
      <c r="B44" s="1206"/>
      <c r="C44" s="1207"/>
      <c r="D44" s="85"/>
      <c r="E44" s="1210" t="s">
        <v>28</v>
      </c>
      <c r="F44" s="1210"/>
      <c r="G44" s="1210"/>
      <c r="H44" s="1211"/>
      <c r="I44" s="86">
        <v>981</v>
      </c>
      <c r="J44" s="87">
        <v>2265</v>
      </c>
      <c r="K44" s="87">
        <v>3548</v>
      </c>
      <c r="L44" s="87">
        <v>3563</v>
      </c>
      <c r="M44" s="88">
        <v>3724</v>
      </c>
    </row>
    <row r="45" spans="2:13" ht="27.75" customHeight="1">
      <c r="B45" s="1206"/>
      <c r="C45" s="1207"/>
      <c r="D45" s="85"/>
      <c r="E45" s="1210" t="s">
        <v>29</v>
      </c>
      <c r="F45" s="1210"/>
      <c r="G45" s="1210"/>
      <c r="H45" s="1211"/>
      <c r="I45" s="86">
        <v>2224</v>
      </c>
      <c r="J45" s="87">
        <v>1823</v>
      </c>
      <c r="K45" s="87">
        <v>1725</v>
      </c>
      <c r="L45" s="87">
        <v>1692</v>
      </c>
      <c r="M45" s="88">
        <v>1539</v>
      </c>
    </row>
    <row r="46" spans="2:13" ht="27.75" customHeight="1">
      <c r="B46" s="1206"/>
      <c r="C46" s="1207"/>
      <c r="D46" s="89"/>
      <c r="E46" s="1210" t="s">
        <v>30</v>
      </c>
      <c r="F46" s="1210"/>
      <c r="G46" s="1210"/>
      <c r="H46" s="1211"/>
      <c r="I46" s="86" t="s">
        <v>494</v>
      </c>
      <c r="J46" s="87" t="s">
        <v>494</v>
      </c>
      <c r="K46" s="87" t="s">
        <v>494</v>
      </c>
      <c r="L46" s="87" t="s">
        <v>494</v>
      </c>
      <c r="M46" s="88" t="s">
        <v>494</v>
      </c>
    </row>
    <row r="47" spans="2:13" ht="27.75" customHeight="1">
      <c r="B47" s="1206"/>
      <c r="C47" s="1207"/>
      <c r="D47" s="90"/>
      <c r="E47" s="1220" t="s">
        <v>31</v>
      </c>
      <c r="F47" s="1221"/>
      <c r="G47" s="1221"/>
      <c r="H47" s="1222"/>
      <c r="I47" s="86" t="s">
        <v>494</v>
      </c>
      <c r="J47" s="87" t="s">
        <v>494</v>
      </c>
      <c r="K47" s="87" t="s">
        <v>494</v>
      </c>
      <c r="L47" s="87" t="s">
        <v>494</v>
      </c>
      <c r="M47" s="88" t="s">
        <v>494</v>
      </c>
    </row>
    <row r="48" spans="2:13" ht="27.75" customHeight="1">
      <c r="B48" s="1206"/>
      <c r="C48" s="1207"/>
      <c r="D48" s="85"/>
      <c r="E48" s="1210" t="s">
        <v>32</v>
      </c>
      <c r="F48" s="1210"/>
      <c r="G48" s="1210"/>
      <c r="H48" s="1211"/>
      <c r="I48" s="86" t="s">
        <v>494</v>
      </c>
      <c r="J48" s="87" t="s">
        <v>494</v>
      </c>
      <c r="K48" s="87" t="s">
        <v>494</v>
      </c>
      <c r="L48" s="87" t="s">
        <v>494</v>
      </c>
      <c r="M48" s="88" t="s">
        <v>494</v>
      </c>
    </row>
    <row r="49" spans="2:13" ht="27.75" customHeight="1">
      <c r="B49" s="1208"/>
      <c r="C49" s="1209"/>
      <c r="D49" s="85"/>
      <c r="E49" s="1210" t="s">
        <v>33</v>
      </c>
      <c r="F49" s="1210"/>
      <c r="G49" s="1210"/>
      <c r="H49" s="1211"/>
      <c r="I49" s="86" t="s">
        <v>494</v>
      </c>
      <c r="J49" s="87" t="s">
        <v>494</v>
      </c>
      <c r="K49" s="87" t="s">
        <v>494</v>
      </c>
      <c r="L49" s="87" t="s">
        <v>494</v>
      </c>
      <c r="M49" s="88" t="s">
        <v>494</v>
      </c>
    </row>
    <row r="50" spans="2:13" ht="27.75" customHeight="1">
      <c r="B50" s="1204" t="s">
        <v>34</v>
      </c>
      <c r="C50" s="1205"/>
      <c r="D50" s="91"/>
      <c r="E50" s="1210" t="s">
        <v>35</v>
      </c>
      <c r="F50" s="1210"/>
      <c r="G50" s="1210"/>
      <c r="H50" s="1211"/>
      <c r="I50" s="86">
        <v>15767</v>
      </c>
      <c r="J50" s="87">
        <v>15916</v>
      </c>
      <c r="K50" s="87">
        <v>15794</v>
      </c>
      <c r="L50" s="87">
        <v>15751</v>
      </c>
      <c r="M50" s="88">
        <v>15563</v>
      </c>
    </row>
    <row r="51" spans="2:13" ht="27.75" customHeight="1">
      <c r="B51" s="1206"/>
      <c r="C51" s="1207"/>
      <c r="D51" s="85"/>
      <c r="E51" s="1210" t="s">
        <v>36</v>
      </c>
      <c r="F51" s="1210"/>
      <c r="G51" s="1210"/>
      <c r="H51" s="1211"/>
      <c r="I51" s="86">
        <v>7218</v>
      </c>
      <c r="J51" s="87">
        <v>6668</v>
      </c>
      <c r="K51" s="87">
        <v>6489</v>
      </c>
      <c r="L51" s="87">
        <v>6561</v>
      </c>
      <c r="M51" s="88">
        <v>6383</v>
      </c>
    </row>
    <row r="52" spans="2:13" ht="27.75" customHeight="1">
      <c r="B52" s="1208"/>
      <c r="C52" s="1209"/>
      <c r="D52" s="85"/>
      <c r="E52" s="1210" t="s">
        <v>37</v>
      </c>
      <c r="F52" s="1210"/>
      <c r="G52" s="1210"/>
      <c r="H52" s="1211"/>
      <c r="I52" s="86">
        <v>30844</v>
      </c>
      <c r="J52" s="87">
        <v>32788</v>
      </c>
      <c r="K52" s="87">
        <v>31164</v>
      </c>
      <c r="L52" s="87">
        <v>31105</v>
      </c>
      <c r="M52" s="88">
        <v>30697</v>
      </c>
    </row>
    <row r="53" spans="2:13" ht="27.75" customHeight="1" thickBot="1">
      <c r="B53" s="1212" t="s">
        <v>38</v>
      </c>
      <c r="C53" s="1213"/>
      <c r="D53" s="92"/>
      <c r="E53" s="1214" t="s">
        <v>39</v>
      </c>
      <c r="F53" s="1214"/>
      <c r="G53" s="1214"/>
      <c r="H53" s="1215"/>
      <c r="I53" s="93">
        <v>-21888</v>
      </c>
      <c r="J53" s="94">
        <v>-24027</v>
      </c>
      <c r="K53" s="94">
        <v>-20739</v>
      </c>
      <c r="L53" s="94">
        <v>-21950</v>
      </c>
      <c r="M53" s="95">
        <v>-21512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sDh9R/OOF6L2fgJcHecyAHlESg9IY69ce6qnk7j2uQgJmXVlLIOOhFV2noN+oFMqF2VJI2TwSGgrqBc/slHRA==" saltValue="C6NimJJf9n5ED405XqKV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539</v>
      </c>
      <c r="G54" s="104" t="s">
        <v>540</v>
      </c>
      <c r="H54" s="105" t="s">
        <v>541</v>
      </c>
    </row>
    <row r="55" spans="2:8" ht="52.5" customHeight="1">
      <c r="B55" s="106"/>
      <c r="C55" s="1231" t="s">
        <v>42</v>
      </c>
      <c r="D55" s="1231"/>
      <c r="E55" s="1232"/>
      <c r="F55" s="107">
        <v>5610</v>
      </c>
      <c r="G55" s="107">
        <v>5605</v>
      </c>
      <c r="H55" s="108">
        <v>5172</v>
      </c>
    </row>
    <row r="56" spans="2:8" ht="52.5" customHeight="1">
      <c r="B56" s="109"/>
      <c r="C56" s="1233" t="s">
        <v>43</v>
      </c>
      <c r="D56" s="1233"/>
      <c r="E56" s="1234"/>
      <c r="F56" s="110">
        <v>2337</v>
      </c>
      <c r="G56" s="110">
        <v>1924</v>
      </c>
      <c r="H56" s="111">
        <v>1508</v>
      </c>
    </row>
    <row r="57" spans="2:8" ht="53.25" customHeight="1">
      <c r="B57" s="109"/>
      <c r="C57" s="1235" t="s">
        <v>44</v>
      </c>
      <c r="D57" s="1235"/>
      <c r="E57" s="1236"/>
      <c r="F57" s="112">
        <v>7834</v>
      </c>
      <c r="G57" s="112">
        <v>8210</v>
      </c>
      <c r="H57" s="113">
        <v>8871</v>
      </c>
    </row>
    <row r="58" spans="2:8" ht="45.75" customHeight="1">
      <c r="B58" s="114"/>
      <c r="C58" s="1223" t="s">
        <v>581</v>
      </c>
      <c r="D58" s="1224"/>
      <c r="E58" s="1225"/>
      <c r="F58" s="115">
        <v>5610</v>
      </c>
      <c r="G58" s="115">
        <v>5790</v>
      </c>
      <c r="H58" s="116">
        <v>6214</v>
      </c>
    </row>
    <row r="59" spans="2:8" ht="45.75" customHeight="1">
      <c r="B59" s="114"/>
      <c r="C59" s="1223" t="s">
        <v>582</v>
      </c>
      <c r="D59" s="1224"/>
      <c r="E59" s="1225"/>
      <c r="F59" s="115">
        <v>1529</v>
      </c>
      <c r="G59" s="115">
        <v>1486</v>
      </c>
      <c r="H59" s="116">
        <v>1424</v>
      </c>
    </row>
    <row r="60" spans="2:8" ht="45.75" customHeight="1">
      <c r="B60" s="114"/>
      <c r="C60" s="1223" t="s">
        <v>583</v>
      </c>
      <c r="D60" s="1224"/>
      <c r="E60" s="1225"/>
      <c r="F60" s="115">
        <v>558</v>
      </c>
      <c r="G60" s="115">
        <v>557</v>
      </c>
      <c r="H60" s="116">
        <v>567</v>
      </c>
    </row>
    <row r="61" spans="2:8" ht="45.75" customHeight="1">
      <c r="B61" s="114"/>
      <c r="C61" s="1223" t="s">
        <v>584</v>
      </c>
      <c r="D61" s="1224"/>
      <c r="E61" s="1225"/>
      <c r="F61" s="115" t="s">
        <v>587</v>
      </c>
      <c r="G61" s="115" t="s">
        <v>587</v>
      </c>
      <c r="H61" s="116">
        <v>300</v>
      </c>
    </row>
    <row r="62" spans="2:8" ht="45.75" customHeight="1" thickBot="1">
      <c r="B62" s="117"/>
      <c r="C62" s="1226" t="s">
        <v>585</v>
      </c>
      <c r="D62" s="1227"/>
      <c r="E62" s="1228"/>
      <c r="F62" s="118">
        <v>102</v>
      </c>
      <c r="G62" s="118">
        <v>98</v>
      </c>
      <c r="H62" s="119">
        <v>92</v>
      </c>
    </row>
    <row r="63" spans="2:8" ht="52.5" customHeight="1" thickBot="1">
      <c r="B63" s="120"/>
      <c r="C63" s="1229" t="s">
        <v>45</v>
      </c>
      <c r="D63" s="1229"/>
      <c r="E63" s="1230"/>
      <c r="F63" s="121">
        <v>15782</v>
      </c>
      <c r="G63" s="121">
        <v>15739</v>
      </c>
      <c r="H63" s="122">
        <v>15551</v>
      </c>
    </row>
    <row r="64" spans="2:8" ht="15" customHeight="1"/>
    <row r="65" ht="0" hidden="1" customHeight="1"/>
    <row r="66" ht="0" hidden="1" customHeight="1"/>
  </sheetData>
  <sheetProtection algorithmName="SHA-512" hashValue="KO3VywvKkg7Ats5g9Q7jbboGuY9o4qA2gaPg0BOYr/4nM2P+25yO4Ud78eNHMwW/1xYExLjVDIV/kL6ZlJTSww==" saltValue="R0KfPwxv3ALh4xfXzt2K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537</v>
      </c>
      <c r="BQ50" s="1271"/>
      <c r="BR50" s="1271"/>
      <c r="BS50" s="1271"/>
      <c r="BT50" s="1271"/>
      <c r="BU50" s="1271"/>
      <c r="BV50" s="1271"/>
      <c r="BW50" s="1271"/>
      <c r="BX50" s="1271" t="s">
        <v>538</v>
      </c>
      <c r="BY50" s="1271"/>
      <c r="BZ50" s="1271"/>
      <c r="CA50" s="1271"/>
      <c r="CB50" s="1271"/>
      <c r="CC50" s="1271"/>
      <c r="CD50" s="1271"/>
      <c r="CE50" s="1271"/>
      <c r="CF50" s="1271" t="s">
        <v>539</v>
      </c>
      <c r="CG50" s="1271"/>
      <c r="CH50" s="1271"/>
      <c r="CI50" s="1271"/>
      <c r="CJ50" s="1271"/>
      <c r="CK50" s="1271"/>
      <c r="CL50" s="1271"/>
      <c r="CM50" s="1271"/>
      <c r="CN50" s="1271" t="s">
        <v>540</v>
      </c>
      <c r="CO50" s="1271"/>
      <c r="CP50" s="1271"/>
      <c r="CQ50" s="1271"/>
      <c r="CR50" s="1271"/>
      <c r="CS50" s="1271"/>
      <c r="CT50" s="1271"/>
      <c r="CU50" s="1271"/>
      <c r="CV50" s="1271" t="s">
        <v>541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593</v>
      </c>
      <c r="AO51" s="1275"/>
      <c r="AP51" s="1275"/>
      <c r="AQ51" s="1275"/>
      <c r="AR51" s="1275"/>
      <c r="AS51" s="1275"/>
      <c r="AT51" s="1275"/>
      <c r="AU51" s="1275"/>
      <c r="AV51" s="1275"/>
      <c r="AW51" s="1275"/>
      <c r="AX51" s="1275"/>
      <c r="AY51" s="1275"/>
      <c r="AZ51" s="1275"/>
      <c r="BA51" s="1275"/>
      <c r="BB51" s="1275" t="s">
        <v>594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49.9</v>
      </c>
      <c r="CO53" s="1277"/>
      <c r="CP53" s="1277"/>
      <c r="CQ53" s="1277"/>
      <c r="CR53" s="1277"/>
      <c r="CS53" s="1277"/>
      <c r="CT53" s="1277"/>
      <c r="CU53" s="1277"/>
      <c r="CV53" s="1277">
        <v>49.1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596</v>
      </c>
      <c r="AO55" s="1271"/>
      <c r="AP55" s="1271"/>
      <c r="AQ55" s="1271"/>
      <c r="AR55" s="1271"/>
      <c r="AS55" s="1271"/>
      <c r="AT55" s="1271"/>
      <c r="AU55" s="1271"/>
      <c r="AV55" s="1271"/>
      <c r="AW55" s="1271"/>
      <c r="AX55" s="1271"/>
      <c r="AY55" s="1271"/>
      <c r="AZ55" s="1271"/>
      <c r="BA55" s="1271"/>
      <c r="BB55" s="1275" t="s">
        <v>594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597</v>
      </c>
    </row>
    <row r="64" spans="1:109">
      <c r="B64" s="1246"/>
      <c r="G64" s="1253"/>
      <c r="I64" s="1287"/>
      <c r="J64" s="1287"/>
      <c r="K64" s="1287"/>
      <c r="L64" s="1287"/>
      <c r="M64" s="1287"/>
      <c r="N64" s="1288"/>
      <c r="AM64" s="1253"/>
      <c r="AN64" s="1253" t="s">
        <v>590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customHeight="1">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537</v>
      </c>
      <c r="BQ72" s="1271"/>
      <c r="BR72" s="1271"/>
      <c r="BS72" s="1271"/>
      <c r="BT72" s="1271"/>
      <c r="BU72" s="1271"/>
      <c r="BV72" s="1271"/>
      <c r="BW72" s="1271"/>
      <c r="BX72" s="1271" t="s">
        <v>538</v>
      </c>
      <c r="BY72" s="1271"/>
      <c r="BZ72" s="1271"/>
      <c r="CA72" s="1271"/>
      <c r="CB72" s="1271"/>
      <c r="CC72" s="1271"/>
      <c r="CD72" s="1271"/>
      <c r="CE72" s="1271"/>
      <c r="CF72" s="1271" t="s">
        <v>539</v>
      </c>
      <c r="CG72" s="1271"/>
      <c r="CH72" s="1271"/>
      <c r="CI72" s="1271"/>
      <c r="CJ72" s="1271"/>
      <c r="CK72" s="1271"/>
      <c r="CL72" s="1271"/>
      <c r="CM72" s="1271"/>
      <c r="CN72" s="1271" t="s">
        <v>540</v>
      </c>
      <c r="CO72" s="1271"/>
      <c r="CP72" s="1271"/>
      <c r="CQ72" s="1271"/>
      <c r="CR72" s="1271"/>
      <c r="CS72" s="1271"/>
      <c r="CT72" s="1271"/>
      <c r="CU72" s="1271"/>
      <c r="CV72" s="1271" t="s">
        <v>541</v>
      </c>
      <c r="CW72" s="1271"/>
      <c r="CX72" s="1271"/>
      <c r="CY72" s="1271"/>
      <c r="CZ72" s="1271"/>
      <c r="DA72" s="1271"/>
      <c r="DB72" s="1271"/>
      <c r="DC72" s="1271"/>
    </row>
    <row r="73" spans="2:107">
      <c r="B73" s="1246"/>
      <c r="G73" s="1272"/>
      <c r="H73" s="1272"/>
      <c r="I73" s="1272"/>
      <c r="J73" s="1272"/>
      <c r="K73" s="1294"/>
      <c r="L73" s="1294"/>
      <c r="M73" s="1294"/>
      <c r="N73" s="1294"/>
      <c r="AM73" s="1264"/>
      <c r="AN73" s="1275" t="s">
        <v>593</v>
      </c>
      <c r="AO73" s="1275"/>
      <c r="AP73" s="1275"/>
      <c r="AQ73" s="1275"/>
      <c r="AR73" s="1275"/>
      <c r="AS73" s="1275"/>
      <c r="AT73" s="1275"/>
      <c r="AU73" s="1275"/>
      <c r="AV73" s="1275"/>
      <c r="AW73" s="1275"/>
      <c r="AX73" s="1275"/>
      <c r="AY73" s="1275"/>
      <c r="AZ73" s="1275"/>
      <c r="BA73" s="1275"/>
      <c r="BB73" s="1275" t="s">
        <v>594</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599</v>
      </c>
      <c r="BC75" s="1275"/>
      <c r="BD75" s="1275"/>
      <c r="BE75" s="1275"/>
      <c r="BF75" s="1275"/>
      <c r="BG75" s="1275"/>
      <c r="BH75" s="1275"/>
      <c r="BI75" s="1275"/>
      <c r="BJ75" s="1275"/>
      <c r="BK75" s="1275"/>
      <c r="BL75" s="1275"/>
      <c r="BM75" s="1275"/>
      <c r="BN75" s="1275"/>
      <c r="BO75" s="1275"/>
      <c r="BP75" s="1277">
        <v>8</v>
      </c>
      <c r="BQ75" s="1277"/>
      <c r="BR75" s="1277"/>
      <c r="BS75" s="1277"/>
      <c r="BT75" s="1277"/>
      <c r="BU75" s="1277"/>
      <c r="BV75" s="1277"/>
      <c r="BW75" s="1277"/>
      <c r="BX75" s="1277">
        <v>6.1</v>
      </c>
      <c r="BY75" s="1277"/>
      <c r="BZ75" s="1277"/>
      <c r="CA75" s="1277"/>
      <c r="CB75" s="1277"/>
      <c r="CC75" s="1277"/>
      <c r="CD75" s="1277"/>
      <c r="CE75" s="1277"/>
      <c r="CF75" s="1277">
        <v>4.0999999999999996</v>
      </c>
      <c r="CG75" s="1277"/>
      <c r="CH75" s="1277"/>
      <c r="CI75" s="1277"/>
      <c r="CJ75" s="1277"/>
      <c r="CK75" s="1277"/>
      <c r="CL75" s="1277"/>
      <c r="CM75" s="1277"/>
      <c r="CN75" s="1277">
        <v>2.1</v>
      </c>
      <c r="CO75" s="1277"/>
      <c r="CP75" s="1277"/>
      <c r="CQ75" s="1277"/>
      <c r="CR75" s="1277"/>
      <c r="CS75" s="1277"/>
      <c r="CT75" s="1277"/>
      <c r="CU75" s="1277"/>
      <c r="CV75" s="1277">
        <v>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596</v>
      </c>
      <c r="AO77" s="1271"/>
      <c r="AP77" s="1271"/>
      <c r="AQ77" s="1271"/>
      <c r="AR77" s="1271"/>
      <c r="AS77" s="1271"/>
      <c r="AT77" s="1271"/>
      <c r="AU77" s="1271"/>
      <c r="AV77" s="1271"/>
      <c r="AW77" s="1271"/>
      <c r="AX77" s="1271"/>
      <c r="AY77" s="1271"/>
      <c r="AZ77" s="1271"/>
      <c r="BA77" s="1271"/>
      <c r="BB77" s="1275" t="s">
        <v>594</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H2jv15epRtGjBj/sIn/Z8GWPb2B0ewsvbDYQedLj+uLvssOy/REEycvURXQAuiaRrDOTxA85T2x6fVbmIZ+BQ==" saltValue="cRK7b6V+IgKvTGOEN8eN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e2Q1G4gXGu0N+NS9TFjCQhMhECUxM/zB8gdjIDChoLiMsTqMtuWDHHt4whGjwi8fP0Cy1QXk8Wa1eQeOq9vNQ==" saltValue="n4MAJ4mym0dcBAQiDZ2t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tsjNEJZBMtYPH+mMhBrZ1RVpKnF82hTMxtNNi/aPuj0HprQlFDVZ+BmSND34FZLFbyKJLc/5b161UoiiZuH1w==" saltValue="KUB8KTkxJ8lx8Tdn0jrAJ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534</v>
      </c>
      <c r="G2" s="136"/>
      <c r="H2" s="137"/>
    </row>
    <row r="3" spans="1:8">
      <c r="A3" s="133" t="s">
        <v>527</v>
      </c>
      <c r="B3" s="138"/>
      <c r="C3" s="139"/>
      <c r="D3" s="140">
        <v>39494</v>
      </c>
      <c r="E3" s="141"/>
      <c r="F3" s="142">
        <v>63956</v>
      </c>
      <c r="G3" s="143"/>
      <c r="H3" s="144"/>
    </row>
    <row r="4" spans="1:8">
      <c r="A4" s="145"/>
      <c r="B4" s="146"/>
      <c r="C4" s="147"/>
      <c r="D4" s="148">
        <v>19194</v>
      </c>
      <c r="E4" s="149"/>
      <c r="F4" s="150">
        <v>29239</v>
      </c>
      <c r="G4" s="151"/>
      <c r="H4" s="152"/>
    </row>
    <row r="5" spans="1:8">
      <c r="A5" s="133" t="s">
        <v>529</v>
      </c>
      <c r="B5" s="138"/>
      <c r="C5" s="139"/>
      <c r="D5" s="140">
        <v>27738</v>
      </c>
      <c r="E5" s="141"/>
      <c r="F5" s="142">
        <v>66255</v>
      </c>
      <c r="G5" s="143"/>
      <c r="H5" s="144"/>
    </row>
    <row r="6" spans="1:8">
      <c r="A6" s="145"/>
      <c r="B6" s="146"/>
      <c r="C6" s="147"/>
      <c r="D6" s="148">
        <v>7757</v>
      </c>
      <c r="E6" s="149"/>
      <c r="F6" s="150">
        <v>31822</v>
      </c>
      <c r="G6" s="151"/>
      <c r="H6" s="152"/>
    </row>
    <row r="7" spans="1:8">
      <c r="A7" s="133" t="s">
        <v>530</v>
      </c>
      <c r="B7" s="138"/>
      <c r="C7" s="139"/>
      <c r="D7" s="140">
        <v>34280</v>
      </c>
      <c r="E7" s="141"/>
      <c r="F7" s="142">
        <v>47278</v>
      </c>
      <c r="G7" s="143"/>
      <c r="H7" s="144"/>
    </row>
    <row r="8" spans="1:8">
      <c r="A8" s="145"/>
      <c r="B8" s="146"/>
      <c r="C8" s="147"/>
      <c r="D8" s="148">
        <v>11852</v>
      </c>
      <c r="E8" s="149"/>
      <c r="F8" s="150">
        <v>24096</v>
      </c>
      <c r="G8" s="151"/>
      <c r="H8" s="152"/>
    </row>
    <row r="9" spans="1:8">
      <c r="A9" s="133" t="s">
        <v>531</v>
      </c>
      <c r="B9" s="138"/>
      <c r="C9" s="139"/>
      <c r="D9" s="140">
        <v>42281</v>
      </c>
      <c r="E9" s="141"/>
      <c r="F9" s="142">
        <v>44504</v>
      </c>
      <c r="G9" s="143"/>
      <c r="H9" s="144"/>
    </row>
    <row r="10" spans="1:8">
      <c r="A10" s="145"/>
      <c r="B10" s="146"/>
      <c r="C10" s="147"/>
      <c r="D10" s="148">
        <v>11508</v>
      </c>
      <c r="E10" s="149"/>
      <c r="F10" s="150">
        <v>25876</v>
      </c>
      <c r="G10" s="151"/>
      <c r="H10" s="152"/>
    </row>
    <row r="11" spans="1:8">
      <c r="A11" s="133" t="s">
        <v>532</v>
      </c>
      <c r="B11" s="138"/>
      <c r="C11" s="139"/>
      <c r="D11" s="140">
        <v>46281</v>
      </c>
      <c r="E11" s="141"/>
      <c r="F11" s="142">
        <v>47820</v>
      </c>
      <c r="G11" s="143"/>
      <c r="H11" s="144"/>
    </row>
    <row r="12" spans="1:8">
      <c r="A12" s="145"/>
      <c r="B12" s="146"/>
      <c r="C12" s="153"/>
      <c r="D12" s="148">
        <v>9925</v>
      </c>
      <c r="E12" s="149"/>
      <c r="F12" s="150">
        <v>25855</v>
      </c>
      <c r="G12" s="151"/>
      <c r="H12" s="152"/>
    </row>
    <row r="13" spans="1:8">
      <c r="A13" s="133"/>
      <c r="B13" s="138"/>
      <c r="C13" s="154"/>
      <c r="D13" s="155">
        <v>38015</v>
      </c>
      <c r="E13" s="156"/>
      <c r="F13" s="157">
        <v>53963</v>
      </c>
      <c r="G13" s="158"/>
      <c r="H13" s="144"/>
    </row>
    <row r="14" spans="1:8">
      <c r="A14" s="145"/>
      <c r="B14" s="146"/>
      <c r="C14" s="147"/>
      <c r="D14" s="148">
        <v>12047</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3.13</v>
      </c>
      <c r="C19" s="159">
        <f>ROUND(VALUE(SUBSTITUTE(実質収支比率等に係る経年分析!G$48,"▲","-")),2)</f>
        <v>3.77</v>
      </c>
      <c r="D19" s="159">
        <f>ROUND(VALUE(SUBSTITUTE(実質収支比率等に係る経年分析!H$48,"▲","-")),2)</f>
        <v>3.9</v>
      </c>
      <c r="E19" s="159">
        <f>ROUND(VALUE(SUBSTITUTE(実質収支比率等に係る経年分析!I$48,"▲","-")),2)</f>
        <v>3.57</v>
      </c>
      <c r="F19" s="159">
        <f>ROUND(VALUE(SUBSTITUTE(実質収支比率等に係る経年分析!J$48,"▲","-")),2)</f>
        <v>4.0199999999999996</v>
      </c>
    </row>
    <row r="20" spans="1:11">
      <c r="A20" s="159" t="s">
        <v>49</v>
      </c>
      <c r="B20" s="159">
        <f>ROUND(VALUE(SUBSTITUTE(実質収支比率等に係る経年分析!F$47,"▲","-")),2)</f>
        <v>30.04</v>
      </c>
      <c r="C20" s="159">
        <f>ROUND(VALUE(SUBSTITUTE(実質収支比率等に係る経年分析!G$47,"▲","-")),2)</f>
        <v>31.06</v>
      </c>
      <c r="D20" s="159">
        <f>ROUND(VALUE(SUBSTITUTE(実質収支比率等に係る経年分析!H$47,"▲","-")),2)</f>
        <v>30.85</v>
      </c>
      <c r="E20" s="159">
        <f>ROUND(VALUE(SUBSTITUTE(実質収支比率等に係る経年分析!I$47,"▲","-")),2)</f>
        <v>30.34</v>
      </c>
      <c r="F20" s="159">
        <f>ROUND(VALUE(SUBSTITUTE(実質収支比率等に係る経年分析!J$47,"▲","-")),2)</f>
        <v>27.75</v>
      </c>
    </row>
    <row r="21" spans="1:11">
      <c r="A21" s="159" t="s">
        <v>50</v>
      </c>
      <c r="B21" s="159">
        <f>IF(ISNUMBER(VALUE(SUBSTITUTE(実質収支比率等に係る経年分析!F$49,"▲","-"))),ROUND(VALUE(SUBSTITUTE(実質収支比率等に係る経年分析!F$49,"▲","-")),2),NA())</f>
        <v>-0.7</v>
      </c>
      <c r="C21" s="159">
        <f>IF(ISNUMBER(VALUE(SUBSTITUTE(実質収支比率等に係る経年分析!G$49,"▲","-"))),ROUND(VALUE(SUBSTITUTE(実質収支比率等に係る経年分析!G$49,"▲","-")),2),NA())</f>
        <v>0.81</v>
      </c>
      <c r="D21" s="159">
        <f>IF(ISNUMBER(VALUE(SUBSTITUTE(実質収支比率等に係る経年分析!H$49,"▲","-"))),ROUND(VALUE(SUBSTITUTE(実質収支比率等に係る経年分析!H$49,"▲","-")),2),NA())</f>
        <v>2.25</v>
      </c>
      <c r="E21" s="159">
        <f>IF(ISNUMBER(VALUE(SUBSTITUTE(実質収支比率等に係る経年分析!I$49,"▲","-"))),ROUND(VALUE(SUBSTITUTE(実質収支比率等に係る経年分析!I$49,"▲","-")),2),NA())</f>
        <v>2.21</v>
      </c>
      <c r="F21" s="159">
        <f>IF(ISNUMBER(VALUE(SUBSTITUTE(実質収支比率等に係る経年分析!J$49,"▲","-"))),ROUND(VALUE(SUBSTITUTE(実質収支比率等に係る経年分析!J$49,"▲","-")),2),NA())</f>
        <v>1.52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f>IF(ROUND(VALUE(SUBSTITUTE(連結実質赤字比率に係る赤字・黒字の構成分析!F$40,"▲", "-")), 2) &lt; 0, ABS(ROUND(VALUE(SUBSTITUTE(連結実質赤字比率に係る赤字・黒字の構成分析!F$40,"▲", "-")), 2)), NA())</f>
        <v>0.01</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0.01</v>
      </c>
      <c r="E30" s="160" t="e">
        <f>IF(ROUND(VALUE(SUBSTITUTE(連結実質赤字比率に係る赤字・黒字の構成分析!G$40,"▲", "-")), 2) &gt;= 0, ABS(ROUND(VALUE(SUBSTITUTE(連結実質赤字比率に係る赤字・黒字の構成分析!G$40,"▲", "-")), 2)), NA())</f>
        <v>#N/A</v>
      </c>
      <c r="F30" s="160">
        <f>IF(ROUND(VALUE(SUBSTITUTE(連結実質赤字比率に係る赤字・黒字の構成分析!H$40,"▲", "-")), 2) &lt; 0, ABS(ROUND(VALUE(SUBSTITUTE(連結実質赤字比率に係る赤字・黒字の構成分析!H$40,"▲", "-")), 2)), NA())</f>
        <v>0.01</v>
      </c>
      <c r="G30" s="160" t="e">
        <f>IF(ROUND(VALUE(SUBSTITUTE(連結実質赤字比率に係る赤字・黒字の構成分析!H$40,"▲", "-")), 2) &gt;= 0, ABS(ROUND(VALUE(SUBSTITUTE(連結実質赤字比率に係る赤字・黒字の構成分析!H$40,"▲", "-")), 2)), NA())</f>
        <v>#N/A</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介護保険特別会計（介護サービス事業勘定）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1.0900000000000001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4.0199999999999996</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4.5999999999999996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3833</v>
      </c>
      <c r="E42" s="161"/>
      <c r="F42" s="161"/>
      <c r="G42" s="161">
        <f>'実質公債費比率（分子）の構造'!L$52</f>
        <v>3658</v>
      </c>
      <c r="H42" s="161"/>
      <c r="I42" s="161"/>
      <c r="J42" s="161">
        <f>'実質公債費比率（分子）の構造'!M$52</f>
        <v>3475</v>
      </c>
      <c r="K42" s="161"/>
      <c r="L42" s="161"/>
      <c r="M42" s="161">
        <f>'実質公債費比率（分子）の構造'!N$52</f>
        <v>3671</v>
      </c>
      <c r="N42" s="161"/>
      <c r="O42" s="161"/>
      <c r="P42" s="161">
        <f>'実質公債費比率（分子）の構造'!O$52</f>
        <v>3448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70</v>
      </c>
      <c r="C44" s="161"/>
      <c r="D44" s="161"/>
      <c r="E44" s="161">
        <f>'実質公債費比率（分子）の構造'!L$50</f>
        <v>73</v>
      </c>
      <c r="F44" s="161"/>
      <c r="G44" s="161"/>
      <c r="H44" s="161">
        <f>'実質公債費比率（分子）の構造'!M$50</f>
        <v>88</v>
      </c>
      <c r="I44" s="161"/>
      <c r="J44" s="161"/>
      <c r="K44" s="161">
        <f>'実質公債費比率（分子）の構造'!N$50</f>
        <v>106</v>
      </c>
      <c r="L44" s="161"/>
      <c r="M44" s="161"/>
      <c r="N44" s="161">
        <f>'実質公債費比率（分子）の構造'!O$50</f>
        <v>85</v>
      </c>
      <c r="O44" s="161"/>
      <c r="P44" s="161"/>
    </row>
    <row r="45" spans="1:16">
      <c r="A45" s="161" t="s">
        <v>60</v>
      </c>
      <c r="B45" s="161">
        <f>'実質公債費比率（分子）の構造'!K$49</f>
        <v>26</v>
      </c>
      <c r="C45" s="161"/>
      <c r="D45" s="161"/>
      <c r="E45" s="161">
        <f>'実質公債費比率（分子）の構造'!L$49</f>
        <v>27</v>
      </c>
      <c r="F45" s="161"/>
      <c r="G45" s="161"/>
      <c r="H45" s="161">
        <f>'実質公債費比率（分子）の構造'!M$49</f>
        <v>32</v>
      </c>
      <c r="I45" s="161"/>
      <c r="J45" s="161"/>
      <c r="K45" s="161">
        <f>'実質公債費比率（分子）の構造'!N$49</f>
        <v>61</v>
      </c>
      <c r="L45" s="161"/>
      <c r="M45" s="161"/>
      <c r="N45" s="161">
        <f>'実質公債費比率（分子）の構造'!O$49</f>
        <v>20</v>
      </c>
      <c r="O45" s="161"/>
      <c r="P45" s="161"/>
    </row>
    <row r="46" spans="1:16">
      <c r="A46" s="161" t="s">
        <v>61</v>
      </c>
      <c r="B46" s="161">
        <f>'実質公債費比率（分子）の構造'!K$48</f>
        <v>548</v>
      </c>
      <c r="C46" s="161"/>
      <c r="D46" s="161"/>
      <c r="E46" s="161">
        <f>'実質公債費比率（分子）の構造'!L$48</f>
        <v>562</v>
      </c>
      <c r="F46" s="161"/>
      <c r="G46" s="161"/>
      <c r="H46" s="161">
        <f>'実質公債費比率（分子）の構造'!M$48</f>
        <v>537</v>
      </c>
      <c r="I46" s="161"/>
      <c r="J46" s="161"/>
      <c r="K46" s="161">
        <f>'実質公債費比率（分子）の構造'!N$48</f>
        <v>555</v>
      </c>
      <c r="L46" s="161"/>
      <c r="M46" s="161"/>
      <c r="N46" s="161">
        <f>'実質公債費比率（分子）の構造'!O$48</f>
        <v>558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4234</v>
      </c>
      <c r="C49" s="161"/>
      <c r="D49" s="161"/>
      <c r="E49" s="161">
        <f>'実質公債費比率（分子）の構造'!L$45</f>
        <v>3540</v>
      </c>
      <c r="F49" s="161"/>
      <c r="G49" s="161"/>
      <c r="H49" s="161">
        <f>'実質公債費比率（分子）の構造'!M$45</f>
        <v>3113</v>
      </c>
      <c r="I49" s="161"/>
      <c r="J49" s="161"/>
      <c r="K49" s="161">
        <f>'実質公債費比率（分子）の構造'!N$45</f>
        <v>3115</v>
      </c>
      <c r="L49" s="161"/>
      <c r="M49" s="161"/>
      <c r="N49" s="161">
        <f>'実質公債費比率（分子）の構造'!O$45</f>
        <v>2801</v>
      </c>
      <c r="O49" s="161"/>
      <c r="P49" s="161"/>
    </row>
    <row r="50" spans="1:16">
      <c r="A50" s="161" t="s">
        <v>65</v>
      </c>
      <c r="B50" s="161" t="e">
        <f>NA()</f>
        <v>#N/A</v>
      </c>
      <c r="C50" s="161">
        <f>IF(ISNUMBER('実質公債費比率（分子）の構造'!K$53),'実質公債費比率（分子）の構造'!K$53,NA())</f>
        <v>1045</v>
      </c>
      <c r="D50" s="161" t="e">
        <f>NA()</f>
        <v>#N/A</v>
      </c>
      <c r="E50" s="161" t="e">
        <f>NA()</f>
        <v>#N/A</v>
      </c>
      <c r="F50" s="161">
        <f>IF(ISNUMBER('実質公債費比率（分子）の構造'!L$53),'実質公債費比率（分子）の構造'!L$53,NA())</f>
        <v>544</v>
      </c>
      <c r="G50" s="161" t="e">
        <f>NA()</f>
        <v>#N/A</v>
      </c>
      <c r="H50" s="161" t="e">
        <f>NA()</f>
        <v>#N/A</v>
      </c>
      <c r="I50" s="161">
        <f>IF(ISNUMBER('実質公債費比率（分子）の構造'!M$53),'実質公債費比率（分子）の構造'!M$53,NA())</f>
        <v>295</v>
      </c>
      <c r="J50" s="161" t="e">
        <f>NA()</f>
        <v>#N/A</v>
      </c>
      <c r="K50" s="161" t="e">
        <f>NA()</f>
        <v>#N/A</v>
      </c>
      <c r="L50" s="161">
        <f>IF(ISNUMBER('実質公債費比率（分子）の構造'!N$53),'実質公債費比率（分子）の構造'!N$53,NA())</f>
        <v>166</v>
      </c>
      <c r="M50" s="161" t="e">
        <f>NA()</f>
        <v>#N/A</v>
      </c>
      <c r="N50" s="161" t="e">
        <f>NA()</f>
        <v>#N/A</v>
      </c>
      <c r="O50" s="161">
        <f>IF(ISNUMBER('実質公債費比率（分子）の構造'!O$53),'実質公債費比率（分子）の構造'!O$53,NA())</f>
        <v>16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30844</v>
      </c>
      <c r="E56" s="160"/>
      <c r="F56" s="160"/>
      <c r="G56" s="160">
        <f>'将来負担比率（分子）の構造'!J$52</f>
        <v>32788</v>
      </c>
      <c r="H56" s="160"/>
      <c r="I56" s="160"/>
      <c r="J56" s="160">
        <f>'将来負担比率（分子）の構造'!K$52</f>
        <v>31164</v>
      </c>
      <c r="K56" s="160"/>
      <c r="L56" s="160"/>
      <c r="M56" s="160">
        <f>'将来負担比率（分子）の構造'!L$52</f>
        <v>31105</v>
      </c>
      <c r="N56" s="160"/>
      <c r="O56" s="160"/>
      <c r="P56" s="160">
        <f>'将来負担比率（分子）の構造'!M$52</f>
        <v>30697</v>
      </c>
    </row>
    <row r="57" spans="1:16">
      <c r="A57" s="160" t="s">
        <v>36</v>
      </c>
      <c r="B57" s="160"/>
      <c r="C57" s="160"/>
      <c r="D57" s="160">
        <f>'将来負担比率（分子）の構造'!I$51</f>
        <v>7218</v>
      </c>
      <c r="E57" s="160"/>
      <c r="F57" s="160"/>
      <c r="G57" s="160">
        <f>'将来負担比率（分子）の構造'!J$51</f>
        <v>6668</v>
      </c>
      <c r="H57" s="160"/>
      <c r="I57" s="160"/>
      <c r="J57" s="160">
        <f>'将来負担比率（分子）の構造'!K$51</f>
        <v>6489</v>
      </c>
      <c r="K57" s="160"/>
      <c r="L57" s="160"/>
      <c r="M57" s="160">
        <f>'将来負担比率（分子）の構造'!L$51</f>
        <v>6561</v>
      </c>
      <c r="N57" s="160"/>
      <c r="O57" s="160"/>
      <c r="P57" s="160">
        <f>'将来負担比率（分子）の構造'!M$51</f>
        <v>6383</v>
      </c>
    </row>
    <row r="58" spans="1:16">
      <c r="A58" s="160" t="s">
        <v>35</v>
      </c>
      <c r="B58" s="160"/>
      <c r="C58" s="160"/>
      <c r="D58" s="160">
        <f>'将来負担比率（分子）の構造'!I$50</f>
        <v>15767</v>
      </c>
      <c r="E58" s="160"/>
      <c r="F58" s="160"/>
      <c r="G58" s="160">
        <f>'将来負担比率（分子）の構造'!J$50</f>
        <v>15916</v>
      </c>
      <c r="H58" s="160"/>
      <c r="I58" s="160"/>
      <c r="J58" s="160">
        <f>'将来負担比率（分子）の構造'!K$50</f>
        <v>15794</v>
      </c>
      <c r="K58" s="160"/>
      <c r="L58" s="160"/>
      <c r="M58" s="160">
        <f>'将来負担比率（分子）の構造'!L$50</f>
        <v>15751</v>
      </c>
      <c r="N58" s="160"/>
      <c r="O58" s="160"/>
      <c r="P58" s="160">
        <f>'将来負担比率（分子）の構造'!M$50</f>
        <v>15563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2224</v>
      </c>
      <c r="C62" s="160"/>
      <c r="D62" s="160"/>
      <c r="E62" s="160">
        <f>'将来負担比率（分子）の構造'!J$45</f>
        <v>1823</v>
      </c>
      <c r="F62" s="160"/>
      <c r="G62" s="160"/>
      <c r="H62" s="160">
        <f>'将来負担比率（分子）の構造'!K$45</f>
        <v>1725</v>
      </c>
      <c r="I62" s="160"/>
      <c r="J62" s="160"/>
      <c r="K62" s="160">
        <f>'将来負担比率（分子）の構造'!L$45</f>
        <v>1692</v>
      </c>
      <c r="L62" s="160"/>
      <c r="M62" s="160"/>
      <c r="N62" s="160">
        <f>'将来負担比率（分子）の構造'!M$45</f>
        <v>1539</v>
      </c>
      <c r="O62" s="160"/>
      <c r="P62" s="160"/>
    </row>
    <row r="63" spans="1:16">
      <c r="A63" s="160" t="s">
        <v>28</v>
      </c>
      <c r="B63" s="160">
        <f>'将来負担比率（分子）の構造'!I$44</f>
        <v>981</v>
      </c>
      <c r="C63" s="160"/>
      <c r="D63" s="160"/>
      <c r="E63" s="160">
        <f>'将来負担比率（分子）の構造'!J$44</f>
        <v>2265</v>
      </c>
      <c r="F63" s="160"/>
      <c r="G63" s="160"/>
      <c r="H63" s="160">
        <f>'将来負担比率（分子）の構造'!K$44</f>
        <v>3548</v>
      </c>
      <c r="I63" s="160"/>
      <c r="J63" s="160"/>
      <c r="K63" s="160">
        <f>'将来負担比率（分子）の構造'!L$44</f>
        <v>3563</v>
      </c>
      <c r="L63" s="160"/>
      <c r="M63" s="160"/>
      <c r="N63" s="160">
        <f>'将来負担比率（分子）の構造'!M$44</f>
        <v>3724</v>
      </c>
      <c r="O63" s="160"/>
      <c r="P63" s="160"/>
    </row>
    <row r="64" spans="1:16">
      <c r="A64" s="160" t="s">
        <v>27</v>
      </c>
      <c r="B64" s="160">
        <f>'将来負担比率（分子）の構造'!I$43</f>
        <v>5339</v>
      </c>
      <c r="C64" s="160"/>
      <c r="D64" s="160"/>
      <c r="E64" s="160">
        <f>'将来負担比率（分子）の構造'!J$43</f>
        <v>4442</v>
      </c>
      <c r="F64" s="160"/>
      <c r="G64" s="160"/>
      <c r="H64" s="160">
        <f>'将来負担比率（分子）の構造'!K$43</f>
        <v>4352</v>
      </c>
      <c r="I64" s="160"/>
      <c r="J64" s="160"/>
      <c r="K64" s="160">
        <f>'将来負担比率（分子）の構造'!L$43</f>
        <v>4223</v>
      </c>
      <c r="L64" s="160"/>
      <c r="M64" s="160"/>
      <c r="N64" s="160">
        <f>'将来負担比率（分子）の構造'!M$43</f>
        <v>3918</v>
      </c>
      <c r="O64" s="160"/>
      <c r="P64" s="160"/>
    </row>
    <row r="65" spans="1:16">
      <c r="A65" s="160" t="s">
        <v>26</v>
      </c>
      <c r="B65" s="160">
        <f>'将来負担比率（分子）の構造'!I$42</f>
        <v>347</v>
      </c>
      <c r="C65" s="160"/>
      <c r="D65" s="160"/>
      <c r="E65" s="160">
        <f>'将来負担比率（分子）の構造'!J$42</f>
        <v>406</v>
      </c>
      <c r="F65" s="160"/>
      <c r="G65" s="160"/>
      <c r="H65" s="160">
        <f>'将来負担比率（分子）の構造'!K$42</f>
        <v>810</v>
      </c>
      <c r="I65" s="160"/>
      <c r="J65" s="160"/>
      <c r="K65" s="160">
        <f>'将来負担比率（分子）の構造'!L$42</f>
        <v>403</v>
      </c>
      <c r="L65" s="160"/>
      <c r="M65" s="160"/>
      <c r="N65" s="160">
        <f>'将来負担比率（分子）の構造'!M$42</f>
        <v>382</v>
      </c>
      <c r="O65" s="160"/>
      <c r="P65" s="160"/>
    </row>
    <row r="66" spans="1:16">
      <c r="A66" s="160" t="s">
        <v>25</v>
      </c>
      <c r="B66" s="160">
        <f>'将来負担比率（分子）の構造'!I$41</f>
        <v>23050</v>
      </c>
      <c r="C66" s="160"/>
      <c r="D66" s="160"/>
      <c r="E66" s="160">
        <f>'将来負担比率（分子）の構造'!J$41</f>
        <v>22410</v>
      </c>
      <c r="F66" s="160"/>
      <c r="G66" s="160"/>
      <c r="H66" s="160">
        <f>'将来負担比率（分子）の構造'!K$41</f>
        <v>22273</v>
      </c>
      <c r="I66" s="160"/>
      <c r="J66" s="160"/>
      <c r="K66" s="160">
        <f>'将来負担比率（分子）の構造'!L$41</f>
        <v>21586</v>
      </c>
      <c r="L66" s="160"/>
      <c r="M66" s="160"/>
      <c r="N66" s="160">
        <f>'将来負担比率（分子）の構造'!M$41</f>
        <v>21568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5610</v>
      </c>
      <c r="C72" s="164">
        <f>基金残高に係る経年分析!G55</f>
        <v>5605</v>
      </c>
      <c r="D72" s="164">
        <f>基金残高に係る経年分析!H55</f>
        <v>5172</v>
      </c>
    </row>
    <row r="73" spans="1:16">
      <c r="A73" s="163" t="s">
        <v>72</v>
      </c>
      <c r="B73" s="164">
        <f>基金残高に係る経年分析!F56</f>
        <v>2337</v>
      </c>
      <c r="C73" s="164">
        <f>基金残高に係る経年分析!G56</f>
        <v>1924</v>
      </c>
      <c r="D73" s="164">
        <f>基金残高に係る経年分析!H56</f>
        <v>1508</v>
      </c>
    </row>
    <row r="74" spans="1:16">
      <c r="A74" s="163" t="s">
        <v>73</v>
      </c>
      <c r="B74" s="164">
        <f>基金残高に係る経年分析!F57</f>
        <v>7834</v>
      </c>
      <c r="C74" s="164">
        <f>基金残高に係る経年分析!G57</f>
        <v>8210</v>
      </c>
      <c r="D74" s="164">
        <f>基金残高に係る経年分析!H57</f>
        <v>8871</v>
      </c>
    </row>
  </sheetData>
  <sheetProtection algorithmName="SHA-512" hashValue="cQ2v4Gd9QuEYva/TOG3GfnK79stWjYAPKvHM0WNZukjBo3si0J6JjLtsvl0FoXQUjrO95+omq14WQB7P+uq5sQ==" saltValue="uaNhcCn4+cjZroZOkpuvR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2019-10-25T07:10:52Z</dcterms:modified>
</cp:coreProperties>
</file>