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<sst xmlns="http://schemas.openxmlformats.org/spreadsheetml/2006/main" count="1048" uniqueCount="593">
  <si>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</si>
  <si>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</si>
  <si>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</si>
  <si>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</si>
  <si>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</si>
  <si>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</si>
  <si>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</si>
  <si>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</si>
  <si>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</si>
  <si>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</si>
  <si>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</si>
  <si>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</si>
  <si>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</si>
  <si>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</si>
  <si>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</si>
  <si>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</si>
  <si>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</si>
  <si>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</si>
  <si>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</si>
  <si>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</si>
  <si>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</si>
  <si>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</si>
  <si>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</si>
  <si>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</si>
  <si>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</si>
  <si>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</si>
  <si>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</si>
  <si>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</si>
  <si>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</si>
  <si>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</si>
  <si>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</si>
  <si>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</si>
  <si>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</si>
  <si>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</si>
  <si>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</si>
  <si>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</si>
  <si>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</si>
  <si>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</si>
  <si>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</si>
  <si>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</si>
  <si>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</si>
  <si>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</si>
  <si>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</si>
  <si>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</si>
  <si>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</si>
  <si>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</si>
  <si>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</si>
  <si>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</si>
  <si>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</si>
  <si>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</si>
  <si>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</si>
  <si>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</si>
  <si>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</si>
  <si>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</si>
  <si>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</si>
  <si>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</si>
  <si>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</si>
  <si>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</si>
  <si>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</si>
  <si>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</si>
  <si>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</si>
  <si>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</si>
  <si>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</si>
  <si>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</si>
  <si>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</si>
  <si>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</si>
  <si>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</si>
  <si>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</si>
  <si>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</si>
  <si>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</si>
  <si>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</si>
  <si>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</si>
  <si>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</si>
  <si>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</si>
  <si>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</si>
  <si>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</si>
  <si>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</si>
  <si>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</si>
  <si>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</si>
  <si>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</si>
  <si>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</si>
  <si>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</si>
  <si>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</si>
  <si>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</si>
  <si>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</si>
  <si>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</si>
  <si>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</si>
  <si>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</si>
  <si>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</si>
  <si>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</si>
  <si>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</si>
  <si>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</si>
  <si>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</si>
  <si>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</si>
  <si>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</si>
  <si>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</si>
  <si>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</si>
  <si>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</si>
  <si>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</si>
  <si>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</si>
  <si>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</si>
  <si>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</si>
  <si>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</si>
  <si>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</si>
  <si>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</si>
  <si>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</si>
  <si>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</si>
  <si>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</si>
  <si>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</si>
  <si>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</si>
  <si>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</si>
  <si>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</si>
  <si>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</si>
  <si>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</si>
  <si>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</si>
  <si>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</si>
  <si>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</si>
  <si>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</si>
  <si>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</si>
  <si>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</si>
  <si>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</si>
  <si>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</si>
  <si>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</si>
  <si>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</si>
  <si>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</si>
  <si>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</si>
  <si>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</si>
  <si>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</si>
  <si>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</si>
  <si>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</si>
  <si>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</si>
  <si>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</si>
  <si>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</si>
  <si>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</si>
  <si>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</si>
  <si>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</si>
  <si>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</si>
  <si>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</si>
  <si>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</si>
  <si>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</si>
  <si>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</si>
  <si>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</si>
  <si>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</si>
  <si>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</si>
  <si>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</si>
  <si>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</si>
  <si>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</si>
  <si>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</si>
  <si>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</si>
  <si>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</si>
  <si>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</si>
  <si>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</si>
  <si>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</si>
  <si>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</si>
  <si>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</si>
  <si>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</si>
  <si>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</si>
  <si>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</si>
  <si>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</si>
  <si>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</si>
  <si>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</si>
  <si>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</si>
  <si>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</si>
  <si>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</si>
  <si>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</si>
  <si>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</si>
  <si>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</si>
  <si>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</si>
  <si>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</si>
  <si>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</si>
  <si>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</si>
  <si>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</si>
  <si>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</si>
  <si>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</si>
  <si>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</si>
  <si>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</si>
  <si>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</si>
  <si>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</si>
  <si>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</si>
  <si>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</si>
  <si>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</si>
  <si>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</si>
  <si>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</si>
  <si>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</si>
  <si>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</si>
  <si>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</si>
  <si>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</si>
  <si>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</si>
  <si>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</si>
  <si>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</si>
  <si>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</si>
  <si>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</si>
  <si>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</si>
  <si>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</si>
  <si>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</si>
  <si>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</si>
  <si>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</si>
  <si>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</si>
  <si>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</si>
  <si>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</si>
  <si>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</si>
  <si>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</si>
  <si>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</si>
  <si>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</si>
  <si>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</si>
  <si>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</si>
  <si>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</si>
  <si>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</si>
  <si>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</si>
  <si>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</si>
  <si>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</si>
  <si>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</si>
  <si>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</si>
  <si>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福岡県豊前市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</si>
  <si>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</si>
  <si>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</si>
  <si>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</si>
  <si>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</si>
  <si>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</si>
  <si>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</si>
  <si>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</si>
  <si>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</si>
  <si>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</si>
  <si>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</si>
  <si>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</si>
  <si>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</si>
  <si>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</si>
  <si>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</si>
  <si>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</si>
  <si>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</si>
  <si>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</si>
  <si>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</si>
  <si>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</si>
  <si>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</si>
  <si>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</si>
  <si>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</si>
  <si>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</si>
  <si>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</si>
  <si>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</si>
  <si>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</si>
  <si>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</si>
  <si>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</si>
  <si>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</si>
  <si>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</si>
  <si>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</si>
  <si>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</si>
  <si>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</si>
  <si>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</si>
  <si>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</si>
  <si>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</si>
  <si>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</si>
  <si>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</si>
  <si>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</si>
  <si>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</si>
  <si>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</si>
  <si>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</si>
  <si>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</si>
  <si>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</si>
  <si>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</si>
  <si>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</si>
  <si>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</si>
  <si>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</si>
  <si>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</si>
  <si>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</si>
  <si>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</si>
  <si>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</si>
  <si>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</si>
  <si>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</si>
  <si>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</si>
  <si>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</si>
  <si>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</si>
  <si>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</si>
  <si>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</si>
  <si>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</si>
  <si>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</si>
  <si>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</si>
  <si>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</si>
  <si>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</si>
  <si>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</si>
  <si>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</si>
  <si>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</si>
  <si>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</si>
  <si>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</si>
  <si>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</si>
  <si>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</si>
  <si>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</si>
  <si>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</si>
  <si>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</si>
  <si>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</si>
  <si>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</si>
  <si>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</si>
  <si>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</si>
  <si>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</si>
  <si>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</si>
  <si>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</si>
  <si>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</si>
  <si>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</si>
  <si>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</si>
  <si>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</si>
  <si>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</si>
  <si>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</si>
  <si>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</si>
  <si>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</si>
  <si>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</si>
  <si>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</si>
  <si>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</si>
  <si>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</si>
  <si>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</si>
  <si>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</si>
  <si>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</si>
  <si>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</si>
  <si>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</si>
  <si>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</si>
  <si>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</si>
  <si>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</si>
  <si>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</si>
  <si>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</si>
  <si>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</si>
  <si>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</si>
  <si>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</si>
  <si>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</si>
  <si>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</si>
  <si>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</si>
  <si>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</si>
  <si>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</si>
  <si>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</si>
  <si>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</si>
  <si>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</si>
  <si>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</si>
  <si>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</si>
  <si>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</si>
  <si>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</si>
  <si>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</si>
  <si>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</si>
  <si>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</si>
  <si>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</si>
  <si>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</si>
  <si>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</si>
  <si>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</si>
  <si>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</si>
  <si>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</si>
  <si>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</si>
  <si>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</si>
  <si>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</si>
  <si>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</si>
  <si>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</si>
  <si>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</si>
  <si>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</si>
  <si>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</si>
  <si>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</si>
  <si>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</si>
  <si>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</si>
  <si>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</si>
  <si>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</si>
  <si>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</si>
  <si>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</si>
  <si>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</si>
  <si>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</si>
  <si>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</si>
  <si>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</si>
  <si>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</si>
  <si>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</si>
  <si>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福岡県豊前市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</si>
  <si>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</si>
  <si>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</si>
  <si>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</si>
  <si>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</si>
  <si>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</si>
  <si>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</si>
  <si>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</si>
  <si>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</si>
  <si>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</si>
  <si>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</si>
  <si>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</si>
  <si>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</si>
  <si>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</si>
  <si>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</si>
  <si>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</si>
  <si>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</si>
  <si>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</si>
  <si>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</si>
  <si>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</si>
  <si>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</si>
  <si>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</si>
  <si>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</si>
  <si>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</si>
  <si>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</si>
  <si>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</si>
  <si>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</si>
  <si>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</si>
  <si>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</si>
  <si>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</si>
  <si>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</si>
  <si>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</si>
  <si>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</si>
  <si>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</si>
  <si>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</si>
  <si>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</si>
  <si>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</si>
  <si>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</si>
  <si>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</si>
  <si>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</si>
  <si>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</si>
  <si>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</si>
  <si>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</si>
  <si>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</si>
  <si>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法適用企業</t>
    <phoneticPr fontId="5"/>
  </si>
  <si>
    <t>下水道事業特別会計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</si>
  <si>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</si>
  <si>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</si>
  <si>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</si>
  <si>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</si>
  <si>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</si>
  <si>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</si>
  <si>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</si>
  <si>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</si>
  <si>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</si>
  <si>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</si>
  <si>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</si>
  <si>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</si>
  <si>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</si>
  <si>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</si>
  <si>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</si>
  <si>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</si>
  <si>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</si>
  <si>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</si>
  <si>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</si>
  <si>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</si>
  <si>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</si>
  <si>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</si>
  <si>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</si>
  <si>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</si>
  <si>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</si>
  <si>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</si>
  <si>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</si>
  <si>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</si>
  <si>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</si>
  <si>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</si>
  <si>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</si>
  <si>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</si>
  <si>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</si>
  <si>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</si>
  <si>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</si>
  <si>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</si>
  <si>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</si>
  <si>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</si>
  <si>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</si>
  <si>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</si>
  <si>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</si>
  <si>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</si>
  <si>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</si>
  <si>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</si>
  <si>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</si>
  <si>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</si>
  <si>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</si>
  <si>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</si>
  <si>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</si>
  <si>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</si>
  <si>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</si>
  <si>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</si>
  <si>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</si>
  <si>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</si>
  <si>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</si>
  <si>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</si>
  <si>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</si>
  <si>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</si>
  <si>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</si>
  <si>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</si>
  <si>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</si>
  <si>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</si>
  <si>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</si>
  <si>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</si>
  <si>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</si>
  <si>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</si>
  <si>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</si>
  <si>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東部地区工業用水道事業会計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</si>
  <si>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</si>
  <si>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</si>
  <si>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</si>
  <si>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</si>
  <si>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</si>
  <si>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</si>
  <si>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</si>
  <si>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</si>
  <si>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</si>
  <si>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</si>
  <si>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</si>
  <si>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</si>
  <si>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</si>
  <si>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</si>
  <si>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</si>
  <si>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</si>
  <si>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</si>
  <si>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</si>
  <si>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</si>
  <si>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</si>
  <si>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</si>
  <si>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</si>
  <si>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</si>
  <si>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</si>
  <si>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</si>
  <si>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</si>
  <si>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</si>
  <si>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</si>
  <si>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</si>
  <si>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</si>
  <si>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</si>
  <si>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</si>
  <si>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</si>
  <si>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</si>
  <si>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</si>
  <si>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</si>
  <si>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</si>
  <si>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</si>
  <si>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</si>
  <si>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</si>
  <si>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</si>
  <si>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</si>
  <si>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</si>
  <si>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</si>
  <si>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</si>
  <si>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</si>
  <si>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</si>
  <si>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</si>
  <si>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</si>
  <si>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</si>
  <si>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</si>
  <si>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</si>
  <si>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</si>
  <si>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</si>
  <si>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</si>
  <si>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</si>
  <si>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</si>
  <si>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</si>
  <si>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</si>
  <si>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</si>
  <si>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</si>
  <si>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</si>
  <si>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</si>
  <si>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</si>
  <si>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</si>
  <si>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</si>
  <si>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</si>
  <si>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</si>
  <si>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</si>
  <si>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</si>
  <si>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</si>
  <si>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</si>
  <si>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</si>
  <si>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</si>
  <si>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</si>
  <si>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</si>
  <si>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</si>
  <si>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</si>
  <si>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</si>
  <si>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</si>
  <si>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</si>
  <si>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</si>
  <si>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</si>
  <si>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</si>
  <si>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</si>
  <si>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0.67</t>
  </si>
  <si>
    <t>▲ 0.07</t>
  </si>
  <si>
    <t>住宅新築資金等貸付事業特別会計</t>
  </si>
  <si>
    <t>▲ 0.41</t>
  </si>
  <si>
    <t>▲ 0.38</t>
  </si>
  <si>
    <t>▲ 0.31</t>
  </si>
  <si>
    <t>▲ 0.28</t>
  </si>
  <si>
    <t>▲ 0.24</t>
  </si>
  <si>
    <t>下水道事業特別会計</t>
  </si>
  <si>
    <t>水道事業会計</t>
  </si>
  <si>
    <t>東部地区工業用水道事業会計</t>
  </si>
  <si>
    <t>一般会計</t>
  </si>
  <si>
    <t>国民健康保険事業特別会計</t>
  </si>
  <si>
    <t>▲ 0.15</t>
  </si>
  <si>
    <t>▲ 0.25</t>
  </si>
  <si>
    <t>後期高齢者医療事業特別会計</t>
  </si>
  <si>
    <t>市営駐車場事業特別会計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</si>
  <si>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</si>
  <si>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</si>
  <si>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</si>
  <si>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</si>
  <si>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</si>
  <si>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H27年度からH28年度にかけて4.8％減少したものの、類似団体内平均値と比べると高い水準にある。有形固定資産減価償却率は、H27年度からH28年度にかけて2.5％増加しており、類似団体内平均値と比べると低いものの資産の償却年数が進んでおり50％を超えている。今後は償却資産の更新、長寿命化等が必要になってくるが、改修による地方債の増加が見込まれ将来負担比率も増加することが見込まれる。今後は、起債額が償還元金を越えないよう地方債の減少をすすめ、また、地方税の増加等自主財源の確保に努め将来負担比率の減少及び抑制を図る必要がある。</t>
    <rPh sb="0" eb="2">
      <t>ショウライ</t>
    </rPh>
    <rPh sb="2" eb="4">
      <t>フタン</t>
    </rPh>
    <rPh sb="4" eb="6">
      <t>ヒリツ</t>
    </rPh>
    <rPh sb="11" eb="13">
      <t>ネンド</t>
    </rPh>
    <rPh sb="18" eb="20">
      <t>ネンド</t>
    </rPh>
    <rPh sb="28" eb="30">
      <t>ゲンショウ</t>
    </rPh>
    <rPh sb="36" eb="38">
      <t>ルイジ</t>
    </rPh>
    <rPh sb="38" eb="40">
      <t>ダンタイ</t>
    </rPh>
    <rPh sb="40" eb="41">
      <t>ナイ</t>
    </rPh>
    <rPh sb="41" eb="44">
      <t>ヘイキンチ</t>
    </rPh>
    <rPh sb="45" eb="46">
      <t>クラ</t>
    </rPh>
    <rPh sb="49" eb="50">
      <t>タカ</t>
    </rPh>
    <rPh sb="51" eb="53">
      <t>スイジュン</t>
    </rPh>
    <rPh sb="57" eb="59">
      <t>ユウケイ</t>
    </rPh>
    <rPh sb="59" eb="61">
      <t>コテイ</t>
    </rPh>
    <rPh sb="61" eb="63">
      <t>シサン</t>
    </rPh>
    <rPh sb="63" eb="65">
      <t>ゲンカ</t>
    </rPh>
    <rPh sb="65" eb="67">
      <t>ショウキャク</t>
    </rPh>
    <rPh sb="67" eb="68">
      <t>リツ</t>
    </rPh>
    <rPh sb="90" eb="92">
      <t>ゾウカ</t>
    </rPh>
    <rPh sb="110" eb="111">
      <t>ヒク</t>
    </rPh>
    <rPh sb="115" eb="117">
      <t>シサン</t>
    </rPh>
    <rPh sb="118" eb="120">
      <t>ショウキャク</t>
    </rPh>
    <rPh sb="120" eb="122">
      <t>ネンスウ</t>
    </rPh>
    <rPh sb="123" eb="124">
      <t>スス</t>
    </rPh>
    <rPh sb="132" eb="133">
      <t>コ</t>
    </rPh>
    <rPh sb="138" eb="140">
      <t>コンゴ</t>
    </rPh>
    <rPh sb="141" eb="143">
      <t>ショウキャク</t>
    </rPh>
    <rPh sb="143" eb="145">
      <t>シサン</t>
    </rPh>
    <rPh sb="146" eb="148">
      <t>コウシン</t>
    </rPh>
    <rPh sb="149" eb="150">
      <t>チョウ</t>
    </rPh>
    <rPh sb="150" eb="153">
      <t>ジュミョウカ</t>
    </rPh>
    <rPh sb="153" eb="154">
      <t>トウ</t>
    </rPh>
    <rPh sb="155" eb="157">
      <t>ヒツヨウ</t>
    </rPh>
    <rPh sb="165" eb="167">
      <t>カイシュウ</t>
    </rPh>
    <rPh sb="170" eb="172">
      <t>チホウ</t>
    </rPh>
    <rPh sb="172" eb="173">
      <t>サイ</t>
    </rPh>
    <rPh sb="174" eb="176">
      <t>ゾウカ</t>
    </rPh>
    <rPh sb="177" eb="179">
      <t>ミコ</t>
    </rPh>
    <rPh sb="181" eb="183">
      <t>ショウライ</t>
    </rPh>
    <rPh sb="183" eb="185">
      <t>フタン</t>
    </rPh>
    <rPh sb="185" eb="187">
      <t>ヒリツ</t>
    </rPh>
    <rPh sb="188" eb="190">
      <t>ゾウカ</t>
    </rPh>
    <rPh sb="195" eb="197">
      <t>ミコ</t>
    </rPh>
    <rPh sb="201" eb="203">
      <t>コンゴ</t>
    </rPh>
    <rPh sb="205" eb="207">
      <t>キサイ</t>
    </rPh>
    <rPh sb="207" eb="208">
      <t>ガク</t>
    </rPh>
    <rPh sb="209" eb="211">
      <t>ショウカン</t>
    </rPh>
    <rPh sb="211" eb="213">
      <t>ガンキン</t>
    </rPh>
    <rPh sb="214" eb="215">
      <t>コ</t>
    </rPh>
    <rPh sb="220" eb="222">
      <t>チホウ</t>
    </rPh>
    <rPh sb="222" eb="223">
      <t>サイ</t>
    </rPh>
    <rPh sb="224" eb="226">
      <t>ゲンショウ</t>
    </rPh>
    <rPh sb="234" eb="237">
      <t>チホウゼイ</t>
    </rPh>
    <rPh sb="238" eb="241">
      <t>ゾウカトウ</t>
    </rPh>
    <rPh sb="241" eb="243">
      <t>ジシュ</t>
    </rPh>
    <rPh sb="243" eb="245">
      <t>ザイゲン</t>
    </rPh>
    <rPh sb="246" eb="248">
      <t>カクホ</t>
    </rPh>
    <rPh sb="249" eb="250">
      <t>ツト</t>
    </rPh>
    <rPh sb="251" eb="253">
      <t>ショウライ</t>
    </rPh>
    <rPh sb="253" eb="255">
      <t>フタン</t>
    </rPh>
    <rPh sb="255" eb="257">
      <t>ヒリツ</t>
    </rPh>
    <rPh sb="258" eb="260">
      <t>ゲンショウ</t>
    </rPh>
    <rPh sb="260" eb="261">
      <t>オヨ</t>
    </rPh>
    <rPh sb="262" eb="264">
      <t>ヨクセイ</t>
    </rPh>
    <rPh sb="265" eb="266">
      <t>ハカ</t>
    </rPh>
    <rPh sb="267" eb="26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</si>
  <si>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</si>
  <si>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</si>
  <si>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</si>
  <si>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</si>
  <si>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</si>
  <si>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</si>
  <si>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起債額が償還元金を超えないよう継続して地方債現在高を減少してきたため、H25年度からH29年度を比べると13.0％減少している。しかし、類似団体内平均値と比べると以前として高い基準にあるため、今後も地方債現在高の減少に努める必要がある。
実質公債費比率は、H25年度からH29年度を比べると0.6％減少しているもののH29年度に工業用地造成事業特別会計において一般会計繰入金から地方債の繰上償還（121百万円）を行ったため、H28年度からH29年度では、1.0％増加している。類似団体内平均値と比べるとH29年度は特別会計の繰上償還により0.4％高いもののH28年度以前は低い傾向にあるため、今後も継続して地方債現在高を減少して公債費の減少を図る。</t>
    <rPh sb="0" eb="2">
      <t>ショウライ</t>
    </rPh>
    <rPh sb="2" eb="4">
      <t>フタン</t>
    </rPh>
    <rPh sb="4" eb="6">
      <t>ヒリツ</t>
    </rPh>
    <rPh sb="8" eb="10">
      <t>キサイ</t>
    </rPh>
    <rPh sb="10" eb="11">
      <t>ガク</t>
    </rPh>
    <rPh sb="12" eb="14">
      <t>ショウカン</t>
    </rPh>
    <rPh sb="14" eb="16">
      <t>ガンキン</t>
    </rPh>
    <rPh sb="17" eb="18">
      <t>コ</t>
    </rPh>
    <rPh sb="23" eb="25">
      <t>ケイゾク</t>
    </rPh>
    <rPh sb="27" eb="29">
      <t>チホウ</t>
    </rPh>
    <rPh sb="29" eb="30">
      <t>サイ</t>
    </rPh>
    <rPh sb="30" eb="32">
      <t>ゲンザイ</t>
    </rPh>
    <rPh sb="32" eb="33">
      <t>ダカ</t>
    </rPh>
    <rPh sb="34" eb="36">
      <t>ゲンショウ</t>
    </rPh>
    <rPh sb="46" eb="47">
      <t>ネン</t>
    </rPh>
    <rPh sb="47" eb="48">
      <t>ド</t>
    </rPh>
    <rPh sb="53" eb="55">
      <t>ネンド</t>
    </rPh>
    <rPh sb="56" eb="57">
      <t>クラ</t>
    </rPh>
    <rPh sb="65" eb="67">
      <t>ゲンショウ</t>
    </rPh>
    <rPh sb="76" eb="78">
      <t>ルイジ</t>
    </rPh>
    <rPh sb="78" eb="80">
      <t>ダンタイ</t>
    </rPh>
    <rPh sb="80" eb="81">
      <t>ナイ</t>
    </rPh>
    <rPh sb="81" eb="84">
      <t>ヘイキンチ</t>
    </rPh>
    <rPh sb="85" eb="86">
      <t>クラ</t>
    </rPh>
    <rPh sb="89" eb="91">
      <t>イゼン</t>
    </rPh>
    <rPh sb="94" eb="95">
      <t>タカ</t>
    </rPh>
    <rPh sb="96" eb="98">
      <t>キジュン</t>
    </rPh>
    <rPh sb="104" eb="106">
      <t>コンゴ</t>
    </rPh>
    <rPh sb="107" eb="109">
      <t>チホウ</t>
    </rPh>
    <rPh sb="109" eb="110">
      <t>サイ</t>
    </rPh>
    <rPh sb="110" eb="112">
      <t>ゲンザイ</t>
    </rPh>
    <rPh sb="112" eb="113">
      <t>ダカ</t>
    </rPh>
    <rPh sb="114" eb="116">
      <t>ゲンショウ</t>
    </rPh>
    <rPh sb="117" eb="118">
      <t>ツト</t>
    </rPh>
    <rPh sb="120" eb="122">
      <t>ヒツヨウ</t>
    </rPh>
    <rPh sb="127" eb="129">
      <t>ジッシツ</t>
    </rPh>
    <rPh sb="129" eb="131">
      <t>コウサイ</t>
    </rPh>
    <rPh sb="131" eb="132">
      <t>ヒ</t>
    </rPh>
    <rPh sb="132" eb="134">
      <t>ヒリツ</t>
    </rPh>
    <rPh sb="157" eb="159">
      <t>ゲンショウ</t>
    </rPh>
    <rPh sb="169" eb="171">
      <t>ネンド</t>
    </rPh>
    <rPh sb="172" eb="174">
      <t>コウギョウ</t>
    </rPh>
    <rPh sb="174" eb="176">
      <t>ヨウチ</t>
    </rPh>
    <rPh sb="176" eb="178">
      <t>ゾウセイ</t>
    </rPh>
    <rPh sb="178" eb="180">
      <t>ジギョウ</t>
    </rPh>
    <rPh sb="180" eb="182">
      <t>トクベツ</t>
    </rPh>
    <rPh sb="182" eb="184">
      <t>カイケイ</t>
    </rPh>
    <rPh sb="188" eb="190">
      <t>イッパン</t>
    </rPh>
    <rPh sb="190" eb="192">
      <t>カイケイ</t>
    </rPh>
    <rPh sb="192" eb="194">
      <t>クリイレ</t>
    </rPh>
    <rPh sb="194" eb="195">
      <t>キン</t>
    </rPh>
    <rPh sb="197" eb="199">
      <t>チホウ</t>
    </rPh>
    <rPh sb="199" eb="200">
      <t>サイ</t>
    </rPh>
    <rPh sb="201" eb="203">
      <t>クリアゲ</t>
    </rPh>
    <rPh sb="203" eb="205">
      <t>ショウカン</t>
    </rPh>
    <rPh sb="209" eb="212">
      <t>ヒャクマンエン</t>
    </rPh>
    <rPh sb="214" eb="215">
      <t>オコナ</t>
    </rPh>
    <rPh sb="223" eb="225">
      <t>ネンド</t>
    </rPh>
    <rPh sb="230" eb="232">
      <t>ネンド</t>
    </rPh>
    <rPh sb="239" eb="241">
      <t>ゾウカ</t>
    </rPh>
    <rPh sb="246" eb="248">
      <t>ルイジ</t>
    </rPh>
    <rPh sb="248" eb="250">
      <t>ダンタイ</t>
    </rPh>
    <rPh sb="250" eb="251">
      <t>ナイ</t>
    </rPh>
    <rPh sb="251" eb="254">
      <t>ヘイキンチ</t>
    </rPh>
    <rPh sb="255" eb="256">
      <t>クラ</t>
    </rPh>
    <rPh sb="262" eb="264">
      <t>ネンド</t>
    </rPh>
    <rPh sb="265" eb="267">
      <t>トクベツ</t>
    </rPh>
    <rPh sb="267" eb="269">
      <t>カイケイ</t>
    </rPh>
    <rPh sb="270" eb="272">
      <t>クリアゲ</t>
    </rPh>
    <rPh sb="272" eb="274">
      <t>ショウカン</t>
    </rPh>
    <rPh sb="281" eb="282">
      <t>タカ</t>
    </rPh>
    <rPh sb="289" eb="291">
      <t>ネンド</t>
    </rPh>
    <rPh sb="291" eb="293">
      <t>イゼン</t>
    </rPh>
    <rPh sb="294" eb="295">
      <t>ヒク</t>
    </rPh>
    <rPh sb="296" eb="298">
      <t>ケイコウ</t>
    </rPh>
    <rPh sb="304" eb="306">
      <t>コンゴ</t>
    </rPh>
    <rPh sb="307" eb="309">
      <t>ケイゾク</t>
    </rPh>
    <rPh sb="311" eb="313">
      <t>チホウ</t>
    </rPh>
    <rPh sb="313" eb="314">
      <t>サイ</t>
    </rPh>
    <rPh sb="314" eb="316">
      <t>ゲンザイ</t>
    </rPh>
    <rPh sb="316" eb="317">
      <t>ダカ</t>
    </rPh>
    <rPh sb="318" eb="320">
      <t>ゲンショウ</t>
    </rPh>
    <rPh sb="322" eb="325">
      <t>コウサイヒ</t>
    </rPh>
    <rPh sb="326" eb="328">
      <t>ゲンショウ</t>
    </rPh>
    <rPh sb="329" eb="330">
      <t>ハカ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</si>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</sst>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CD43-46F6-865D-8E679E3006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53315</c:v>
                </c:pt>
                <c:pt idx="1">
                  <c:v>44215</c:v>
                </c:pt>
                <c:pt idx="2">
                  <c:v>52793</c:v>
                </c:pt>
                <c:pt idx="3">
                  <c:v>39473</c:v>
                </c:pt>
                <c:pt idx="4">
                  <c:v>28916</c:v>
                </c:pt>
              </c:numCache>
            </c:numRef>
          </c:val>
          <c:smooth val="0"/>
          <c:extLst xmlns:c16r2="http://schemas.microsoft.com/office/drawing/2015/06/chart">
            <c:ext xmlns:c16="http://schemas.microsoft.com/office/drawing/2014/chart" uri="{C3380CC4-5D6E-409C-BE32-E72D297353CC}">
              <c16:uniqueId val="{00000001-CD43-46F6-865D-8E679E30064F}"/>
            </c:ext>
          </c:extLst>
        </c:ser>
        <c:dLbls>
          <c:showLegendKey val="0"/>
          <c:showVal val="0"/>
          <c:showCatName val="0"/>
          <c:showSerName val="0"/>
          <c:showPercent val="0"/>
          <c:showBubbleSize val="0"/>
        </c:dLbls>
        <c:marker val="1"/>
        <c:smooth val="0"/>
        <c:axId val="167665776"/>
        <c:axId val="167666952"/>
      </c:lineChart>
      <c:catAx>
        <c:axId val="16766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666952"/>
        <c:crosses val="autoZero"/>
        <c:auto val="1"/>
        <c:lblAlgn val="ctr"/>
        <c:lblOffset val="100"/>
        <c:tickLblSkip val="1"/>
        <c:tickMarkSkip val="1"/>
        <c:noMultiLvlLbl val="0"/>
      </c:catAx>
      <c:valAx>
        <c:axId val="167666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66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1.51</c:v>
                </c:pt>
                <c:pt idx="1">
                  <c:v>0.68</c:v>
                </c:pt>
                <c:pt idx="2">
                  <c:v>0.2</c:v>
                </c:pt>
                <c:pt idx="3">
                  <c:v>0.35</c:v>
                </c:pt>
                <c:pt idx="4">
                  <c:v>0.68</c:v>
                </c:pt>
              </c:numCache>
            </c:numRef>
          </c:val>
          <c:extLst xmlns:c16r2="http://schemas.microsoft.com/office/drawing/2015/06/chart">
            <c:ext xmlns:c16="http://schemas.microsoft.com/office/drawing/2014/chart" uri="{C3380CC4-5D6E-409C-BE32-E72D297353CC}">
              <c16:uniqueId val="{00000000-7D89-4D3D-9074-431915EAE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23.58</c:v>
                </c:pt>
                <c:pt idx="1">
                  <c:v>23.73</c:v>
                </c:pt>
                <c:pt idx="2">
                  <c:v>23.87</c:v>
                </c:pt>
                <c:pt idx="3">
                  <c:v>21.52</c:v>
                </c:pt>
                <c:pt idx="4">
                  <c:v>21.17</c:v>
                </c:pt>
              </c:numCache>
            </c:numRef>
          </c:val>
          <c:extLst xmlns:c16r2="http://schemas.microsoft.com/office/drawing/2015/06/chart">
            <c:ext xmlns:c16="http://schemas.microsoft.com/office/drawing/2014/chart" uri="{C3380CC4-5D6E-409C-BE32-E72D297353CC}">
              <c16:uniqueId val="{00000001-7D89-4D3D-9074-431915EAE40A}"/>
            </c:ext>
          </c:extLst>
        </c:ser>
        <c:dLbls>
          <c:showLegendKey val="0"/>
          <c:showVal val="0"/>
          <c:showCatName val="0"/>
          <c:showSerName val="0"/>
          <c:showPercent val="0"/>
          <c:showBubbleSize val="0"/>
        </c:dLbls>
        <c:gapWidth val="250"/>
        <c:overlap val="100"/>
        <c:axId val="167668520"/>
        <c:axId val="16766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c:v>
                </c:pt>
                <c:pt idx="1">
                  <c:v>-0.67</c:v>
                </c:pt>
                <c:pt idx="2">
                  <c:v>-7.0000000000000007E-2</c:v>
                </c:pt>
                <c:pt idx="3">
                  <c:v>0.4</c:v>
                </c:pt>
                <c:pt idx="4">
                  <c:v>0.05</c:v>
                </c:pt>
              </c:numCache>
            </c:numRef>
          </c:val>
          <c:smooth val="0"/>
          <c:extLst xmlns:c16r2="http://schemas.microsoft.com/office/drawing/2015/06/chart">
            <c:ext xmlns:c16="http://schemas.microsoft.com/office/drawing/2014/chart" uri="{C3380CC4-5D6E-409C-BE32-E72D297353CC}">
              <c16:uniqueId val="{00000002-7D89-4D3D-9074-431915EAE40A}"/>
            </c:ext>
          </c:extLst>
        </c:ser>
        <c:dLbls>
          <c:showLegendKey val="0"/>
          <c:showVal val="0"/>
          <c:showCatName val="0"/>
          <c:showSerName val="0"/>
          <c:showPercent val="0"/>
          <c:showBubbleSize val="0"/>
        </c:dLbls>
        <c:marker val="1"/>
        <c:smooth val="0"/>
        <c:axId val="167668520"/>
        <c:axId val="167668912"/>
      </c:lineChart>
      <c:catAx>
        <c:axId val="16766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668912"/>
        <c:crosses val="autoZero"/>
        <c:auto val="1"/>
        <c:lblAlgn val="ctr"/>
        <c:lblOffset val="100"/>
        <c:tickLblSkip val="1"/>
        <c:tickMarkSkip val="1"/>
        <c:noMultiLvlLbl val="0"/>
      </c:catAx>
      <c:valAx>
        <c:axId val="16766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6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E60-42D5-9AA6-D8B31150D6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60-42D5-9AA6-D8B31150D6B8}"/>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0.05</c:v>
                </c:pt>
                <c:pt idx="4">
                  <c:v>#N/A</c:v>
                </c:pt>
                <c:pt idx="5">
                  <c:v>0.03</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1E60-42D5-9AA6-D8B31150D6B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0.21</c:v>
                </c:pt>
                <c:pt idx="4">
                  <c:v>#N/A</c:v>
                </c:pt>
                <c:pt idx="5">
                  <c:v>0.21</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3-1E60-42D5-9AA6-D8B31150D6B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1.08</c:v>
                </c:pt>
                <c:pt idx="2">
                  <c:v>#N/A</c:v>
                </c:pt>
                <c:pt idx="3">
                  <c:v>0.08</c:v>
                </c:pt>
                <c:pt idx="4">
                  <c:v>0.15</c:v>
                </c:pt>
                <c:pt idx="5">
                  <c:v>#N/A</c:v>
                </c:pt>
                <c:pt idx="6">
                  <c:v>0.25</c:v>
                </c:pt>
                <c:pt idx="7">
                  <c:v>#N/A</c:v>
                </c:pt>
                <c:pt idx="8">
                  <c:v>#N/A</c:v>
                </c:pt>
                <c:pt idx="9">
                  <c:v>0.45</c:v>
                </c:pt>
              </c:numCache>
            </c:numRef>
          </c:val>
          <c:extLst xmlns:c16r2="http://schemas.microsoft.com/office/drawing/2015/06/chart">
            <c:ext xmlns:c16="http://schemas.microsoft.com/office/drawing/2014/chart" uri="{C3380CC4-5D6E-409C-BE32-E72D297353CC}">
              <c16:uniqueId val="{00000004-1E60-42D5-9AA6-D8B31150D6B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1.91</c:v>
                </c:pt>
                <c:pt idx="2">
                  <c:v>#N/A</c:v>
                </c:pt>
                <c:pt idx="3">
                  <c:v>1.01</c:v>
                </c:pt>
                <c:pt idx="4">
                  <c:v>#N/A</c:v>
                </c:pt>
                <c:pt idx="5">
                  <c:v>0.48</c:v>
                </c:pt>
                <c:pt idx="6">
                  <c:v>#N/A</c:v>
                </c:pt>
                <c:pt idx="7">
                  <c:v>0.62</c:v>
                </c:pt>
                <c:pt idx="8">
                  <c:v>#N/A</c:v>
                </c:pt>
                <c:pt idx="9">
                  <c:v>0.88</c:v>
                </c:pt>
              </c:numCache>
            </c:numRef>
          </c:val>
          <c:extLst xmlns:c16r2="http://schemas.microsoft.com/office/drawing/2015/06/chart">
            <c:ext xmlns:c16="http://schemas.microsoft.com/office/drawing/2014/chart" uri="{C3380CC4-5D6E-409C-BE32-E72D297353CC}">
              <c16:uniqueId val="{00000005-1E60-42D5-9AA6-D8B31150D6B8}"/>
            </c:ext>
          </c:extLst>
        </c:ser>
        <c:ser>
          <c:idx val="6"/>
          <c:order val="6"/>
          <c:tx>
            <c:strRef>
              <c:f>データシート!$A$33</c:f>
              <c:strCache>
                <c:ptCount val="1"/>
                <c:pt idx="0">
                  <c:v>東部地区工業用水道事業会計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c:v>
                </c:pt>
                <c:pt idx="2">
                  <c:v>#N/A</c:v>
                </c:pt>
                <c:pt idx="3">
                  <c:v>0.86</c:v>
                </c:pt>
                <c:pt idx="4">
                  <c:v>#N/A</c:v>
                </c:pt>
                <c:pt idx="5">
                  <c:v>0.9</c:v>
                </c:pt>
                <c:pt idx="6">
                  <c:v>#N/A</c:v>
                </c:pt>
                <c:pt idx="7">
                  <c:v>0.97</c:v>
                </c:pt>
                <c:pt idx="8">
                  <c:v>#N/A</c:v>
                </c:pt>
                <c:pt idx="9">
                  <c:v>1.02</c:v>
                </c:pt>
              </c:numCache>
            </c:numRef>
          </c:val>
          <c:extLst xmlns:c16r2="http://schemas.microsoft.com/office/drawing/2015/06/chart">
            <c:ext xmlns:c16="http://schemas.microsoft.com/office/drawing/2014/chart" uri="{C3380CC4-5D6E-409C-BE32-E72D297353CC}">
              <c16:uniqueId val="{00000006-1E60-42D5-9AA6-D8B31150D6B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2.83</c:v>
                </c:pt>
                <c:pt idx="2">
                  <c:v>#N/A</c:v>
                </c:pt>
                <c:pt idx="3">
                  <c:v>3.1</c:v>
                </c:pt>
                <c:pt idx="4">
                  <c:v>#N/A</c:v>
                </c:pt>
                <c:pt idx="5">
                  <c:v>2.93</c:v>
                </c:pt>
                <c:pt idx="6">
                  <c:v>#N/A</c:v>
                </c:pt>
                <c:pt idx="7">
                  <c:v>2.27</c:v>
                </c:pt>
                <c:pt idx="8">
                  <c:v>#N/A</c:v>
                </c:pt>
                <c:pt idx="9">
                  <c:v>1.97</c:v>
                </c:pt>
              </c:numCache>
            </c:numRef>
          </c:val>
          <c:extLst xmlns:c16r2="http://schemas.microsoft.com/office/drawing/2015/06/chart">
            <c:ext xmlns:c16="http://schemas.microsoft.com/office/drawing/2014/chart" uri="{C3380CC4-5D6E-409C-BE32-E72D297353CC}">
              <c16:uniqueId val="{00000007-1E60-42D5-9AA6-D8B31150D6B8}"/>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5.0199999999999996</c:v>
                </c:pt>
                <c:pt idx="2">
                  <c:v>#N/A</c:v>
                </c:pt>
                <c:pt idx="3">
                  <c:v>5.61</c:v>
                </c:pt>
                <c:pt idx="4">
                  <c:v>#N/A</c:v>
                </c:pt>
                <c:pt idx="5">
                  <c:v>5.57</c:v>
                </c:pt>
                <c:pt idx="6">
                  <c:v>#N/A</c:v>
                </c:pt>
                <c:pt idx="7">
                  <c:v>5.21</c:v>
                </c:pt>
                <c:pt idx="8">
                  <c:v>#N/A</c:v>
                </c:pt>
                <c:pt idx="9">
                  <c:v>5.62</c:v>
                </c:pt>
              </c:numCache>
            </c:numRef>
          </c:val>
          <c:extLst xmlns:c16r2="http://schemas.microsoft.com/office/drawing/2015/06/chart">
            <c:ext xmlns:c16="http://schemas.microsoft.com/office/drawing/2014/chart" uri="{C3380CC4-5D6E-409C-BE32-E72D297353CC}">
              <c16:uniqueId val="{00000008-1E60-42D5-9AA6-D8B31150D6B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0.41</c:v>
                </c:pt>
                <c:pt idx="1">
                  <c:v>#N/A</c:v>
                </c:pt>
                <c:pt idx="2">
                  <c:v>0.38</c:v>
                </c:pt>
                <c:pt idx="3">
                  <c:v>#N/A</c:v>
                </c:pt>
                <c:pt idx="4">
                  <c:v>0.31</c:v>
                </c:pt>
                <c:pt idx="5">
                  <c:v>#N/A</c:v>
                </c:pt>
                <c:pt idx="6">
                  <c:v>0.28000000000000003</c:v>
                </c:pt>
                <c:pt idx="7">
                  <c:v>#N/A</c:v>
                </c:pt>
                <c:pt idx="8">
                  <c:v>0.24</c:v>
                </c:pt>
                <c:pt idx="9">
                  <c:v>#N/A</c:v>
                </c:pt>
              </c:numCache>
            </c:numRef>
          </c:val>
          <c:extLst xmlns:c16r2="http://schemas.microsoft.com/office/drawing/2015/06/chart">
            <c:ext xmlns:c16="http://schemas.microsoft.com/office/drawing/2014/chart" uri="{C3380CC4-5D6E-409C-BE32-E72D297353CC}">
              <c16:uniqueId val="{00000009-1E60-42D5-9AA6-D8B31150D6B8}"/>
            </c:ext>
          </c:extLst>
        </c:ser>
        <c:dLbls>
          <c:showLegendKey val="0"/>
          <c:showVal val="0"/>
          <c:showCatName val="0"/>
          <c:showSerName val="0"/>
          <c:showPercent val="0"/>
          <c:showBubbleSize val="0"/>
        </c:dLbls>
        <c:gapWidth val="150"/>
        <c:overlap val="100"/>
        <c:axId val="167669696"/>
        <c:axId val="167670088"/>
      </c:barChart>
      <c:catAx>
        <c:axId val="1676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670088"/>
        <c:crosses val="autoZero"/>
        <c:auto val="1"/>
        <c:lblAlgn val="ctr"/>
        <c:lblOffset val="100"/>
        <c:tickLblSkip val="1"/>
        <c:tickMarkSkip val="1"/>
        <c:noMultiLvlLbl val="0"/>
      </c:catAx>
      <c:valAx>
        <c:axId val="167670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6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1014</c:v>
                </c:pt>
                <c:pt idx="5">
                  <c:v>1060</c:v>
                </c:pt>
                <c:pt idx="8">
                  <c:v>1010</c:v>
                </c:pt>
                <c:pt idx="11">
                  <c:v>1022</c:v>
                </c:pt>
                <c:pt idx="14">
                  <c:v>976</c:v>
                </c:pt>
              </c:numCache>
            </c:numRef>
          </c:val>
          <c:extLst xmlns:c16r2="http://schemas.microsoft.com/office/drawing/2015/06/chart">
            <c:ext xmlns:c16="http://schemas.microsoft.com/office/drawing/2014/chart" uri="{C3380CC4-5D6E-409C-BE32-E72D297353CC}">
              <c16:uniqueId val="{00000000-129F-484C-9E58-7A243B03C6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9F-484C-9E58-7A243B03C6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75</c:v>
                </c:pt>
                <c:pt idx="3">
                  <c:v>105</c:v>
                </c:pt>
                <c:pt idx="6">
                  <c:v>106</c:v>
                </c:pt>
                <c:pt idx="9">
                  <c:v>104</c:v>
                </c:pt>
                <c:pt idx="12">
                  <c:v>114</c:v>
                </c:pt>
              </c:numCache>
            </c:numRef>
          </c:val>
          <c:extLst xmlns:c16r2="http://schemas.microsoft.com/office/drawing/2015/06/chart">
            <c:ext xmlns:c16="http://schemas.microsoft.com/office/drawing/2014/chart" uri="{C3380CC4-5D6E-409C-BE32-E72D297353CC}">
              <c16:uniqueId val="{00000002-129F-484C-9E58-7A243B03C6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33</c:v>
                </c:pt>
                <c:pt idx="6">
                  <c:v>34</c:v>
                </c:pt>
                <c:pt idx="9">
                  <c:v>20</c:v>
                </c:pt>
                <c:pt idx="12">
                  <c:v>0</c:v>
                </c:pt>
              </c:numCache>
            </c:numRef>
          </c:val>
          <c:extLst xmlns:c16r2="http://schemas.microsoft.com/office/drawing/2015/06/chart">
            <c:ext xmlns:c16="http://schemas.microsoft.com/office/drawing/2014/chart" uri="{C3380CC4-5D6E-409C-BE32-E72D297353CC}">
              <c16:uniqueId val="{00000003-129F-484C-9E58-7A243B03C6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248</c:v>
                </c:pt>
                <c:pt idx="3">
                  <c:v>255</c:v>
                </c:pt>
                <c:pt idx="6">
                  <c:v>251</c:v>
                </c:pt>
                <c:pt idx="9">
                  <c:v>324</c:v>
                </c:pt>
                <c:pt idx="12">
                  <c:v>403</c:v>
                </c:pt>
              </c:numCache>
            </c:numRef>
          </c:val>
          <c:extLst xmlns:c16r2="http://schemas.microsoft.com/office/drawing/2015/06/chart">
            <c:ext xmlns:c16="http://schemas.microsoft.com/office/drawing/2014/chart" uri="{C3380CC4-5D6E-409C-BE32-E72D297353CC}">
              <c16:uniqueId val="{00000004-129F-484C-9E58-7A243B03C6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9F-484C-9E58-7A243B03C6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9F-484C-9E58-7A243B03C6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1210</c:v>
                </c:pt>
                <c:pt idx="3">
                  <c:v>1174</c:v>
                </c:pt>
                <c:pt idx="6">
                  <c:v>1139</c:v>
                </c:pt>
                <c:pt idx="9">
                  <c:v>1180</c:v>
                </c:pt>
                <c:pt idx="12">
                  <c:v>1165</c:v>
                </c:pt>
              </c:numCache>
            </c:numRef>
          </c:val>
          <c:extLst xmlns:c16r2="http://schemas.microsoft.com/office/drawing/2015/06/chart">
            <c:ext xmlns:c16="http://schemas.microsoft.com/office/drawing/2014/chart" uri="{C3380CC4-5D6E-409C-BE32-E72D297353CC}">
              <c16:uniqueId val="{00000007-129F-484C-9E58-7A243B03C6CF}"/>
            </c:ext>
          </c:extLst>
        </c:ser>
        <c:dLbls>
          <c:showLegendKey val="0"/>
          <c:showVal val="0"/>
          <c:showCatName val="0"/>
          <c:showSerName val="0"/>
          <c:showPercent val="0"/>
          <c:showBubbleSize val="0"/>
        </c:dLbls>
        <c:gapWidth val="100"/>
        <c:overlap val="100"/>
        <c:axId val="167670872"/>
        <c:axId val="16767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567</c:v>
                </c:pt>
                <c:pt idx="2">
                  <c:v>#N/A</c:v>
                </c:pt>
                <c:pt idx="3">
                  <c:v>#N/A</c:v>
                </c:pt>
                <c:pt idx="4">
                  <c:v>507</c:v>
                </c:pt>
                <c:pt idx="5">
                  <c:v>#N/A</c:v>
                </c:pt>
                <c:pt idx="6">
                  <c:v>#N/A</c:v>
                </c:pt>
                <c:pt idx="7">
                  <c:v>520</c:v>
                </c:pt>
                <c:pt idx="8">
                  <c:v>#N/A</c:v>
                </c:pt>
                <c:pt idx="9">
                  <c:v>#N/A</c:v>
                </c:pt>
                <c:pt idx="10">
                  <c:v>606</c:v>
                </c:pt>
                <c:pt idx="11">
                  <c:v>#N/A</c:v>
                </c:pt>
                <c:pt idx="12">
                  <c:v>#N/A</c:v>
                </c:pt>
                <c:pt idx="13">
                  <c:v>706</c:v>
                </c:pt>
                <c:pt idx="14">
                  <c:v>#N/A</c:v>
                </c:pt>
              </c:numCache>
            </c:numRef>
          </c:val>
          <c:smooth val="0"/>
          <c:extLst xmlns:c16r2="http://schemas.microsoft.com/office/drawing/2015/06/chart">
            <c:ext xmlns:c16="http://schemas.microsoft.com/office/drawing/2014/chart" uri="{C3380CC4-5D6E-409C-BE32-E72D297353CC}">
              <c16:uniqueId val="{00000008-129F-484C-9E58-7A243B03C6CF}"/>
            </c:ext>
          </c:extLst>
        </c:ser>
        <c:dLbls>
          <c:showLegendKey val="0"/>
          <c:showVal val="0"/>
          <c:showCatName val="0"/>
          <c:showSerName val="0"/>
          <c:showPercent val="0"/>
          <c:showBubbleSize val="0"/>
        </c:dLbls>
        <c:marker val="1"/>
        <c:smooth val="0"/>
        <c:axId val="167670872"/>
        <c:axId val="167671264"/>
      </c:lineChart>
      <c:catAx>
        <c:axId val="16767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671264"/>
        <c:crosses val="autoZero"/>
        <c:auto val="1"/>
        <c:lblAlgn val="ctr"/>
        <c:lblOffset val="100"/>
        <c:tickLblSkip val="1"/>
        <c:tickMarkSkip val="1"/>
        <c:noMultiLvlLbl val="0"/>
      </c:catAx>
      <c:valAx>
        <c:axId val="16767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7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9864</c:v>
                </c:pt>
                <c:pt idx="5">
                  <c:v>9664</c:v>
                </c:pt>
                <c:pt idx="8">
                  <c:v>9646</c:v>
                </c:pt>
                <c:pt idx="11">
                  <c:v>9507</c:v>
                </c:pt>
                <c:pt idx="14">
                  <c:v>9321</c:v>
                </c:pt>
              </c:numCache>
            </c:numRef>
          </c:val>
          <c:extLst xmlns:c16r2="http://schemas.microsoft.com/office/drawing/2015/06/chart">
            <c:ext xmlns:c16="http://schemas.microsoft.com/office/drawing/2014/chart" uri="{C3380CC4-5D6E-409C-BE32-E72D297353CC}">
              <c16:uniqueId val="{00000000-783E-4E57-80BD-2B177E5945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761</c:v>
                </c:pt>
                <c:pt idx="5">
                  <c:v>709</c:v>
                </c:pt>
                <c:pt idx="8">
                  <c:v>657</c:v>
                </c:pt>
                <c:pt idx="11">
                  <c:v>697</c:v>
                </c:pt>
                <c:pt idx="14">
                  <c:v>642</c:v>
                </c:pt>
              </c:numCache>
            </c:numRef>
          </c:val>
          <c:extLst xmlns:c16r2="http://schemas.microsoft.com/office/drawing/2015/06/chart">
            <c:ext xmlns:c16="http://schemas.microsoft.com/office/drawing/2014/chart" uri="{C3380CC4-5D6E-409C-BE32-E72D297353CC}">
              <c16:uniqueId val="{00000001-783E-4E57-80BD-2B177E5945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2886</c:v>
                </c:pt>
                <c:pt idx="5">
                  <c:v>2822</c:v>
                </c:pt>
                <c:pt idx="8">
                  <c:v>2879</c:v>
                </c:pt>
                <c:pt idx="11">
                  <c:v>2712</c:v>
                </c:pt>
                <c:pt idx="14">
                  <c:v>2696</c:v>
                </c:pt>
              </c:numCache>
            </c:numRef>
          </c:val>
          <c:extLst xmlns:c16r2="http://schemas.microsoft.com/office/drawing/2015/06/chart">
            <c:ext xmlns:c16="http://schemas.microsoft.com/office/drawing/2014/chart" uri="{C3380CC4-5D6E-409C-BE32-E72D297353CC}">
              <c16:uniqueId val="{00000002-783E-4E57-80BD-2B177E5945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3E-4E57-80BD-2B177E5945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3E-4E57-80BD-2B177E5945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3E-4E57-80BD-2B177E5945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1988</c:v>
                </c:pt>
                <c:pt idx="3">
                  <c:v>1951</c:v>
                </c:pt>
                <c:pt idx="6">
                  <c:v>1773</c:v>
                </c:pt>
                <c:pt idx="9">
                  <c:v>1795</c:v>
                </c:pt>
                <c:pt idx="12">
                  <c:v>1845</c:v>
                </c:pt>
              </c:numCache>
            </c:numRef>
          </c:val>
          <c:extLst xmlns:c16r2="http://schemas.microsoft.com/office/drawing/2015/06/chart">
            <c:ext xmlns:c16="http://schemas.microsoft.com/office/drawing/2014/chart" uri="{C3380CC4-5D6E-409C-BE32-E72D297353CC}">
              <c16:uniqueId val="{00000006-783E-4E57-80BD-2B177E5945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799</c:v>
                </c:pt>
                <c:pt idx="3">
                  <c:v>775</c:v>
                </c:pt>
                <c:pt idx="6">
                  <c:v>670</c:v>
                </c:pt>
                <c:pt idx="9">
                  <c:v>550</c:v>
                </c:pt>
                <c:pt idx="12">
                  <c:v>444</c:v>
                </c:pt>
              </c:numCache>
            </c:numRef>
          </c:val>
          <c:extLst xmlns:c16r2="http://schemas.microsoft.com/office/drawing/2015/06/chart">
            <c:ext xmlns:c16="http://schemas.microsoft.com/office/drawing/2014/chart" uri="{C3380CC4-5D6E-409C-BE32-E72D297353CC}">
              <c16:uniqueId val="{00000007-783E-4E57-80BD-2B177E5945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3401</c:v>
                </c:pt>
                <c:pt idx="3">
                  <c:v>3555</c:v>
                </c:pt>
                <c:pt idx="6">
                  <c:v>3537</c:v>
                </c:pt>
                <c:pt idx="9">
                  <c:v>3334</c:v>
                </c:pt>
                <c:pt idx="12">
                  <c:v>3229</c:v>
                </c:pt>
              </c:numCache>
            </c:numRef>
          </c:val>
          <c:extLst xmlns:c16r2="http://schemas.microsoft.com/office/drawing/2015/06/chart">
            <c:ext xmlns:c16="http://schemas.microsoft.com/office/drawing/2014/chart" uri="{C3380CC4-5D6E-409C-BE32-E72D297353CC}">
              <c16:uniqueId val="{00000008-783E-4E57-80BD-2B177E5945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c:v>
                </c:pt>
                <c:pt idx="3">
                  <c:v>125</c:v>
                </c:pt>
                <c:pt idx="6">
                  <c:v>135</c:v>
                </c:pt>
                <c:pt idx="9">
                  <c:v>145</c:v>
                </c:pt>
                <c:pt idx="12">
                  <c:v>177</c:v>
                </c:pt>
              </c:numCache>
            </c:numRef>
          </c:val>
          <c:extLst xmlns:c16r2="http://schemas.microsoft.com/office/drawing/2015/06/chart">
            <c:ext xmlns:c16="http://schemas.microsoft.com/office/drawing/2014/chart" uri="{C3380CC4-5D6E-409C-BE32-E72D297353CC}">
              <c16:uniqueId val="{00000009-783E-4E57-80BD-2B177E5945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11434</c:v>
                </c:pt>
                <c:pt idx="3">
                  <c:v>11087</c:v>
                </c:pt>
                <c:pt idx="6">
                  <c:v>10990</c:v>
                </c:pt>
                <c:pt idx="9">
                  <c:v>10708</c:v>
                </c:pt>
                <c:pt idx="12">
                  <c:v>10405</c:v>
                </c:pt>
              </c:numCache>
            </c:numRef>
          </c:val>
          <c:extLst xmlns:c16r2="http://schemas.microsoft.com/office/drawing/2015/06/chart">
            <c:ext xmlns:c16="http://schemas.microsoft.com/office/drawing/2014/chart" uri="{C3380CC4-5D6E-409C-BE32-E72D297353CC}">
              <c16:uniqueId val="{0000000A-783E-4E57-80BD-2B177E594518}"/>
            </c:ext>
          </c:extLst>
        </c:ser>
        <c:dLbls>
          <c:showLegendKey val="0"/>
          <c:showVal val="0"/>
          <c:showCatName val="0"/>
          <c:showSerName val="0"/>
          <c:showPercent val="0"/>
          <c:showBubbleSize val="0"/>
        </c:dLbls>
        <c:gapWidth val="100"/>
        <c:overlap val="100"/>
        <c:axId val="415961032"/>
        <c:axId val="41596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4169</c:v>
                </c:pt>
                <c:pt idx="2">
                  <c:v>#N/A</c:v>
                </c:pt>
                <c:pt idx="3">
                  <c:v>#N/A</c:v>
                </c:pt>
                <c:pt idx="4">
                  <c:v>4299</c:v>
                </c:pt>
                <c:pt idx="5">
                  <c:v>#N/A</c:v>
                </c:pt>
                <c:pt idx="6">
                  <c:v>#N/A</c:v>
                </c:pt>
                <c:pt idx="7">
                  <c:v>3922</c:v>
                </c:pt>
                <c:pt idx="8">
                  <c:v>#N/A</c:v>
                </c:pt>
                <c:pt idx="9">
                  <c:v>#N/A</c:v>
                </c:pt>
                <c:pt idx="10">
                  <c:v>3615</c:v>
                </c:pt>
                <c:pt idx="11">
                  <c:v>#N/A</c:v>
                </c:pt>
                <c:pt idx="12">
                  <c:v>#N/A</c:v>
                </c:pt>
                <c:pt idx="13">
                  <c:v>3442</c:v>
                </c:pt>
                <c:pt idx="14">
                  <c:v>#N/A</c:v>
                </c:pt>
              </c:numCache>
            </c:numRef>
          </c:val>
          <c:smooth val="0"/>
          <c:extLst xmlns:c16r2="http://schemas.microsoft.com/office/drawing/2015/06/chart">
            <c:ext xmlns:c16="http://schemas.microsoft.com/office/drawing/2014/chart" uri="{C3380CC4-5D6E-409C-BE32-E72D297353CC}">
              <c16:uniqueId val="{0000000B-783E-4E57-80BD-2B177E594518}"/>
            </c:ext>
          </c:extLst>
        </c:ser>
        <c:dLbls>
          <c:showLegendKey val="0"/>
          <c:showVal val="0"/>
          <c:showCatName val="0"/>
          <c:showSerName val="0"/>
          <c:showPercent val="0"/>
          <c:showBubbleSize val="0"/>
        </c:dLbls>
        <c:marker val="1"/>
        <c:smooth val="0"/>
        <c:axId val="415961032"/>
        <c:axId val="415961424"/>
      </c:lineChart>
      <c:catAx>
        <c:axId val="41596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961424"/>
        <c:crosses val="autoZero"/>
        <c:auto val="1"/>
        <c:lblAlgn val="ctr"/>
        <c:lblOffset val="100"/>
        <c:tickLblSkip val="1"/>
        <c:tickMarkSkip val="1"/>
        <c:noMultiLvlLbl val="0"/>
      </c:catAx>
      <c:valAx>
        <c:axId val="41596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96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1656</c:v>
                </c:pt>
                <c:pt idx="1">
                  <c:v>1487</c:v>
                </c:pt>
                <c:pt idx="2">
                  <c:v>1469</c:v>
                </c:pt>
              </c:numCache>
            </c:numRef>
          </c:val>
          <c:extLst xmlns:c16r2="http://schemas.microsoft.com/office/drawing/2015/06/chart">
            <c:ext xmlns:c16="http://schemas.microsoft.com/office/drawing/2014/chart" uri="{C3380CC4-5D6E-409C-BE32-E72D297353CC}">
              <c16:uniqueId val="{00000000-0DCF-47D3-9FE0-24D2CD1A7C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452</c:v>
                </c:pt>
                <c:pt idx="1">
                  <c:v>453</c:v>
                </c:pt>
                <c:pt idx="2">
                  <c:v>454</c:v>
                </c:pt>
              </c:numCache>
            </c:numRef>
          </c:val>
          <c:extLst xmlns:c16r2="http://schemas.microsoft.com/office/drawing/2015/06/chart">
            <c:ext xmlns:c16="http://schemas.microsoft.com/office/drawing/2014/chart" uri="{C3380CC4-5D6E-409C-BE32-E72D297353CC}">
              <c16:uniqueId val="{00000001-0DCF-47D3-9FE0-24D2CD1A7C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531</c:v>
                </c:pt>
                <c:pt idx="1">
                  <c:v>564</c:v>
                </c:pt>
                <c:pt idx="2">
                  <c:v>567</c:v>
                </c:pt>
              </c:numCache>
            </c:numRef>
          </c:val>
          <c:extLst xmlns:c16r2="http://schemas.microsoft.com/office/drawing/2015/06/chart">
            <c:ext xmlns:c16="http://schemas.microsoft.com/office/drawing/2014/chart" uri="{C3380CC4-5D6E-409C-BE32-E72D297353CC}">
              <c16:uniqueId val="{00000002-0DCF-47D3-9FE0-24D2CD1A7CAA}"/>
            </c:ext>
          </c:extLst>
        </c:ser>
        <c:dLbls>
          <c:showLegendKey val="0"/>
          <c:showVal val="0"/>
          <c:showCatName val="0"/>
          <c:showSerName val="0"/>
          <c:showPercent val="0"/>
          <c:showBubbleSize val="0"/>
        </c:dLbls>
        <c:gapWidth val="120"/>
        <c:overlap val="100"/>
        <c:axId val="415962600"/>
        <c:axId val="415962992"/>
      </c:barChart>
      <c:catAx>
        <c:axId val="41596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962992"/>
        <c:crosses val="autoZero"/>
        <c:auto val="1"/>
        <c:lblAlgn val="ctr"/>
        <c:lblOffset val="100"/>
        <c:tickLblSkip val="1"/>
        <c:tickMarkSkip val="1"/>
        <c:noMultiLvlLbl val="0"/>
      </c:catAx>
      <c:valAx>
        <c:axId val="415962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96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B0-413C-AA19-74F889C7BB55}"/>
                </c:ext>
                <c:ext xmlns:c15="http://schemas.microsoft.com/office/drawing/2012/chart" uri="{CE6537A1-D6FC-4f65-9D91-7224C49458BB}">
                  <c15:dlblFieldTable>
                    <c15:dlblFTEntry>
                      <c15:txfldGUID>{2976E777-6B1B-4C05-9787-0BA5816458C7}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B0-413C-AA19-74F889C7BB55}"/>
                </c:ext>
                <c:ext xmlns:c15="http://schemas.microsoft.com/office/drawing/2012/chart" uri="{CE6537A1-D6FC-4f65-9D91-7224C49458BB}">
                  <c15:dlblFieldTable>
                    <c15:dlblFTEntry>
                      <c15:txfldGUID>{15CFBC52-631F-4367-8818-5E14F41EBDE7}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B0-413C-AA19-74F889C7BB55}"/>
                </c:ext>
                <c:ext xmlns:c15="http://schemas.microsoft.com/office/drawing/2012/chart" uri="{CE6537A1-D6FC-4f65-9D91-7224C49458BB}">
                  <c15:dlblFieldTable>
                    <c15:dlblFTEntry>
                      <c15:txfldGUID>{C2031767-9FC7-4DC2-ACB7-29C5228737B6}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B0-413C-AA19-74F889C7BB55}"/>
                </c:ext>
                <c:ext xmlns:c15="http://schemas.microsoft.com/office/drawing/2012/chart" uri="{CE6537A1-D6FC-4f65-9D91-7224C49458BB}">
                  <c15:dlblFieldTable>
                    <c15:dlblFTEntry>
                      <c15:txfldGUID>{A807333B-6261-4383-AA25-9B6FA627F1E8}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B0-413C-AA19-74F889C7BB55}"/>
                </c:ext>
                <c:ext xmlns:c15="http://schemas.microsoft.com/office/drawing/2012/chart" uri="{CE6537A1-D6FC-4f65-9D91-7224C49458BB}">
                  <c15:dlblFieldTable>
                    <c15:dlblFTEntry>
                      <c15:txfldGUID>{CB4E19AA-40BE-48A6-87E6-3638CECF7590}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B0-413C-AA19-74F889C7BB55}"/>
                </c:ext>
                <c:ext xmlns:c15="http://schemas.microsoft.com/office/drawing/2012/chart" uri="{CE6537A1-D6FC-4f65-9D91-7224C49458BB}">
                  <c15:dlblFieldTable>
                    <c15:dlblFTEntry>
                      <c15:txfldGUID>{CBAA341F-03A3-4EC0-8294-8C71B9C38CC1}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B0-413C-AA19-74F889C7BB55}"/>
                </c:ext>
                <c:ext xmlns:c15="http://schemas.microsoft.com/office/drawing/2012/chart" uri="{CE6537A1-D6FC-4f65-9D91-7224C49458BB}">
                  <c15:layout/>
                  <c15:dlblFieldTable>
                    <c15:dlblFTEntry>
                      <c15:txfldGUID>{263ED7D2-7564-4307-BAA7-DC416A3A8CC4}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B0-413C-AA19-74F889C7BB55}"/>
                </c:ext>
                <c:ext xmlns:c15="http://schemas.microsoft.com/office/drawing/2012/chart" uri="{CE6537A1-D6FC-4f65-9D91-7224C49458BB}">
                  <c15:layout/>
                  <c15:dlblFieldTable>
                    <c15:dlblFTEntry>
                      <c15:txfldGUID>{98C1E2D0-B66C-431D-8439-D3959E29BBAE}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B0-413C-AA19-74F889C7BB55}"/>
                </c:ext>
                <c:ext xmlns:c15="http://schemas.microsoft.com/office/drawing/2012/chart" uri="{CE6537A1-D6FC-4f65-9D91-7224C49458BB}">
                  <c15:dlblFieldTable>
                    <c15:dlblFTEntry>
                      <c15:txfldGUID>{52CCEF0C-9867-4A0E-8D96-0EC11FEA4946}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48.4</c:v>
                </c:pt>
                <c:pt idx="24">
                  <c:v>50.9</c:v>
                </c:pt>
              </c:numCache>
            </c:numRef>
          </c:xVal>
          <c:yVal>
            <c:numRef>
              <c:f>公会計指標分析・財政指標組合せ分析表!$BP$51:$DC$51</c:f>
              <c:numCache>
                <c:formatCode>#,##0.0;"▲ "#,##0.0</c:formatCode>
                <c:ptCount val="40"/>
                <c:pt idx="16">
                  <c:v>65.2</c:v>
                </c:pt>
                <c:pt idx="24">
                  <c:v>60.4</c:v>
                </c:pt>
              </c:numCache>
            </c:numRef>
          </c:yVal>
          <c:smooth val="0"/>
          <c:extLst xmlns:c16r2="http://schemas.microsoft.com/office/drawing/2015/06/chart">
            <c:ext xmlns:c16="http://schemas.microsoft.com/office/drawing/2014/chart" uri="{C3380CC4-5D6E-409C-BE32-E72D297353CC}">
              <c16:uniqueId val="{00000009-DAB0-413C-AA19-74F889C7BB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B0-413C-AA19-74F889C7BB55}"/>
                </c:ext>
                <c:ext xmlns:c15="http://schemas.microsoft.com/office/drawing/2012/chart" uri="{CE6537A1-D6FC-4f65-9D91-7224C49458BB}">
                  <c15:dlblFieldTable>
                    <c15:dlblFTEntry>
                      <c15:txfldGUID>{E45F321E-4836-45F1-8967-698D0176AE0E}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B0-413C-AA19-74F889C7BB55}"/>
                </c:ext>
                <c:ext xmlns:c15="http://schemas.microsoft.com/office/drawing/2012/chart" uri="{CE6537A1-D6FC-4f65-9D91-7224C49458BB}">
                  <c15:dlblFieldTable>
                    <c15:dlblFTEntry>
                      <c15:txfldGUID>{7A3DB420-46A4-43E9-8CDF-B7CF5A977DB8}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B0-413C-AA19-74F889C7BB55}"/>
                </c:ext>
                <c:ext xmlns:c15="http://schemas.microsoft.com/office/drawing/2012/chart" uri="{CE6537A1-D6FC-4f65-9D91-7224C49458BB}">
                  <c15:dlblFieldTable>
                    <c15:dlblFTEntry>
                      <c15:txfldGUID>{40534AF8-3FC7-4D87-A42A-ED3CB474F913}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B0-413C-AA19-74F889C7BB55}"/>
                </c:ext>
                <c:ext xmlns:c15="http://schemas.microsoft.com/office/drawing/2012/chart" uri="{CE6537A1-D6FC-4f65-9D91-7224C49458BB}">
                  <c15:dlblFieldTable>
                    <c15:dlblFTEntry>
                      <c15:txfldGUID>{FDAF3A6E-BA78-4AE8-A9CB-EA6CA2B19FAC}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B0-413C-AA19-74F889C7BB55}"/>
                </c:ext>
                <c:ext xmlns:c15="http://schemas.microsoft.com/office/drawing/2012/chart" uri="{CE6537A1-D6FC-4f65-9D91-7224C49458BB}">
                  <c15:dlblFieldTable>
                    <c15:dlblFTEntry>
                      <c15:txfldGUID>{0AE2AAD2-6586-4D3A-9689-12619D6539F8}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B0-413C-AA19-74F889C7BB55}"/>
                </c:ext>
                <c:ext xmlns:c15="http://schemas.microsoft.com/office/drawing/2012/chart" uri="{CE6537A1-D6FC-4f65-9D91-7224C49458BB}">
                  <c15:dlblFieldTable>
                    <c15:dlblFTEntry>
                      <c15:txfldGUID>{203BD522-B690-4EA1-8777-B6C198776637}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B0-413C-AA19-74F889C7BB55}"/>
                </c:ext>
                <c:ext xmlns:c15="http://schemas.microsoft.com/office/drawing/2012/chart" uri="{CE6537A1-D6FC-4f65-9D91-7224C49458BB}">
                  <c15:layout/>
                  <c15:dlblFieldTable>
                    <c15:dlblFTEntry>
                      <c15:txfldGUID>{B6633F63-8998-4AC2-85F1-A21DF97FE7C2}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B0-413C-AA19-74F889C7BB55}"/>
                </c:ext>
                <c:ext xmlns:c15="http://schemas.microsoft.com/office/drawing/2012/chart" uri="{CE6537A1-D6FC-4f65-9D91-7224C49458BB}">
                  <c15:layout/>
                  <c15:dlblFieldTable>
                    <c15:dlblFTEntry>
                      <c15:txfldGUID>{A0A493D6-9209-4314-84A7-ED4C3C84A7BB}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B0-413C-AA19-74F889C7BB55}"/>
                </c:ext>
                <c:ext xmlns:c15="http://schemas.microsoft.com/office/drawing/2012/chart" uri="{CE6537A1-D6FC-4f65-9D91-7224C49458BB}">
                  <c15:dlblFieldTable>
                    <c15:dlblFTEntry>
                      <c15:txfldGUID>{BFB045EE-A9CC-4451-848F-C4B9AEBBD595}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smooth val="0"/>
          <c:extLst xmlns:c16r2="http://schemas.microsoft.com/office/drawing/2015/06/chart">
            <c:ext xmlns:c16="http://schemas.microsoft.com/office/drawing/2014/chart" uri="{C3380CC4-5D6E-409C-BE32-E72D297353CC}">
              <c16:uniqueId val="{00000013-DAB0-413C-AA19-74F889C7BB55}"/>
            </c:ext>
          </c:extLst>
        </c:ser>
        <c:dLbls>
          <c:showLegendKey val="0"/>
          <c:showVal val="1"/>
          <c:showCatName val="0"/>
          <c:showSerName val="0"/>
          <c:showPercent val="0"/>
          <c:showBubbleSize val="0"/>
        </c:dLbls>
        <c:axId val="415963776"/>
        <c:axId val="415964168"/>
      </c:scatterChart>
      <c:valAx>
        <c:axId val="415963776"/>
        <c:scaling>
          <c:orientation val="minMax"/>
          <c:max val="57.9"/>
          <c:min val="4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964168"/>
        <c:crosses val="autoZero"/>
        <c:crossBetween val="midCat"/>
      </c:valAx>
      <c:valAx>
        <c:axId val="415964168"/>
        <c:scaling>
          <c:orientation val="minMax"/>
          <c:max val="6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963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23-4DD8-8C8F-6ECA28C9BD24}"/>
                </c:ext>
                <c:ext xmlns:c15="http://schemas.microsoft.com/office/drawing/2012/chart" uri="{CE6537A1-D6FC-4f65-9D91-7224C49458BB}">
                  <c15:dlblFieldTable>
                    <c15:dlblFTEntry>
                      <c15:txfldGUID>{6265C1CD-51AF-4695-9FF9-B1E28901B04D}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23-4DD8-8C8F-6ECA28C9BD24}"/>
                </c:ext>
                <c:ext xmlns:c15="http://schemas.microsoft.com/office/drawing/2012/chart" uri="{CE6537A1-D6FC-4f65-9D91-7224C49458BB}">
                  <c15:dlblFieldTable>
                    <c15:dlblFTEntry>
                      <c15:txfldGUID>{6E188020-E8A8-43AF-AFA8-21476823DE5E}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23-4DD8-8C8F-6ECA28C9BD24}"/>
                </c:ext>
                <c:ext xmlns:c15="http://schemas.microsoft.com/office/drawing/2012/chart" uri="{CE6537A1-D6FC-4f65-9D91-7224C49458BB}">
                  <c15:dlblFieldTable>
                    <c15:dlblFTEntry>
                      <c15:txfldGUID>{603747C6-3303-46E7-8869-43A7A141A8DF}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23-4DD8-8C8F-6ECA28C9BD24}"/>
                </c:ext>
                <c:ext xmlns:c15="http://schemas.microsoft.com/office/drawing/2012/chart" uri="{CE6537A1-D6FC-4f65-9D91-7224C49458BB}">
                  <c15:dlblFieldTable>
                    <c15:dlblFTEntry>
                      <c15:txfldGUID>{FB7FD716-8188-4208-AB4A-E5EFA32229FC}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23-4DD8-8C8F-6ECA28C9BD24}"/>
                </c:ext>
                <c:ext xmlns:c15="http://schemas.microsoft.com/office/drawing/2012/chart" uri="{CE6537A1-D6FC-4f65-9D91-7224C49458BB}">
                  <c15:dlblFieldTable>
                    <c15:dlblFTEntry>
                      <c15:txfldGUID>{EBCB8DE2-73E9-4ECF-89EC-284893C13B0D}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23-4DD8-8C8F-6ECA28C9BD24}"/>
                </c:ext>
                <c:ext xmlns:c15="http://schemas.microsoft.com/office/drawing/2012/chart" uri="{CE6537A1-D6FC-4f65-9D91-7224C49458BB}">
                  <c15:dlblFieldTable>
                    <c15:dlblFTEntry>
                      <c15:txfldGUID>{1570E9E8-C719-44D9-B860-036BC1FF6344}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23-4DD8-8C8F-6ECA28C9BD24}"/>
                </c:ext>
                <c:ext xmlns:c15="http://schemas.microsoft.com/office/drawing/2012/chart" uri="{CE6537A1-D6FC-4f65-9D91-7224C49458BB}">
                  <c15:dlblFieldTable>
                    <c15:dlblFTEntry>
                      <c15:txfldGUID>{C51073C1-C648-426E-9251-1AA62EC5F39F}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23-4DD8-8C8F-6ECA28C9BD24}"/>
                </c:ext>
                <c:ext xmlns:c15="http://schemas.microsoft.com/office/drawing/2012/chart" uri="{CE6537A1-D6FC-4f65-9D91-7224C49458BB}">
                  <c15:dlblFieldTable>
                    <c15:dlblFTEntry>
                      <c15:txfldGUID>{FC5F7E4C-320E-4C8E-B62B-1F9A82F8EBCA}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3890163941958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23-4DD8-8C8F-6ECA28C9BD24}"/>
                </c:ext>
                <c:ext xmlns:c15="http://schemas.microsoft.com/office/drawing/2012/chart" uri="{CE6537A1-D6FC-4f65-9D91-7224C49458BB}">
                  <c15:dlblFieldTable>
                    <c15:dlblFTEntry>
                      <c15:txfldGUID>{E5360789-E24E-4B21-9FC2-BCD5ED2BE703}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9.5</c:v>
                </c:pt>
                <c:pt idx="16">
                  <c:v>8.9</c:v>
                </c:pt>
                <c:pt idx="24">
                  <c:v>9.1</c:v>
                </c:pt>
                <c:pt idx="32">
                  <c:v>10.1</c:v>
                </c:pt>
              </c:numCache>
            </c:numRef>
          </c:xVal>
          <c:yVal>
            <c:numRef>
              <c:f>公会計指標分析・財政指標組合せ分析表!$BP$73:$DC$73</c:f>
              <c:numCache>
                <c:formatCode>#,##0.0;"▲ "#,##0.0</c:formatCode>
                <c:ptCount val="40"/>
                <c:pt idx="0">
                  <c:v>70</c:v>
                </c:pt>
                <c:pt idx="8">
                  <c:v>73.7</c:v>
                </c:pt>
                <c:pt idx="16">
                  <c:v>65.2</c:v>
                </c:pt>
                <c:pt idx="24">
                  <c:v>60.4</c:v>
                </c:pt>
                <c:pt idx="32">
                  <c:v>57</c:v>
                </c:pt>
              </c:numCache>
            </c:numRef>
          </c:yVal>
          <c:smooth val="0"/>
          <c:extLst xmlns:c16r2="http://schemas.microsoft.com/office/drawing/2015/06/chart">
            <c:ext xmlns:c16="http://schemas.microsoft.com/office/drawing/2014/chart" uri="{C3380CC4-5D6E-409C-BE32-E72D297353CC}">
              <c16:uniqueId val="{00000009-A223-4DD8-8C8F-6ECA28C9BD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23-4DD8-8C8F-6ECA28C9BD24}"/>
                </c:ext>
                <c:ext xmlns:c15="http://schemas.microsoft.com/office/drawing/2012/chart" uri="{CE6537A1-D6FC-4f65-9D91-7224C49458BB}">
                  <c15:dlblFieldTable>
                    <c15:dlblFTEntry>
                      <c15:txfldGUID>{0530EF42-7EA1-4428-8D97-DF7F54D7A498}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23-4DD8-8C8F-6ECA28C9BD24}"/>
                </c:ext>
                <c:ext xmlns:c15="http://schemas.microsoft.com/office/drawing/2012/chart" uri="{CE6537A1-D6FC-4f65-9D91-7224C49458BB}">
                  <c15:dlblFieldTable>
                    <c15:dlblFTEntry>
                      <c15:txfldGUID>{EAB93174-5828-4452-BA89-C91629A0F4C5}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23-4DD8-8C8F-6ECA28C9BD24}"/>
                </c:ext>
                <c:ext xmlns:c15="http://schemas.microsoft.com/office/drawing/2012/chart" uri="{CE6537A1-D6FC-4f65-9D91-7224C49458BB}">
                  <c15:dlblFieldTable>
                    <c15:dlblFTEntry>
                      <c15:txfldGUID>{ED5A80A2-ED3B-45FA-8713-7B0E9341B341}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23-4DD8-8C8F-6ECA28C9BD24}"/>
                </c:ext>
                <c:ext xmlns:c15="http://schemas.microsoft.com/office/drawing/2012/chart" uri="{CE6537A1-D6FC-4f65-9D91-7224C49458BB}">
                  <c15:dlblFieldTable>
                    <c15:dlblFTEntry>
                      <c15:txfldGUID>{FD560FA6-50B8-41D5-BC66-204F15E2B0B8}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23-4DD8-8C8F-6ECA28C9BD24}"/>
                </c:ext>
                <c:ext xmlns:c15="http://schemas.microsoft.com/office/drawing/2012/chart" uri="{CE6537A1-D6FC-4f65-9D91-7224C49458BB}">
                  <c15:dlblFieldTable>
                    <c15:dlblFTEntry>
                      <c15:txfldGUID>{169E9D04-EA05-453A-9BD7-4F8CD4DDC9A6}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23-4DD8-8C8F-6ECA28C9BD24}"/>
                </c:ext>
                <c:ext xmlns:c15="http://schemas.microsoft.com/office/drawing/2012/chart" uri="{CE6537A1-D6FC-4f65-9D91-7224C49458BB}">
                  <c15:dlblFieldTable>
                    <c15:dlblFTEntry>
                      <c15:txfldGUID>{5D4CB1F2-7EA8-492D-BD90-1DF5C2371EAF}</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000696684402540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23-4DD8-8C8F-6ECA28C9BD24}"/>
                </c:ext>
                <c:ext xmlns:c15="http://schemas.microsoft.com/office/drawing/2012/chart" uri="{CE6537A1-D6FC-4f65-9D91-7224C49458BB}">
                  <c15:dlblFieldTable>
                    <c15:dlblFTEntry>
                      <c15:txfldGUID>{74E39B5A-C8A0-4F18-8C07-80077CDDBDBA}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23-4DD8-8C8F-6ECA28C9BD24}"/>
                </c:ext>
                <c:ext xmlns:c15="http://schemas.microsoft.com/office/drawing/2012/chart" uri="{CE6537A1-D6FC-4f65-9D91-7224C49458BB}">
                  <c15:dlblFieldTable>
                    <c15:dlblFTEntry>
                      <c15:txfldGUID>{254F68EC-3738-4176-A516-18ACE4971FDA}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23-4DD8-8C8F-6ECA28C9BD24}"/>
                </c:ext>
                <c:ext xmlns:c15="http://schemas.microsoft.com/office/drawing/2012/chart" uri="{CE6537A1-D6FC-4f65-9D91-7224C49458BB}">
                  <c15:dlblFieldTable>
                    <c15:dlblFTEntry>
                      <c15:txfldGUID>{7544A03E-7195-4D01-B2A7-5817619C07E8}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A223-4DD8-8C8F-6ECA28C9BD24}"/>
            </c:ext>
          </c:extLst>
        </c:ser>
        <c:dLbls>
          <c:showLegendKey val="0"/>
          <c:showVal val="1"/>
          <c:showCatName val="0"/>
          <c:showSerName val="0"/>
          <c:showPercent val="0"/>
          <c:showBubbleSize val="0"/>
        </c:dLbls>
        <c:axId val="412414216"/>
        <c:axId val="412414608"/>
      </c:scatterChart>
      <c:valAx>
        <c:axId val="412414216"/>
        <c:scaling>
          <c:orientation val="minMax"/>
          <c:max val="12.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414608"/>
        <c:crosses val="autoZero"/>
        <c:crossBetween val="midCat"/>
      </c:valAx>
      <c:valAx>
        <c:axId val="412414608"/>
        <c:scaling>
          <c:orientation val="minMax"/>
          <c:max val="78"/>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414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26,040
25,767
111.10
11,565,810
11,475,741
46,859
6,938,606
10,405,192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xdr:cNvCxnSpPr/>
      </xdr:nvCxnSpPr>
      <xdr:spPr>
        <a:xfrm flipV="1">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70866</xdr:rowOff>
    </xdr:to>
    <xdr:cxnSp macro="">
      <xdr:nvCxnSpPr>
        <xdr:cNvPr id="130" name="直線コネクタ 129"/>
        <xdr:cNvCxnSpPr/>
      </xdr:nvCxnSpPr>
      <xdr:spPr>
        <a:xfrm flipV="1">
          <a:off x="4114800" y="108625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70866</xdr:rowOff>
    </xdr:to>
    <xdr:cxnSp macro="">
      <xdr:nvCxnSpPr>
        <xdr:cNvPr id="133" name="直線コネクタ 132"/>
        <xdr:cNvCxnSpPr/>
      </xdr:nvCxnSpPr>
      <xdr:spPr>
        <a:xfrm>
          <a:off x="3225800" y="107612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32258</xdr:rowOff>
    </xdr:to>
    <xdr:cxnSp macro="">
      <xdr:nvCxnSpPr>
        <xdr:cNvPr id="136" name="直線コネクタ 135"/>
        <xdr:cNvCxnSpPr/>
      </xdr:nvCxnSpPr>
      <xdr:spPr>
        <a:xfrm flipV="1">
          <a:off x="2336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32258</xdr:rowOff>
    </xdr:to>
    <xdr:cxnSp macro="">
      <xdr:nvCxnSpPr>
        <xdr:cNvPr id="139" name="直線コネクタ 138"/>
        <xdr:cNvCxnSpPr/>
      </xdr:nvCxnSpPr>
      <xdr:spPr>
        <a:xfrm>
          <a:off x="1447800" y="107226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2" name="テキスト ボックス 151"/>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3" name="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4" name="テキスト ボックス 153"/>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8" name="テキスト ボックス 157"/>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170030</xdr:rowOff>
    </xdr:from>
    <xdr:to>
      <xdr:col>23</xdr:col>
      <xdr:colOff>133350</xdr:colOff>
      <xdr:row>81</xdr:row>
      <xdr:rowOff>5156</xdr:rowOff>
    </xdr:to>
    <xdr:cxnSp macro="">
      <xdr:nvCxnSpPr>
        <xdr:cNvPr id="193" name="直線コネクタ 192"/>
        <xdr:cNvCxnSpPr/>
      </xdr:nvCxnSpPr>
      <xdr:spPr>
        <a:xfrm flipV="1">
          <a:off x="4114800" y="13886030"/>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168642</xdr:rowOff>
    </xdr:from>
    <xdr:to>
      <xdr:col>19</xdr:col>
      <xdr:colOff>133350</xdr:colOff>
      <xdr:row>81</xdr:row>
      <xdr:rowOff>5156</xdr:rowOff>
    </xdr:to>
    <xdr:cxnSp macro="">
      <xdr:nvCxnSpPr>
        <xdr:cNvPr id="196" name="直線コネクタ 195"/>
        <xdr:cNvCxnSpPr/>
      </xdr:nvCxnSpPr>
      <xdr:spPr>
        <a:xfrm>
          <a:off x="3225800" y="13884642"/>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145445</xdr:rowOff>
    </xdr:from>
    <xdr:to>
      <xdr:col>15</xdr:col>
      <xdr:colOff>82550</xdr:colOff>
      <xdr:row>80</xdr:row>
      <xdr:rowOff>168642</xdr:rowOff>
    </xdr:to>
    <xdr:cxnSp macro="">
      <xdr:nvCxnSpPr>
        <xdr:cNvPr id="199" name="直線コネクタ 198"/>
        <xdr:cNvCxnSpPr/>
      </xdr:nvCxnSpPr>
      <xdr:spPr>
        <a:xfrm>
          <a:off x="2336800" y="13861445"/>
          <a:ext cx="8890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121882</xdr:rowOff>
    </xdr:from>
    <xdr:to>
      <xdr:col>11</xdr:col>
      <xdr:colOff>31750</xdr:colOff>
      <xdr:row>80</xdr:row>
      <xdr:rowOff>145445</xdr:rowOff>
    </xdr:to>
    <xdr:cxnSp macro="">
      <xdr:nvCxnSpPr>
        <xdr:cNvPr id="202" name="直線コネクタ 201"/>
        <xdr:cNvCxnSpPr/>
      </xdr:nvCxnSpPr>
      <xdr:spPr>
        <a:xfrm>
          <a:off x="1447800" y="13837882"/>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119230</xdr:rowOff>
    </xdr:from>
    <xdr:to>
      <xdr:col>23</xdr:col>
      <xdr:colOff>184150</xdr:colOff>
      <xdr:row>81</xdr:row>
      <xdr:rowOff>49380</xdr:rowOff>
    </xdr:to>
    <xdr:sp macro="" textlink="">
      <xdr:nvSpPr>
        <xdr:cNvPr id="212" name="楕円 211"/>
        <xdr:cNvSpPr/>
      </xdr:nvSpPr>
      <xdr:spPr>
        <a:xfrm>
          <a:off x="4902200" y="13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40507</xdr:rowOff>
    </xdr:from>
    <xdr:ext cx="762000" cy="259045"/>
    <xdr:sp macro="" textlink="">
      <xdr:nvSpPr>
        <xdr:cNvPr id="213" name="人件費・物件費等の状況該当値テキスト"/>
        <xdr:cNvSpPr txBox="1"/>
      </xdr:nvSpPr>
      <xdr:spPr>
        <a:xfrm>
          <a:off x="5041900" y="1375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125806</xdr:rowOff>
    </xdr:from>
    <xdr:to>
      <xdr:col>19</xdr:col>
      <xdr:colOff>184150</xdr:colOff>
      <xdr:row>81</xdr:row>
      <xdr:rowOff>55956</xdr:rowOff>
    </xdr:to>
    <xdr:sp macro="" textlink="">
      <xdr:nvSpPr>
        <xdr:cNvPr id="214" name="楕円 213"/>
        <xdr:cNvSpPr/>
      </xdr:nvSpPr>
      <xdr:spPr>
        <a:xfrm>
          <a:off x="4064000" y="138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66133</xdr:rowOff>
    </xdr:from>
    <xdr:ext cx="736600" cy="259045"/>
    <xdr:sp macro="" textlink="">
      <xdr:nvSpPr>
        <xdr:cNvPr id="215" name="テキスト ボックス 214"/>
        <xdr:cNvSpPr txBox="1"/>
      </xdr:nvSpPr>
      <xdr:spPr>
        <a:xfrm>
          <a:off x="3733800" y="1361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117842</xdr:rowOff>
    </xdr:from>
    <xdr:to>
      <xdr:col>15</xdr:col>
      <xdr:colOff>133350</xdr:colOff>
      <xdr:row>81</xdr:row>
      <xdr:rowOff>47992</xdr:rowOff>
    </xdr:to>
    <xdr:sp macro="" textlink="">
      <xdr:nvSpPr>
        <xdr:cNvPr id="216" name="楕円 215"/>
        <xdr:cNvSpPr/>
      </xdr:nvSpPr>
      <xdr:spPr>
        <a:xfrm>
          <a:off x="3175000" y="138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58169</xdr:rowOff>
    </xdr:from>
    <xdr:ext cx="762000" cy="259045"/>
    <xdr:sp macro="" textlink="">
      <xdr:nvSpPr>
        <xdr:cNvPr id="217" name="テキスト ボックス 216"/>
        <xdr:cNvSpPr txBox="1"/>
      </xdr:nvSpPr>
      <xdr:spPr>
        <a:xfrm>
          <a:off x="2844800" y="1360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94645</xdr:rowOff>
    </xdr:from>
    <xdr:to>
      <xdr:col>11</xdr:col>
      <xdr:colOff>82550</xdr:colOff>
      <xdr:row>81</xdr:row>
      <xdr:rowOff>24795</xdr:rowOff>
    </xdr:to>
    <xdr:sp macro="" textlink="">
      <xdr:nvSpPr>
        <xdr:cNvPr id="218" name="楕円 217"/>
        <xdr:cNvSpPr/>
      </xdr:nvSpPr>
      <xdr:spPr>
        <a:xfrm>
          <a:off x="2286000" y="138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34972</xdr:rowOff>
    </xdr:from>
    <xdr:ext cx="762000" cy="259045"/>
    <xdr:sp macro="" textlink="">
      <xdr:nvSpPr>
        <xdr:cNvPr id="219" name="テキスト ボックス 218"/>
        <xdr:cNvSpPr txBox="1"/>
      </xdr:nvSpPr>
      <xdr:spPr>
        <a:xfrm>
          <a:off x="1955800" y="135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71082</xdr:rowOff>
    </xdr:from>
    <xdr:to>
      <xdr:col>7</xdr:col>
      <xdr:colOff>31750</xdr:colOff>
      <xdr:row>81</xdr:row>
      <xdr:rowOff>1232</xdr:rowOff>
    </xdr:to>
    <xdr:sp macro="" textlink="">
      <xdr:nvSpPr>
        <xdr:cNvPr id="220" name="楕円 219"/>
        <xdr:cNvSpPr/>
      </xdr:nvSpPr>
      <xdr:spPr>
        <a:xfrm>
          <a:off x="1397000" y="137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11409</xdr:rowOff>
    </xdr:from>
    <xdr:ext cx="762000" cy="259045"/>
    <xdr:sp macro="" textlink="">
      <xdr:nvSpPr>
        <xdr:cNvPr id="221" name="テキスト ボックス 220"/>
        <xdr:cNvSpPr txBox="1"/>
      </xdr:nvSpPr>
      <xdr:spPr>
        <a:xfrm>
          <a:off x="1066800" y="1355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104422</xdr:rowOff>
    </xdr:to>
    <xdr:cxnSp macro="">
      <xdr:nvCxnSpPr>
        <xdr:cNvPr id="258" name="直線コネクタ 257"/>
        <xdr:cNvCxnSpPr/>
      </xdr:nvCxnSpPr>
      <xdr:spPr>
        <a:xfrm flipV="1">
          <a:off x="15290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104422</xdr:rowOff>
    </xdr:to>
    <xdr:cxnSp macro="">
      <xdr:nvCxnSpPr>
        <xdr:cNvPr id="261" name="直線コネクタ 260"/>
        <xdr:cNvCxnSpPr/>
      </xdr:nvCxnSpPr>
      <xdr:spPr>
        <a:xfrm>
          <a:off x="14401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23989</xdr:rowOff>
    </xdr:to>
    <xdr:cxnSp macro="">
      <xdr:nvCxnSpPr>
        <xdr:cNvPr id="264" name="直線コネクタ 263"/>
        <xdr:cNvCxnSpPr/>
      </xdr:nvCxnSpPr>
      <xdr:spPr>
        <a:xfrm>
          <a:off x="13512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8" name="楕円 277"/>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9" name="テキスト ボックス 278"/>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0" name="楕円 279"/>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1" name="テキスト ボックス 280"/>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2" name="楕円 281"/>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3" name="テキスト ボックス 282"/>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53884</xdr:rowOff>
    </xdr:from>
    <xdr:to>
      <xdr:col>81</xdr:col>
      <xdr:colOff>44450</xdr:colOff>
      <xdr:row>61</xdr:row>
      <xdr:rowOff>69397</xdr:rowOff>
    </xdr:to>
    <xdr:cxnSp macro="">
      <xdr:nvCxnSpPr>
        <xdr:cNvPr id="320" name="直線コネクタ 319"/>
        <xdr:cNvCxnSpPr/>
      </xdr:nvCxnSpPr>
      <xdr:spPr>
        <a:xfrm>
          <a:off x="16179800" y="10512334"/>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62502</xdr:rowOff>
    </xdr:to>
    <xdr:cxnSp macro="">
      <xdr:nvCxnSpPr>
        <xdr:cNvPr id="323" name="直線コネクタ 322"/>
        <xdr:cNvCxnSpPr/>
      </xdr:nvCxnSpPr>
      <xdr:spPr>
        <a:xfrm flipV="1">
          <a:off x="15290800" y="1051233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62502</xdr:rowOff>
    </xdr:to>
    <xdr:cxnSp macro="">
      <xdr:nvCxnSpPr>
        <xdr:cNvPr id="326" name="直線コネクタ 325"/>
        <xdr:cNvCxnSpPr/>
      </xdr:nvCxnSpPr>
      <xdr:spPr>
        <a:xfrm>
          <a:off x="14401800" y="1050544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46990</xdr:rowOff>
    </xdr:to>
    <xdr:cxnSp macro="">
      <xdr:nvCxnSpPr>
        <xdr:cNvPr id="329" name="直線コネクタ 328"/>
        <xdr:cNvCxnSpPr/>
      </xdr:nvCxnSpPr>
      <xdr:spPr>
        <a:xfrm>
          <a:off x="13512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18597</xdr:rowOff>
    </xdr:from>
    <xdr:to>
      <xdr:col>81</xdr:col>
      <xdr:colOff>95250</xdr:colOff>
      <xdr:row>61</xdr:row>
      <xdr:rowOff>120197</xdr:rowOff>
    </xdr:to>
    <xdr:sp macro="" textlink="">
      <xdr:nvSpPr>
        <xdr:cNvPr id="339" name="楕円 338"/>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35124</xdr:rowOff>
    </xdr:from>
    <xdr:ext cx="762000" cy="259045"/>
    <xdr:sp macro="" textlink="">
      <xdr:nvSpPr>
        <xdr:cNvPr id="340" name="定員管理の状況該当値テキスト"/>
        <xdr:cNvSpPr txBox="1"/>
      </xdr:nvSpPr>
      <xdr:spPr>
        <a:xfrm>
          <a:off x="17106900" y="1032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1" name="楕円 340"/>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2" name="テキスト ボックス 341"/>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11702</xdr:rowOff>
    </xdr:from>
    <xdr:to>
      <xdr:col>73</xdr:col>
      <xdr:colOff>44450</xdr:colOff>
      <xdr:row>61</xdr:row>
      <xdr:rowOff>113302</xdr:rowOff>
    </xdr:to>
    <xdr:sp macro="" textlink="">
      <xdr:nvSpPr>
        <xdr:cNvPr id="343" name="楕円 342"/>
        <xdr:cNvSpPr/>
      </xdr:nvSpPr>
      <xdr:spPr>
        <a:xfrm>
          <a:off x="15240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44" name="テキスト ボックス 343"/>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5" name="楕円 344"/>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46" name="テキスト ボックス 345"/>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7" name="楕円 346"/>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48" name="テキスト ボックス 347"/>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135044</xdr:rowOff>
    </xdr:to>
    <xdr:cxnSp macro="">
      <xdr:nvCxnSpPr>
        <xdr:cNvPr id="382" name="直線コネクタ 381"/>
        <xdr:cNvCxnSpPr/>
      </xdr:nvCxnSpPr>
      <xdr:spPr>
        <a:xfrm>
          <a:off x="16179800" y="69126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54610</xdr:rowOff>
    </xdr:to>
    <xdr:cxnSp macro="">
      <xdr:nvCxnSpPr>
        <xdr:cNvPr id="385" name="直線コネクタ 384"/>
        <xdr:cNvCxnSpPr/>
      </xdr:nvCxnSpPr>
      <xdr:spPr>
        <a:xfrm>
          <a:off x="15290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86783</xdr:rowOff>
    </xdr:to>
    <xdr:cxnSp macro="">
      <xdr:nvCxnSpPr>
        <xdr:cNvPr id="388" name="直線コネクタ 387"/>
        <xdr:cNvCxnSpPr/>
      </xdr:nvCxnSpPr>
      <xdr:spPr>
        <a:xfrm flipV="1">
          <a:off x="14401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41</xdr:row>
      <xdr:rowOff>11854</xdr:rowOff>
    </xdr:to>
    <xdr:cxnSp macro="">
      <xdr:nvCxnSpPr>
        <xdr:cNvPr id="391" name="直線コネクタ 390"/>
        <xdr:cNvCxnSpPr/>
      </xdr:nvCxnSpPr>
      <xdr:spPr>
        <a:xfrm flipV="1">
          <a:off x="13512800" y="69447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1" name="楕円 400"/>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2"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3" name="楕円 402"/>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4" name="テキスト ボックス 40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5" name="楕円 404"/>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6" name="テキスト ボックス 405"/>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7" name="楕円 406"/>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8" name="テキスト ボックス 407"/>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9" name="楕円 408"/>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0" name="テキスト ボックス 409"/>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85937</xdr:rowOff>
    </xdr:from>
    <xdr:to>
      <xdr:col>81</xdr:col>
      <xdr:colOff>44450</xdr:colOff>
      <xdr:row>16</xdr:row>
      <xdr:rowOff>113284</xdr:rowOff>
    </xdr:to>
    <xdr:cxnSp macro="">
      <xdr:nvCxnSpPr>
        <xdr:cNvPr id="444" name="直線コネクタ 443"/>
        <xdr:cNvCxnSpPr/>
      </xdr:nvCxnSpPr>
      <xdr:spPr>
        <a:xfrm flipV="1">
          <a:off x="16179800" y="2829137"/>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113284</xdr:rowOff>
    </xdr:from>
    <xdr:to>
      <xdr:col>77</xdr:col>
      <xdr:colOff>44450</xdr:colOff>
      <xdr:row>16</xdr:row>
      <xdr:rowOff>151892</xdr:rowOff>
    </xdr:to>
    <xdr:cxnSp macro="">
      <xdr:nvCxnSpPr>
        <xdr:cNvPr id="447" name="直線コネクタ 446"/>
        <xdr:cNvCxnSpPr/>
      </xdr:nvCxnSpPr>
      <xdr:spPr>
        <a:xfrm flipV="1">
          <a:off x="15290800" y="285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151892</xdr:rowOff>
    </xdr:from>
    <xdr:to>
      <xdr:col>72</xdr:col>
      <xdr:colOff>203200</xdr:colOff>
      <xdr:row>17</xdr:row>
      <xdr:rowOff>48810</xdr:rowOff>
    </xdr:to>
    <xdr:cxnSp macro="">
      <xdr:nvCxnSpPr>
        <xdr:cNvPr id="450" name="直線コネクタ 449"/>
        <xdr:cNvCxnSpPr/>
      </xdr:nvCxnSpPr>
      <xdr:spPr>
        <a:xfrm flipV="1">
          <a:off x="14401800" y="28950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48810</xdr:rowOff>
    </xdr:to>
    <xdr:cxnSp macro="">
      <xdr:nvCxnSpPr>
        <xdr:cNvPr id="453" name="直線コネクタ 452"/>
        <xdr:cNvCxnSpPr/>
      </xdr:nvCxnSpPr>
      <xdr:spPr>
        <a:xfrm>
          <a:off x="13512800" y="293370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35137</xdr:rowOff>
    </xdr:from>
    <xdr:to>
      <xdr:col>81</xdr:col>
      <xdr:colOff>95250</xdr:colOff>
      <xdr:row>16</xdr:row>
      <xdr:rowOff>136737</xdr:rowOff>
    </xdr:to>
    <xdr:sp macro="" textlink="">
      <xdr:nvSpPr>
        <xdr:cNvPr id="463" name="楕円 462"/>
        <xdr:cNvSpPr/>
      </xdr:nvSpPr>
      <xdr:spPr>
        <a:xfrm>
          <a:off x="169672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7214</xdr:rowOff>
    </xdr:from>
    <xdr:ext cx="762000" cy="259045"/>
    <xdr:sp macro="" textlink="">
      <xdr:nvSpPr>
        <xdr:cNvPr id="464" name="将来負担の状況該当値テキスト"/>
        <xdr:cNvSpPr txBox="1"/>
      </xdr:nvSpPr>
      <xdr:spPr>
        <a:xfrm>
          <a:off x="17106900" y="27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62484</xdr:rowOff>
    </xdr:from>
    <xdr:to>
      <xdr:col>77</xdr:col>
      <xdr:colOff>95250</xdr:colOff>
      <xdr:row>16</xdr:row>
      <xdr:rowOff>164084</xdr:rowOff>
    </xdr:to>
    <xdr:sp macro="" textlink="">
      <xdr:nvSpPr>
        <xdr:cNvPr id="465" name="楕円 464"/>
        <xdr:cNvSpPr/>
      </xdr:nvSpPr>
      <xdr:spPr>
        <a:xfrm>
          <a:off x="16129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148861</xdr:rowOff>
    </xdr:from>
    <xdr:ext cx="736600" cy="259045"/>
    <xdr:sp macro="" textlink="">
      <xdr:nvSpPr>
        <xdr:cNvPr id="466" name="テキスト ボックス 465"/>
        <xdr:cNvSpPr txBox="1"/>
      </xdr:nvSpPr>
      <xdr:spPr>
        <a:xfrm>
          <a:off x="15798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101092</xdr:rowOff>
    </xdr:from>
    <xdr:to>
      <xdr:col>73</xdr:col>
      <xdr:colOff>44450</xdr:colOff>
      <xdr:row>17</xdr:row>
      <xdr:rowOff>31242</xdr:rowOff>
    </xdr:to>
    <xdr:sp macro="" textlink="">
      <xdr:nvSpPr>
        <xdr:cNvPr id="467" name="楕円 466"/>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16019</xdr:rowOff>
    </xdr:from>
    <xdr:ext cx="762000" cy="259045"/>
    <xdr:sp macro="" textlink="">
      <xdr:nvSpPr>
        <xdr:cNvPr id="468" name="テキスト ボックス 467"/>
        <xdr:cNvSpPr txBox="1"/>
      </xdr:nvSpPr>
      <xdr:spPr>
        <a:xfrm>
          <a:off x="14909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169460</xdr:rowOff>
    </xdr:from>
    <xdr:to>
      <xdr:col>68</xdr:col>
      <xdr:colOff>203200</xdr:colOff>
      <xdr:row>17</xdr:row>
      <xdr:rowOff>99610</xdr:rowOff>
    </xdr:to>
    <xdr:sp macro="" textlink="">
      <xdr:nvSpPr>
        <xdr:cNvPr id="469" name="楕円 468"/>
        <xdr:cNvSpPr/>
      </xdr:nvSpPr>
      <xdr:spPr>
        <a:xfrm>
          <a:off x="143510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84387</xdr:rowOff>
    </xdr:from>
    <xdr:ext cx="762000" cy="259045"/>
    <xdr:sp macro="" textlink="">
      <xdr:nvSpPr>
        <xdr:cNvPr id="470" name="テキスト ボックス 469"/>
        <xdr:cNvSpPr txBox="1"/>
      </xdr:nvSpPr>
      <xdr:spPr>
        <a:xfrm>
          <a:off x="14020800" y="29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71" name="楕円 470"/>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72" name="テキスト ボックス 471"/>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26,040
25,767
111.10
11,565,810
11,475,741
46,859
6,938,606
10,405,192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168910</xdr:rowOff>
    </xdr:to>
    <xdr:cxnSp macro="">
      <xdr:nvCxnSpPr>
        <xdr:cNvPr id="66" name="直線コネクタ 65"/>
        <xdr:cNvCxnSpPr/>
      </xdr:nvCxnSpPr>
      <xdr:spPr>
        <a:xfrm flipV="1">
          <a:off x="3987800" y="6055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35560</xdr:rowOff>
    </xdr:to>
    <xdr:cxnSp macro="">
      <xdr:nvCxnSpPr>
        <xdr:cNvPr id="69" name="直線コネクタ 68"/>
        <xdr:cNvCxnSpPr/>
      </xdr:nvCxnSpPr>
      <xdr:spPr>
        <a:xfrm flipV="1">
          <a:off x="3098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35560</xdr:rowOff>
    </xdr:to>
    <xdr:cxnSp macro="">
      <xdr:nvCxnSpPr>
        <xdr:cNvPr id="72" name="直線コネクタ 71"/>
        <xdr:cNvCxnSpPr/>
      </xdr:nvCxnSpPr>
      <xdr:spPr>
        <a:xfrm>
          <a:off x="2209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20320</xdr:rowOff>
    </xdr:to>
    <xdr:cxnSp macro="">
      <xdr:nvCxnSpPr>
        <xdr:cNvPr id="75" name="直線コネクタ 74"/>
        <xdr:cNvCxnSpPr/>
      </xdr:nvCxnSpPr>
      <xdr:spPr>
        <a:xfrm>
          <a:off x="1320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90" name="テキスト ボックス 89"/>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1814</xdr:rowOff>
    </xdr:to>
    <xdr:cxnSp macro="">
      <xdr:nvCxnSpPr>
        <xdr:cNvPr id="129" name="直線コネクタ 128"/>
        <xdr:cNvCxnSpPr/>
      </xdr:nvCxnSpPr>
      <xdr:spPr>
        <a:xfrm flipV="1">
          <a:off x="15671800" y="2701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1814</xdr:rowOff>
    </xdr:to>
    <xdr:cxnSp macro="">
      <xdr:nvCxnSpPr>
        <xdr:cNvPr id="132" name="直線コネクタ 131"/>
        <xdr:cNvCxnSpPr/>
      </xdr:nvCxnSpPr>
      <xdr:spPr>
        <a:xfrm>
          <a:off x="14782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129721</xdr:rowOff>
    </xdr:to>
    <xdr:cxnSp macro="">
      <xdr:nvCxnSpPr>
        <xdr:cNvPr id="135" name="直線コネクタ 134"/>
        <xdr:cNvCxnSpPr/>
      </xdr:nvCxnSpPr>
      <xdr:spPr>
        <a:xfrm flipV="1">
          <a:off x="13893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129721</xdr:rowOff>
    </xdr:to>
    <xdr:cxnSp macro="">
      <xdr:nvCxnSpPr>
        <xdr:cNvPr id="138" name="直線コネクタ 137"/>
        <xdr:cNvCxnSpPr/>
      </xdr:nvCxnSpPr>
      <xdr:spPr>
        <a:xfrm>
          <a:off x="13004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165298</xdr:rowOff>
    </xdr:from>
    <xdr:ext cx="762000" cy="259045"/>
    <xdr:sp macro="" textlink="">
      <xdr:nvSpPr>
        <xdr:cNvPr id="155" name="テキスト ボックス 154"/>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57" name="テキスト ボックス 156"/>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69850</xdr:rowOff>
    </xdr:to>
    <xdr:cxnSp macro="">
      <xdr:nvCxnSpPr>
        <xdr:cNvPr id="190" name="直線コネクタ 189"/>
        <xdr:cNvCxnSpPr/>
      </xdr:nvCxnSpPr>
      <xdr:spPr>
        <a:xfrm>
          <a:off x="3987800" y="1045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38100</xdr:rowOff>
    </xdr:from>
    <xdr:to>
      <xdr:col>19</xdr:col>
      <xdr:colOff>187325</xdr:colOff>
      <xdr:row>60</xdr:row>
      <xdr:rowOff>165100</xdr:rowOff>
    </xdr:to>
    <xdr:cxnSp macro="">
      <xdr:nvCxnSpPr>
        <xdr:cNvPr id="193" name="直線コネクタ 192"/>
        <xdr:cNvCxnSpPr/>
      </xdr:nvCxnSpPr>
      <xdr:spPr>
        <a:xfrm>
          <a:off x="3098800" y="1032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38100</xdr:rowOff>
    </xdr:from>
    <xdr:to>
      <xdr:col>15</xdr:col>
      <xdr:colOff>98425</xdr:colOff>
      <xdr:row>60</xdr:row>
      <xdr:rowOff>152400</xdr:rowOff>
    </xdr:to>
    <xdr:cxnSp macro="">
      <xdr:nvCxnSpPr>
        <xdr:cNvPr id="196" name="直線コネクタ 195"/>
        <xdr:cNvCxnSpPr/>
      </xdr:nvCxnSpPr>
      <xdr:spPr>
        <a:xfrm flipV="1">
          <a:off x="2209800" y="1032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152400</xdr:rowOff>
    </xdr:to>
    <xdr:cxnSp macro="">
      <xdr:nvCxnSpPr>
        <xdr:cNvPr id="199" name="直線コネクタ 198"/>
        <xdr:cNvCxnSpPr/>
      </xdr:nvCxnSpPr>
      <xdr:spPr>
        <a:xfrm>
          <a:off x="1320800" y="1033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9" name="楕円 208"/>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162577</xdr:rowOff>
    </xdr:from>
    <xdr:ext cx="762000" cy="259045"/>
    <xdr:sp macro="" textlink="">
      <xdr:nvSpPr>
        <xdr:cNvPr id="210" name="扶助費該当値テキスト"/>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1" name="楕円 210"/>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2" name="テキスト ボックス 211"/>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158750</xdr:rowOff>
    </xdr:from>
    <xdr:to>
      <xdr:col>15</xdr:col>
      <xdr:colOff>149225</xdr:colOff>
      <xdr:row>60</xdr:row>
      <xdr:rowOff>88900</xdr:rowOff>
    </xdr:to>
    <xdr:sp macro="" textlink="">
      <xdr:nvSpPr>
        <xdr:cNvPr id="213" name="楕円 212"/>
        <xdr:cNvSpPr/>
      </xdr:nvSpPr>
      <xdr:spPr>
        <a:xfrm>
          <a:off x="3048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73677</xdr:rowOff>
    </xdr:from>
    <xdr:ext cx="762000" cy="259045"/>
    <xdr:sp macro="" textlink="">
      <xdr:nvSpPr>
        <xdr:cNvPr id="214" name="テキスト ボックス 213"/>
        <xdr:cNvSpPr txBox="1"/>
      </xdr:nvSpPr>
      <xdr:spPr>
        <a:xfrm>
          <a:off x="2717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15" name="楕円 214"/>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6" name="テキスト ボックス 215"/>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7" name="楕円 216"/>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8" name="テキスト ボックス 217"/>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31750</xdr:rowOff>
    </xdr:to>
    <xdr:cxnSp macro="">
      <xdr:nvCxnSpPr>
        <xdr:cNvPr id="251" name="直線コネクタ 250"/>
        <xdr:cNvCxnSpPr/>
      </xdr:nvCxnSpPr>
      <xdr:spPr>
        <a:xfrm flipV="1">
          <a:off x="15671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31750</xdr:rowOff>
    </xdr:to>
    <xdr:cxnSp macro="">
      <xdr:nvCxnSpPr>
        <xdr:cNvPr id="254" name="直線コネクタ 253"/>
        <xdr:cNvCxnSpPr/>
      </xdr:nvCxnSpPr>
      <xdr:spPr>
        <a:xfrm>
          <a:off x="14782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8890</xdr:rowOff>
    </xdr:to>
    <xdr:cxnSp macro="">
      <xdr:nvCxnSpPr>
        <xdr:cNvPr id="257" name="直線コネクタ 256"/>
        <xdr:cNvCxnSpPr/>
      </xdr:nvCxnSpPr>
      <xdr:spPr>
        <a:xfrm>
          <a:off x="13893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134620</xdr:rowOff>
    </xdr:to>
    <xdr:cxnSp macro="">
      <xdr:nvCxnSpPr>
        <xdr:cNvPr id="260" name="直線コネクタ 259"/>
        <xdr:cNvCxnSpPr/>
      </xdr:nvCxnSpPr>
      <xdr:spPr>
        <a:xfrm>
          <a:off x="13004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0" name="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49276</xdr:rowOff>
    </xdr:to>
    <xdr:cxnSp macro="">
      <xdr:nvCxnSpPr>
        <xdr:cNvPr id="309" name="直線コネクタ 308"/>
        <xdr:cNvCxnSpPr/>
      </xdr:nvCxnSpPr>
      <xdr:spPr>
        <a:xfrm>
          <a:off x="15671800" y="6500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2" name="直線コネクタ 311"/>
        <xdr:cNvCxnSpPr/>
      </xdr:nvCxnSpPr>
      <xdr:spPr>
        <a:xfrm>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5" name="直線コネクタ 314"/>
        <xdr:cNvCxnSpPr/>
      </xdr:nvCxnSpPr>
      <xdr:spPr>
        <a:xfrm flipV="1">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3556</xdr:rowOff>
    </xdr:to>
    <xdr:cxnSp macro="">
      <xdr:nvCxnSpPr>
        <xdr:cNvPr id="318" name="直線コネクタ 317"/>
        <xdr:cNvCxnSpPr/>
      </xdr:nvCxnSpPr>
      <xdr:spPr>
        <a:xfrm flipV="1">
          <a:off x="13004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4" name="楕円 333"/>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5" name="テキスト ボックス 334"/>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6" name="楕円 335"/>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7" name="テキスト ボックス 336"/>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0" name="直線コネクタ 369"/>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54610</xdr:rowOff>
    </xdr:to>
    <xdr:cxnSp macro="">
      <xdr:nvCxnSpPr>
        <xdr:cNvPr id="373" name="直線コネクタ 372"/>
        <xdr:cNvCxnSpPr/>
      </xdr:nvCxnSpPr>
      <xdr:spPr>
        <a:xfrm>
          <a:off x="3098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54610</xdr:rowOff>
    </xdr:to>
    <xdr:cxnSp macro="">
      <xdr:nvCxnSpPr>
        <xdr:cNvPr id="376" name="直線コネクタ 375"/>
        <xdr:cNvCxnSpPr/>
      </xdr:nvCxnSpPr>
      <xdr:spPr>
        <a:xfrm flipV="1">
          <a:off x="2209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115570</xdr:rowOff>
    </xdr:to>
    <xdr:cxnSp macro="">
      <xdr:nvCxnSpPr>
        <xdr:cNvPr id="379" name="直線コネクタ 378"/>
        <xdr:cNvCxnSpPr/>
      </xdr:nvCxnSpPr>
      <xdr:spPr>
        <a:xfrm flipV="1">
          <a:off x="1320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0"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1" name="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5" name="楕円 394"/>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6" name="テキスト ボックス 395"/>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7" name="楕円 396"/>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8" name="テキスト ボックス 397"/>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14987</xdr:rowOff>
    </xdr:to>
    <xdr:cxnSp macro="">
      <xdr:nvCxnSpPr>
        <xdr:cNvPr id="429" name="直線コネクタ 428"/>
        <xdr:cNvCxnSpPr/>
      </xdr:nvCxnSpPr>
      <xdr:spPr>
        <a:xfrm flipV="1">
          <a:off x="15671800" y="135503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14987</xdr:rowOff>
    </xdr:to>
    <xdr:cxnSp macro="">
      <xdr:nvCxnSpPr>
        <xdr:cNvPr id="432" name="直線コネクタ 431"/>
        <xdr:cNvCxnSpPr/>
      </xdr:nvCxnSpPr>
      <xdr:spPr>
        <a:xfrm>
          <a:off x="14782800" y="134863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149861</xdr:rowOff>
    </xdr:to>
    <xdr:cxnSp macro="">
      <xdr:nvCxnSpPr>
        <xdr:cNvPr id="435" name="直線コネクタ 434"/>
        <xdr:cNvCxnSpPr/>
      </xdr:nvCxnSpPr>
      <xdr:spPr>
        <a:xfrm flipV="1">
          <a:off x="13893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149861</xdr:rowOff>
    </xdr:to>
    <xdr:cxnSp macro="">
      <xdr:nvCxnSpPr>
        <xdr:cNvPr id="438" name="直線コネクタ 437"/>
        <xdr:cNvCxnSpPr/>
      </xdr:nvCxnSpPr>
      <xdr:spPr>
        <a:xfrm>
          <a:off x="13004800" y="133812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8" name="楕円 447"/>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9"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4" name="楕円 453"/>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5" name="テキスト ボックス 454"/>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6" name="楕円 455"/>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7" name="テキスト ボックス 456"/>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75679</xdr:rowOff>
    </xdr:from>
    <xdr:to>
      <xdr:col>29</xdr:col>
      <xdr:colOff>127000</xdr:colOff>
      <xdr:row>14</xdr:row>
      <xdr:rowOff>83814</xdr:rowOff>
    </xdr:to>
    <xdr:cxnSp macro="">
      <xdr:nvCxnSpPr>
        <xdr:cNvPr id="50" name="直線コネクタ 49"/>
        <xdr:cNvCxnSpPr/>
      </xdr:nvCxnSpPr>
      <xdr:spPr bwMode="auto">
        <a:xfrm flipV="1">
          <a:off x="5003800" y="2523604"/>
          <a:ext cx="647700" cy="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71564</xdr:rowOff>
    </xdr:from>
    <xdr:to>
      <xdr:col>26</xdr:col>
      <xdr:colOff>50800</xdr:colOff>
      <xdr:row>14</xdr:row>
      <xdr:rowOff>83814</xdr:rowOff>
    </xdr:to>
    <xdr:cxnSp macro="">
      <xdr:nvCxnSpPr>
        <xdr:cNvPr id="53" name="直線コネクタ 52"/>
        <xdr:cNvCxnSpPr/>
      </xdr:nvCxnSpPr>
      <xdr:spPr bwMode="auto">
        <a:xfrm>
          <a:off x="4305300" y="2519489"/>
          <a:ext cx="698500" cy="1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71564</xdr:rowOff>
    </xdr:from>
    <xdr:to>
      <xdr:col>22</xdr:col>
      <xdr:colOff>114300</xdr:colOff>
      <xdr:row>14</xdr:row>
      <xdr:rowOff>131324</xdr:rowOff>
    </xdr:to>
    <xdr:cxnSp macro="">
      <xdr:nvCxnSpPr>
        <xdr:cNvPr id="56" name="直線コネクタ 55"/>
        <xdr:cNvCxnSpPr/>
      </xdr:nvCxnSpPr>
      <xdr:spPr bwMode="auto">
        <a:xfrm flipV="1">
          <a:off x="3606800" y="2519489"/>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131324</xdr:rowOff>
    </xdr:from>
    <xdr:to>
      <xdr:col>18</xdr:col>
      <xdr:colOff>177800</xdr:colOff>
      <xdr:row>15</xdr:row>
      <xdr:rowOff>29578</xdr:rowOff>
    </xdr:to>
    <xdr:cxnSp macro="">
      <xdr:nvCxnSpPr>
        <xdr:cNvPr id="59" name="直線コネクタ 58"/>
        <xdr:cNvCxnSpPr/>
      </xdr:nvCxnSpPr>
      <xdr:spPr bwMode="auto">
        <a:xfrm flipV="1">
          <a:off x="2908300" y="2579249"/>
          <a:ext cx="698500" cy="6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24879</xdr:rowOff>
    </xdr:from>
    <xdr:to>
      <xdr:col>29</xdr:col>
      <xdr:colOff>177800</xdr:colOff>
      <xdr:row>14</xdr:row>
      <xdr:rowOff>126479</xdr:rowOff>
    </xdr:to>
    <xdr:sp macro="" textlink="">
      <xdr:nvSpPr>
        <xdr:cNvPr id="69" name="楕円 68"/>
        <xdr:cNvSpPr/>
      </xdr:nvSpPr>
      <xdr:spPr bwMode="auto">
        <a:xfrm>
          <a:off x="5600700" y="247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41406</xdr:rowOff>
    </xdr:from>
    <xdr:ext cx="762000" cy="259045"/>
    <xdr:sp macro="" textlink="">
      <xdr:nvSpPr>
        <xdr:cNvPr id="70" name="人口1人当たり決算額の推移該当値テキスト130"/>
        <xdr:cNvSpPr txBox="1"/>
      </xdr:nvSpPr>
      <xdr:spPr>
        <a:xfrm>
          <a:off x="5740400" y="231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33014</xdr:rowOff>
    </xdr:from>
    <xdr:to>
      <xdr:col>26</xdr:col>
      <xdr:colOff>101600</xdr:colOff>
      <xdr:row>14</xdr:row>
      <xdr:rowOff>134614</xdr:rowOff>
    </xdr:to>
    <xdr:sp macro="" textlink="">
      <xdr:nvSpPr>
        <xdr:cNvPr id="71" name="楕円 70"/>
        <xdr:cNvSpPr/>
      </xdr:nvSpPr>
      <xdr:spPr bwMode="auto">
        <a:xfrm>
          <a:off x="4953000" y="248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144791</xdr:rowOff>
    </xdr:from>
    <xdr:ext cx="736600" cy="259045"/>
    <xdr:sp macro="" textlink="">
      <xdr:nvSpPr>
        <xdr:cNvPr id="72" name="テキスト ボックス 71"/>
        <xdr:cNvSpPr txBox="1"/>
      </xdr:nvSpPr>
      <xdr:spPr>
        <a:xfrm>
          <a:off x="4622800" y="224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20764</xdr:rowOff>
    </xdr:from>
    <xdr:to>
      <xdr:col>22</xdr:col>
      <xdr:colOff>165100</xdr:colOff>
      <xdr:row>14</xdr:row>
      <xdr:rowOff>122364</xdr:rowOff>
    </xdr:to>
    <xdr:sp macro="" textlink="">
      <xdr:nvSpPr>
        <xdr:cNvPr id="73" name="楕円 72"/>
        <xdr:cNvSpPr/>
      </xdr:nvSpPr>
      <xdr:spPr bwMode="auto">
        <a:xfrm>
          <a:off x="4254500" y="246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132541</xdr:rowOff>
    </xdr:from>
    <xdr:ext cx="762000" cy="259045"/>
    <xdr:sp macro="" textlink="">
      <xdr:nvSpPr>
        <xdr:cNvPr id="74" name="テキスト ボックス 73"/>
        <xdr:cNvSpPr txBox="1"/>
      </xdr:nvSpPr>
      <xdr:spPr>
        <a:xfrm>
          <a:off x="3924300" y="22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80524</xdr:rowOff>
    </xdr:from>
    <xdr:to>
      <xdr:col>19</xdr:col>
      <xdr:colOff>38100</xdr:colOff>
      <xdr:row>15</xdr:row>
      <xdr:rowOff>10674</xdr:rowOff>
    </xdr:to>
    <xdr:sp macro="" textlink="">
      <xdr:nvSpPr>
        <xdr:cNvPr id="75" name="楕円 74"/>
        <xdr:cNvSpPr/>
      </xdr:nvSpPr>
      <xdr:spPr bwMode="auto">
        <a:xfrm>
          <a:off x="3556000" y="25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166901</xdr:rowOff>
    </xdr:from>
    <xdr:ext cx="762000" cy="259045"/>
    <xdr:sp macro="" textlink="">
      <xdr:nvSpPr>
        <xdr:cNvPr id="76" name="テキスト ボックス 75"/>
        <xdr:cNvSpPr txBox="1"/>
      </xdr:nvSpPr>
      <xdr:spPr>
        <a:xfrm>
          <a:off x="3225800" y="261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150228</xdr:rowOff>
    </xdr:from>
    <xdr:to>
      <xdr:col>15</xdr:col>
      <xdr:colOff>101600</xdr:colOff>
      <xdr:row>15</xdr:row>
      <xdr:rowOff>80378</xdr:rowOff>
    </xdr:to>
    <xdr:sp macro="" textlink="">
      <xdr:nvSpPr>
        <xdr:cNvPr id="77" name="楕円 76"/>
        <xdr:cNvSpPr/>
      </xdr:nvSpPr>
      <xdr:spPr bwMode="auto">
        <a:xfrm>
          <a:off x="2857500" y="259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65155</xdr:rowOff>
    </xdr:from>
    <xdr:ext cx="762000" cy="259045"/>
    <xdr:sp macro="" textlink="">
      <xdr:nvSpPr>
        <xdr:cNvPr id="78" name="テキスト ボックス 77"/>
        <xdr:cNvSpPr txBox="1"/>
      </xdr:nvSpPr>
      <xdr:spPr>
        <a:xfrm>
          <a:off x="2527300" y="26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250398</xdr:rowOff>
    </xdr:from>
    <xdr:to>
      <xdr:col>29</xdr:col>
      <xdr:colOff>127000</xdr:colOff>
      <xdr:row>36</xdr:row>
      <xdr:rowOff>2573</xdr:rowOff>
    </xdr:to>
    <xdr:cxnSp macro="">
      <xdr:nvCxnSpPr>
        <xdr:cNvPr id="110" name="直線コネクタ 109"/>
        <xdr:cNvCxnSpPr/>
      </xdr:nvCxnSpPr>
      <xdr:spPr bwMode="auto">
        <a:xfrm flipV="1">
          <a:off x="5003800" y="6860748"/>
          <a:ext cx="647700" cy="9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2573</xdr:rowOff>
    </xdr:from>
    <xdr:to>
      <xdr:col>26</xdr:col>
      <xdr:colOff>50800</xdr:colOff>
      <xdr:row>36</xdr:row>
      <xdr:rowOff>80274</xdr:rowOff>
    </xdr:to>
    <xdr:cxnSp macro="">
      <xdr:nvCxnSpPr>
        <xdr:cNvPr id="113" name="直線コネクタ 112"/>
        <xdr:cNvCxnSpPr/>
      </xdr:nvCxnSpPr>
      <xdr:spPr bwMode="auto">
        <a:xfrm flipV="1">
          <a:off x="4305300" y="6955823"/>
          <a:ext cx="698500" cy="7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80274</xdr:rowOff>
    </xdr:from>
    <xdr:to>
      <xdr:col>22</xdr:col>
      <xdr:colOff>114300</xdr:colOff>
      <xdr:row>36</xdr:row>
      <xdr:rowOff>95614</xdr:rowOff>
    </xdr:to>
    <xdr:cxnSp macro="">
      <xdr:nvCxnSpPr>
        <xdr:cNvPr id="116" name="直線コネクタ 115"/>
        <xdr:cNvCxnSpPr/>
      </xdr:nvCxnSpPr>
      <xdr:spPr bwMode="auto">
        <a:xfrm flipV="1">
          <a:off x="3606800" y="7033524"/>
          <a:ext cx="698500" cy="1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49413</xdr:rowOff>
    </xdr:from>
    <xdr:to>
      <xdr:col>18</xdr:col>
      <xdr:colOff>177800</xdr:colOff>
      <xdr:row>36</xdr:row>
      <xdr:rowOff>95614</xdr:rowOff>
    </xdr:to>
    <xdr:cxnSp macro="">
      <xdr:nvCxnSpPr>
        <xdr:cNvPr id="119" name="直線コネクタ 118"/>
        <xdr:cNvCxnSpPr/>
      </xdr:nvCxnSpPr>
      <xdr:spPr bwMode="auto">
        <a:xfrm>
          <a:off x="2908300" y="7002663"/>
          <a:ext cx="698500" cy="4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199598</xdr:rowOff>
    </xdr:from>
    <xdr:to>
      <xdr:col>29</xdr:col>
      <xdr:colOff>177800</xdr:colOff>
      <xdr:row>35</xdr:row>
      <xdr:rowOff>301198</xdr:rowOff>
    </xdr:to>
    <xdr:sp macro="" textlink="">
      <xdr:nvSpPr>
        <xdr:cNvPr id="129" name="楕円 128"/>
        <xdr:cNvSpPr/>
      </xdr:nvSpPr>
      <xdr:spPr bwMode="auto">
        <a:xfrm>
          <a:off x="5600700" y="680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44675</xdr:rowOff>
    </xdr:from>
    <xdr:ext cx="762000" cy="259045"/>
    <xdr:sp macro="" textlink="">
      <xdr:nvSpPr>
        <xdr:cNvPr id="130" name="人口1人当たり決算額の推移該当値テキスト445"/>
        <xdr:cNvSpPr txBox="1"/>
      </xdr:nvSpPr>
      <xdr:spPr>
        <a:xfrm>
          <a:off x="5740400" y="665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294673</xdr:rowOff>
    </xdr:from>
    <xdr:to>
      <xdr:col>26</xdr:col>
      <xdr:colOff>101600</xdr:colOff>
      <xdr:row>36</xdr:row>
      <xdr:rowOff>53373</xdr:rowOff>
    </xdr:to>
    <xdr:sp macro="" textlink="">
      <xdr:nvSpPr>
        <xdr:cNvPr id="131" name="楕円 130"/>
        <xdr:cNvSpPr/>
      </xdr:nvSpPr>
      <xdr:spPr bwMode="auto">
        <a:xfrm>
          <a:off x="4953000" y="690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63550</xdr:rowOff>
    </xdr:from>
    <xdr:ext cx="736600" cy="259045"/>
    <xdr:sp macro="" textlink="">
      <xdr:nvSpPr>
        <xdr:cNvPr id="132" name="テキスト ボックス 131"/>
        <xdr:cNvSpPr txBox="1"/>
      </xdr:nvSpPr>
      <xdr:spPr>
        <a:xfrm>
          <a:off x="4622800" y="6673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29474</xdr:rowOff>
    </xdr:from>
    <xdr:to>
      <xdr:col>22</xdr:col>
      <xdr:colOff>165100</xdr:colOff>
      <xdr:row>36</xdr:row>
      <xdr:rowOff>131074</xdr:rowOff>
    </xdr:to>
    <xdr:sp macro="" textlink="">
      <xdr:nvSpPr>
        <xdr:cNvPr id="133" name="楕円 132"/>
        <xdr:cNvSpPr/>
      </xdr:nvSpPr>
      <xdr:spPr bwMode="auto">
        <a:xfrm>
          <a:off x="4254500" y="698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115851</xdr:rowOff>
    </xdr:from>
    <xdr:ext cx="762000" cy="259045"/>
    <xdr:sp macro="" textlink="">
      <xdr:nvSpPr>
        <xdr:cNvPr id="134" name="テキスト ボックス 133"/>
        <xdr:cNvSpPr txBox="1"/>
      </xdr:nvSpPr>
      <xdr:spPr>
        <a:xfrm>
          <a:off x="3924300" y="706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44814</xdr:rowOff>
    </xdr:from>
    <xdr:to>
      <xdr:col>19</xdr:col>
      <xdr:colOff>38100</xdr:colOff>
      <xdr:row>36</xdr:row>
      <xdr:rowOff>146414</xdr:rowOff>
    </xdr:to>
    <xdr:sp macro="" textlink="">
      <xdr:nvSpPr>
        <xdr:cNvPr id="135" name="楕円 134"/>
        <xdr:cNvSpPr/>
      </xdr:nvSpPr>
      <xdr:spPr bwMode="auto">
        <a:xfrm>
          <a:off x="3556000" y="699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131191</xdr:rowOff>
    </xdr:from>
    <xdr:ext cx="762000" cy="259045"/>
    <xdr:sp macro="" textlink="">
      <xdr:nvSpPr>
        <xdr:cNvPr id="136" name="テキスト ボックス 135"/>
        <xdr:cNvSpPr txBox="1"/>
      </xdr:nvSpPr>
      <xdr:spPr>
        <a:xfrm>
          <a:off x="3225800" y="70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341513</xdr:rowOff>
    </xdr:from>
    <xdr:to>
      <xdr:col>15</xdr:col>
      <xdr:colOff>101600</xdr:colOff>
      <xdr:row>36</xdr:row>
      <xdr:rowOff>100213</xdr:rowOff>
    </xdr:to>
    <xdr:sp macro="" textlink="">
      <xdr:nvSpPr>
        <xdr:cNvPr id="137" name="楕円 136"/>
        <xdr:cNvSpPr/>
      </xdr:nvSpPr>
      <xdr:spPr bwMode="auto">
        <a:xfrm>
          <a:off x="2857500" y="695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84990</xdr:rowOff>
    </xdr:from>
    <xdr:ext cx="762000" cy="259045"/>
    <xdr:sp macro="" textlink="">
      <xdr:nvSpPr>
        <xdr:cNvPr id="138" name="テキスト ボックス 137"/>
        <xdr:cNvSpPr txBox="1"/>
      </xdr:nvSpPr>
      <xdr:spPr>
        <a:xfrm>
          <a:off x="2527300" y="703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26,040
25,767
111.10
11,565,810
11,475,741
46,859
6,938,606
10,405,192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81864</xdr:rowOff>
    </xdr:from>
    <xdr:to>
      <xdr:col>24</xdr:col>
      <xdr:colOff>63500</xdr:colOff>
      <xdr:row>36</xdr:row>
      <xdr:rowOff>113411</xdr:rowOff>
    </xdr:to>
    <xdr:cxnSp macro="">
      <xdr:nvCxnSpPr>
        <xdr:cNvPr id="61" name="直線コネクタ 60"/>
        <xdr:cNvCxnSpPr/>
      </xdr:nvCxnSpPr>
      <xdr:spPr>
        <a:xfrm>
          <a:off x="3797300" y="6254064"/>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16961</xdr:rowOff>
    </xdr:from>
    <xdr:to>
      <xdr:col>19</xdr:col>
      <xdr:colOff>177800</xdr:colOff>
      <xdr:row>36</xdr:row>
      <xdr:rowOff>81864</xdr:rowOff>
    </xdr:to>
    <xdr:cxnSp macro="">
      <xdr:nvCxnSpPr>
        <xdr:cNvPr id="64" name="直線コネクタ 63"/>
        <xdr:cNvCxnSpPr/>
      </xdr:nvCxnSpPr>
      <xdr:spPr>
        <a:xfrm>
          <a:off x="2908300" y="6189161"/>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16961</xdr:rowOff>
    </xdr:from>
    <xdr:to>
      <xdr:col>15</xdr:col>
      <xdr:colOff>50800</xdr:colOff>
      <xdr:row>36</xdr:row>
      <xdr:rowOff>124574</xdr:rowOff>
    </xdr:to>
    <xdr:cxnSp macro="">
      <xdr:nvCxnSpPr>
        <xdr:cNvPr id="67" name="直線コネクタ 66"/>
        <xdr:cNvCxnSpPr/>
      </xdr:nvCxnSpPr>
      <xdr:spPr>
        <a:xfrm flipV="1">
          <a:off x="2019300" y="6189161"/>
          <a:ext cx="889000" cy="10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124574</xdr:rowOff>
    </xdr:from>
    <xdr:to>
      <xdr:col>10</xdr:col>
      <xdr:colOff>114300</xdr:colOff>
      <xdr:row>37</xdr:row>
      <xdr:rowOff>58433</xdr:rowOff>
    </xdr:to>
    <xdr:cxnSp macro="">
      <xdr:nvCxnSpPr>
        <xdr:cNvPr id="70" name="直線コネクタ 69"/>
        <xdr:cNvCxnSpPr/>
      </xdr:nvCxnSpPr>
      <xdr:spPr>
        <a:xfrm flipV="1">
          <a:off x="1130300" y="6296774"/>
          <a:ext cx="8890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62611</xdr:rowOff>
    </xdr:from>
    <xdr:to>
      <xdr:col>24</xdr:col>
      <xdr:colOff>114300</xdr:colOff>
      <xdr:row>36</xdr:row>
      <xdr:rowOff>164211</xdr:rowOff>
    </xdr:to>
    <xdr:sp macro="" textlink="">
      <xdr:nvSpPr>
        <xdr:cNvPr id="80" name="楕円 79"/>
        <xdr:cNvSpPr/>
      </xdr:nvSpPr>
      <xdr:spPr>
        <a:xfrm>
          <a:off x="4584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41038</xdr:rowOff>
    </xdr:from>
    <xdr:ext cx="534377" cy="259045"/>
    <xdr:sp macro="" textlink="">
      <xdr:nvSpPr>
        <xdr:cNvPr id="81" name="人件費該当値テキスト"/>
        <xdr:cNvSpPr txBox="1"/>
      </xdr:nvSpPr>
      <xdr:spPr>
        <a:xfrm>
          <a:off x="4686300" y="62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31064</xdr:rowOff>
    </xdr:from>
    <xdr:to>
      <xdr:col>20</xdr:col>
      <xdr:colOff>38100</xdr:colOff>
      <xdr:row>36</xdr:row>
      <xdr:rowOff>132664</xdr:rowOff>
    </xdr:to>
    <xdr:sp macro="" textlink="">
      <xdr:nvSpPr>
        <xdr:cNvPr id="82" name="楕円 81"/>
        <xdr:cNvSpPr/>
      </xdr:nvSpPr>
      <xdr:spPr>
        <a:xfrm>
          <a:off x="3746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123791</xdr:rowOff>
    </xdr:from>
    <xdr:ext cx="534377" cy="259045"/>
    <xdr:sp macro="" textlink="">
      <xdr:nvSpPr>
        <xdr:cNvPr id="83" name="テキスト ボックス 82"/>
        <xdr:cNvSpPr txBox="1"/>
      </xdr:nvSpPr>
      <xdr:spPr>
        <a:xfrm>
          <a:off x="3530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137611</xdr:rowOff>
    </xdr:from>
    <xdr:to>
      <xdr:col>15</xdr:col>
      <xdr:colOff>101600</xdr:colOff>
      <xdr:row>36</xdr:row>
      <xdr:rowOff>67761</xdr:rowOff>
    </xdr:to>
    <xdr:sp macro="" textlink="">
      <xdr:nvSpPr>
        <xdr:cNvPr id="84" name="楕円 83"/>
        <xdr:cNvSpPr/>
      </xdr:nvSpPr>
      <xdr:spPr>
        <a:xfrm>
          <a:off x="2857500" y="61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58888</xdr:rowOff>
    </xdr:from>
    <xdr:ext cx="534377" cy="259045"/>
    <xdr:sp macro="" textlink="">
      <xdr:nvSpPr>
        <xdr:cNvPr id="85" name="テキスト ボックス 84"/>
        <xdr:cNvSpPr txBox="1"/>
      </xdr:nvSpPr>
      <xdr:spPr>
        <a:xfrm>
          <a:off x="2641111" y="62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73774</xdr:rowOff>
    </xdr:from>
    <xdr:to>
      <xdr:col>10</xdr:col>
      <xdr:colOff>165100</xdr:colOff>
      <xdr:row>37</xdr:row>
      <xdr:rowOff>3924</xdr:rowOff>
    </xdr:to>
    <xdr:sp macro="" textlink="">
      <xdr:nvSpPr>
        <xdr:cNvPr id="86" name="楕円 85"/>
        <xdr:cNvSpPr/>
      </xdr:nvSpPr>
      <xdr:spPr>
        <a:xfrm>
          <a:off x="1968500" y="62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166501</xdr:rowOff>
    </xdr:from>
    <xdr:ext cx="534377" cy="259045"/>
    <xdr:sp macro="" textlink="">
      <xdr:nvSpPr>
        <xdr:cNvPr id="87" name="テキスト ボックス 86"/>
        <xdr:cNvSpPr txBox="1"/>
      </xdr:nvSpPr>
      <xdr:spPr>
        <a:xfrm>
          <a:off x="1752111" y="63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88" name="楕円 87"/>
        <xdr:cNvSpPr/>
      </xdr:nvSpPr>
      <xdr:spPr>
        <a:xfrm>
          <a:off x="1079500" y="6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89" name="テキスト ボックス 88"/>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163413</xdr:rowOff>
    </xdr:from>
    <xdr:to>
      <xdr:col>24</xdr:col>
      <xdr:colOff>63500</xdr:colOff>
      <xdr:row>58</xdr:row>
      <xdr:rowOff>3184</xdr:rowOff>
    </xdr:to>
    <xdr:cxnSp macro="">
      <xdr:nvCxnSpPr>
        <xdr:cNvPr id="118" name="直線コネクタ 117"/>
        <xdr:cNvCxnSpPr/>
      </xdr:nvCxnSpPr>
      <xdr:spPr>
        <a:xfrm>
          <a:off x="3797300" y="9936063"/>
          <a:ext cx="8382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163413</xdr:rowOff>
    </xdr:from>
    <xdr:to>
      <xdr:col>19</xdr:col>
      <xdr:colOff>177800</xdr:colOff>
      <xdr:row>58</xdr:row>
      <xdr:rowOff>9657</xdr:rowOff>
    </xdr:to>
    <xdr:cxnSp macro="">
      <xdr:nvCxnSpPr>
        <xdr:cNvPr id="121" name="直線コネクタ 120"/>
        <xdr:cNvCxnSpPr/>
      </xdr:nvCxnSpPr>
      <xdr:spPr>
        <a:xfrm flipV="1">
          <a:off x="2908300" y="9936063"/>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9657</xdr:rowOff>
    </xdr:from>
    <xdr:to>
      <xdr:col>15</xdr:col>
      <xdr:colOff>50800</xdr:colOff>
      <xdr:row>58</xdr:row>
      <xdr:rowOff>21941</xdr:rowOff>
    </xdr:to>
    <xdr:cxnSp macro="">
      <xdr:nvCxnSpPr>
        <xdr:cNvPr id="124" name="直線コネクタ 123"/>
        <xdr:cNvCxnSpPr/>
      </xdr:nvCxnSpPr>
      <xdr:spPr>
        <a:xfrm flipV="1">
          <a:off x="2019300" y="9953757"/>
          <a:ext cx="8890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21941</xdr:rowOff>
    </xdr:from>
    <xdr:to>
      <xdr:col>10</xdr:col>
      <xdr:colOff>114300</xdr:colOff>
      <xdr:row>58</xdr:row>
      <xdr:rowOff>32235</xdr:rowOff>
    </xdr:to>
    <xdr:cxnSp macro="">
      <xdr:nvCxnSpPr>
        <xdr:cNvPr id="127" name="直線コネクタ 126"/>
        <xdr:cNvCxnSpPr/>
      </xdr:nvCxnSpPr>
      <xdr:spPr>
        <a:xfrm flipV="1">
          <a:off x="1130300" y="9966041"/>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123834</xdr:rowOff>
    </xdr:from>
    <xdr:to>
      <xdr:col>24</xdr:col>
      <xdr:colOff>114300</xdr:colOff>
      <xdr:row>58</xdr:row>
      <xdr:rowOff>53984</xdr:rowOff>
    </xdr:to>
    <xdr:sp macro="" textlink="">
      <xdr:nvSpPr>
        <xdr:cNvPr id="137" name="楕円 136"/>
        <xdr:cNvSpPr/>
      </xdr:nvSpPr>
      <xdr:spPr>
        <a:xfrm>
          <a:off x="4584700" y="98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112613</xdr:rowOff>
    </xdr:from>
    <xdr:to>
      <xdr:col>20</xdr:col>
      <xdr:colOff>38100</xdr:colOff>
      <xdr:row>58</xdr:row>
      <xdr:rowOff>42763</xdr:rowOff>
    </xdr:to>
    <xdr:sp macro="" textlink="">
      <xdr:nvSpPr>
        <xdr:cNvPr id="139" name="楕円 138"/>
        <xdr:cNvSpPr/>
      </xdr:nvSpPr>
      <xdr:spPr>
        <a:xfrm>
          <a:off x="3746500" y="98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33890</xdr:rowOff>
    </xdr:from>
    <xdr:ext cx="534377" cy="259045"/>
    <xdr:sp macro="" textlink="">
      <xdr:nvSpPr>
        <xdr:cNvPr id="140" name="テキスト ボックス 139"/>
        <xdr:cNvSpPr txBox="1"/>
      </xdr:nvSpPr>
      <xdr:spPr>
        <a:xfrm>
          <a:off x="3530111" y="99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130307</xdr:rowOff>
    </xdr:from>
    <xdr:to>
      <xdr:col>15</xdr:col>
      <xdr:colOff>101600</xdr:colOff>
      <xdr:row>58</xdr:row>
      <xdr:rowOff>60457</xdr:rowOff>
    </xdr:to>
    <xdr:sp macro="" textlink="">
      <xdr:nvSpPr>
        <xdr:cNvPr id="141" name="楕円 140"/>
        <xdr:cNvSpPr/>
      </xdr:nvSpPr>
      <xdr:spPr>
        <a:xfrm>
          <a:off x="2857500" y="99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51584</xdr:rowOff>
    </xdr:from>
    <xdr:ext cx="534377" cy="259045"/>
    <xdr:sp macro="" textlink="">
      <xdr:nvSpPr>
        <xdr:cNvPr id="142" name="テキスト ボックス 141"/>
        <xdr:cNvSpPr txBox="1"/>
      </xdr:nvSpPr>
      <xdr:spPr>
        <a:xfrm>
          <a:off x="2641111" y="99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142591</xdr:rowOff>
    </xdr:from>
    <xdr:to>
      <xdr:col>10</xdr:col>
      <xdr:colOff>165100</xdr:colOff>
      <xdr:row>58</xdr:row>
      <xdr:rowOff>72741</xdr:rowOff>
    </xdr:to>
    <xdr:sp macro="" textlink="">
      <xdr:nvSpPr>
        <xdr:cNvPr id="143" name="楕円 142"/>
        <xdr:cNvSpPr/>
      </xdr:nvSpPr>
      <xdr:spPr>
        <a:xfrm>
          <a:off x="1968500" y="99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63868</xdr:rowOff>
    </xdr:from>
    <xdr:ext cx="534377" cy="259045"/>
    <xdr:sp macro="" textlink="">
      <xdr:nvSpPr>
        <xdr:cNvPr id="144" name="テキスト ボックス 143"/>
        <xdr:cNvSpPr txBox="1"/>
      </xdr:nvSpPr>
      <xdr:spPr>
        <a:xfrm>
          <a:off x="1752111" y="100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152885</xdr:rowOff>
    </xdr:from>
    <xdr:to>
      <xdr:col>6</xdr:col>
      <xdr:colOff>38100</xdr:colOff>
      <xdr:row>58</xdr:row>
      <xdr:rowOff>83035</xdr:rowOff>
    </xdr:to>
    <xdr:sp macro="" textlink="">
      <xdr:nvSpPr>
        <xdr:cNvPr id="145" name="楕円 144"/>
        <xdr:cNvSpPr/>
      </xdr:nvSpPr>
      <xdr:spPr>
        <a:xfrm>
          <a:off x="1079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74162</xdr:rowOff>
    </xdr:from>
    <xdr:ext cx="534377" cy="259045"/>
    <xdr:sp macro="" textlink="">
      <xdr:nvSpPr>
        <xdr:cNvPr id="146" name="テキスト ボックス 145"/>
        <xdr:cNvSpPr txBox="1"/>
      </xdr:nvSpPr>
      <xdr:spPr>
        <a:xfrm>
          <a:off x="863111" y="100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165858</xdr:rowOff>
    </xdr:from>
    <xdr:to>
      <xdr:col>24</xdr:col>
      <xdr:colOff>63500</xdr:colOff>
      <xdr:row>78</xdr:row>
      <xdr:rowOff>171117</xdr:rowOff>
    </xdr:to>
    <xdr:cxnSp macro="">
      <xdr:nvCxnSpPr>
        <xdr:cNvPr id="177" name="直線コネクタ 176"/>
        <xdr:cNvCxnSpPr/>
      </xdr:nvCxnSpPr>
      <xdr:spPr>
        <a:xfrm flipV="1">
          <a:off x="3797300" y="13538958"/>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147538</xdr:rowOff>
    </xdr:from>
    <xdr:to>
      <xdr:col>19</xdr:col>
      <xdr:colOff>177800</xdr:colOff>
      <xdr:row>78</xdr:row>
      <xdr:rowOff>171117</xdr:rowOff>
    </xdr:to>
    <xdr:cxnSp macro="">
      <xdr:nvCxnSpPr>
        <xdr:cNvPr id="180" name="直線コネクタ 179"/>
        <xdr:cNvCxnSpPr/>
      </xdr:nvCxnSpPr>
      <xdr:spPr>
        <a:xfrm>
          <a:off x="2908300" y="13520638"/>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147538</xdr:rowOff>
    </xdr:from>
    <xdr:to>
      <xdr:col>15</xdr:col>
      <xdr:colOff>50800</xdr:colOff>
      <xdr:row>78</xdr:row>
      <xdr:rowOff>164486</xdr:rowOff>
    </xdr:to>
    <xdr:cxnSp macro="">
      <xdr:nvCxnSpPr>
        <xdr:cNvPr id="183" name="直線コネクタ 182"/>
        <xdr:cNvCxnSpPr/>
      </xdr:nvCxnSpPr>
      <xdr:spPr>
        <a:xfrm flipV="1">
          <a:off x="2019300" y="13520638"/>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164486</xdr:rowOff>
    </xdr:from>
    <xdr:to>
      <xdr:col>10</xdr:col>
      <xdr:colOff>114300</xdr:colOff>
      <xdr:row>78</xdr:row>
      <xdr:rowOff>166838</xdr:rowOff>
    </xdr:to>
    <xdr:cxnSp macro="">
      <xdr:nvCxnSpPr>
        <xdr:cNvPr id="186" name="直線コネクタ 185"/>
        <xdr:cNvCxnSpPr/>
      </xdr:nvCxnSpPr>
      <xdr:spPr>
        <a:xfrm flipV="1">
          <a:off x="1130300" y="1353758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115058</xdr:rowOff>
    </xdr:from>
    <xdr:to>
      <xdr:col>24</xdr:col>
      <xdr:colOff>114300</xdr:colOff>
      <xdr:row>79</xdr:row>
      <xdr:rowOff>45208</xdr:rowOff>
    </xdr:to>
    <xdr:sp macro="" textlink="">
      <xdr:nvSpPr>
        <xdr:cNvPr id="196" name="楕円 195"/>
        <xdr:cNvSpPr/>
      </xdr:nvSpPr>
      <xdr:spPr>
        <a:xfrm>
          <a:off x="4584700" y="134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29985</xdr:rowOff>
    </xdr:from>
    <xdr:ext cx="469744" cy="259045"/>
    <xdr:sp macro="" textlink="">
      <xdr:nvSpPr>
        <xdr:cNvPr id="197" name="維持補修費該当値テキスト"/>
        <xdr:cNvSpPr txBox="1"/>
      </xdr:nvSpPr>
      <xdr:spPr>
        <a:xfrm>
          <a:off x="4686300" y="1340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120317</xdr:rowOff>
    </xdr:from>
    <xdr:to>
      <xdr:col>20</xdr:col>
      <xdr:colOff>38100</xdr:colOff>
      <xdr:row>79</xdr:row>
      <xdr:rowOff>50467</xdr:rowOff>
    </xdr:to>
    <xdr:sp macro="" textlink="">
      <xdr:nvSpPr>
        <xdr:cNvPr id="198" name="楕円 197"/>
        <xdr:cNvSpPr/>
      </xdr:nvSpPr>
      <xdr:spPr>
        <a:xfrm>
          <a:off x="3746500" y="134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41594</xdr:rowOff>
    </xdr:from>
    <xdr:ext cx="469744" cy="259045"/>
    <xdr:sp macro="" textlink="">
      <xdr:nvSpPr>
        <xdr:cNvPr id="199" name="テキスト ボックス 198"/>
        <xdr:cNvSpPr txBox="1"/>
      </xdr:nvSpPr>
      <xdr:spPr>
        <a:xfrm>
          <a:off x="3562428" y="1358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96738</xdr:rowOff>
    </xdr:from>
    <xdr:to>
      <xdr:col>15</xdr:col>
      <xdr:colOff>101600</xdr:colOff>
      <xdr:row>79</xdr:row>
      <xdr:rowOff>26888</xdr:rowOff>
    </xdr:to>
    <xdr:sp macro="" textlink="">
      <xdr:nvSpPr>
        <xdr:cNvPr id="200" name="楕円 199"/>
        <xdr:cNvSpPr/>
      </xdr:nvSpPr>
      <xdr:spPr>
        <a:xfrm>
          <a:off x="2857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18015</xdr:rowOff>
    </xdr:from>
    <xdr:ext cx="469744" cy="259045"/>
    <xdr:sp macro="" textlink="">
      <xdr:nvSpPr>
        <xdr:cNvPr id="201" name="テキスト ボックス 200"/>
        <xdr:cNvSpPr txBox="1"/>
      </xdr:nvSpPr>
      <xdr:spPr>
        <a:xfrm>
          <a:off x="2673428" y="135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113686</xdr:rowOff>
    </xdr:from>
    <xdr:to>
      <xdr:col>10</xdr:col>
      <xdr:colOff>165100</xdr:colOff>
      <xdr:row>79</xdr:row>
      <xdr:rowOff>43836</xdr:rowOff>
    </xdr:to>
    <xdr:sp macro="" textlink="">
      <xdr:nvSpPr>
        <xdr:cNvPr id="202" name="楕円 201"/>
        <xdr:cNvSpPr/>
      </xdr:nvSpPr>
      <xdr:spPr>
        <a:xfrm>
          <a:off x="1968500" y="13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34963</xdr:rowOff>
    </xdr:from>
    <xdr:ext cx="469744" cy="259045"/>
    <xdr:sp macro="" textlink="">
      <xdr:nvSpPr>
        <xdr:cNvPr id="203" name="テキスト ボックス 202"/>
        <xdr:cNvSpPr txBox="1"/>
      </xdr:nvSpPr>
      <xdr:spPr>
        <a:xfrm>
          <a:off x="1784428" y="135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116038</xdr:rowOff>
    </xdr:from>
    <xdr:to>
      <xdr:col>6</xdr:col>
      <xdr:colOff>38100</xdr:colOff>
      <xdr:row>79</xdr:row>
      <xdr:rowOff>46188</xdr:rowOff>
    </xdr:to>
    <xdr:sp macro="" textlink="">
      <xdr:nvSpPr>
        <xdr:cNvPr id="204" name="楕円 203"/>
        <xdr:cNvSpPr/>
      </xdr:nvSpPr>
      <xdr:spPr>
        <a:xfrm>
          <a:off x="1079500" y="134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37315</xdr:rowOff>
    </xdr:from>
    <xdr:ext cx="469744" cy="259045"/>
    <xdr:sp macro="" textlink="">
      <xdr:nvSpPr>
        <xdr:cNvPr id="205" name="テキスト ボックス 204"/>
        <xdr:cNvSpPr txBox="1"/>
      </xdr:nvSpPr>
      <xdr:spPr>
        <a:xfrm>
          <a:off x="895428" y="135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96799</xdr:rowOff>
    </xdr:from>
    <xdr:to>
      <xdr:col>24</xdr:col>
      <xdr:colOff>63500</xdr:colOff>
      <xdr:row>90</xdr:row>
      <xdr:rowOff>103581</xdr:rowOff>
    </xdr:to>
    <xdr:cxnSp macro="">
      <xdr:nvCxnSpPr>
        <xdr:cNvPr id="235" name="直線コネクタ 234"/>
        <xdr:cNvCxnSpPr/>
      </xdr:nvCxnSpPr>
      <xdr:spPr>
        <a:xfrm flipV="1">
          <a:off x="3797300" y="15527299"/>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103581</xdr:rowOff>
    </xdr:from>
    <xdr:to>
      <xdr:col>19</xdr:col>
      <xdr:colOff>177800</xdr:colOff>
      <xdr:row>91</xdr:row>
      <xdr:rowOff>14560</xdr:rowOff>
    </xdr:to>
    <xdr:cxnSp macro="">
      <xdr:nvCxnSpPr>
        <xdr:cNvPr id="238" name="直線コネクタ 237"/>
        <xdr:cNvCxnSpPr/>
      </xdr:nvCxnSpPr>
      <xdr:spPr>
        <a:xfrm flipV="1">
          <a:off x="2908300" y="15534081"/>
          <a:ext cx="8890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14560</xdr:rowOff>
    </xdr:from>
    <xdr:to>
      <xdr:col>15</xdr:col>
      <xdr:colOff>50800</xdr:colOff>
      <xdr:row>91</xdr:row>
      <xdr:rowOff>45822</xdr:rowOff>
    </xdr:to>
    <xdr:cxnSp macro="">
      <xdr:nvCxnSpPr>
        <xdr:cNvPr id="241" name="直線コネクタ 240"/>
        <xdr:cNvCxnSpPr/>
      </xdr:nvCxnSpPr>
      <xdr:spPr>
        <a:xfrm flipV="1">
          <a:off x="2019300" y="15616510"/>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45822</xdr:rowOff>
    </xdr:from>
    <xdr:to>
      <xdr:col>10</xdr:col>
      <xdr:colOff>114300</xdr:colOff>
      <xdr:row>92</xdr:row>
      <xdr:rowOff>47994</xdr:rowOff>
    </xdr:to>
    <xdr:cxnSp macro="">
      <xdr:nvCxnSpPr>
        <xdr:cNvPr id="244" name="直線コネクタ 243"/>
        <xdr:cNvCxnSpPr/>
      </xdr:nvCxnSpPr>
      <xdr:spPr>
        <a:xfrm flipV="1">
          <a:off x="1130300" y="15647772"/>
          <a:ext cx="8890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45999</xdr:rowOff>
    </xdr:from>
    <xdr:to>
      <xdr:col>24</xdr:col>
      <xdr:colOff>114300</xdr:colOff>
      <xdr:row>90</xdr:row>
      <xdr:rowOff>147599</xdr:rowOff>
    </xdr:to>
    <xdr:sp macro="" textlink="">
      <xdr:nvSpPr>
        <xdr:cNvPr id="254" name="楕円 253"/>
        <xdr:cNvSpPr/>
      </xdr:nvSpPr>
      <xdr:spPr>
        <a:xfrm>
          <a:off x="4584700" y="154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132376</xdr:rowOff>
    </xdr:from>
    <xdr:ext cx="599010" cy="259045"/>
    <xdr:sp macro="" textlink="">
      <xdr:nvSpPr>
        <xdr:cNvPr id="255" name="扶助費該当値テキスト"/>
        <xdr:cNvSpPr txBox="1"/>
      </xdr:nvSpPr>
      <xdr:spPr>
        <a:xfrm>
          <a:off x="4686300" y="1539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52781</xdr:rowOff>
    </xdr:from>
    <xdr:to>
      <xdr:col>20</xdr:col>
      <xdr:colOff>38100</xdr:colOff>
      <xdr:row>90</xdr:row>
      <xdr:rowOff>154381</xdr:rowOff>
    </xdr:to>
    <xdr:sp macro="" textlink="">
      <xdr:nvSpPr>
        <xdr:cNvPr id="256" name="楕円 255"/>
        <xdr:cNvSpPr/>
      </xdr:nvSpPr>
      <xdr:spPr>
        <a:xfrm>
          <a:off x="3746500" y="154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170908</xdr:rowOff>
    </xdr:from>
    <xdr:ext cx="599010" cy="259045"/>
    <xdr:sp macro="" textlink="">
      <xdr:nvSpPr>
        <xdr:cNvPr id="257" name="テキスト ボックス 256"/>
        <xdr:cNvSpPr txBox="1"/>
      </xdr:nvSpPr>
      <xdr:spPr>
        <a:xfrm>
          <a:off x="3497795" y="152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135210</xdr:rowOff>
    </xdr:from>
    <xdr:to>
      <xdr:col>15</xdr:col>
      <xdr:colOff>101600</xdr:colOff>
      <xdr:row>91</xdr:row>
      <xdr:rowOff>65360</xdr:rowOff>
    </xdr:to>
    <xdr:sp macro="" textlink="">
      <xdr:nvSpPr>
        <xdr:cNvPr id="258" name="楕円 257"/>
        <xdr:cNvSpPr/>
      </xdr:nvSpPr>
      <xdr:spPr>
        <a:xfrm>
          <a:off x="2857500" y="155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81887</xdr:rowOff>
    </xdr:from>
    <xdr:ext cx="599010" cy="259045"/>
    <xdr:sp macro="" textlink="">
      <xdr:nvSpPr>
        <xdr:cNvPr id="259" name="テキスト ボックス 258"/>
        <xdr:cNvSpPr txBox="1"/>
      </xdr:nvSpPr>
      <xdr:spPr>
        <a:xfrm>
          <a:off x="2608795" y="1534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166472</xdr:rowOff>
    </xdr:from>
    <xdr:to>
      <xdr:col>10</xdr:col>
      <xdr:colOff>165100</xdr:colOff>
      <xdr:row>91</xdr:row>
      <xdr:rowOff>96622</xdr:rowOff>
    </xdr:to>
    <xdr:sp macro="" textlink="">
      <xdr:nvSpPr>
        <xdr:cNvPr id="260" name="楕円 259"/>
        <xdr:cNvSpPr/>
      </xdr:nvSpPr>
      <xdr:spPr>
        <a:xfrm>
          <a:off x="1968500" y="155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113149</xdr:rowOff>
    </xdr:from>
    <xdr:ext cx="599010" cy="259045"/>
    <xdr:sp macro="" textlink="">
      <xdr:nvSpPr>
        <xdr:cNvPr id="261" name="テキスト ボックス 260"/>
        <xdr:cNvSpPr txBox="1"/>
      </xdr:nvSpPr>
      <xdr:spPr>
        <a:xfrm>
          <a:off x="1719795" y="1537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168644</xdr:rowOff>
    </xdr:from>
    <xdr:to>
      <xdr:col>6</xdr:col>
      <xdr:colOff>38100</xdr:colOff>
      <xdr:row>92</xdr:row>
      <xdr:rowOff>98794</xdr:rowOff>
    </xdr:to>
    <xdr:sp macro="" textlink="">
      <xdr:nvSpPr>
        <xdr:cNvPr id="262" name="楕円 261"/>
        <xdr:cNvSpPr/>
      </xdr:nvSpPr>
      <xdr:spPr>
        <a:xfrm>
          <a:off x="1079500" y="157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115321</xdr:rowOff>
    </xdr:from>
    <xdr:ext cx="599010" cy="259045"/>
    <xdr:sp macro="" textlink="">
      <xdr:nvSpPr>
        <xdr:cNvPr id="263" name="テキスト ボックス 262"/>
        <xdr:cNvSpPr txBox="1"/>
      </xdr:nvSpPr>
      <xdr:spPr>
        <a:xfrm>
          <a:off x="830795" y="1554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97318</xdr:rowOff>
    </xdr:from>
    <xdr:to>
      <xdr:col>55</xdr:col>
      <xdr:colOff>0</xdr:colOff>
      <xdr:row>36</xdr:row>
      <xdr:rowOff>103010</xdr:rowOff>
    </xdr:to>
    <xdr:cxnSp macro="">
      <xdr:nvCxnSpPr>
        <xdr:cNvPr id="292" name="直線コネクタ 291"/>
        <xdr:cNvCxnSpPr/>
      </xdr:nvCxnSpPr>
      <xdr:spPr>
        <a:xfrm flipV="1">
          <a:off x="9639300" y="626951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80203</xdr:rowOff>
    </xdr:from>
    <xdr:to>
      <xdr:col>50</xdr:col>
      <xdr:colOff>114300</xdr:colOff>
      <xdr:row>36</xdr:row>
      <xdr:rowOff>103010</xdr:rowOff>
    </xdr:to>
    <xdr:cxnSp macro="">
      <xdr:nvCxnSpPr>
        <xdr:cNvPr id="295" name="直線コネクタ 294"/>
        <xdr:cNvCxnSpPr/>
      </xdr:nvCxnSpPr>
      <xdr:spPr>
        <a:xfrm>
          <a:off x="8750300" y="6252403"/>
          <a:ext cx="8890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80203</xdr:rowOff>
    </xdr:from>
    <xdr:to>
      <xdr:col>45</xdr:col>
      <xdr:colOff>177800</xdr:colOff>
      <xdr:row>36</xdr:row>
      <xdr:rowOff>87701</xdr:rowOff>
    </xdr:to>
    <xdr:cxnSp macro="">
      <xdr:nvCxnSpPr>
        <xdr:cNvPr id="298" name="直線コネクタ 297"/>
        <xdr:cNvCxnSpPr/>
      </xdr:nvCxnSpPr>
      <xdr:spPr>
        <a:xfrm flipV="1">
          <a:off x="7861300" y="6252403"/>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81864</xdr:rowOff>
    </xdr:from>
    <xdr:to>
      <xdr:col>41</xdr:col>
      <xdr:colOff>50800</xdr:colOff>
      <xdr:row>36</xdr:row>
      <xdr:rowOff>87701</xdr:rowOff>
    </xdr:to>
    <xdr:cxnSp macro="">
      <xdr:nvCxnSpPr>
        <xdr:cNvPr id="301" name="直線コネクタ 300"/>
        <xdr:cNvCxnSpPr/>
      </xdr:nvCxnSpPr>
      <xdr:spPr>
        <a:xfrm>
          <a:off x="6972300" y="6254064"/>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46518</xdr:rowOff>
    </xdr:from>
    <xdr:to>
      <xdr:col>55</xdr:col>
      <xdr:colOff>50800</xdr:colOff>
      <xdr:row>36</xdr:row>
      <xdr:rowOff>148118</xdr:rowOff>
    </xdr:to>
    <xdr:sp macro="" textlink="">
      <xdr:nvSpPr>
        <xdr:cNvPr id="311" name="楕円 310"/>
        <xdr:cNvSpPr/>
      </xdr:nvSpPr>
      <xdr:spPr>
        <a:xfrm>
          <a:off x="10426700" y="62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69395</xdr:rowOff>
    </xdr:from>
    <xdr:ext cx="534377" cy="259045"/>
    <xdr:sp macro="" textlink="">
      <xdr:nvSpPr>
        <xdr:cNvPr id="312" name="補助費等該当値テキスト"/>
        <xdr:cNvSpPr txBox="1"/>
      </xdr:nvSpPr>
      <xdr:spPr>
        <a:xfrm>
          <a:off x="10528300" y="60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52210</xdr:rowOff>
    </xdr:from>
    <xdr:to>
      <xdr:col>50</xdr:col>
      <xdr:colOff>165100</xdr:colOff>
      <xdr:row>36</xdr:row>
      <xdr:rowOff>153810</xdr:rowOff>
    </xdr:to>
    <xdr:sp macro="" textlink="">
      <xdr:nvSpPr>
        <xdr:cNvPr id="313" name="楕円 312"/>
        <xdr:cNvSpPr/>
      </xdr:nvSpPr>
      <xdr:spPr>
        <a:xfrm>
          <a:off x="9588500" y="62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170337</xdr:rowOff>
    </xdr:from>
    <xdr:ext cx="534377" cy="259045"/>
    <xdr:sp macro="" textlink="">
      <xdr:nvSpPr>
        <xdr:cNvPr id="314" name="テキスト ボックス 313"/>
        <xdr:cNvSpPr txBox="1"/>
      </xdr:nvSpPr>
      <xdr:spPr>
        <a:xfrm>
          <a:off x="9372111" y="59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29403</xdr:rowOff>
    </xdr:from>
    <xdr:to>
      <xdr:col>46</xdr:col>
      <xdr:colOff>38100</xdr:colOff>
      <xdr:row>36</xdr:row>
      <xdr:rowOff>131003</xdr:rowOff>
    </xdr:to>
    <xdr:sp macro="" textlink="">
      <xdr:nvSpPr>
        <xdr:cNvPr id="315" name="楕円 314"/>
        <xdr:cNvSpPr/>
      </xdr:nvSpPr>
      <xdr:spPr>
        <a:xfrm>
          <a:off x="8699500" y="62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147530</xdr:rowOff>
    </xdr:from>
    <xdr:ext cx="534377" cy="259045"/>
    <xdr:sp macro="" textlink="">
      <xdr:nvSpPr>
        <xdr:cNvPr id="316" name="テキスト ボックス 315"/>
        <xdr:cNvSpPr txBox="1"/>
      </xdr:nvSpPr>
      <xdr:spPr>
        <a:xfrm>
          <a:off x="8483111" y="59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36901</xdr:rowOff>
    </xdr:from>
    <xdr:to>
      <xdr:col>41</xdr:col>
      <xdr:colOff>101600</xdr:colOff>
      <xdr:row>36</xdr:row>
      <xdr:rowOff>138501</xdr:rowOff>
    </xdr:to>
    <xdr:sp macro="" textlink="">
      <xdr:nvSpPr>
        <xdr:cNvPr id="317" name="楕円 316"/>
        <xdr:cNvSpPr/>
      </xdr:nvSpPr>
      <xdr:spPr>
        <a:xfrm>
          <a:off x="7810500" y="620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155028</xdr:rowOff>
    </xdr:from>
    <xdr:ext cx="534377" cy="259045"/>
    <xdr:sp macro="" textlink="">
      <xdr:nvSpPr>
        <xdr:cNvPr id="318" name="テキスト ボックス 317"/>
        <xdr:cNvSpPr txBox="1"/>
      </xdr:nvSpPr>
      <xdr:spPr>
        <a:xfrm>
          <a:off x="7594111" y="59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31064</xdr:rowOff>
    </xdr:from>
    <xdr:to>
      <xdr:col>36</xdr:col>
      <xdr:colOff>165100</xdr:colOff>
      <xdr:row>36</xdr:row>
      <xdr:rowOff>132664</xdr:rowOff>
    </xdr:to>
    <xdr:sp macro="" textlink="">
      <xdr:nvSpPr>
        <xdr:cNvPr id="319" name="楕円 318"/>
        <xdr:cNvSpPr/>
      </xdr:nvSpPr>
      <xdr:spPr>
        <a:xfrm>
          <a:off x="6921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149191</xdr:rowOff>
    </xdr:from>
    <xdr:ext cx="534377" cy="259045"/>
    <xdr:sp macro="" textlink="">
      <xdr:nvSpPr>
        <xdr:cNvPr id="320" name="テキスト ボックス 319"/>
        <xdr:cNvSpPr txBox="1"/>
      </xdr:nvSpPr>
      <xdr:spPr>
        <a:xfrm>
          <a:off x="6705111" y="59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34425</xdr:rowOff>
    </xdr:from>
    <xdr:to>
      <xdr:col>55</xdr:col>
      <xdr:colOff>0</xdr:colOff>
      <xdr:row>59</xdr:row>
      <xdr:rowOff>51663</xdr:rowOff>
    </xdr:to>
    <xdr:cxnSp macro="">
      <xdr:nvCxnSpPr>
        <xdr:cNvPr id="351" name="直線コネクタ 350"/>
        <xdr:cNvCxnSpPr/>
      </xdr:nvCxnSpPr>
      <xdr:spPr>
        <a:xfrm>
          <a:off x="9639300" y="10149975"/>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12675</xdr:rowOff>
    </xdr:from>
    <xdr:to>
      <xdr:col>50</xdr:col>
      <xdr:colOff>114300</xdr:colOff>
      <xdr:row>59</xdr:row>
      <xdr:rowOff>34425</xdr:rowOff>
    </xdr:to>
    <xdr:cxnSp macro="">
      <xdr:nvCxnSpPr>
        <xdr:cNvPr id="354" name="直線コネクタ 353"/>
        <xdr:cNvCxnSpPr/>
      </xdr:nvCxnSpPr>
      <xdr:spPr>
        <a:xfrm>
          <a:off x="8750300" y="10128225"/>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12675</xdr:rowOff>
    </xdr:from>
    <xdr:to>
      <xdr:col>45</xdr:col>
      <xdr:colOff>177800</xdr:colOff>
      <xdr:row>59</xdr:row>
      <xdr:rowOff>26682</xdr:rowOff>
    </xdr:to>
    <xdr:cxnSp macro="">
      <xdr:nvCxnSpPr>
        <xdr:cNvPr id="357" name="直線コネクタ 356"/>
        <xdr:cNvCxnSpPr/>
      </xdr:nvCxnSpPr>
      <xdr:spPr>
        <a:xfrm flipV="1">
          <a:off x="7861300" y="10128225"/>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11823</xdr:rowOff>
    </xdr:from>
    <xdr:to>
      <xdr:col>41</xdr:col>
      <xdr:colOff>50800</xdr:colOff>
      <xdr:row>59</xdr:row>
      <xdr:rowOff>26682</xdr:rowOff>
    </xdr:to>
    <xdr:cxnSp macro="">
      <xdr:nvCxnSpPr>
        <xdr:cNvPr id="360" name="直線コネクタ 359"/>
        <xdr:cNvCxnSpPr/>
      </xdr:nvCxnSpPr>
      <xdr:spPr>
        <a:xfrm>
          <a:off x="6972300" y="1012737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863</xdr:rowOff>
    </xdr:from>
    <xdr:to>
      <xdr:col>55</xdr:col>
      <xdr:colOff>50800</xdr:colOff>
      <xdr:row>59</xdr:row>
      <xdr:rowOff>102463</xdr:rowOff>
    </xdr:to>
    <xdr:sp macro="" textlink="">
      <xdr:nvSpPr>
        <xdr:cNvPr id="370" name="楕円 369"/>
        <xdr:cNvSpPr/>
      </xdr:nvSpPr>
      <xdr:spPr>
        <a:xfrm>
          <a:off x="10426700" y="10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87240</xdr:rowOff>
    </xdr:from>
    <xdr:ext cx="534377" cy="259045"/>
    <xdr:sp macro="" textlink="">
      <xdr:nvSpPr>
        <xdr:cNvPr id="371" name="普通建設事業費該当値テキスト"/>
        <xdr:cNvSpPr txBox="1"/>
      </xdr:nvSpPr>
      <xdr:spPr>
        <a:xfrm>
          <a:off x="10528300" y="100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155075</xdr:rowOff>
    </xdr:from>
    <xdr:to>
      <xdr:col>50</xdr:col>
      <xdr:colOff>165100</xdr:colOff>
      <xdr:row>59</xdr:row>
      <xdr:rowOff>85225</xdr:rowOff>
    </xdr:to>
    <xdr:sp macro="" textlink="">
      <xdr:nvSpPr>
        <xdr:cNvPr id="372" name="楕円 371"/>
        <xdr:cNvSpPr/>
      </xdr:nvSpPr>
      <xdr:spPr>
        <a:xfrm>
          <a:off x="9588500" y="10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76352</xdr:rowOff>
    </xdr:from>
    <xdr:ext cx="534377" cy="259045"/>
    <xdr:sp macro="" textlink="">
      <xdr:nvSpPr>
        <xdr:cNvPr id="373" name="テキスト ボックス 372"/>
        <xdr:cNvSpPr txBox="1"/>
      </xdr:nvSpPr>
      <xdr:spPr>
        <a:xfrm>
          <a:off x="9372111" y="101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133325</xdr:rowOff>
    </xdr:from>
    <xdr:to>
      <xdr:col>46</xdr:col>
      <xdr:colOff>38100</xdr:colOff>
      <xdr:row>59</xdr:row>
      <xdr:rowOff>63475</xdr:rowOff>
    </xdr:to>
    <xdr:sp macro="" textlink="">
      <xdr:nvSpPr>
        <xdr:cNvPr id="374" name="楕円 373"/>
        <xdr:cNvSpPr/>
      </xdr:nvSpPr>
      <xdr:spPr>
        <a:xfrm>
          <a:off x="8699500" y="100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54602</xdr:rowOff>
    </xdr:from>
    <xdr:ext cx="534377" cy="259045"/>
    <xdr:sp macro="" textlink="">
      <xdr:nvSpPr>
        <xdr:cNvPr id="375" name="テキスト ボックス 374"/>
        <xdr:cNvSpPr txBox="1"/>
      </xdr:nvSpPr>
      <xdr:spPr>
        <a:xfrm>
          <a:off x="8483111" y="101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147332</xdr:rowOff>
    </xdr:from>
    <xdr:to>
      <xdr:col>41</xdr:col>
      <xdr:colOff>101600</xdr:colOff>
      <xdr:row>59</xdr:row>
      <xdr:rowOff>77482</xdr:rowOff>
    </xdr:to>
    <xdr:sp macro="" textlink="">
      <xdr:nvSpPr>
        <xdr:cNvPr id="376" name="楕円 375"/>
        <xdr:cNvSpPr/>
      </xdr:nvSpPr>
      <xdr:spPr>
        <a:xfrm>
          <a:off x="7810500" y="100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68609</xdr:rowOff>
    </xdr:from>
    <xdr:ext cx="534377" cy="259045"/>
    <xdr:sp macro="" textlink="">
      <xdr:nvSpPr>
        <xdr:cNvPr id="377" name="テキスト ボックス 376"/>
        <xdr:cNvSpPr txBox="1"/>
      </xdr:nvSpPr>
      <xdr:spPr>
        <a:xfrm>
          <a:off x="7594111" y="101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132473</xdr:rowOff>
    </xdr:from>
    <xdr:to>
      <xdr:col>36</xdr:col>
      <xdr:colOff>165100</xdr:colOff>
      <xdr:row>59</xdr:row>
      <xdr:rowOff>62623</xdr:rowOff>
    </xdr:to>
    <xdr:sp macro="" textlink="">
      <xdr:nvSpPr>
        <xdr:cNvPr id="378" name="楕円 377"/>
        <xdr:cNvSpPr/>
      </xdr:nvSpPr>
      <xdr:spPr>
        <a:xfrm>
          <a:off x="6921500" y="100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53750</xdr:rowOff>
    </xdr:from>
    <xdr:ext cx="534377" cy="259045"/>
    <xdr:sp macro="" textlink="">
      <xdr:nvSpPr>
        <xdr:cNvPr id="379" name="テキスト ボックス 378"/>
        <xdr:cNvSpPr txBox="1"/>
      </xdr:nvSpPr>
      <xdr:spPr>
        <a:xfrm>
          <a:off x="6705111" y="101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19278</xdr:rowOff>
    </xdr:from>
    <xdr:to>
      <xdr:col>55</xdr:col>
      <xdr:colOff>0</xdr:colOff>
      <xdr:row>79</xdr:row>
      <xdr:rowOff>24991</xdr:rowOff>
    </xdr:to>
    <xdr:cxnSp macro="">
      <xdr:nvCxnSpPr>
        <xdr:cNvPr id="408" name="直線コネクタ 407"/>
        <xdr:cNvCxnSpPr/>
      </xdr:nvCxnSpPr>
      <xdr:spPr>
        <a:xfrm>
          <a:off x="9639300" y="13563828"/>
          <a:ext cx="8382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4209</xdr:rowOff>
    </xdr:from>
    <xdr:to>
      <xdr:col>50</xdr:col>
      <xdr:colOff>114300</xdr:colOff>
      <xdr:row>79</xdr:row>
      <xdr:rowOff>19278</xdr:rowOff>
    </xdr:to>
    <xdr:cxnSp macro="">
      <xdr:nvCxnSpPr>
        <xdr:cNvPr id="411" name="直線コネクタ 410"/>
        <xdr:cNvCxnSpPr/>
      </xdr:nvCxnSpPr>
      <xdr:spPr>
        <a:xfrm>
          <a:off x="8750300" y="13548759"/>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4209</xdr:rowOff>
    </xdr:from>
    <xdr:to>
      <xdr:col>45</xdr:col>
      <xdr:colOff>177800</xdr:colOff>
      <xdr:row>79</xdr:row>
      <xdr:rowOff>20048</xdr:rowOff>
    </xdr:to>
    <xdr:cxnSp macro="">
      <xdr:nvCxnSpPr>
        <xdr:cNvPr id="414" name="直線コネクタ 413"/>
        <xdr:cNvCxnSpPr/>
      </xdr:nvCxnSpPr>
      <xdr:spPr>
        <a:xfrm flipV="1">
          <a:off x="7861300" y="13548759"/>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145641</xdr:rowOff>
    </xdr:from>
    <xdr:to>
      <xdr:col>55</xdr:col>
      <xdr:colOff>50800</xdr:colOff>
      <xdr:row>79</xdr:row>
      <xdr:rowOff>75791</xdr:rowOff>
    </xdr:to>
    <xdr:sp macro="" textlink="">
      <xdr:nvSpPr>
        <xdr:cNvPr id="424" name="楕円 423"/>
        <xdr:cNvSpPr/>
      </xdr:nvSpPr>
      <xdr:spPr>
        <a:xfrm>
          <a:off x="10426700" y="135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139928</xdr:rowOff>
    </xdr:from>
    <xdr:to>
      <xdr:col>50</xdr:col>
      <xdr:colOff>165100</xdr:colOff>
      <xdr:row>79</xdr:row>
      <xdr:rowOff>70078</xdr:rowOff>
    </xdr:to>
    <xdr:sp macro="" textlink="">
      <xdr:nvSpPr>
        <xdr:cNvPr id="426" name="楕円 425"/>
        <xdr:cNvSpPr/>
      </xdr:nvSpPr>
      <xdr:spPr>
        <a:xfrm>
          <a:off x="9588500" y="135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61205</xdr:rowOff>
    </xdr:from>
    <xdr:ext cx="534377" cy="259045"/>
    <xdr:sp macro="" textlink="">
      <xdr:nvSpPr>
        <xdr:cNvPr id="427" name="テキスト ボックス 426"/>
        <xdr:cNvSpPr txBox="1"/>
      </xdr:nvSpPr>
      <xdr:spPr>
        <a:xfrm>
          <a:off x="9372111" y="136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124859</xdr:rowOff>
    </xdr:from>
    <xdr:to>
      <xdr:col>46</xdr:col>
      <xdr:colOff>38100</xdr:colOff>
      <xdr:row>79</xdr:row>
      <xdr:rowOff>55009</xdr:rowOff>
    </xdr:to>
    <xdr:sp macro="" textlink="">
      <xdr:nvSpPr>
        <xdr:cNvPr id="428" name="楕円 427"/>
        <xdr:cNvSpPr/>
      </xdr:nvSpPr>
      <xdr:spPr>
        <a:xfrm>
          <a:off x="8699500" y="134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46136</xdr:rowOff>
    </xdr:from>
    <xdr:ext cx="534377" cy="259045"/>
    <xdr:sp macro="" textlink="">
      <xdr:nvSpPr>
        <xdr:cNvPr id="429" name="テキスト ボックス 428"/>
        <xdr:cNvSpPr txBox="1"/>
      </xdr:nvSpPr>
      <xdr:spPr>
        <a:xfrm>
          <a:off x="8483111" y="135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140698</xdr:rowOff>
    </xdr:from>
    <xdr:to>
      <xdr:col>41</xdr:col>
      <xdr:colOff>101600</xdr:colOff>
      <xdr:row>79</xdr:row>
      <xdr:rowOff>70848</xdr:rowOff>
    </xdr:to>
    <xdr:sp macro="" textlink="">
      <xdr:nvSpPr>
        <xdr:cNvPr id="430" name="楕円 429"/>
        <xdr:cNvSpPr/>
      </xdr:nvSpPr>
      <xdr:spPr>
        <a:xfrm>
          <a:off x="7810500" y="135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61975</xdr:rowOff>
    </xdr:from>
    <xdr:ext cx="534377" cy="259045"/>
    <xdr:sp macro="" textlink="">
      <xdr:nvSpPr>
        <xdr:cNvPr id="431" name="テキスト ボックス 430"/>
        <xdr:cNvSpPr txBox="1"/>
      </xdr:nvSpPr>
      <xdr:spPr>
        <a:xfrm>
          <a:off x="7594111" y="136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12585</xdr:rowOff>
    </xdr:from>
    <xdr:to>
      <xdr:col>55</xdr:col>
      <xdr:colOff>0</xdr:colOff>
      <xdr:row>98</xdr:row>
      <xdr:rowOff>93738</xdr:rowOff>
    </xdr:to>
    <xdr:cxnSp macro="">
      <xdr:nvCxnSpPr>
        <xdr:cNvPr id="460" name="直線コネクタ 459"/>
        <xdr:cNvCxnSpPr/>
      </xdr:nvCxnSpPr>
      <xdr:spPr>
        <a:xfrm>
          <a:off x="9639300" y="16814685"/>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135280</xdr:rowOff>
    </xdr:from>
    <xdr:to>
      <xdr:col>50</xdr:col>
      <xdr:colOff>114300</xdr:colOff>
      <xdr:row>98</xdr:row>
      <xdr:rowOff>12585</xdr:rowOff>
    </xdr:to>
    <xdr:cxnSp macro="">
      <xdr:nvCxnSpPr>
        <xdr:cNvPr id="463" name="直線コネクタ 462"/>
        <xdr:cNvCxnSpPr/>
      </xdr:nvCxnSpPr>
      <xdr:spPr>
        <a:xfrm>
          <a:off x="8750300" y="16765930"/>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125933</xdr:rowOff>
    </xdr:from>
    <xdr:to>
      <xdr:col>45</xdr:col>
      <xdr:colOff>177800</xdr:colOff>
      <xdr:row>97</xdr:row>
      <xdr:rowOff>135280</xdr:rowOff>
    </xdr:to>
    <xdr:cxnSp macro="">
      <xdr:nvCxnSpPr>
        <xdr:cNvPr id="466" name="直線コネクタ 465"/>
        <xdr:cNvCxnSpPr/>
      </xdr:nvCxnSpPr>
      <xdr:spPr>
        <a:xfrm>
          <a:off x="7861300" y="16756583"/>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42938</xdr:rowOff>
    </xdr:from>
    <xdr:to>
      <xdr:col>55</xdr:col>
      <xdr:colOff>50800</xdr:colOff>
      <xdr:row>98</xdr:row>
      <xdr:rowOff>144538</xdr:rowOff>
    </xdr:to>
    <xdr:sp macro="" textlink="">
      <xdr:nvSpPr>
        <xdr:cNvPr id="476" name="楕円 475"/>
        <xdr:cNvSpPr/>
      </xdr:nvSpPr>
      <xdr:spPr>
        <a:xfrm>
          <a:off x="10426700" y="16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129315</xdr:rowOff>
    </xdr:from>
    <xdr:ext cx="469744" cy="259045"/>
    <xdr:sp macro="" textlink="">
      <xdr:nvSpPr>
        <xdr:cNvPr id="477" name="普通建設事業費 （ うち更新整備　）該当値テキスト"/>
        <xdr:cNvSpPr txBox="1"/>
      </xdr:nvSpPr>
      <xdr:spPr>
        <a:xfrm>
          <a:off x="10528300" y="167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133235</xdr:rowOff>
    </xdr:from>
    <xdr:to>
      <xdr:col>50</xdr:col>
      <xdr:colOff>165100</xdr:colOff>
      <xdr:row>98</xdr:row>
      <xdr:rowOff>63385</xdr:rowOff>
    </xdr:to>
    <xdr:sp macro="" textlink="">
      <xdr:nvSpPr>
        <xdr:cNvPr id="478" name="楕円 477"/>
        <xdr:cNvSpPr/>
      </xdr:nvSpPr>
      <xdr:spPr>
        <a:xfrm>
          <a:off x="9588500" y="16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54512</xdr:rowOff>
    </xdr:from>
    <xdr:ext cx="534377" cy="259045"/>
    <xdr:sp macro="" textlink="">
      <xdr:nvSpPr>
        <xdr:cNvPr id="479" name="テキスト ボックス 478"/>
        <xdr:cNvSpPr txBox="1"/>
      </xdr:nvSpPr>
      <xdr:spPr>
        <a:xfrm>
          <a:off x="9372111" y="168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84480</xdr:rowOff>
    </xdr:from>
    <xdr:to>
      <xdr:col>46</xdr:col>
      <xdr:colOff>38100</xdr:colOff>
      <xdr:row>98</xdr:row>
      <xdr:rowOff>14630</xdr:rowOff>
    </xdr:to>
    <xdr:sp macro="" textlink="">
      <xdr:nvSpPr>
        <xdr:cNvPr id="480" name="楕円 479"/>
        <xdr:cNvSpPr/>
      </xdr:nvSpPr>
      <xdr:spPr>
        <a:xfrm>
          <a:off x="8699500" y="167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5757</xdr:rowOff>
    </xdr:from>
    <xdr:ext cx="534377" cy="259045"/>
    <xdr:sp macro="" textlink="">
      <xdr:nvSpPr>
        <xdr:cNvPr id="481" name="テキスト ボックス 480"/>
        <xdr:cNvSpPr txBox="1"/>
      </xdr:nvSpPr>
      <xdr:spPr>
        <a:xfrm>
          <a:off x="8483111"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75133</xdr:rowOff>
    </xdr:from>
    <xdr:to>
      <xdr:col>41</xdr:col>
      <xdr:colOff>101600</xdr:colOff>
      <xdr:row>98</xdr:row>
      <xdr:rowOff>5283</xdr:rowOff>
    </xdr:to>
    <xdr:sp macro="" textlink="">
      <xdr:nvSpPr>
        <xdr:cNvPr id="482" name="楕円 481"/>
        <xdr:cNvSpPr/>
      </xdr:nvSpPr>
      <xdr:spPr>
        <a:xfrm>
          <a:off x="7810500" y="167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167860</xdr:rowOff>
    </xdr:from>
    <xdr:ext cx="534377" cy="259045"/>
    <xdr:sp macro="" textlink="">
      <xdr:nvSpPr>
        <xdr:cNvPr id="483" name="テキスト ボックス 482"/>
        <xdr:cNvSpPr txBox="1"/>
      </xdr:nvSpPr>
      <xdr:spPr>
        <a:xfrm>
          <a:off x="7594111" y="167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23565</xdr:rowOff>
    </xdr:from>
    <xdr:to>
      <xdr:col>85</xdr:col>
      <xdr:colOff>127000</xdr:colOff>
      <xdr:row>38</xdr:row>
      <xdr:rowOff>25400</xdr:rowOff>
    </xdr:to>
    <xdr:cxnSp macro="">
      <xdr:nvCxnSpPr>
        <xdr:cNvPr id="508" name="直線コネクタ 507"/>
        <xdr:cNvCxnSpPr/>
      </xdr:nvCxnSpPr>
      <xdr:spPr>
        <a:xfrm flipV="1">
          <a:off x="15481300" y="6538665"/>
          <a:ext cx="8382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24268</xdr:rowOff>
    </xdr:from>
    <xdr:to>
      <xdr:col>81</xdr:col>
      <xdr:colOff>50800</xdr:colOff>
      <xdr:row>38</xdr:row>
      <xdr:rowOff>25400</xdr:rowOff>
    </xdr:to>
    <xdr:cxnSp macro="">
      <xdr:nvCxnSpPr>
        <xdr:cNvPr id="511" name="直線コネクタ 510"/>
        <xdr:cNvCxnSpPr/>
      </xdr:nvCxnSpPr>
      <xdr:spPr>
        <a:xfrm>
          <a:off x="14592300" y="6539368"/>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23880</xdr:rowOff>
    </xdr:from>
    <xdr:to>
      <xdr:col>76</xdr:col>
      <xdr:colOff>114300</xdr:colOff>
      <xdr:row>38</xdr:row>
      <xdr:rowOff>24268</xdr:rowOff>
    </xdr:to>
    <xdr:cxnSp macro="">
      <xdr:nvCxnSpPr>
        <xdr:cNvPr id="514" name="直線コネクタ 513"/>
        <xdr:cNvCxnSpPr/>
      </xdr:nvCxnSpPr>
      <xdr:spPr>
        <a:xfrm>
          <a:off x="13703300" y="65389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23880</xdr:rowOff>
    </xdr:from>
    <xdr:to>
      <xdr:col>71</xdr:col>
      <xdr:colOff>177800</xdr:colOff>
      <xdr:row>38</xdr:row>
      <xdr:rowOff>25400</xdr:rowOff>
    </xdr:to>
    <xdr:cxnSp macro="">
      <xdr:nvCxnSpPr>
        <xdr:cNvPr id="517" name="直線コネクタ 516"/>
        <xdr:cNvCxnSpPr/>
      </xdr:nvCxnSpPr>
      <xdr:spPr>
        <a:xfrm flipV="1">
          <a:off x="12814300" y="6538980"/>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144216</xdr:rowOff>
    </xdr:from>
    <xdr:to>
      <xdr:col>85</xdr:col>
      <xdr:colOff>177800</xdr:colOff>
      <xdr:row>38</xdr:row>
      <xdr:rowOff>74366</xdr:rowOff>
    </xdr:to>
    <xdr:sp macro="" textlink="">
      <xdr:nvSpPr>
        <xdr:cNvPr id="527" name="楕円 526"/>
        <xdr:cNvSpPr/>
      </xdr:nvSpPr>
      <xdr:spPr>
        <a:xfrm>
          <a:off x="16268700" y="64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98429</xdr:rowOff>
    </xdr:from>
    <xdr:ext cx="378565" cy="259045"/>
    <xdr:sp macro="" textlink="">
      <xdr:nvSpPr>
        <xdr:cNvPr id="528" name="災害復旧事業費該当値テキスト"/>
        <xdr:cNvSpPr txBox="1"/>
      </xdr:nvSpPr>
      <xdr:spPr>
        <a:xfrm>
          <a:off x="16370300" y="644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144918</xdr:rowOff>
    </xdr:from>
    <xdr:to>
      <xdr:col>76</xdr:col>
      <xdr:colOff>165100</xdr:colOff>
      <xdr:row>38</xdr:row>
      <xdr:rowOff>75068</xdr:rowOff>
    </xdr:to>
    <xdr:sp macro="" textlink="">
      <xdr:nvSpPr>
        <xdr:cNvPr id="531" name="楕円 530"/>
        <xdr:cNvSpPr/>
      </xdr:nvSpPr>
      <xdr:spPr>
        <a:xfrm>
          <a:off x="14541500" y="64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66195</xdr:rowOff>
    </xdr:from>
    <xdr:ext cx="378565" cy="259045"/>
    <xdr:sp macro="" textlink="">
      <xdr:nvSpPr>
        <xdr:cNvPr id="532" name="テキスト ボックス 531"/>
        <xdr:cNvSpPr txBox="1"/>
      </xdr:nvSpPr>
      <xdr:spPr>
        <a:xfrm>
          <a:off x="14403017" y="658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144530</xdr:rowOff>
    </xdr:from>
    <xdr:to>
      <xdr:col>72</xdr:col>
      <xdr:colOff>38100</xdr:colOff>
      <xdr:row>38</xdr:row>
      <xdr:rowOff>74680</xdr:rowOff>
    </xdr:to>
    <xdr:sp macro="" textlink="">
      <xdr:nvSpPr>
        <xdr:cNvPr id="533" name="楕円 532"/>
        <xdr:cNvSpPr/>
      </xdr:nvSpPr>
      <xdr:spPr>
        <a:xfrm>
          <a:off x="13652500" y="64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65807</xdr:rowOff>
    </xdr:from>
    <xdr:ext cx="378565" cy="259045"/>
    <xdr:sp macro="" textlink="">
      <xdr:nvSpPr>
        <xdr:cNvPr id="534" name="テキスト ボックス 533"/>
        <xdr:cNvSpPr txBox="1"/>
      </xdr:nvSpPr>
      <xdr:spPr>
        <a:xfrm>
          <a:off x="13514017" y="658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62726</xdr:rowOff>
    </xdr:from>
    <xdr:to>
      <xdr:col>85</xdr:col>
      <xdr:colOff>127000</xdr:colOff>
      <xdr:row>75</xdr:row>
      <xdr:rowOff>147535</xdr:rowOff>
    </xdr:to>
    <xdr:cxnSp macro="">
      <xdr:nvCxnSpPr>
        <xdr:cNvPr id="620" name="直線コネクタ 619"/>
        <xdr:cNvCxnSpPr/>
      </xdr:nvCxnSpPr>
      <xdr:spPr>
        <a:xfrm>
          <a:off x="15481300" y="12921476"/>
          <a:ext cx="838200" cy="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62726</xdr:rowOff>
    </xdr:from>
    <xdr:to>
      <xdr:col>81</xdr:col>
      <xdr:colOff>50800</xdr:colOff>
      <xdr:row>76</xdr:row>
      <xdr:rowOff>2832</xdr:rowOff>
    </xdr:to>
    <xdr:cxnSp macro="">
      <xdr:nvCxnSpPr>
        <xdr:cNvPr id="623" name="直線コネクタ 622"/>
        <xdr:cNvCxnSpPr/>
      </xdr:nvCxnSpPr>
      <xdr:spPr>
        <a:xfrm flipV="1">
          <a:off x="14592300" y="12921476"/>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124993</xdr:rowOff>
    </xdr:from>
    <xdr:to>
      <xdr:col>76</xdr:col>
      <xdr:colOff>114300</xdr:colOff>
      <xdr:row>76</xdr:row>
      <xdr:rowOff>2832</xdr:rowOff>
    </xdr:to>
    <xdr:cxnSp macro="">
      <xdr:nvCxnSpPr>
        <xdr:cNvPr id="626" name="直線コネクタ 625"/>
        <xdr:cNvCxnSpPr/>
      </xdr:nvCxnSpPr>
      <xdr:spPr>
        <a:xfrm>
          <a:off x="13703300" y="12983743"/>
          <a:ext cx="889000"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117018</xdr:rowOff>
    </xdr:from>
    <xdr:to>
      <xdr:col>71</xdr:col>
      <xdr:colOff>177800</xdr:colOff>
      <xdr:row>75</xdr:row>
      <xdr:rowOff>124993</xdr:rowOff>
    </xdr:to>
    <xdr:cxnSp macro="">
      <xdr:nvCxnSpPr>
        <xdr:cNvPr id="629" name="直線コネクタ 628"/>
        <xdr:cNvCxnSpPr/>
      </xdr:nvCxnSpPr>
      <xdr:spPr>
        <a:xfrm>
          <a:off x="12814300" y="12975768"/>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96736</xdr:rowOff>
    </xdr:from>
    <xdr:to>
      <xdr:col>85</xdr:col>
      <xdr:colOff>177800</xdr:colOff>
      <xdr:row>76</xdr:row>
      <xdr:rowOff>26885</xdr:rowOff>
    </xdr:to>
    <xdr:sp macro="" textlink="">
      <xdr:nvSpPr>
        <xdr:cNvPr id="639" name="楕円 638"/>
        <xdr:cNvSpPr/>
      </xdr:nvSpPr>
      <xdr:spPr>
        <a:xfrm>
          <a:off x="16268700" y="12955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75163</xdr:rowOff>
    </xdr:from>
    <xdr:ext cx="534377" cy="259045"/>
    <xdr:sp macro="" textlink="">
      <xdr:nvSpPr>
        <xdr:cNvPr id="640" name="公債費該当値テキスト"/>
        <xdr:cNvSpPr txBox="1"/>
      </xdr:nvSpPr>
      <xdr:spPr>
        <a:xfrm>
          <a:off x="16370300" y="129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11926</xdr:rowOff>
    </xdr:from>
    <xdr:to>
      <xdr:col>81</xdr:col>
      <xdr:colOff>101600</xdr:colOff>
      <xdr:row>75</xdr:row>
      <xdr:rowOff>113526</xdr:rowOff>
    </xdr:to>
    <xdr:sp macro="" textlink="">
      <xdr:nvSpPr>
        <xdr:cNvPr id="641" name="楕円 640"/>
        <xdr:cNvSpPr/>
      </xdr:nvSpPr>
      <xdr:spPr>
        <a:xfrm>
          <a:off x="15430500" y="128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104653</xdr:rowOff>
    </xdr:from>
    <xdr:ext cx="534377" cy="259045"/>
    <xdr:sp macro="" textlink="">
      <xdr:nvSpPr>
        <xdr:cNvPr id="642" name="テキスト ボックス 641"/>
        <xdr:cNvSpPr txBox="1"/>
      </xdr:nvSpPr>
      <xdr:spPr>
        <a:xfrm>
          <a:off x="15214111" y="129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123482</xdr:rowOff>
    </xdr:from>
    <xdr:to>
      <xdr:col>76</xdr:col>
      <xdr:colOff>165100</xdr:colOff>
      <xdr:row>76</xdr:row>
      <xdr:rowOff>53632</xdr:rowOff>
    </xdr:to>
    <xdr:sp macro="" textlink="">
      <xdr:nvSpPr>
        <xdr:cNvPr id="643" name="楕円 642"/>
        <xdr:cNvSpPr/>
      </xdr:nvSpPr>
      <xdr:spPr>
        <a:xfrm>
          <a:off x="14541500" y="129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44759</xdr:rowOff>
    </xdr:from>
    <xdr:ext cx="534377" cy="259045"/>
    <xdr:sp macro="" textlink="">
      <xdr:nvSpPr>
        <xdr:cNvPr id="644" name="テキスト ボックス 643"/>
        <xdr:cNvSpPr txBox="1"/>
      </xdr:nvSpPr>
      <xdr:spPr>
        <a:xfrm>
          <a:off x="14325111" y="130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74193</xdr:rowOff>
    </xdr:from>
    <xdr:to>
      <xdr:col>72</xdr:col>
      <xdr:colOff>38100</xdr:colOff>
      <xdr:row>76</xdr:row>
      <xdr:rowOff>4344</xdr:rowOff>
    </xdr:to>
    <xdr:sp macro="" textlink="">
      <xdr:nvSpPr>
        <xdr:cNvPr id="645" name="楕円 644"/>
        <xdr:cNvSpPr/>
      </xdr:nvSpPr>
      <xdr:spPr>
        <a:xfrm>
          <a:off x="13652500" y="12932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166921</xdr:rowOff>
    </xdr:from>
    <xdr:ext cx="534377" cy="259045"/>
    <xdr:sp macro="" textlink="">
      <xdr:nvSpPr>
        <xdr:cNvPr id="646" name="テキスト ボックス 645"/>
        <xdr:cNvSpPr txBox="1"/>
      </xdr:nvSpPr>
      <xdr:spPr>
        <a:xfrm>
          <a:off x="13436111" y="130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66218</xdr:rowOff>
    </xdr:from>
    <xdr:to>
      <xdr:col>67</xdr:col>
      <xdr:colOff>101600</xdr:colOff>
      <xdr:row>75</xdr:row>
      <xdr:rowOff>167818</xdr:rowOff>
    </xdr:to>
    <xdr:sp macro="" textlink="">
      <xdr:nvSpPr>
        <xdr:cNvPr id="647" name="楕円 646"/>
        <xdr:cNvSpPr/>
      </xdr:nvSpPr>
      <xdr:spPr>
        <a:xfrm>
          <a:off x="12763500" y="129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158945</xdr:rowOff>
    </xdr:from>
    <xdr:ext cx="534377" cy="259045"/>
    <xdr:sp macro="" textlink="">
      <xdr:nvSpPr>
        <xdr:cNvPr id="648" name="テキスト ボックス 647"/>
        <xdr:cNvSpPr txBox="1"/>
      </xdr:nvSpPr>
      <xdr:spPr>
        <a:xfrm>
          <a:off x="12547111" y="130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29576</xdr:rowOff>
    </xdr:from>
    <xdr:to>
      <xdr:col>85</xdr:col>
      <xdr:colOff>127000</xdr:colOff>
      <xdr:row>99</xdr:row>
      <xdr:rowOff>30369</xdr:rowOff>
    </xdr:to>
    <xdr:cxnSp macro="">
      <xdr:nvCxnSpPr>
        <xdr:cNvPr id="677" name="直線コネクタ 676"/>
        <xdr:cNvCxnSpPr/>
      </xdr:nvCxnSpPr>
      <xdr:spPr>
        <a:xfrm flipV="1">
          <a:off x="15481300" y="17003126"/>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30369</xdr:rowOff>
    </xdr:from>
    <xdr:to>
      <xdr:col>81</xdr:col>
      <xdr:colOff>50800</xdr:colOff>
      <xdr:row>99</xdr:row>
      <xdr:rowOff>35694</xdr:rowOff>
    </xdr:to>
    <xdr:cxnSp macro="">
      <xdr:nvCxnSpPr>
        <xdr:cNvPr id="680" name="直線コネクタ 679"/>
        <xdr:cNvCxnSpPr/>
      </xdr:nvCxnSpPr>
      <xdr:spPr>
        <a:xfrm flipV="1">
          <a:off x="14592300" y="17003919"/>
          <a:ext cx="8890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35694</xdr:rowOff>
    </xdr:from>
    <xdr:to>
      <xdr:col>76</xdr:col>
      <xdr:colOff>114300</xdr:colOff>
      <xdr:row>99</xdr:row>
      <xdr:rowOff>37798</xdr:rowOff>
    </xdr:to>
    <xdr:cxnSp macro="">
      <xdr:nvCxnSpPr>
        <xdr:cNvPr id="683" name="直線コネクタ 682"/>
        <xdr:cNvCxnSpPr/>
      </xdr:nvCxnSpPr>
      <xdr:spPr>
        <a:xfrm flipV="1">
          <a:off x="13703300" y="1700924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33973</xdr:rowOff>
    </xdr:from>
    <xdr:to>
      <xdr:col>71</xdr:col>
      <xdr:colOff>177800</xdr:colOff>
      <xdr:row>99</xdr:row>
      <xdr:rowOff>37798</xdr:rowOff>
    </xdr:to>
    <xdr:cxnSp macro="">
      <xdr:nvCxnSpPr>
        <xdr:cNvPr id="686" name="直線コネクタ 685"/>
        <xdr:cNvCxnSpPr/>
      </xdr:nvCxnSpPr>
      <xdr:spPr>
        <a:xfrm>
          <a:off x="12814300" y="1700752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150226</xdr:rowOff>
    </xdr:from>
    <xdr:to>
      <xdr:col>85</xdr:col>
      <xdr:colOff>177800</xdr:colOff>
      <xdr:row>99</xdr:row>
      <xdr:rowOff>80376</xdr:rowOff>
    </xdr:to>
    <xdr:sp macro="" textlink="">
      <xdr:nvSpPr>
        <xdr:cNvPr id="696" name="楕円 695"/>
        <xdr:cNvSpPr/>
      </xdr:nvSpPr>
      <xdr:spPr>
        <a:xfrm>
          <a:off x="16268700" y="169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65153</xdr:rowOff>
    </xdr:from>
    <xdr:ext cx="469744" cy="259045"/>
    <xdr:sp macro="" textlink="">
      <xdr:nvSpPr>
        <xdr:cNvPr id="697" name="積立金該当値テキスト"/>
        <xdr:cNvSpPr txBox="1"/>
      </xdr:nvSpPr>
      <xdr:spPr>
        <a:xfrm>
          <a:off x="16370300" y="1686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151019</xdr:rowOff>
    </xdr:from>
    <xdr:to>
      <xdr:col>81</xdr:col>
      <xdr:colOff>101600</xdr:colOff>
      <xdr:row>99</xdr:row>
      <xdr:rowOff>81169</xdr:rowOff>
    </xdr:to>
    <xdr:sp macro="" textlink="">
      <xdr:nvSpPr>
        <xdr:cNvPr id="698" name="楕円 697"/>
        <xdr:cNvSpPr/>
      </xdr:nvSpPr>
      <xdr:spPr>
        <a:xfrm>
          <a:off x="15430500" y="169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72296</xdr:rowOff>
    </xdr:from>
    <xdr:ext cx="469744" cy="259045"/>
    <xdr:sp macro="" textlink="">
      <xdr:nvSpPr>
        <xdr:cNvPr id="699" name="テキスト ボックス 698"/>
        <xdr:cNvSpPr txBox="1"/>
      </xdr:nvSpPr>
      <xdr:spPr>
        <a:xfrm>
          <a:off x="15246428" y="1704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156344</xdr:rowOff>
    </xdr:from>
    <xdr:to>
      <xdr:col>76</xdr:col>
      <xdr:colOff>165100</xdr:colOff>
      <xdr:row>99</xdr:row>
      <xdr:rowOff>86494</xdr:rowOff>
    </xdr:to>
    <xdr:sp macro="" textlink="">
      <xdr:nvSpPr>
        <xdr:cNvPr id="700" name="楕円 699"/>
        <xdr:cNvSpPr/>
      </xdr:nvSpPr>
      <xdr:spPr>
        <a:xfrm>
          <a:off x="14541500" y="169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77621</xdr:rowOff>
    </xdr:from>
    <xdr:ext cx="469744" cy="259045"/>
    <xdr:sp macro="" textlink="">
      <xdr:nvSpPr>
        <xdr:cNvPr id="701" name="テキスト ボックス 700"/>
        <xdr:cNvSpPr txBox="1"/>
      </xdr:nvSpPr>
      <xdr:spPr>
        <a:xfrm>
          <a:off x="14357428" y="170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158448</xdr:rowOff>
    </xdr:from>
    <xdr:to>
      <xdr:col>72</xdr:col>
      <xdr:colOff>38100</xdr:colOff>
      <xdr:row>99</xdr:row>
      <xdr:rowOff>88598</xdr:rowOff>
    </xdr:to>
    <xdr:sp macro="" textlink="">
      <xdr:nvSpPr>
        <xdr:cNvPr id="702" name="楕円 701"/>
        <xdr:cNvSpPr/>
      </xdr:nvSpPr>
      <xdr:spPr>
        <a:xfrm>
          <a:off x="13652500" y="169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79725</xdr:rowOff>
    </xdr:from>
    <xdr:ext cx="378565" cy="259045"/>
    <xdr:sp macro="" textlink="">
      <xdr:nvSpPr>
        <xdr:cNvPr id="703" name="テキスト ボックス 702"/>
        <xdr:cNvSpPr txBox="1"/>
      </xdr:nvSpPr>
      <xdr:spPr>
        <a:xfrm>
          <a:off x="13514017" y="1705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154623</xdr:rowOff>
    </xdr:from>
    <xdr:to>
      <xdr:col>67</xdr:col>
      <xdr:colOff>101600</xdr:colOff>
      <xdr:row>99</xdr:row>
      <xdr:rowOff>84773</xdr:rowOff>
    </xdr:to>
    <xdr:sp macro="" textlink="">
      <xdr:nvSpPr>
        <xdr:cNvPr id="704" name="楕円 703"/>
        <xdr:cNvSpPr/>
      </xdr:nvSpPr>
      <xdr:spPr>
        <a:xfrm>
          <a:off x="12763500" y="169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75900</xdr:rowOff>
    </xdr:from>
    <xdr:ext cx="469744" cy="259045"/>
    <xdr:sp macro="" textlink="">
      <xdr:nvSpPr>
        <xdr:cNvPr id="705" name="テキスト ボックス 704"/>
        <xdr:cNvSpPr txBox="1"/>
      </xdr:nvSpPr>
      <xdr:spPr>
        <a:xfrm>
          <a:off x="12579428" y="1704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70140</xdr:rowOff>
    </xdr:from>
    <xdr:to>
      <xdr:col>116</xdr:col>
      <xdr:colOff>63500</xdr:colOff>
      <xdr:row>37</xdr:row>
      <xdr:rowOff>108643</xdr:rowOff>
    </xdr:to>
    <xdr:cxnSp macro="">
      <xdr:nvCxnSpPr>
        <xdr:cNvPr id="736" name="直線コネクタ 735"/>
        <xdr:cNvCxnSpPr/>
      </xdr:nvCxnSpPr>
      <xdr:spPr>
        <a:xfrm>
          <a:off x="21323300" y="6413790"/>
          <a:ext cx="8382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7"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70140</xdr:rowOff>
    </xdr:from>
    <xdr:to>
      <xdr:col>111</xdr:col>
      <xdr:colOff>177800</xdr:colOff>
      <xdr:row>39</xdr:row>
      <xdr:rowOff>34544</xdr:rowOff>
    </xdr:to>
    <xdr:cxnSp macro="">
      <xdr:nvCxnSpPr>
        <xdr:cNvPr id="739" name="直線コネクタ 738"/>
        <xdr:cNvCxnSpPr/>
      </xdr:nvCxnSpPr>
      <xdr:spPr>
        <a:xfrm flipV="1">
          <a:off x="20434300" y="6413790"/>
          <a:ext cx="889000" cy="30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41" name="テキスト ボックス 740"/>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34544</xdr:rowOff>
    </xdr:from>
    <xdr:to>
      <xdr:col>107</xdr:col>
      <xdr:colOff>50800</xdr:colOff>
      <xdr:row>39</xdr:row>
      <xdr:rowOff>74843</xdr:rowOff>
    </xdr:to>
    <xdr:cxnSp macro="">
      <xdr:nvCxnSpPr>
        <xdr:cNvPr id="742" name="直線コネクタ 741"/>
        <xdr:cNvCxnSpPr/>
      </xdr:nvCxnSpPr>
      <xdr:spPr>
        <a:xfrm flipV="1">
          <a:off x="19545300" y="6721094"/>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67985</xdr:rowOff>
    </xdr:from>
    <xdr:to>
      <xdr:col>102</xdr:col>
      <xdr:colOff>114300</xdr:colOff>
      <xdr:row>39</xdr:row>
      <xdr:rowOff>74843</xdr:rowOff>
    </xdr:to>
    <xdr:cxnSp macro="">
      <xdr:nvCxnSpPr>
        <xdr:cNvPr id="745" name="直線コネクタ 744"/>
        <xdr:cNvCxnSpPr/>
      </xdr:nvCxnSpPr>
      <xdr:spPr>
        <a:xfrm>
          <a:off x="18656300" y="675453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57843</xdr:rowOff>
    </xdr:from>
    <xdr:to>
      <xdr:col>116</xdr:col>
      <xdr:colOff>114300</xdr:colOff>
      <xdr:row>37</xdr:row>
      <xdr:rowOff>159443</xdr:rowOff>
    </xdr:to>
    <xdr:sp macro="" textlink="">
      <xdr:nvSpPr>
        <xdr:cNvPr id="755" name="楕円 754"/>
        <xdr:cNvSpPr/>
      </xdr:nvSpPr>
      <xdr:spPr>
        <a:xfrm>
          <a:off x="22110700" y="64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80720</xdr:rowOff>
    </xdr:from>
    <xdr:ext cx="534377" cy="259045"/>
    <xdr:sp macro="" textlink="">
      <xdr:nvSpPr>
        <xdr:cNvPr id="756" name="投資及び出資金該当値テキスト"/>
        <xdr:cNvSpPr txBox="1"/>
      </xdr:nvSpPr>
      <xdr:spPr>
        <a:xfrm>
          <a:off x="22212300" y="62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19340</xdr:rowOff>
    </xdr:from>
    <xdr:to>
      <xdr:col>112</xdr:col>
      <xdr:colOff>38100</xdr:colOff>
      <xdr:row>37</xdr:row>
      <xdr:rowOff>120940</xdr:rowOff>
    </xdr:to>
    <xdr:sp macro="" textlink="">
      <xdr:nvSpPr>
        <xdr:cNvPr id="757" name="楕円 756"/>
        <xdr:cNvSpPr/>
      </xdr:nvSpPr>
      <xdr:spPr>
        <a:xfrm>
          <a:off x="21272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137467</xdr:rowOff>
    </xdr:from>
    <xdr:ext cx="534377" cy="259045"/>
    <xdr:sp macro="" textlink="">
      <xdr:nvSpPr>
        <xdr:cNvPr id="758" name="テキスト ボックス 757"/>
        <xdr:cNvSpPr txBox="1"/>
      </xdr:nvSpPr>
      <xdr:spPr>
        <a:xfrm>
          <a:off x="21056111" y="61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155194</xdr:rowOff>
    </xdr:from>
    <xdr:to>
      <xdr:col>107</xdr:col>
      <xdr:colOff>101600</xdr:colOff>
      <xdr:row>39</xdr:row>
      <xdr:rowOff>85344</xdr:rowOff>
    </xdr:to>
    <xdr:sp macro="" textlink="">
      <xdr:nvSpPr>
        <xdr:cNvPr id="759" name="楕円 758"/>
        <xdr:cNvSpPr/>
      </xdr:nvSpPr>
      <xdr:spPr>
        <a:xfrm>
          <a:off x="2038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76471</xdr:rowOff>
    </xdr:from>
    <xdr:ext cx="469744" cy="259045"/>
    <xdr:sp macro="" textlink="">
      <xdr:nvSpPr>
        <xdr:cNvPr id="760" name="テキスト ボックス 759"/>
        <xdr:cNvSpPr txBox="1"/>
      </xdr:nvSpPr>
      <xdr:spPr>
        <a:xfrm>
          <a:off x="20199428"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24043</xdr:rowOff>
    </xdr:from>
    <xdr:to>
      <xdr:col>102</xdr:col>
      <xdr:colOff>165100</xdr:colOff>
      <xdr:row>39</xdr:row>
      <xdr:rowOff>125643</xdr:rowOff>
    </xdr:to>
    <xdr:sp macro="" textlink="">
      <xdr:nvSpPr>
        <xdr:cNvPr id="761" name="楕円 760"/>
        <xdr:cNvSpPr/>
      </xdr:nvSpPr>
      <xdr:spPr>
        <a:xfrm>
          <a:off x="19494500" y="67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116770</xdr:rowOff>
    </xdr:from>
    <xdr:ext cx="378565" cy="259045"/>
    <xdr:sp macro="" textlink="">
      <xdr:nvSpPr>
        <xdr:cNvPr id="762" name="テキスト ボックス 761"/>
        <xdr:cNvSpPr txBox="1"/>
      </xdr:nvSpPr>
      <xdr:spPr>
        <a:xfrm>
          <a:off x="19356017" y="6803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17185</xdr:rowOff>
    </xdr:from>
    <xdr:to>
      <xdr:col>98</xdr:col>
      <xdr:colOff>38100</xdr:colOff>
      <xdr:row>39</xdr:row>
      <xdr:rowOff>118785</xdr:rowOff>
    </xdr:to>
    <xdr:sp macro="" textlink="">
      <xdr:nvSpPr>
        <xdr:cNvPr id="763" name="楕円 762"/>
        <xdr:cNvSpPr/>
      </xdr:nvSpPr>
      <xdr:spPr>
        <a:xfrm>
          <a:off x="18605500" y="67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109912</xdr:rowOff>
    </xdr:from>
    <xdr:ext cx="378565" cy="259045"/>
    <xdr:sp macro="" textlink="">
      <xdr:nvSpPr>
        <xdr:cNvPr id="764" name="テキスト ボックス 763"/>
        <xdr:cNvSpPr txBox="1"/>
      </xdr:nvSpPr>
      <xdr:spPr>
        <a:xfrm>
          <a:off x="18467017" y="6796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89408</xdr:rowOff>
    </xdr:from>
    <xdr:to>
      <xdr:col>116</xdr:col>
      <xdr:colOff>63500</xdr:colOff>
      <xdr:row>58</xdr:row>
      <xdr:rowOff>90551</xdr:rowOff>
    </xdr:to>
    <xdr:cxnSp macro="">
      <xdr:nvCxnSpPr>
        <xdr:cNvPr id="791" name="直線コネクタ 790"/>
        <xdr:cNvCxnSpPr/>
      </xdr:nvCxnSpPr>
      <xdr:spPr>
        <a:xfrm>
          <a:off x="21323300" y="100335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89408</xdr:rowOff>
    </xdr:from>
    <xdr:to>
      <xdr:col>111</xdr:col>
      <xdr:colOff>177800</xdr:colOff>
      <xdr:row>58</xdr:row>
      <xdr:rowOff>89819</xdr:rowOff>
    </xdr:to>
    <xdr:cxnSp macro="">
      <xdr:nvCxnSpPr>
        <xdr:cNvPr id="794" name="直線コネクタ 793"/>
        <xdr:cNvCxnSpPr/>
      </xdr:nvCxnSpPr>
      <xdr:spPr>
        <a:xfrm flipV="1">
          <a:off x="20434300" y="1003350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89819</xdr:rowOff>
    </xdr:from>
    <xdr:to>
      <xdr:col>107</xdr:col>
      <xdr:colOff>50800</xdr:colOff>
      <xdr:row>58</xdr:row>
      <xdr:rowOff>91283</xdr:rowOff>
    </xdr:to>
    <xdr:cxnSp macro="">
      <xdr:nvCxnSpPr>
        <xdr:cNvPr id="797" name="直線コネクタ 796"/>
        <xdr:cNvCxnSpPr/>
      </xdr:nvCxnSpPr>
      <xdr:spPr>
        <a:xfrm flipV="1">
          <a:off x="19545300" y="1003391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88448</xdr:rowOff>
    </xdr:from>
    <xdr:to>
      <xdr:col>102</xdr:col>
      <xdr:colOff>114300</xdr:colOff>
      <xdr:row>58</xdr:row>
      <xdr:rowOff>91283</xdr:rowOff>
    </xdr:to>
    <xdr:cxnSp macro="">
      <xdr:nvCxnSpPr>
        <xdr:cNvPr id="800" name="直線コネクタ 799"/>
        <xdr:cNvCxnSpPr/>
      </xdr:nvCxnSpPr>
      <xdr:spPr>
        <a:xfrm>
          <a:off x="18656300" y="10032548"/>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39751</xdr:rowOff>
    </xdr:from>
    <xdr:to>
      <xdr:col>116</xdr:col>
      <xdr:colOff>114300</xdr:colOff>
      <xdr:row>58</xdr:row>
      <xdr:rowOff>141351</xdr:rowOff>
    </xdr:to>
    <xdr:sp macro="" textlink="">
      <xdr:nvSpPr>
        <xdr:cNvPr id="810" name="楕円 809"/>
        <xdr:cNvSpPr/>
      </xdr:nvSpPr>
      <xdr:spPr>
        <a:xfrm>
          <a:off x="221107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126128</xdr:rowOff>
    </xdr:from>
    <xdr:ext cx="469744" cy="259045"/>
    <xdr:sp macro="" textlink="">
      <xdr:nvSpPr>
        <xdr:cNvPr id="811" name="貸付金該当値テキスト"/>
        <xdr:cNvSpPr txBox="1"/>
      </xdr:nvSpPr>
      <xdr:spPr>
        <a:xfrm>
          <a:off x="22212300" y="989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12" name="楕円 811"/>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131335</xdr:rowOff>
    </xdr:from>
    <xdr:ext cx="469744" cy="259045"/>
    <xdr:sp macro="" textlink="">
      <xdr:nvSpPr>
        <xdr:cNvPr id="813" name="テキスト ボックス 812"/>
        <xdr:cNvSpPr txBox="1"/>
      </xdr:nvSpPr>
      <xdr:spPr>
        <a:xfrm>
          <a:off x="21088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39019</xdr:rowOff>
    </xdr:from>
    <xdr:to>
      <xdr:col>107</xdr:col>
      <xdr:colOff>101600</xdr:colOff>
      <xdr:row>58</xdr:row>
      <xdr:rowOff>140619</xdr:rowOff>
    </xdr:to>
    <xdr:sp macro="" textlink="">
      <xdr:nvSpPr>
        <xdr:cNvPr id="814" name="楕円 813"/>
        <xdr:cNvSpPr/>
      </xdr:nvSpPr>
      <xdr:spPr>
        <a:xfrm>
          <a:off x="20383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131746</xdr:rowOff>
    </xdr:from>
    <xdr:ext cx="469744" cy="259045"/>
    <xdr:sp macro="" textlink="">
      <xdr:nvSpPr>
        <xdr:cNvPr id="815" name="テキスト ボックス 814"/>
        <xdr:cNvSpPr txBox="1"/>
      </xdr:nvSpPr>
      <xdr:spPr>
        <a:xfrm>
          <a:off x="20199428" y="10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40483</xdr:rowOff>
    </xdr:from>
    <xdr:to>
      <xdr:col>102</xdr:col>
      <xdr:colOff>165100</xdr:colOff>
      <xdr:row>58</xdr:row>
      <xdr:rowOff>142083</xdr:rowOff>
    </xdr:to>
    <xdr:sp macro="" textlink="">
      <xdr:nvSpPr>
        <xdr:cNvPr id="816" name="楕円 815"/>
        <xdr:cNvSpPr/>
      </xdr:nvSpPr>
      <xdr:spPr>
        <a:xfrm>
          <a:off x="19494500" y="99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133210</xdr:rowOff>
    </xdr:from>
    <xdr:ext cx="469744" cy="259045"/>
    <xdr:sp macro="" textlink="">
      <xdr:nvSpPr>
        <xdr:cNvPr id="817" name="テキスト ボックス 816"/>
        <xdr:cNvSpPr txBox="1"/>
      </xdr:nvSpPr>
      <xdr:spPr>
        <a:xfrm>
          <a:off x="19310428" y="1007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37648</xdr:rowOff>
    </xdr:from>
    <xdr:to>
      <xdr:col>98</xdr:col>
      <xdr:colOff>38100</xdr:colOff>
      <xdr:row>58</xdr:row>
      <xdr:rowOff>139248</xdr:rowOff>
    </xdr:to>
    <xdr:sp macro="" textlink="">
      <xdr:nvSpPr>
        <xdr:cNvPr id="818" name="楕円 817"/>
        <xdr:cNvSpPr/>
      </xdr:nvSpPr>
      <xdr:spPr>
        <a:xfrm>
          <a:off x="18605500" y="99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130375</xdr:rowOff>
    </xdr:from>
    <xdr:ext cx="469744" cy="259045"/>
    <xdr:sp macro="" textlink="">
      <xdr:nvSpPr>
        <xdr:cNvPr id="819" name="テキスト ボックス 818"/>
        <xdr:cNvSpPr txBox="1"/>
      </xdr:nvSpPr>
      <xdr:spPr>
        <a:xfrm>
          <a:off x="18421428" y="100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141377</xdr:rowOff>
    </xdr:from>
    <xdr:to>
      <xdr:col>116</xdr:col>
      <xdr:colOff>63500</xdr:colOff>
      <xdr:row>76</xdr:row>
      <xdr:rowOff>14351</xdr:rowOff>
    </xdr:to>
    <xdr:cxnSp macro="">
      <xdr:nvCxnSpPr>
        <xdr:cNvPr id="849" name="直線コネクタ 848"/>
        <xdr:cNvCxnSpPr/>
      </xdr:nvCxnSpPr>
      <xdr:spPr>
        <a:xfrm flipV="1">
          <a:off x="21323300" y="13000127"/>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14351</xdr:rowOff>
    </xdr:from>
    <xdr:to>
      <xdr:col>111</xdr:col>
      <xdr:colOff>177800</xdr:colOff>
      <xdr:row>76</xdr:row>
      <xdr:rowOff>66263</xdr:rowOff>
    </xdr:to>
    <xdr:cxnSp macro="">
      <xdr:nvCxnSpPr>
        <xdr:cNvPr id="852" name="直線コネクタ 851"/>
        <xdr:cNvCxnSpPr/>
      </xdr:nvCxnSpPr>
      <xdr:spPr>
        <a:xfrm flipV="1">
          <a:off x="20434300" y="13044551"/>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66263</xdr:rowOff>
    </xdr:from>
    <xdr:to>
      <xdr:col>107</xdr:col>
      <xdr:colOff>50800</xdr:colOff>
      <xdr:row>76</xdr:row>
      <xdr:rowOff>147473</xdr:rowOff>
    </xdr:to>
    <xdr:cxnSp macro="">
      <xdr:nvCxnSpPr>
        <xdr:cNvPr id="855" name="直線コネクタ 854"/>
        <xdr:cNvCxnSpPr/>
      </xdr:nvCxnSpPr>
      <xdr:spPr>
        <a:xfrm flipV="1">
          <a:off x="19545300" y="13096463"/>
          <a:ext cx="889000" cy="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147473</xdr:rowOff>
    </xdr:from>
    <xdr:to>
      <xdr:col>102</xdr:col>
      <xdr:colOff>114300</xdr:colOff>
      <xdr:row>77</xdr:row>
      <xdr:rowOff>20828</xdr:rowOff>
    </xdr:to>
    <xdr:cxnSp macro="">
      <xdr:nvCxnSpPr>
        <xdr:cNvPr id="858" name="直線コネクタ 857"/>
        <xdr:cNvCxnSpPr/>
      </xdr:nvCxnSpPr>
      <xdr:spPr>
        <a:xfrm flipV="1">
          <a:off x="18656300" y="1317767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90577</xdr:rowOff>
    </xdr:from>
    <xdr:to>
      <xdr:col>116</xdr:col>
      <xdr:colOff>114300</xdr:colOff>
      <xdr:row>76</xdr:row>
      <xdr:rowOff>20727</xdr:rowOff>
    </xdr:to>
    <xdr:sp macro="" textlink="">
      <xdr:nvSpPr>
        <xdr:cNvPr id="868" name="楕円 867"/>
        <xdr:cNvSpPr/>
      </xdr:nvSpPr>
      <xdr:spPr>
        <a:xfrm>
          <a:off x="221107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69004</xdr:rowOff>
    </xdr:from>
    <xdr:ext cx="534377" cy="259045"/>
    <xdr:sp macro="" textlink="">
      <xdr:nvSpPr>
        <xdr:cNvPr id="869" name="繰出金該当値テキスト"/>
        <xdr:cNvSpPr txBox="1"/>
      </xdr:nvSpPr>
      <xdr:spPr>
        <a:xfrm>
          <a:off x="22212300" y="129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135001</xdr:rowOff>
    </xdr:from>
    <xdr:to>
      <xdr:col>112</xdr:col>
      <xdr:colOff>38100</xdr:colOff>
      <xdr:row>76</xdr:row>
      <xdr:rowOff>65151</xdr:rowOff>
    </xdr:to>
    <xdr:sp macro="" textlink="">
      <xdr:nvSpPr>
        <xdr:cNvPr id="870" name="楕円 869"/>
        <xdr:cNvSpPr/>
      </xdr:nvSpPr>
      <xdr:spPr>
        <a:xfrm>
          <a:off x="21272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56278</xdr:rowOff>
    </xdr:from>
    <xdr:ext cx="534377" cy="259045"/>
    <xdr:sp macro="" textlink="">
      <xdr:nvSpPr>
        <xdr:cNvPr id="871" name="テキスト ボックス 870"/>
        <xdr:cNvSpPr txBox="1"/>
      </xdr:nvSpPr>
      <xdr:spPr>
        <a:xfrm>
          <a:off x="21056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15463</xdr:rowOff>
    </xdr:from>
    <xdr:to>
      <xdr:col>107</xdr:col>
      <xdr:colOff>101600</xdr:colOff>
      <xdr:row>76</xdr:row>
      <xdr:rowOff>117063</xdr:rowOff>
    </xdr:to>
    <xdr:sp macro="" textlink="">
      <xdr:nvSpPr>
        <xdr:cNvPr id="872" name="楕円 871"/>
        <xdr:cNvSpPr/>
      </xdr:nvSpPr>
      <xdr:spPr>
        <a:xfrm>
          <a:off x="20383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108190</xdr:rowOff>
    </xdr:from>
    <xdr:ext cx="534377" cy="259045"/>
    <xdr:sp macro="" textlink="">
      <xdr:nvSpPr>
        <xdr:cNvPr id="873" name="テキスト ボックス 872"/>
        <xdr:cNvSpPr txBox="1"/>
      </xdr:nvSpPr>
      <xdr:spPr>
        <a:xfrm>
          <a:off x="20167111" y="131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96673</xdr:rowOff>
    </xdr:from>
    <xdr:to>
      <xdr:col>102</xdr:col>
      <xdr:colOff>165100</xdr:colOff>
      <xdr:row>77</xdr:row>
      <xdr:rowOff>26823</xdr:rowOff>
    </xdr:to>
    <xdr:sp macro="" textlink="">
      <xdr:nvSpPr>
        <xdr:cNvPr id="874" name="楕円 873"/>
        <xdr:cNvSpPr/>
      </xdr:nvSpPr>
      <xdr:spPr>
        <a:xfrm>
          <a:off x="19494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17950</xdr:rowOff>
    </xdr:from>
    <xdr:ext cx="534377" cy="259045"/>
    <xdr:sp macro="" textlink="">
      <xdr:nvSpPr>
        <xdr:cNvPr id="875" name="テキスト ボックス 874"/>
        <xdr:cNvSpPr txBox="1"/>
      </xdr:nvSpPr>
      <xdr:spPr>
        <a:xfrm>
          <a:off x="19278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141478</xdr:rowOff>
    </xdr:from>
    <xdr:to>
      <xdr:col>98</xdr:col>
      <xdr:colOff>38100</xdr:colOff>
      <xdr:row>77</xdr:row>
      <xdr:rowOff>71628</xdr:rowOff>
    </xdr:to>
    <xdr:sp macro="" textlink="">
      <xdr:nvSpPr>
        <xdr:cNvPr id="876" name="楕円 875"/>
        <xdr:cNvSpPr/>
      </xdr:nvSpPr>
      <xdr:spPr>
        <a:xfrm>
          <a:off x="18605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62755</xdr:rowOff>
    </xdr:from>
    <xdr:ext cx="534377" cy="259045"/>
    <xdr:sp macro="" textlink="">
      <xdr:nvSpPr>
        <xdr:cNvPr id="877" name="テキスト ボックス 876"/>
        <xdr:cNvSpPr txBox="1"/>
      </xdr:nvSpPr>
      <xdr:spPr>
        <a:xfrm>
          <a:off x="18389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90</xdr:row>
      <xdr:rowOff>145414</xdr:rowOff>
    </xdr:from>
    <xdr:to>
      <xdr:col>116</xdr:col>
      <xdr:colOff>63500</xdr:colOff>
      <xdr:row>91</xdr:row>
      <xdr:rowOff>8255</xdr:rowOff>
    </xdr:to>
    <xdr:cxnSp macro="">
      <xdr:nvCxnSpPr>
        <xdr:cNvPr id="902" name="直線コネクタ 901"/>
        <xdr:cNvCxnSpPr/>
      </xdr:nvCxnSpPr>
      <xdr:spPr>
        <a:xfrm>
          <a:off x="21323300" y="155759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113047</xdr:rowOff>
    </xdr:from>
    <xdr:ext cx="249299" cy="259045"/>
    <xdr:sp macro="" textlink="">
      <xdr:nvSpPr>
        <xdr:cNvPr id="903" name="前年度繰上充用金平均値テキスト"/>
        <xdr:cNvSpPr txBox="1"/>
      </xdr:nvSpPr>
      <xdr:spPr>
        <a:xfrm>
          <a:off x="22212300" y="16743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90</xdr:row>
      <xdr:rowOff>145414</xdr:rowOff>
    </xdr:from>
    <xdr:to>
      <xdr:col>111</xdr:col>
      <xdr:colOff>177800</xdr:colOff>
      <xdr:row>98</xdr:row>
      <xdr:rowOff>25400</xdr:rowOff>
    </xdr:to>
    <xdr:cxnSp macro="">
      <xdr:nvCxnSpPr>
        <xdr:cNvPr id="905" name="直線コネクタ 904"/>
        <xdr:cNvCxnSpPr/>
      </xdr:nvCxnSpPr>
      <xdr:spPr>
        <a:xfrm flipV="1">
          <a:off x="20434300" y="15575914"/>
          <a:ext cx="889000" cy="12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27322</xdr:rowOff>
    </xdr:from>
    <xdr:ext cx="249299" cy="259045"/>
    <xdr:sp macro="" textlink="">
      <xdr:nvSpPr>
        <xdr:cNvPr id="907" name="テキスト ボックス 906"/>
        <xdr:cNvSpPr txBox="1"/>
      </xdr:nvSpPr>
      <xdr:spPr>
        <a:xfrm>
          <a:off x="21198650" y="16829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90</xdr:row>
      <xdr:rowOff>128905</xdr:rowOff>
    </xdr:from>
    <xdr:to>
      <xdr:col>116</xdr:col>
      <xdr:colOff>114300</xdr:colOff>
      <xdr:row>91</xdr:row>
      <xdr:rowOff>59055</xdr:rowOff>
    </xdr:to>
    <xdr:sp macro="" textlink="">
      <xdr:nvSpPr>
        <xdr:cNvPr id="921" name="楕円 920"/>
        <xdr:cNvSpPr/>
      </xdr:nvSpPr>
      <xdr:spPr>
        <a:xfrm>
          <a:off x="22110700" y="15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90</xdr:row>
      <xdr:rowOff>81932</xdr:rowOff>
    </xdr:from>
    <xdr:ext cx="378565" cy="259045"/>
    <xdr:sp macro="" textlink="">
      <xdr:nvSpPr>
        <xdr:cNvPr id="922" name="前年度繰上充用金該当値テキスト"/>
        <xdr:cNvSpPr txBox="1"/>
      </xdr:nvSpPr>
      <xdr:spPr>
        <a:xfrm>
          <a:off x="22212300" y="155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90</xdr:row>
      <xdr:rowOff>94614</xdr:rowOff>
    </xdr:from>
    <xdr:to>
      <xdr:col>112</xdr:col>
      <xdr:colOff>38100</xdr:colOff>
      <xdr:row>91</xdr:row>
      <xdr:rowOff>24764</xdr:rowOff>
    </xdr:to>
    <xdr:sp macro="" textlink="">
      <xdr:nvSpPr>
        <xdr:cNvPr id="923" name="楕円 922"/>
        <xdr:cNvSpPr/>
      </xdr:nvSpPr>
      <xdr:spPr>
        <a:xfrm>
          <a:off x="21272500" y="15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89</xdr:row>
      <xdr:rowOff>41291</xdr:rowOff>
    </xdr:from>
    <xdr:ext cx="378565" cy="259045"/>
    <xdr:sp macro="" textlink="">
      <xdr:nvSpPr>
        <xdr:cNvPr id="924" name="テキスト ボックス 923"/>
        <xdr:cNvSpPr txBox="1"/>
      </xdr:nvSpPr>
      <xdr:spPr>
        <a:xfrm>
          <a:off x="21134017" y="1530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26,040
25,767
111.10
11,565,810
11,475,741
46,859
6,938,606
10,405,192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54465</xdr:rowOff>
    </xdr:from>
    <xdr:to>
      <xdr:col>24</xdr:col>
      <xdr:colOff>63500</xdr:colOff>
      <xdr:row>35</xdr:row>
      <xdr:rowOff>63609</xdr:rowOff>
    </xdr:to>
    <xdr:cxnSp macro="">
      <xdr:nvCxnSpPr>
        <xdr:cNvPr id="63" name="直線コネクタ 62"/>
        <xdr:cNvCxnSpPr/>
      </xdr:nvCxnSpPr>
      <xdr:spPr>
        <a:xfrm>
          <a:off x="3797300" y="605521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7765</xdr:rowOff>
    </xdr:from>
    <xdr:to>
      <xdr:col>19</xdr:col>
      <xdr:colOff>177800</xdr:colOff>
      <xdr:row>35</xdr:row>
      <xdr:rowOff>54465</xdr:rowOff>
    </xdr:to>
    <xdr:cxnSp macro="">
      <xdr:nvCxnSpPr>
        <xdr:cNvPr id="66" name="直線コネクタ 65"/>
        <xdr:cNvCxnSpPr/>
      </xdr:nvCxnSpPr>
      <xdr:spPr>
        <a:xfrm>
          <a:off x="2908300" y="5837065"/>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xdr:rowOff>
    </xdr:from>
    <xdr:to>
      <xdr:col>15</xdr:col>
      <xdr:colOff>50800</xdr:colOff>
      <xdr:row>34</xdr:row>
      <xdr:rowOff>97246</xdr:rowOff>
    </xdr:to>
    <xdr:cxnSp macro="">
      <xdr:nvCxnSpPr>
        <xdr:cNvPr id="69" name="直線コネクタ 68"/>
        <xdr:cNvCxnSpPr/>
      </xdr:nvCxnSpPr>
      <xdr:spPr>
        <a:xfrm flipV="1">
          <a:off x="2019300" y="5837065"/>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104757</xdr:rowOff>
    </xdr:from>
    <xdr:to>
      <xdr:col>10</xdr:col>
      <xdr:colOff>114300</xdr:colOff>
      <xdr:row>34</xdr:row>
      <xdr:rowOff>97246</xdr:rowOff>
    </xdr:to>
    <xdr:cxnSp macro="">
      <xdr:nvCxnSpPr>
        <xdr:cNvPr id="72" name="直線コネクタ 71"/>
        <xdr:cNvCxnSpPr/>
      </xdr:nvCxnSpPr>
      <xdr:spPr>
        <a:xfrm>
          <a:off x="1130300" y="5762607"/>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12809</xdr:rowOff>
    </xdr:from>
    <xdr:to>
      <xdr:col>24</xdr:col>
      <xdr:colOff>114300</xdr:colOff>
      <xdr:row>35</xdr:row>
      <xdr:rowOff>114409</xdr:rowOff>
    </xdr:to>
    <xdr:sp macro="" textlink="">
      <xdr:nvSpPr>
        <xdr:cNvPr id="82" name="楕円 81"/>
        <xdr:cNvSpPr/>
      </xdr:nvSpPr>
      <xdr:spPr>
        <a:xfrm>
          <a:off x="45847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35686</xdr:rowOff>
    </xdr:from>
    <xdr:ext cx="469744" cy="259045"/>
    <xdr:sp macro="" textlink="">
      <xdr:nvSpPr>
        <xdr:cNvPr id="83" name="議会費該当値テキスト"/>
        <xdr:cNvSpPr txBox="1"/>
      </xdr:nvSpPr>
      <xdr:spPr>
        <a:xfrm>
          <a:off x="4686300" y="586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3665</xdr:rowOff>
    </xdr:from>
    <xdr:to>
      <xdr:col>20</xdr:col>
      <xdr:colOff>38100</xdr:colOff>
      <xdr:row>35</xdr:row>
      <xdr:rowOff>105265</xdr:rowOff>
    </xdr:to>
    <xdr:sp macro="" textlink="">
      <xdr:nvSpPr>
        <xdr:cNvPr id="84" name="楕円 83"/>
        <xdr:cNvSpPr/>
      </xdr:nvSpPr>
      <xdr:spPr>
        <a:xfrm>
          <a:off x="3746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121792</xdr:rowOff>
    </xdr:from>
    <xdr:ext cx="469744" cy="259045"/>
    <xdr:sp macro="" textlink="">
      <xdr:nvSpPr>
        <xdr:cNvPr id="85" name="テキスト ボックス 84"/>
        <xdr:cNvSpPr txBox="1"/>
      </xdr:nvSpPr>
      <xdr:spPr>
        <a:xfrm>
          <a:off x="3562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128415</xdr:rowOff>
    </xdr:from>
    <xdr:to>
      <xdr:col>15</xdr:col>
      <xdr:colOff>101600</xdr:colOff>
      <xdr:row>34</xdr:row>
      <xdr:rowOff>58565</xdr:rowOff>
    </xdr:to>
    <xdr:sp macro="" textlink="">
      <xdr:nvSpPr>
        <xdr:cNvPr id="86" name="楕円 85"/>
        <xdr:cNvSpPr/>
      </xdr:nvSpPr>
      <xdr:spPr>
        <a:xfrm>
          <a:off x="2857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75092</xdr:rowOff>
    </xdr:from>
    <xdr:ext cx="469744" cy="259045"/>
    <xdr:sp macro="" textlink="">
      <xdr:nvSpPr>
        <xdr:cNvPr id="87" name="テキスト ボックス 86"/>
        <xdr:cNvSpPr txBox="1"/>
      </xdr:nvSpPr>
      <xdr:spPr>
        <a:xfrm>
          <a:off x="2673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46446</xdr:rowOff>
    </xdr:from>
    <xdr:to>
      <xdr:col>10</xdr:col>
      <xdr:colOff>165100</xdr:colOff>
      <xdr:row>34</xdr:row>
      <xdr:rowOff>148046</xdr:rowOff>
    </xdr:to>
    <xdr:sp macro="" textlink="">
      <xdr:nvSpPr>
        <xdr:cNvPr id="88" name="楕円 87"/>
        <xdr:cNvSpPr/>
      </xdr:nvSpPr>
      <xdr:spPr>
        <a:xfrm>
          <a:off x="1968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164573</xdr:rowOff>
    </xdr:from>
    <xdr:ext cx="469744" cy="259045"/>
    <xdr:sp macro="" textlink="">
      <xdr:nvSpPr>
        <xdr:cNvPr id="89" name="テキスト ボックス 88"/>
        <xdr:cNvSpPr txBox="1"/>
      </xdr:nvSpPr>
      <xdr:spPr>
        <a:xfrm>
          <a:off x="1784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53957</xdr:rowOff>
    </xdr:from>
    <xdr:to>
      <xdr:col>6</xdr:col>
      <xdr:colOff>38100</xdr:colOff>
      <xdr:row>33</xdr:row>
      <xdr:rowOff>155557</xdr:rowOff>
    </xdr:to>
    <xdr:sp macro="" textlink="">
      <xdr:nvSpPr>
        <xdr:cNvPr id="90" name="楕円 89"/>
        <xdr:cNvSpPr/>
      </xdr:nvSpPr>
      <xdr:spPr>
        <a:xfrm>
          <a:off x="1079500" y="5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634</xdr:rowOff>
    </xdr:from>
    <xdr:ext cx="469744" cy="259045"/>
    <xdr:sp macro="" textlink="">
      <xdr:nvSpPr>
        <xdr:cNvPr id="91" name="テキスト ボックス 90"/>
        <xdr:cNvSpPr txBox="1"/>
      </xdr:nvSpPr>
      <xdr:spPr>
        <a:xfrm>
          <a:off x="895428" y="548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106836</xdr:rowOff>
    </xdr:from>
    <xdr:to>
      <xdr:col>24</xdr:col>
      <xdr:colOff>63500</xdr:colOff>
      <xdr:row>57</xdr:row>
      <xdr:rowOff>126345</xdr:rowOff>
    </xdr:to>
    <xdr:cxnSp macro="">
      <xdr:nvCxnSpPr>
        <xdr:cNvPr id="118" name="直線コネクタ 117"/>
        <xdr:cNvCxnSpPr/>
      </xdr:nvCxnSpPr>
      <xdr:spPr>
        <a:xfrm>
          <a:off x="3797300" y="9879486"/>
          <a:ext cx="8382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105145</xdr:rowOff>
    </xdr:from>
    <xdr:to>
      <xdr:col>19</xdr:col>
      <xdr:colOff>177800</xdr:colOff>
      <xdr:row>57</xdr:row>
      <xdr:rowOff>106836</xdr:rowOff>
    </xdr:to>
    <xdr:cxnSp macro="">
      <xdr:nvCxnSpPr>
        <xdr:cNvPr id="121" name="直線コネクタ 120"/>
        <xdr:cNvCxnSpPr/>
      </xdr:nvCxnSpPr>
      <xdr:spPr>
        <a:xfrm>
          <a:off x="2908300" y="987779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105145</xdr:rowOff>
    </xdr:from>
    <xdr:to>
      <xdr:col>15</xdr:col>
      <xdr:colOff>50800</xdr:colOff>
      <xdr:row>57</xdr:row>
      <xdr:rowOff>138644</xdr:rowOff>
    </xdr:to>
    <xdr:cxnSp macro="">
      <xdr:nvCxnSpPr>
        <xdr:cNvPr id="124" name="直線コネクタ 123"/>
        <xdr:cNvCxnSpPr/>
      </xdr:nvCxnSpPr>
      <xdr:spPr>
        <a:xfrm flipV="1">
          <a:off x="2019300" y="9877795"/>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138602</xdr:rowOff>
    </xdr:from>
    <xdr:to>
      <xdr:col>10</xdr:col>
      <xdr:colOff>114300</xdr:colOff>
      <xdr:row>57</xdr:row>
      <xdr:rowOff>138644</xdr:rowOff>
    </xdr:to>
    <xdr:cxnSp macro="">
      <xdr:nvCxnSpPr>
        <xdr:cNvPr id="127" name="直線コネクタ 126"/>
        <xdr:cNvCxnSpPr/>
      </xdr:nvCxnSpPr>
      <xdr:spPr>
        <a:xfrm>
          <a:off x="1130300" y="9911252"/>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75545</xdr:rowOff>
    </xdr:from>
    <xdr:to>
      <xdr:col>24</xdr:col>
      <xdr:colOff>114300</xdr:colOff>
      <xdr:row>58</xdr:row>
      <xdr:rowOff>5695</xdr:rowOff>
    </xdr:to>
    <xdr:sp macro="" textlink="">
      <xdr:nvSpPr>
        <xdr:cNvPr id="137" name="楕円 136"/>
        <xdr:cNvSpPr/>
      </xdr:nvSpPr>
      <xdr:spPr>
        <a:xfrm>
          <a:off x="4584700" y="98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161922</xdr:rowOff>
    </xdr:from>
    <xdr:ext cx="534377" cy="259045"/>
    <xdr:sp macro="" textlink="">
      <xdr:nvSpPr>
        <xdr:cNvPr id="138" name="総務費該当値テキスト"/>
        <xdr:cNvSpPr txBox="1"/>
      </xdr:nvSpPr>
      <xdr:spPr>
        <a:xfrm>
          <a:off x="4686300" y="97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56036</xdr:rowOff>
    </xdr:from>
    <xdr:to>
      <xdr:col>20</xdr:col>
      <xdr:colOff>38100</xdr:colOff>
      <xdr:row>57</xdr:row>
      <xdr:rowOff>157636</xdr:rowOff>
    </xdr:to>
    <xdr:sp macro="" textlink="">
      <xdr:nvSpPr>
        <xdr:cNvPr id="139" name="楕円 138"/>
        <xdr:cNvSpPr/>
      </xdr:nvSpPr>
      <xdr:spPr>
        <a:xfrm>
          <a:off x="3746500" y="98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148763</xdr:rowOff>
    </xdr:from>
    <xdr:ext cx="534377" cy="259045"/>
    <xdr:sp macro="" textlink="">
      <xdr:nvSpPr>
        <xdr:cNvPr id="140" name="テキスト ボックス 139"/>
        <xdr:cNvSpPr txBox="1"/>
      </xdr:nvSpPr>
      <xdr:spPr>
        <a:xfrm>
          <a:off x="3530111" y="99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54345</xdr:rowOff>
    </xdr:from>
    <xdr:to>
      <xdr:col>15</xdr:col>
      <xdr:colOff>101600</xdr:colOff>
      <xdr:row>57</xdr:row>
      <xdr:rowOff>155945</xdr:rowOff>
    </xdr:to>
    <xdr:sp macro="" textlink="">
      <xdr:nvSpPr>
        <xdr:cNvPr id="141" name="楕円 140"/>
        <xdr:cNvSpPr/>
      </xdr:nvSpPr>
      <xdr:spPr>
        <a:xfrm>
          <a:off x="2857500" y="98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147072</xdr:rowOff>
    </xdr:from>
    <xdr:ext cx="534377" cy="259045"/>
    <xdr:sp macro="" textlink="">
      <xdr:nvSpPr>
        <xdr:cNvPr id="142" name="テキスト ボックス 141"/>
        <xdr:cNvSpPr txBox="1"/>
      </xdr:nvSpPr>
      <xdr:spPr>
        <a:xfrm>
          <a:off x="2641111" y="99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87844</xdr:rowOff>
    </xdr:from>
    <xdr:to>
      <xdr:col>10</xdr:col>
      <xdr:colOff>165100</xdr:colOff>
      <xdr:row>58</xdr:row>
      <xdr:rowOff>17994</xdr:rowOff>
    </xdr:to>
    <xdr:sp macro="" textlink="">
      <xdr:nvSpPr>
        <xdr:cNvPr id="143" name="楕円 142"/>
        <xdr:cNvSpPr/>
      </xdr:nvSpPr>
      <xdr:spPr>
        <a:xfrm>
          <a:off x="1968500" y="98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9121</xdr:rowOff>
    </xdr:from>
    <xdr:ext cx="534377" cy="259045"/>
    <xdr:sp macro="" textlink="">
      <xdr:nvSpPr>
        <xdr:cNvPr id="144" name="テキスト ボックス 143"/>
        <xdr:cNvSpPr txBox="1"/>
      </xdr:nvSpPr>
      <xdr:spPr>
        <a:xfrm>
          <a:off x="1752111" y="995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87802</xdr:rowOff>
    </xdr:from>
    <xdr:to>
      <xdr:col>6</xdr:col>
      <xdr:colOff>38100</xdr:colOff>
      <xdr:row>58</xdr:row>
      <xdr:rowOff>17952</xdr:rowOff>
    </xdr:to>
    <xdr:sp macro="" textlink="">
      <xdr:nvSpPr>
        <xdr:cNvPr id="145" name="楕円 144"/>
        <xdr:cNvSpPr/>
      </xdr:nvSpPr>
      <xdr:spPr>
        <a:xfrm>
          <a:off x="1079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9079</xdr:rowOff>
    </xdr:from>
    <xdr:ext cx="534377" cy="259045"/>
    <xdr:sp macro="" textlink="">
      <xdr:nvSpPr>
        <xdr:cNvPr id="146" name="テキスト ボックス 145"/>
        <xdr:cNvSpPr txBox="1"/>
      </xdr:nvSpPr>
      <xdr:spPr>
        <a:xfrm>
          <a:off x="863111" y="99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56970</xdr:rowOff>
    </xdr:from>
    <xdr:to>
      <xdr:col>24</xdr:col>
      <xdr:colOff>63500</xdr:colOff>
      <xdr:row>77</xdr:row>
      <xdr:rowOff>59423</xdr:rowOff>
    </xdr:to>
    <xdr:cxnSp macro="">
      <xdr:nvCxnSpPr>
        <xdr:cNvPr id="176" name="直線コネクタ 175"/>
        <xdr:cNvCxnSpPr/>
      </xdr:nvCxnSpPr>
      <xdr:spPr>
        <a:xfrm flipV="1">
          <a:off x="3797300" y="13258620"/>
          <a:ext cx="8382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59423</xdr:rowOff>
    </xdr:from>
    <xdr:to>
      <xdr:col>19</xdr:col>
      <xdr:colOff>177800</xdr:colOff>
      <xdr:row>77</xdr:row>
      <xdr:rowOff>79735</xdr:rowOff>
    </xdr:to>
    <xdr:cxnSp macro="">
      <xdr:nvCxnSpPr>
        <xdr:cNvPr id="179" name="直線コネクタ 178"/>
        <xdr:cNvCxnSpPr/>
      </xdr:nvCxnSpPr>
      <xdr:spPr>
        <a:xfrm flipV="1">
          <a:off x="2908300" y="13261073"/>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79735</xdr:rowOff>
    </xdr:from>
    <xdr:to>
      <xdr:col>15</xdr:col>
      <xdr:colOff>50800</xdr:colOff>
      <xdr:row>77</xdr:row>
      <xdr:rowOff>100228</xdr:rowOff>
    </xdr:to>
    <xdr:cxnSp macro="">
      <xdr:nvCxnSpPr>
        <xdr:cNvPr id="182" name="直線コネクタ 181"/>
        <xdr:cNvCxnSpPr/>
      </xdr:nvCxnSpPr>
      <xdr:spPr>
        <a:xfrm flipV="1">
          <a:off x="2019300" y="13281385"/>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100228</xdr:rowOff>
    </xdr:from>
    <xdr:to>
      <xdr:col>10</xdr:col>
      <xdr:colOff>114300</xdr:colOff>
      <xdr:row>77</xdr:row>
      <xdr:rowOff>137554</xdr:rowOff>
    </xdr:to>
    <xdr:cxnSp macro="">
      <xdr:nvCxnSpPr>
        <xdr:cNvPr id="185" name="直線コネクタ 184"/>
        <xdr:cNvCxnSpPr/>
      </xdr:nvCxnSpPr>
      <xdr:spPr>
        <a:xfrm flipV="1">
          <a:off x="1130300" y="13301878"/>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39099</xdr:rowOff>
    </xdr:from>
    <xdr:ext cx="599010" cy="259045"/>
    <xdr:sp macro="" textlink="">
      <xdr:nvSpPr>
        <xdr:cNvPr id="189" name="テキスト ボックス 188"/>
        <xdr:cNvSpPr txBox="1"/>
      </xdr:nvSpPr>
      <xdr:spPr>
        <a:xfrm>
          <a:off x="830795"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6170</xdr:rowOff>
    </xdr:from>
    <xdr:to>
      <xdr:col>24</xdr:col>
      <xdr:colOff>114300</xdr:colOff>
      <xdr:row>77</xdr:row>
      <xdr:rowOff>107770</xdr:rowOff>
    </xdr:to>
    <xdr:sp macro="" textlink="">
      <xdr:nvSpPr>
        <xdr:cNvPr id="195" name="楕円 194"/>
        <xdr:cNvSpPr/>
      </xdr:nvSpPr>
      <xdr:spPr>
        <a:xfrm>
          <a:off x="4584700" y="132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29047</xdr:rowOff>
    </xdr:from>
    <xdr:ext cx="599010" cy="259045"/>
    <xdr:sp macro="" textlink="">
      <xdr:nvSpPr>
        <xdr:cNvPr id="196" name="民生費該当値テキスト"/>
        <xdr:cNvSpPr txBox="1"/>
      </xdr:nvSpPr>
      <xdr:spPr>
        <a:xfrm>
          <a:off x="4686300" y="1305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8623</xdr:rowOff>
    </xdr:from>
    <xdr:to>
      <xdr:col>20</xdr:col>
      <xdr:colOff>38100</xdr:colOff>
      <xdr:row>77</xdr:row>
      <xdr:rowOff>110223</xdr:rowOff>
    </xdr:to>
    <xdr:sp macro="" textlink="">
      <xdr:nvSpPr>
        <xdr:cNvPr id="197" name="楕円 196"/>
        <xdr:cNvSpPr/>
      </xdr:nvSpPr>
      <xdr:spPr>
        <a:xfrm>
          <a:off x="3746500" y="132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126750</xdr:rowOff>
    </xdr:from>
    <xdr:ext cx="599010" cy="259045"/>
    <xdr:sp macro="" textlink="">
      <xdr:nvSpPr>
        <xdr:cNvPr id="198" name="テキスト ボックス 197"/>
        <xdr:cNvSpPr txBox="1"/>
      </xdr:nvSpPr>
      <xdr:spPr>
        <a:xfrm>
          <a:off x="3497795" y="1298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28935</xdr:rowOff>
    </xdr:from>
    <xdr:to>
      <xdr:col>15</xdr:col>
      <xdr:colOff>101600</xdr:colOff>
      <xdr:row>77</xdr:row>
      <xdr:rowOff>130535</xdr:rowOff>
    </xdr:to>
    <xdr:sp macro="" textlink="">
      <xdr:nvSpPr>
        <xdr:cNvPr id="199" name="楕円 198"/>
        <xdr:cNvSpPr/>
      </xdr:nvSpPr>
      <xdr:spPr>
        <a:xfrm>
          <a:off x="2857500" y="132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147062</xdr:rowOff>
    </xdr:from>
    <xdr:ext cx="599010" cy="259045"/>
    <xdr:sp macro="" textlink="">
      <xdr:nvSpPr>
        <xdr:cNvPr id="200" name="テキスト ボックス 199"/>
        <xdr:cNvSpPr txBox="1"/>
      </xdr:nvSpPr>
      <xdr:spPr>
        <a:xfrm>
          <a:off x="2608795" y="130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49428</xdr:rowOff>
    </xdr:from>
    <xdr:to>
      <xdr:col>10</xdr:col>
      <xdr:colOff>165100</xdr:colOff>
      <xdr:row>77</xdr:row>
      <xdr:rowOff>151028</xdr:rowOff>
    </xdr:to>
    <xdr:sp macro="" textlink="">
      <xdr:nvSpPr>
        <xdr:cNvPr id="201" name="楕円 200"/>
        <xdr:cNvSpPr/>
      </xdr:nvSpPr>
      <xdr:spPr>
        <a:xfrm>
          <a:off x="1968500" y="132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167555</xdr:rowOff>
    </xdr:from>
    <xdr:ext cx="599010" cy="259045"/>
    <xdr:sp macro="" textlink="">
      <xdr:nvSpPr>
        <xdr:cNvPr id="202" name="テキスト ボックス 201"/>
        <xdr:cNvSpPr txBox="1"/>
      </xdr:nvSpPr>
      <xdr:spPr>
        <a:xfrm>
          <a:off x="1719795" y="1302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86754</xdr:rowOff>
    </xdr:from>
    <xdr:to>
      <xdr:col>6</xdr:col>
      <xdr:colOff>38100</xdr:colOff>
      <xdr:row>78</xdr:row>
      <xdr:rowOff>16904</xdr:rowOff>
    </xdr:to>
    <xdr:sp macro="" textlink="">
      <xdr:nvSpPr>
        <xdr:cNvPr id="203" name="楕円 202"/>
        <xdr:cNvSpPr/>
      </xdr:nvSpPr>
      <xdr:spPr>
        <a:xfrm>
          <a:off x="1079500" y="132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33431</xdr:rowOff>
    </xdr:from>
    <xdr:ext cx="599010" cy="259045"/>
    <xdr:sp macro="" textlink="">
      <xdr:nvSpPr>
        <xdr:cNvPr id="204" name="テキスト ボックス 203"/>
        <xdr:cNvSpPr txBox="1"/>
      </xdr:nvSpPr>
      <xdr:spPr>
        <a:xfrm>
          <a:off x="830795" y="1306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110113</xdr:rowOff>
    </xdr:from>
    <xdr:to>
      <xdr:col>24</xdr:col>
      <xdr:colOff>63500</xdr:colOff>
      <xdr:row>97</xdr:row>
      <xdr:rowOff>131209</xdr:rowOff>
    </xdr:to>
    <xdr:cxnSp macro="">
      <xdr:nvCxnSpPr>
        <xdr:cNvPr id="236" name="直線コネクタ 235"/>
        <xdr:cNvCxnSpPr/>
      </xdr:nvCxnSpPr>
      <xdr:spPr>
        <a:xfrm>
          <a:off x="3797300" y="16740763"/>
          <a:ext cx="8382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110113</xdr:rowOff>
    </xdr:from>
    <xdr:to>
      <xdr:col>19</xdr:col>
      <xdr:colOff>177800</xdr:colOff>
      <xdr:row>98</xdr:row>
      <xdr:rowOff>14394</xdr:rowOff>
    </xdr:to>
    <xdr:cxnSp macro="">
      <xdr:nvCxnSpPr>
        <xdr:cNvPr id="239" name="直線コネクタ 238"/>
        <xdr:cNvCxnSpPr/>
      </xdr:nvCxnSpPr>
      <xdr:spPr>
        <a:xfrm flipV="1">
          <a:off x="2908300" y="16740763"/>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14394</xdr:rowOff>
    </xdr:from>
    <xdr:to>
      <xdr:col>15</xdr:col>
      <xdr:colOff>50800</xdr:colOff>
      <xdr:row>98</xdr:row>
      <xdr:rowOff>101981</xdr:rowOff>
    </xdr:to>
    <xdr:cxnSp macro="">
      <xdr:nvCxnSpPr>
        <xdr:cNvPr id="242" name="直線コネクタ 241"/>
        <xdr:cNvCxnSpPr/>
      </xdr:nvCxnSpPr>
      <xdr:spPr>
        <a:xfrm flipV="1">
          <a:off x="2019300" y="16816494"/>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68524</xdr:rowOff>
    </xdr:from>
    <xdr:to>
      <xdr:col>10</xdr:col>
      <xdr:colOff>114300</xdr:colOff>
      <xdr:row>98</xdr:row>
      <xdr:rowOff>101981</xdr:rowOff>
    </xdr:to>
    <xdr:cxnSp macro="">
      <xdr:nvCxnSpPr>
        <xdr:cNvPr id="245" name="直線コネクタ 244"/>
        <xdr:cNvCxnSpPr/>
      </xdr:nvCxnSpPr>
      <xdr:spPr>
        <a:xfrm>
          <a:off x="1130300" y="16870624"/>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80409</xdr:rowOff>
    </xdr:from>
    <xdr:to>
      <xdr:col>24</xdr:col>
      <xdr:colOff>114300</xdr:colOff>
      <xdr:row>98</xdr:row>
      <xdr:rowOff>10559</xdr:rowOff>
    </xdr:to>
    <xdr:sp macro="" textlink="">
      <xdr:nvSpPr>
        <xdr:cNvPr id="255" name="楕円 254"/>
        <xdr:cNvSpPr/>
      </xdr:nvSpPr>
      <xdr:spPr>
        <a:xfrm>
          <a:off x="4584700" y="167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58836</xdr:rowOff>
    </xdr:from>
    <xdr:ext cx="534377" cy="259045"/>
    <xdr:sp macro="" textlink="">
      <xdr:nvSpPr>
        <xdr:cNvPr id="256" name="衛生費該当値テキスト"/>
        <xdr:cNvSpPr txBox="1"/>
      </xdr:nvSpPr>
      <xdr:spPr>
        <a:xfrm>
          <a:off x="4686300" y="166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59313</xdr:rowOff>
    </xdr:from>
    <xdr:to>
      <xdr:col>20</xdr:col>
      <xdr:colOff>38100</xdr:colOff>
      <xdr:row>97</xdr:row>
      <xdr:rowOff>160913</xdr:rowOff>
    </xdr:to>
    <xdr:sp macro="" textlink="">
      <xdr:nvSpPr>
        <xdr:cNvPr id="257" name="楕円 256"/>
        <xdr:cNvSpPr/>
      </xdr:nvSpPr>
      <xdr:spPr>
        <a:xfrm>
          <a:off x="37465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152040</xdr:rowOff>
    </xdr:from>
    <xdr:ext cx="534377" cy="259045"/>
    <xdr:sp macro="" textlink="">
      <xdr:nvSpPr>
        <xdr:cNvPr id="258" name="テキスト ボックス 257"/>
        <xdr:cNvSpPr txBox="1"/>
      </xdr:nvSpPr>
      <xdr:spPr>
        <a:xfrm>
          <a:off x="3530111" y="16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135044</xdr:rowOff>
    </xdr:from>
    <xdr:to>
      <xdr:col>15</xdr:col>
      <xdr:colOff>101600</xdr:colOff>
      <xdr:row>98</xdr:row>
      <xdr:rowOff>65194</xdr:rowOff>
    </xdr:to>
    <xdr:sp macro="" textlink="">
      <xdr:nvSpPr>
        <xdr:cNvPr id="259" name="楕円 258"/>
        <xdr:cNvSpPr/>
      </xdr:nvSpPr>
      <xdr:spPr>
        <a:xfrm>
          <a:off x="28575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56321</xdr:rowOff>
    </xdr:from>
    <xdr:ext cx="534377" cy="259045"/>
    <xdr:sp macro="" textlink="">
      <xdr:nvSpPr>
        <xdr:cNvPr id="260" name="テキスト ボックス 259"/>
        <xdr:cNvSpPr txBox="1"/>
      </xdr:nvSpPr>
      <xdr:spPr>
        <a:xfrm>
          <a:off x="2641111" y="1685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51181</xdr:rowOff>
    </xdr:from>
    <xdr:to>
      <xdr:col>10</xdr:col>
      <xdr:colOff>165100</xdr:colOff>
      <xdr:row>98</xdr:row>
      <xdr:rowOff>152781</xdr:rowOff>
    </xdr:to>
    <xdr:sp macro="" textlink="">
      <xdr:nvSpPr>
        <xdr:cNvPr id="261" name="楕円 260"/>
        <xdr:cNvSpPr/>
      </xdr:nvSpPr>
      <xdr:spPr>
        <a:xfrm>
          <a:off x="1968500" y="168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143908</xdr:rowOff>
    </xdr:from>
    <xdr:ext cx="534377" cy="259045"/>
    <xdr:sp macro="" textlink="">
      <xdr:nvSpPr>
        <xdr:cNvPr id="262" name="テキスト ボックス 261"/>
        <xdr:cNvSpPr txBox="1"/>
      </xdr:nvSpPr>
      <xdr:spPr>
        <a:xfrm>
          <a:off x="1752111" y="169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17724</xdr:rowOff>
    </xdr:from>
    <xdr:to>
      <xdr:col>6</xdr:col>
      <xdr:colOff>38100</xdr:colOff>
      <xdr:row>98</xdr:row>
      <xdr:rowOff>119324</xdr:rowOff>
    </xdr:to>
    <xdr:sp macro="" textlink="">
      <xdr:nvSpPr>
        <xdr:cNvPr id="263" name="楕円 262"/>
        <xdr:cNvSpPr/>
      </xdr:nvSpPr>
      <xdr:spPr>
        <a:xfrm>
          <a:off x="1079500" y="168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110451</xdr:rowOff>
    </xdr:from>
    <xdr:ext cx="534377" cy="259045"/>
    <xdr:sp macro="" textlink="">
      <xdr:nvSpPr>
        <xdr:cNvPr id="264" name="テキスト ボックス 263"/>
        <xdr:cNvSpPr txBox="1"/>
      </xdr:nvSpPr>
      <xdr:spPr>
        <a:xfrm>
          <a:off x="863111" y="169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7341</xdr:rowOff>
    </xdr:from>
    <xdr:to>
      <xdr:col>55</xdr:col>
      <xdr:colOff>0</xdr:colOff>
      <xdr:row>37</xdr:row>
      <xdr:rowOff>48717</xdr:rowOff>
    </xdr:to>
    <xdr:cxnSp macro="">
      <xdr:nvCxnSpPr>
        <xdr:cNvPr id="291" name="直線コネクタ 290"/>
        <xdr:cNvCxnSpPr/>
      </xdr:nvCxnSpPr>
      <xdr:spPr>
        <a:xfrm flipV="1">
          <a:off x="9639300" y="6350991"/>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37516</xdr:rowOff>
    </xdr:from>
    <xdr:to>
      <xdr:col>50</xdr:col>
      <xdr:colOff>114300</xdr:colOff>
      <xdr:row>37</xdr:row>
      <xdr:rowOff>48717</xdr:rowOff>
    </xdr:to>
    <xdr:cxnSp macro="">
      <xdr:nvCxnSpPr>
        <xdr:cNvPr id="294" name="直線コネクタ 293"/>
        <xdr:cNvCxnSpPr/>
      </xdr:nvCxnSpPr>
      <xdr:spPr>
        <a:xfrm>
          <a:off x="8750300" y="638116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131699</xdr:rowOff>
    </xdr:from>
    <xdr:to>
      <xdr:col>45</xdr:col>
      <xdr:colOff>177800</xdr:colOff>
      <xdr:row>37</xdr:row>
      <xdr:rowOff>37516</xdr:rowOff>
    </xdr:to>
    <xdr:cxnSp macro="">
      <xdr:nvCxnSpPr>
        <xdr:cNvPr id="297" name="直線コネクタ 296"/>
        <xdr:cNvCxnSpPr/>
      </xdr:nvCxnSpPr>
      <xdr:spPr>
        <a:xfrm>
          <a:off x="7861300" y="630389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81178</xdr:rowOff>
    </xdr:from>
    <xdr:to>
      <xdr:col>41</xdr:col>
      <xdr:colOff>50800</xdr:colOff>
      <xdr:row>36</xdr:row>
      <xdr:rowOff>131699</xdr:rowOff>
    </xdr:to>
    <xdr:cxnSp macro="">
      <xdr:nvCxnSpPr>
        <xdr:cNvPr id="300" name="直線コネクタ 299"/>
        <xdr:cNvCxnSpPr/>
      </xdr:nvCxnSpPr>
      <xdr:spPr>
        <a:xfrm>
          <a:off x="6972300" y="6253378"/>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127991</xdr:rowOff>
    </xdr:from>
    <xdr:to>
      <xdr:col>55</xdr:col>
      <xdr:colOff>50800</xdr:colOff>
      <xdr:row>37</xdr:row>
      <xdr:rowOff>58141</xdr:rowOff>
    </xdr:to>
    <xdr:sp macro="" textlink="">
      <xdr:nvSpPr>
        <xdr:cNvPr id="310" name="楕円 309"/>
        <xdr:cNvSpPr/>
      </xdr:nvSpPr>
      <xdr:spPr>
        <a:xfrm>
          <a:off x="104267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150868</xdr:rowOff>
    </xdr:from>
    <xdr:ext cx="469744" cy="259045"/>
    <xdr:sp macro="" textlink="">
      <xdr:nvSpPr>
        <xdr:cNvPr id="311" name="労働費該当値テキスト"/>
        <xdr:cNvSpPr txBox="1"/>
      </xdr:nvSpPr>
      <xdr:spPr>
        <a:xfrm>
          <a:off x="10528300" y="61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169367</xdr:rowOff>
    </xdr:from>
    <xdr:to>
      <xdr:col>50</xdr:col>
      <xdr:colOff>165100</xdr:colOff>
      <xdr:row>37</xdr:row>
      <xdr:rowOff>99517</xdr:rowOff>
    </xdr:to>
    <xdr:sp macro="" textlink="">
      <xdr:nvSpPr>
        <xdr:cNvPr id="312" name="楕円 311"/>
        <xdr:cNvSpPr/>
      </xdr:nvSpPr>
      <xdr:spPr>
        <a:xfrm>
          <a:off x="9588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90644</xdr:rowOff>
    </xdr:from>
    <xdr:ext cx="469744" cy="259045"/>
    <xdr:sp macro="" textlink="">
      <xdr:nvSpPr>
        <xdr:cNvPr id="313" name="テキスト ボックス 312"/>
        <xdr:cNvSpPr txBox="1"/>
      </xdr:nvSpPr>
      <xdr:spPr>
        <a:xfrm>
          <a:off x="9404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158166</xdr:rowOff>
    </xdr:from>
    <xdr:to>
      <xdr:col>46</xdr:col>
      <xdr:colOff>38100</xdr:colOff>
      <xdr:row>37</xdr:row>
      <xdr:rowOff>88316</xdr:rowOff>
    </xdr:to>
    <xdr:sp macro="" textlink="">
      <xdr:nvSpPr>
        <xdr:cNvPr id="314" name="楕円 313"/>
        <xdr:cNvSpPr/>
      </xdr:nvSpPr>
      <xdr:spPr>
        <a:xfrm>
          <a:off x="86995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79443</xdr:rowOff>
    </xdr:from>
    <xdr:ext cx="469744" cy="259045"/>
    <xdr:sp macro="" textlink="">
      <xdr:nvSpPr>
        <xdr:cNvPr id="315" name="テキスト ボックス 314"/>
        <xdr:cNvSpPr txBox="1"/>
      </xdr:nvSpPr>
      <xdr:spPr>
        <a:xfrm>
          <a:off x="8515428" y="64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80899</xdr:rowOff>
    </xdr:from>
    <xdr:to>
      <xdr:col>41</xdr:col>
      <xdr:colOff>101600</xdr:colOff>
      <xdr:row>37</xdr:row>
      <xdr:rowOff>11049</xdr:rowOff>
    </xdr:to>
    <xdr:sp macro="" textlink="">
      <xdr:nvSpPr>
        <xdr:cNvPr id="316" name="楕円 315"/>
        <xdr:cNvSpPr/>
      </xdr:nvSpPr>
      <xdr:spPr>
        <a:xfrm>
          <a:off x="7810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2176</xdr:rowOff>
    </xdr:from>
    <xdr:ext cx="469744" cy="259045"/>
    <xdr:sp macro="" textlink="">
      <xdr:nvSpPr>
        <xdr:cNvPr id="317" name="テキスト ボックス 316"/>
        <xdr:cNvSpPr txBox="1"/>
      </xdr:nvSpPr>
      <xdr:spPr>
        <a:xfrm>
          <a:off x="7626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18" name="楕円 317"/>
        <xdr:cNvSpPr/>
      </xdr:nvSpPr>
      <xdr:spPr>
        <a:xfrm>
          <a:off x="6921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123105</xdr:rowOff>
    </xdr:from>
    <xdr:ext cx="469744" cy="259045"/>
    <xdr:sp macro="" textlink="">
      <xdr:nvSpPr>
        <xdr:cNvPr id="319" name="テキスト ボックス 318"/>
        <xdr:cNvSpPr txBox="1"/>
      </xdr:nvSpPr>
      <xdr:spPr>
        <a:xfrm>
          <a:off x="6737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11970</xdr:rowOff>
    </xdr:from>
    <xdr:to>
      <xdr:col>55</xdr:col>
      <xdr:colOff>0</xdr:colOff>
      <xdr:row>57</xdr:row>
      <xdr:rowOff>21324</xdr:rowOff>
    </xdr:to>
    <xdr:cxnSp macro="">
      <xdr:nvCxnSpPr>
        <xdr:cNvPr id="348" name="直線コネクタ 347"/>
        <xdr:cNvCxnSpPr/>
      </xdr:nvCxnSpPr>
      <xdr:spPr>
        <a:xfrm>
          <a:off x="9639300" y="9784620"/>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120803</xdr:rowOff>
    </xdr:from>
    <xdr:to>
      <xdr:col>50</xdr:col>
      <xdr:colOff>114300</xdr:colOff>
      <xdr:row>57</xdr:row>
      <xdr:rowOff>11970</xdr:rowOff>
    </xdr:to>
    <xdr:cxnSp macro="">
      <xdr:nvCxnSpPr>
        <xdr:cNvPr id="351" name="直線コネクタ 350"/>
        <xdr:cNvCxnSpPr/>
      </xdr:nvCxnSpPr>
      <xdr:spPr>
        <a:xfrm>
          <a:off x="8750300" y="9550553"/>
          <a:ext cx="889000" cy="2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120803</xdr:rowOff>
    </xdr:from>
    <xdr:to>
      <xdr:col>45</xdr:col>
      <xdr:colOff>177800</xdr:colOff>
      <xdr:row>57</xdr:row>
      <xdr:rowOff>42545</xdr:rowOff>
    </xdr:to>
    <xdr:cxnSp macro="">
      <xdr:nvCxnSpPr>
        <xdr:cNvPr id="354" name="直線コネクタ 353"/>
        <xdr:cNvCxnSpPr/>
      </xdr:nvCxnSpPr>
      <xdr:spPr>
        <a:xfrm flipV="1">
          <a:off x="7861300" y="9550553"/>
          <a:ext cx="889000" cy="2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13208</xdr:rowOff>
    </xdr:from>
    <xdr:to>
      <xdr:col>41</xdr:col>
      <xdr:colOff>50800</xdr:colOff>
      <xdr:row>57</xdr:row>
      <xdr:rowOff>42545</xdr:rowOff>
    </xdr:to>
    <xdr:cxnSp macro="">
      <xdr:nvCxnSpPr>
        <xdr:cNvPr id="357" name="直線コネクタ 356"/>
        <xdr:cNvCxnSpPr/>
      </xdr:nvCxnSpPr>
      <xdr:spPr>
        <a:xfrm>
          <a:off x="6972300" y="978585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141974</xdr:rowOff>
    </xdr:from>
    <xdr:to>
      <xdr:col>55</xdr:col>
      <xdr:colOff>50800</xdr:colOff>
      <xdr:row>57</xdr:row>
      <xdr:rowOff>72124</xdr:rowOff>
    </xdr:to>
    <xdr:sp macro="" textlink="">
      <xdr:nvSpPr>
        <xdr:cNvPr id="367" name="楕円 366"/>
        <xdr:cNvSpPr/>
      </xdr:nvSpPr>
      <xdr:spPr>
        <a:xfrm>
          <a:off x="10426700" y="97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120401</xdr:rowOff>
    </xdr:from>
    <xdr:ext cx="534377" cy="259045"/>
    <xdr:sp macro="" textlink="">
      <xdr:nvSpPr>
        <xdr:cNvPr id="368" name="農林水産業費該当値テキスト"/>
        <xdr:cNvSpPr txBox="1"/>
      </xdr:nvSpPr>
      <xdr:spPr>
        <a:xfrm>
          <a:off x="10528300" y="97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132620</xdr:rowOff>
    </xdr:from>
    <xdr:to>
      <xdr:col>50</xdr:col>
      <xdr:colOff>165100</xdr:colOff>
      <xdr:row>57</xdr:row>
      <xdr:rowOff>62770</xdr:rowOff>
    </xdr:to>
    <xdr:sp macro="" textlink="">
      <xdr:nvSpPr>
        <xdr:cNvPr id="369" name="楕円 368"/>
        <xdr:cNvSpPr/>
      </xdr:nvSpPr>
      <xdr:spPr>
        <a:xfrm>
          <a:off x="9588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53897</xdr:rowOff>
    </xdr:from>
    <xdr:ext cx="534377" cy="259045"/>
    <xdr:sp macro="" textlink="">
      <xdr:nvSpPr>
        <xdr:cNvPr id="370" name="テキスト ボックス 369"/>
        <xdr:cNvSpPr txBox="1"/>
      </xdr:nvSpPr>
      <xdr:spPr>
        <a:xfrm>
          <a:off x="9372111" y="98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70003</xdr:rowOff>
    </xdr:from>
    <xdr:to>
      <xdr:col>46</xdr:col>
      <xdr:colOff>38100</xdr:colOff>
      <xdr:row>56</xdr:row>
      <xdr:rowOff>153</xdr:rowOff>
    </xdr:to>
    <xdr:sp macro="" textlink="">
      <xdr:nvSpPr>
        <xdr:cNvPr id="371" name="楕円 370"/>
        <xdr:cNvSpPr/>
      </xdr:nvSpPr>
      <xdr:spPr>
        <a:xfrm>
          <a:off x="8699500" y="94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16680</xdr:rowOff>
    </xdr:from>
    <xdr:ext cx="534377" cy="259045"/>
    <xdr:sp macro="" textlink="">
      <xdr:nvSpPr>
        <xdr:cNvPr id="372" name="テキスト ボックス 371"/>
        <xdr:cNvSpPr txBox="1"/>
      </xdr:nvSpPr>
      <xdr:spPr>
        <a:xfrm>
          <a:off x="8483111" y="92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163195</xdr:rowOff>
    </xdr:from>
    <xdr:to>
      <xdr:col>41</xdr:col>
      <xdr:colOff>101600</xdr:colOff>
      <xdr:row>57</xdr:row>
      <xdr:rowOff>93345</xdr:rowOff>
    </xdr:to>
    <xdr:sp macro="" textlink="">
      <xdr:nvSpPr>
        <xdr:cNvPr id="373" name="楕円 372"/>
        <xdr:cNvSpPr/>
      </xdr:nvSpPr>
      <xdr:spPr>
        <a:xfrm>
          <a:off x="7810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84472</xdr:rowOff>
    </xdr:from>
    <xdr:ext cx="534377" cy="259045"/>
    <xdr:sp macro="" textlink="">
      <xdr:nvSpPr>
        <xdr:cNvPr id="374" name="テキスト ボックス 373"/>
        <xdr:cNvSpPr txBox="1"/>
      </xdr:nvSpPr>
      <xdr:spPr>
        <a:xfrm>
          <a:off x="7594111" y="98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133858</xdr:rowOff>
    </xdr:from>
    <xdr:to>
      <xdr:col>36</xdr:col>
      <xdr:colOff>165100</xdr:colOff>
      <xdr:row>57</xdr:row>
      <xdr:rowOff>64008</xdr:rowOff>
    </xdr:to>
    <xdr:sp macro="" textlink="">
      <xdr:nvSpPr>
        <xdr:cNvPr id="375" name="楕円 374"/>
        <xdr:cNvSpPr/>
      </xdr:nvSpPr>
      <xdr:spPr>
        <a:xfrm>
          <a:off x="6921500" y="97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55135</xdr:rowOff>
    </xdr:from>
    <xdr:ext cx="534377" cy="259045"/>
    <xdr:sp macro="" textlink="">
      <xdr:nvSpPr>
        <xdr:cNvPr id="376" name="テキスト ボックス 375"/>
        <xdr:cNvSpPr txBox="1"/>
      </xdr:nvSpPr>
      <xdr:spPr>
        <a:xfrm>
          <a:off x="6705111" y="98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46202</xdr:rowOff>
    </xdr:from>
    <xdr:to>
      <xdr:col>55</xdr:col>
      <xdr:colOff>0</xdr:colOff>
      <xdr:row>78</xdr:row>
      <xdr:rowOff>81195</xdr:rowOff>
    </xdr:to>
    <xdr:cxnSp macro="">
      <xdr:nvCxnSpPr>
        <xdr:cNvPr id="407" name="直線コネクタ 406"/>
        <xdr:cNvCxnSpPr/>
      </xdr:nvCxnSpPr>
      <xdr:spPr>
        <a:xfrm flipV="1">
          <a:off x="9639300" y="13419302"/>
          <a:ext cx="83820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81195</xdr:rowOff>
    </xdr:from>
    <xdr:to>
      <xdr:col>50</xdr:col>
      <xdr:colOff>114300</xdr:colOff>
      <xdr:row>78</xdr:row>
      <xdr:rowOff>148534</xdr:rowOff>
    </xdr:to>
    <xdr:cxnSp macro="">
      <xdr:nvCxnSpPr>
        <xdr:cNvPr id="410" name="直線コネクタ 409"/>
        <xdr:cNvCxnSpPr/>
      </xdr:nvCxnSpPr>
      <xdr:spPr>
        <a:xfrm flipV="1">
          <a:off x="8750300" y="13454295"/>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71300</xdr:rowOff>
    </xdr:from>
    <xdr:to>
      <xdr:col>45</xdr:col>
      <xdr:colOff>177800</xdr:colOff>
      <xdr:row>78</xdr:row>
      <xdr:rowOff>148534</xdr:rowOff>
    </xdr:to>
    <xdr:cxnSp macro="">
      <xdr:nvCxnSpPr>
        <xdr:cNvPr id="413" name="直線コネクタ 412"/>
        <xdr:cNvCxnSpPr/>
      </xdr:nvCxnSpPr>
      <xdr:spPr>
        <a:xfrm>
          <a:off x="7861300" y="1344440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71300</xdr:rowOff>
    </xdr:from>
    <xdr:to>
      <xdr:col>41</xdr:col>
      <xdr:colOff>50800</xdr:colOff>
      <xdr:row>78</xdr:row>
      <xdr:rowOff>105378</xdr:rowOff>
    </xdr:to>
    <xdr:cxnSp macro="">
      <xdr:nvCxnSpPr>
        <xdr:cNvPr id="416" name="直線コネクタ 415"/>
        <xdr:cNvCxnSpPr/>
      </xdr:nvCxnSpPr>
      <xdr:spPr>
        <a:xfrm flipV="1">
          <a:off x="6972300" y="13444400"/>
          <a:ext cx="889000" cy="3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166852</xdr:rowOff>
    </xdr:from>
    <xdr:to>
      <xdr:col>55</xdr:col>
      <xdr:colOff>50800</xdr:colOff>
      <xdr:row>78</xdr:row>
      <xdr:rowOff>97002</xdr:rowOff>
    </xdr:to>
    <xdr:sp macro="" textlink="">
      <xdr:nvSpPr>
        <xdr:cNvPr id="426" name="楕円 425"/>
        <xdr:cNvSpPr/>
      </xdr:nvSpPr>
      <xdr:spPr>
        <a:xfrm>
          <a:off x="10426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145279</xdr:rowOff>
    </xdr:from>
    <xdr:ext cx="534377" cy="259045"/>
    <xdr:sp macro="" textlink="">
      <xdr:nvSpPr>
        <xdr:cNvPr id="427" name="商工費該当値テキスト"/>
        <xdr:cNvSpPr txBox="1"/>
      </xdr:nvSpPr>
      <xdr:spPr>
        <a:xfrm>
          <a:off x="10528300" y="13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30395</xdr:rowOff>
    </xdr:from>
    <xdr:to>
      <xdr:col>50</xdr:col>
      <xdr:colOff>165100</xdr:colOff>
      <xdr:row>78</xdr:row>
      <xdr:rowOff>131995</xdr:rowOff>
    </xdr:to>
    <xdr:sp macro="" textlink="">
      <xdr:nvSpPr>
        <xdr:cNvPr id="428" name="楕円 427"/>
        <xdr:cNvSpPr/>
      </xdr:nvSpPr>
      <xdr:spPr>
        <a:xfrm>
          <a:off x="9588500" y="134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123122</xdr:rowOff>
    </xdr:from>
    <xdr:ext cx="534377" cy="259045"/>
    <xdr:sp macro="" textlink="">
      <xdr:nvSpPr>
        <xdr:cNvPr id="429" name="テキスト ボックス 428"/>
        <xdr:cNvSpPr txBox="1"/>
      </xdr:nvSpPr>
      <xdr:spPr>
        <a:xfrm>
          <a:off x="9372111" y="1349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97734</xdr:rowOff>
    </xdr:from>
    <xdr:to>
      <xdr:col>46</xdr:col>
      <xdr:colOff>38100</xdr:colOff>
      <xdr:row>79</xdr:row>
      <xdr:rowOff>27884</xdr:rowOff>
    </xdr:to>
    <xdr:sp macro="" textlink="">
      <xdr:nvSpPr>
        <xdr:cNvPr id="430" name="楕円 429"/>
        <xdr:cNvSpPr/>
      </xdr:nvSpPr>
      <xdr:spPr>
        <a:xfrm>
          <a:off x="8699500" y="1347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19011</xdr:rowOff>
    </xdr:from>
    <xdr:ext cx="469744" cy="259045"/>
    <xdr:sp macro="" textlink="">
      <xdr:nvSpPr>
        <xdr:cNvPr id="431" name="テキスト ボックス 430"/>
        <xdr:cNvSpPr txBox="1"/>
      </xdr:nvSpPr>
      <xdr:spPr>
        <a:xfrm>
          <a:off x="8515428" y="1356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20500</xdr:rowOff>
    </xdr:from>
    <xdr:to>
      <xdr:col>41</xdr:col>
      <xdr:colOff>101600</xdr:colOff>
      <xdr:row>78</xdr:row>
      <xdr:rowOff>122100</xdr:rowOff>
    </xdr:to>
    <xdr:sp macro="" textlink="">
      <xdr:nvSpPr>
        <xdr:cNvPr id="432" name="楕円 431"/>
        <xdr:cNvSpPr/>
      </xdr:nvSpPr>
      <xdr:spPr>
        <a:xfrm>
          <a:off x="7810500" y="133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113227</xdr:rowOff>
    </xdr:from>
    <xdr:ext cx="534377" cy="259045"/>
    <xdr:sp macro="" textlink="">
      <xdr:nvSpPr>
        <xdr:cNvPr id="433" name="テキスト ボックス 432"/>
        <xdr:cNvSpPr txBox="1"/>
      </xdr:nvSpPr>
      <xdr:spPr>
        <a:xfrm>
          <a:off x="7594111" y="134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54578</xdr:rowOff>
    </xdr:from>
    <xdr:to>
      <xdr:col>36</xdr:col>
      <xdr:colOff>165100</xdr:colOff>
      <xdr:row>78</xdr:row>
      <xdr:rowOff>156178</xdr:rowOff>
    </xdr:to>
    <xdr:sp macro="" textlink="">
      <xdr:nvSpPr>
        <xdr:cNvPr id="434" name="楕円 433"/>
        <xdr:cNvSpPr/>
      </xdr:nvSpPr>
      <xdr:spPr>
        <a:xfrm>
          <a:off x="6921500" y="13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147305</xdr:rowOff>
    </xdr:from>
    <xdr:ext cx="534377" cy="259045"/>
    <xdr:sp macro="" textlink="">
      <xdr:nvSpPr>
        <xdr:cNvPr id="435" name="テキスト ボックス 434"/>
        <xdr:cNvSpPr txBox="1"/>
      </xdr:nvSpPr>
      <xdr:spPr>
        <a:xfrm>
          <a:off x="6705111" y="135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135046</xdr:rowOff>
    </xdr:from>
    <xdr:to>
      <xdr:col>55</xdr:col>
      <xdr:colOff>0</xdr:colOff>
      <xdr:row>98</xdr:row>
      <xdr:rowOff>146577</xdr:rowOff>
    </xdr:to>
    <xdr:cxnSp macro="">
      <xdr:nvCxnSpPr>
        <xdr:cNvPr id="464" name="直線コネクタ 463"/>
        <xdr:cNvCxnSpPr/>
      </xdr:nvCxnSpPr>
      <xdr:spPr>
        <a:xfrm>
          <a:off x="9639300" y="16937146"/>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135046</xdr:rowOff>
    </xdr:from>
    <xdr:to>
      <xdr:col>50</xdr:col>
      <xdr:colOff>114300</xdr:colOff>
      <xdr:row>98</xdr:row>
      <xdr:rowOff>139745</xdr:rowOff>
    </xdr:to>
    <xdr:cxnSp macro="">
      <xdr:nvCxnSpPr>
        <xdr:cNvPr id="467" name="直線コネクタ 466"/>
        <xdr:cNvCxnSpPr/>
      </xdr:nvCxnSpPr>
      <xdr:spPr>
        <a:xfrm flipV="1">
          <a:off x="8750300" y="16937146"/>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139745</xdr:rowOff>
    </xdr:from>
    <xdr:to>
      <xdr:col>45</xdr:col>
      <xdr:colOff>177800</xdr:colOff>
      <xdr:row>98</xdr:row>
      <xdr:rowOff>139801</xdr:rowOff>
    </xdr:to>
    <xdr:cxnSp macro="">
      <xdr:nvCxnSpPr>
        <xdr:cNvPr id="470" name="直線コネクタ 469"/>
        <xdr:cNvCxnSpPr/>
      </xdr:nvCxnSpPr>
      <xdr:spPr>
        <a:xfrm flipV="1">
          <a:off x="7861300" y="16941845"/>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132908</xdr:rowOff>
    </xdr:from>
    <xdr:to>
      <xdr:col>41</xdr:col>
      <xdr:colOff>50800</xdr:colOff>
      <xdr:row>98</xdr:row>
      <xdr:rowOff>139801</xdr:rowOff>
    </xdr:to>
    <xdr:cxnSp macro="">
      <xdr:nvCxnSpPr>
        <xdr:cNvPr id="473" name="直線コネクタ 472"/>
        <xdr:cNvCxnSpPr/>
      </xdr:nvCxnSpPr>
      <xdr:spPr>
        <a:xfrm>
          <a:off x="6972300" y="16935008"/>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95777</xdr:rowOff>
    </xdr:from>
    <xdr:to>
      <xdr:col>55</xdr:col>
      <xdr:colOff>50800</xdr:colOff>
      <xdr:row>99</xdr:row>
      <xdr:rowOff>25927</xdr:rowOff>
    </xdr:to>
    <xdr:sp macro="" textlink="">
      <xdr:nvSpPr>
        <xdr:cNvPr id="483" name="楕円 482"/>
        <xdr:cNvSpPr/>
      </xdr:nvSpPr>
      <xdr:spPr>
        <a:xfrm>
          <a:off x="10426700" y="168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84246</xdr:rowOff>
    </xdr:from>
    <xdr:to>
      <xdr:col>50</xdr:col>
      <xdr:colOff>165100</xdr:colOff>
      <xdr:row>99</xdr:row>
      <xdr:rowOff>14396</xdr:rowOff>
    </xdr:to>
    <xdr:sp macro="" textlink="">
      <xdr:nvSpPr>
        <xdr:cNvPr id="485" name="楕円 484"/>
        <xdr:cNvSpPr/>
      </xdr:nvSpPr>
      <xdr:spPr>
        <a:xfrm>
          <a:off x="9588500" y="168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5523</xdr:rowOff>
    </xdr:from>
    <xdr:ext cx="534377" cy="259045"/>
    <xdr:sp macro="" textlink="">
      <xdr:nvSpPr>
        <xdr:cNvPr id="486" name="テキスト ボックス 485"/>
        <xdr:cNvSpPr txBox="1"/>
      </xdr:nvSpPr>
      <xdr:spPr>
        <a:xfrm>
          <a:off x="9372111" y="1697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88945</xdr:rowOff>
    </xdr:from>
    <xdr:to>
      <xdr:col>46</xdr:col>
      <xdr:colOff>38100</xdr:colOff>
      <xdr:row>99</xdr:row>
      <xdr:rowOff>19095</xdr:rowOff>
    </xdr:to>
    <xdr:sp macro="" textlink="">
      <xdr:nvSpPr>
        <xdr:cNvPr id="487" name="楕円 486"/>
        <xdr:cNvSpPr/>
      </xdr:nvSpPr>
      <xdr:spPr>
        <a:xfrm>
          <a:off x="8699500" y="168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10222</xdr:rowOff>
    </xdr:from>
    <xdr:ext cx="534377" cy="259045"/>
    <xdr:sp macro="" textlink="">
      <xdr:nvSpPr>
        <xdr:cNvPr id="488" name="テキスト ボックス 487"/>
        <xdr:cNvSpPr txBox="1"/>
      </xdr:nvSpPr>
      <xdr:spPr>
        <a:xfrm>
          <a:off x="8483111" y="169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89001</xdr:rowOff>
    </xdr:from>
    <xdr:to>
      <xdr:col>41</xdr:col>
      <xdr:colOff>101600</xdr:colOff>
      <xdr:row>99</xdr:row>
      <xdr:rowOff>19151</xdr:rowOff>
    </xdr:to>
    <xdr:sp macro="" textlink="">
      <xdr:nvSpPr>
        <xdr:cNvPr id="489" name="楕円 488"/>
        <xdr:cNvSpPr/>
      </xdr:nvSpPr>
      <xdr:spPr>
        <a:xfrm>
          <a:off x="7810500" y="168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10278</xdr:rowOff>
    </xdr:from>
    <xdr:ext cx="534377" cy="259045"/>
    <xdr:sp macro="" textlink="">
      <xdr:nvSpPr>
        <xdr:cNvPr id="490" name="テキスト ボックス 489"/>
        <xdr:cNvSpPr txBox="1"/>
      </xdr:nvSpPr>
      <xdr:spPr>
        <a:xfrm>
          <a:off x="7594111" y="169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82108</xdr:rowOff>
    </xdr:from>
    <xdr:to>
      <xdr:col>36</xdr:col>
      <xdr:colOff>165100</xdr:colOff>
      <xdr:row>99</xdr:row>
      <xdr:rowOff>12258</xdr:rowOff>
    </xdr:to>
    <xdr:sp macro="" textlink="">
      <xdr:nvSpPr>
        <xdr:cNvPr id="491" name="楕円 490"/>
        <xdr:cNvSpPr/>
      </xdr:nvSpPr>
      <xdr:spPr>
        <a:xfrm>
          <a:off x="6921500" y="168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3385</xdr:rowOff>
    </xdr:from>
    <xdr:ext cx="534377" cy="259045"/>
    <xdr:sp macro="" textlink="">
      <xdr:nvSpPr>
        <xdr:cNvPr id="492" name="テキスト ボックス 491"/>
        <xdr:cNvSpPr txBox="1"/>
      </xdr:nvSpPr>
      <xdr:spPr>
        <a:xfrm>
          <a:off x="6705111" y="169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97142</xdr:rowOff>
    </xdr:from>
    <xdr:to>
      <xdr:col>85</xdr:col>
      <xdr:colOff>127000</xdr:colOff>
      <xdr:row>37</xdr:row>
      <xdr:rowOff>113487</xdr:rowOff>
    </xdr:to>
    <xdr:cxnSp macro="">
      <xdr:nvCxnSpPr>
        <xdr:cNvPr id="522" name="直線コネクタ 521"/>
        <xdr:cNvCxnSpPr/>
      </xdr:nvCxnSpPr>
      <xdr:spPr>
        <a:xfrm flipV="1">
          <a:off x="15481300" y="6440792"/>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87313</xdr:rowOff>
    </xdr:from>
    <xdr:to>
      <xdr:col>81</xdr:col>
      <xdr:colOff>50800</xdr:colOff>
      <xdr:row>37</xdr:row>
      <xdr:rowOff>113487</xdr:rowOff>
    </xdr:to>
    <xdr:cxnSp macro="">
      <xdr:nvCxnSpPr>
        <xdr:cNvPr id="525" name="直線コネクタ 524"/>
        <xdr:cNvCxnSpPr/>
      </xdr:nvCxnSpPr>
      <xdr:spPr>
        <a:xfrm>
          <a:off x="14592300" y="6430963"/>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87313</xdr:rowOff>
    </xdr:from>
    <xdr:to>
      <xdr:col>76</xdr:col>
      <xdr:colOff>114300</xdr:colOff>
      <xdr:row>37</xdr:row>
      <xdr:rowOff>109639</xdr:rowOff>
    </xdr:to>
    <xdr:cxnSp macro="">
      <xdr:nvCxnSpPr>
        <xdr:cNvPr id="528" name="直線コネクタ 527"/>
        <xdr:cNvCxnSpPr/>
      </xdr:nvCxnSpPr>
      <xdr:spPr>
        <a:xfrm flipV="1">
          <a:off x="13703300" y="6430963"/>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109639</xdr:rowOff>
    </xdr:from>
    <xdr:to>
      <xdr:col>71</xdr:col>
      <xdr:colOff>177800</xdr:colOff>
      <xdr:row>37</xdr:row>
      <xdr:rowOff>118783</xdr:rowOff>
    </xdr:to>
    <xdr:cxnSp macro="">
      <xdr:nvCxnSpPr>
        <xdr:cNvPr id="531" name="直線コネクタ 530"/>
        <xdr:cNvCxnSpPr/>
      </xdr:nvCxnSpPr>
      <xdr:spPr>
        <a:xfrm flipV="1">
          <a:off x="12814300" y="645328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46342</xdr:rowOff>
    </xdr:from>
    <xdr:to>
      <xdr:col>85</xdr:col>
      <xdr:colOff>177800</xdr:colOff>
      <xdr:row>37</xdr:row>
      <xdr:rowOff>147942</xdr:rowOff>
    </xdr:to>
    <xdr:sp macro="" textlink="">
      <xdr:nvSpPr>
        <xdr:cNvPr id="541" name="楕円 540"/>
        <xdr:cNvSpPr/>
      </xdr:nvSpPr>
      <xdr:spPr>
        <a:xfrm>
          <a:off x="16268700" y="63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24769</xdr:rowOff>
    </xdr:from>
    <xdr:ext cx="534377" cy="259045"/>
    <xdr:sp macro="" textlink="">
      <xdr:nvSpPr>
        <xdr:cNvPr id="542" name="消防費該当値テキスト"/>
        <xdr:cNvSpPr txBox="1"/>
      </xdr:nvSpPr>
      <xdr:spPr>
        <a:xfrm>
          <a:off x="16370300" y="63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62687</xdr:rowOff>
    </xdr:from>
    <xdr:to>
      <xdr:col>81</xdr:col>
      <xdr:colOff>101600</xdr:colOff>
      <xdr:row>37</xdr:row>
      <xdr:rowOff>164288</xdr:rowOff>
    </xdr:to>
    <xdr:sp macro="" textlink="">
      <xdr:nvSpPr>
        <xdr:cNvPr id="543" name="楕円 542"/>
        <xdr:cNvSpPr/>
      </xdr:nvSpPr>
      <xdr:spPr>
        <a:xfrm>
          <a:off x="15430500" y="6406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155414</xdr:rowOff>
    </xdr:from>
    <xdr:ext cx="534377" cy="259045"/>
    <xdr:sp macro="" textlink="">
      <xdr:nvSpPr>
        <xdr:cNvPr id="544" name="テキスト ボックス 543"/>
        <xdr:cNvSpPr txBox="1"/>
      </xdr:nvSpPr>
      <xdr:spPr>
        <a:xfrm>
          <a:off x="15214111" y="64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36513</xdr:rowOff>
    </xdr:from>
    <xdr:to>
      <xdr:col>76</xdr:col>
      <xdr:colOff>165100</xdr:colOff>
      <xdr:row>37</xdr:row>
      <xdr:rowOff>138113</xdr:rowOff>
    </xdr:to>
    <xdr:sp macro="" textlink="">
      <xdr:nvSpPr>
        <xdr:cNvPr id="545" name="楕円 544"/>
        <xdr:cNvSpPr/>
      </xdr:nvSpPr>
      <xdr:spPr>
        <a:xfrm>
          <a:off x="145415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129240</xdr:rowOff>
    </xdr:from>
    <xdr:ext cx="534377" cy="259045"/>
    <xdr:sp macro="" textlink="">
      <xdr:nvSpPr>
        <xdr:cNvPr id="546" name="テキスト ボックス 545"/>
        <xdr:cNvSpPr txBox="1"/>
      </xdr:nvSpPr>
      <xdr:spPr>
        <a:xfrm>
          <a:off x="14325111" y="64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58839</xdr:rowOff>
    </xdr:from>
    <xdr:to>
      <xdr:col>72</xdr:col>
      <xdr:colOff>38100</xdr:colOff>
      <xdr:row>37</xdr:row>
      <xdr:rowOff>160439</xdr:rowOff>
    </xdr:to>
    <xdr:sp macro="" textlink="">
      <xdr:nvSpPr>
        <xdr:cNvPr id="547" name="楕円 546"/>
        <xdr:cNvSpPr/>
      </xdr:nvSpPr>
      <xdr:spPr>
        <a:xfrm>
          <a:off x="13652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151566</xdr:rowOff>
    </xdr:from>
    <xdr:ext cx="534377" cy="259045"/>
    <xdr:sp macro="" textlink="">
      <xdr:nvSpPr>
        <xdr:cNvPr id="548" name="テキスト ボックス 547"/>
        <xdr:cNvSpPr txBox="1"/>
      </xdr:nvSpPr>
      <xdr:spPr>
        <a:xfrm>
          <a:off x="13436111" y="64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67983</xdr:rowOff>
    </xdr:from>
    <xdr:to>
      <xdr:col>67</xdr:col>
      <xdr:colOff>101600</xdr:colOff>
      <xdr:row>37</xdr:row>
      <xdr:rowOff>169583</xdr:rowOff>
    </xdr:to>
    <xdr:sp macro="" textlink="">
      <xdr:nvSpPr>
        <xdr:cNvPr id="549" name="楕円 548"/>
        <xdr:cNvSpPr/>
      </xdr:nvSpPr>
      <xdr:spPr>
        <a:xfrm>
          <a:off x="12763500" y="6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160710</xdr:rowOff>
    </xdr:from>
    <xdr:ext cx="534377" cy="259045"/>
    <xdr:sp macro="" textlink="">
      <xdr:nvSpPr>
        <xdr:cNvPr id="550" name="テキスト ボックス 549"/>
        <xdr:cNvSpPr txBox="1"/>
      </xdr:nvSpPr>
      <xdr:spPr>
        <a:xfrm>
          <a:off x="12547111" y="6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138540</xdr:rowOff>
    </xdr:from>
    <xdr:to>
      <xdr:col>85</xdr:col>
      <xdr:colOff>127000</xdr:colOff>
      <xdr:row>58</xdr:row>
      <xdr:rowOff>31229</xdr:rowOff>
    </xdr:to>
    <xdr:cxnSp macro="">
      <xdr:nvCxnSpPr>
        <xdr:cNvPr id="582" name="直線コネクタ 581"/>
        <xdr:cNvCxnSpPr/>
      </xdr:nvCxnSpPr>
      <xdr:spPr>
        <a:xfrm>
          <a:off x="15481300" y="9911190"/>
          <a:ext cx="8382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120187</xdr:rowOff>
    </xdr:from>
    <xdr:to>
      <xdr:col>81</xdr:col>
      <xdr:colOff>50800</xdr:colOff>
      <xdr:row>57</xdr:row>
      <xdr:rowOff>138540</xdr:rowOff>
    </xdr:to>
    <xdr:cxnSp macro="">
      <xdr:nvCxnSpPr>
        <xdr:cNvPr id="585" name="直線コネクタ 584"/>
        <xdr:cNvCxnSpPr/>
      </xdr:nvCxnSpPr>
      <xdr:spPr>
        <a:xfrm>
          <a:off x="14592300" y="9892837"/>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97589</xdr:rowOff>
    </xdr:from>
    <xdr:to>
      <xdr:col>76</xdr:col>
      <xdr:colOff>114300</xdr:colOff>
      <xdr:row>57</xdr:row>
      <xdr:rowOff>120187</xdr:rowOff>
    </xdr:to>
    <xdr:cxnSp macro="">
      <xdr:nvCxnSpPr>
        <xdr:cNvPr id="588" name="直線コネクタ 587"/>
        <xdr:cNvCxnSpPr/>
      </xdr:nvCxnSpPr>
      <xdr:spPr>
        <a:xfrm>
          <a:off x="13703300" y="9870239"/>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97589</xdr:rowOff>
    </xdr:from>
    <xdr:to>
      <xdr:col>71</xdr:col>
      <xdr:colOff>177800</xdr:colOff>
      <xdr:row>58</xdr:row>
      <xdr:rowOff>6883</xdr:rowOff>
    </xdr:to>
    <xdr:cxnSp macro="">
      <xdr:nvCxnSpPr>
        <xdr:cNvPr id="591" name="直線コネクタ 590"/>
        <xdr:cNvCxnSpPr/>
      </xdr:nvCxnSpPr>
      <xdr:spPr>
        <a:xfrm flipV="1">
          <a:off x="12814300" y="9870239"/>
          <a:ext cx="889000" cy="8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151879</xdr:rowOff>
    </xdr:from>
    <xdr:to>
      <xdr:col>85</xdr:col>
      <xdr:colOff>177800</xdr:colOff>
      <xdr:row>58</xdr:row>
      <xdr:rowOff>82029</xdr:rowOff>
    </xdr:to>
    <xdr:sp macro="" textlink="">
      <xdr:nvSpPr>
        <xdr:cNvPr id="601" name="楕円 600"/>
        <xdr:cNvSpPr/>
      </xdr:nvSpPr>
      <xdr:spPr>
        <a:xfrm>
          <a:off x="16268700" y="99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130306</xdr:rowOff>
    </xdr:from>
    <xdr:ext cx="534377" cy="259045"/>
    <xdr:sp macro="" textlink="">
      <xdr:nvSpPr>
        <xdr:cNvPr id="602" name="教育費該当値テキスト"/>
        <xdr:cNvSpPr txBox="1"/>
      </xdr:nvSpPr>
      <xdr:spPr>
        <a:xfrm>
          <a:off x="16370300" y="99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87740</xdr:rowOff>
    </xdr:from>
    <xdr:to>
      <xdr:col>81</xdr:col>
      <xdr:colOff>101600</xdr:colOff>
      <xdr:row>58</xdr:row>
      <xdr:rowOff>17890</xdr:rowOff>
    </xdr:to>
    <xdr:sp macro="" textlink="">
      <xdr:nvSpPr>
        <xdr:cNvPr id="603" name="楕円 602"/>
        <xdr:cNvSpPr/>
      </xdr:nvSpPr>
      <xdr:spPr>
        <a:xfrm>
          <a:off x="15430500" y="98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9017</xdr:rowOff>
    </xdr:from>
    <xdr:ext cx="534377" cy="259045"/>
    <xdr:sp macro="" textlink="">
      <xdr:nvSpPr>
        <xdr:cNvPr id="604" name="テキスト ボックス 603"/>
        <xdr:cNvSpPr txBox="1"/>
      </xdr:nvSpPr>
      <xdr:spPr>
        <a:xfrm>
          <a:off x="15214111" y="99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69387</xdr:rowOff>
    </xdr:from>
    <xdr:to>
      <xdr:col>76</xdr:col>
      <xdr:colOff>165100</xdr:colOff>
      <xdr:row>57</xdr:row>
      <xdr:rowOff>170987</xdr:rowOff>
    </xdr:to>
    <xdr:sp macro="" textlink="">
      <xdr:nvSpPr>
        <xdr:cNvPr id="605" name="楕円 604"/>
        <xdr:cNvSpPr/>
      </xdr:nvSpPr>
      <xdr:spPr>
        <a:xfrm>
          <a:off x="14541500" y="98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162114</xdr:rowOff>
    </xdr:from>
    <xdr:ext cx="534377" cy="259045"/>
    <xdr:sp macro="" textlink="">
      <xdr:nvSpPr>
        <xdr:cNvPr id="606" name="テキスト ボックス 605"/>
        <xdr:cNvSpPr txBox="1"/>
      </xdr:nvSpPr>
      <xdr:spPr>
        <a:xfrm>
          <a:off x="14325111" y="99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46789</xdr:rowOff>
    </xdr:from>
    <xdr:to>
      <xdr:col>72</xdr:col>
      <xdr:colOff>38100</xdr:colOff>
      <xdr:row>57</xdr:row>
      <xdr:rowOff>148389</xdr:rowOff>
    </xdr:to>
    <xdr:sp macro="" textlink="">
      <xdr:nvSpPr>
        <xdr:cNvPr id="607" name="楕円 606"/>
        <xdr:cNvSpPr/>
      </xdr:nvSpPr>
      <xdr:spPr>
        <a:xfrm>
          <a:off x="13652500" y="98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139516</xdr:rowOff>
    </xdr:from>
    <xdr:ext cx="534377" cy="259045"/>
    <xdr:sp macro="" textlink="">
      <xdr:nvSpPr>
        <xdr:cNvPr id="608" name="テキスト ボックス 607"/>
        <xdr:cNvSpPr txBox="1"/>
      </xdr:nvSpPr>
      <xdr:spPr>
        <a:xfrm>
          <a:off x="13436111" y="99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127533</xdr:rowOff>
    </xdr:from>
    <xdr:to>
      <xdr:col>67</xdr:col>
      <xdr:colOff>101600</xdr:colOff>
      <xdr:row>58</xdr:row>
      <xdr:rowOff>57683</xdr:rowOff>
    </xdr:to>
    <xdr:sp macro="" textlink="">
      <xdr:nvSpPr>
        <xdr:cNvPr id="609" name="楕円 608"/>
        <xdr:cNvSpPr/>
      </xdr:nvSpPr>
      <xdr:spPr>
        <a:xfrm>
          <a:off x="12763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48810</xdr:rowOff>
    </xdr:from>
    <xdr:ext cx="534377" cy="259045"/>
    <xdr:sp macro="" textlink="">
      <xdr:nvSpPr>
        <xdr:cNvPr id="610" name="テキスト ボックス 609"/>
        <xdr:cNvSpPr txBox="1"/>
      </xdr:nvSpPr>
      <xdr:spPr>
        <a:xfrm>
          <a:off x="12547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23566</xdr:rowOff>
    </xdr:from>
    <xdr:to>
      <xdr:col>85</xdr:col>
      <xdr:colOff>127000</xdr:colOff>
      <xdr:row>78</xdr:row>
      <xdr:rowOff>25400</xdr:rowOff>
    </xdr:to>
    <xdr:cxnSp macro="">
      <xdr:nvCxnSpPr>
        <xdr:cNvPr id="635" name="直線コネクタ 634"/>
        <xdr:cNvCxnSpPr/>
      </xdr:nvCxnSpPr>
      <xdr:spPr>
        <a:xfrm flipV="1">
          <a:off x="15481300" y="13396666"/>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24268</xdr:rowOff>
    </xdr:from>
    <xdr:to>
      <xdr:col>81</xdr:col>
      <xdr:colOff>50800</xdr:colOff>
      <xdr:row>78</xdr:row>
      <xdr:rowOff>25400</xdr:rowOff>
    </xdr:to>
    <xdr:cxnSp macro="">
      <xdr:nvCxnSpPr>
        <xdr:cNvPr id="638" name="直線コネクタ 637"/>
        <xdr:cNvCxnSpPr/>
      </xdr:nvCxnSpPr>
      <xdr:spPr>
        <a:xfrm>
          <a:off x="14592300" y="13397368"/>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23879</xdr:rowOff>
    </xdr:from>
    <xdr:to>
      <xdr:col>76</xdr:col>
      <xdr:colOff>114300</xdr:colOff>
      <xdr:row>78</xdr:row>
      <xdr:rowOff>24268</xdr:rowOff>
    </xdr:to>
    <xdr:cxnSp macro="">
      <xdr:nvCxnSpPr>
        <xdr:cNvPr id="641" name="直線コネクタ 640"/>
        <xdr:cNvCxnSpPr/>
      </xdr:nvCxnSpPr>
      <xdr:spPr>
        <a:xfrm>
          <a:off x="13703300" y="1339697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23879</xdr:rowOff>
    </xdr:from>
    <xdr:to>
      <xdr:col>71</xdr:col>
      <xdr:colOff>177800</xdr:colOff>
      <xdr:row>78</xdr:row>
      <xdr:rowOff>25400</xdr:rowOff>
    </xdr:to>
    <xdr:cxnSp macro="">
      <xdr:nvCxnSpPr>
        <xdr:cNvPr id="644" name="直線コネクタ 643"/>
        <xdr:cNvCxnSpPr/>
      </xdr:nvCxnSpPr>
      <xdr:spPr>
        <a:xfrm flipV="1">
          <a:off x="12814300" y="13396979"/>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144216</xdr:rowOff>
    </xdr:from>
    <xdr:to>
      <xdr:col>85</xdr:col>
      <xdr:colOff>177800</xdr:colOff>
      <xdr:row>78</xdr:row>
      <xdr:rowOff>74366</xdr:rowOff>
    </xdr:to>
    <xdr:sp macro="" textlink="">
      <xdr:nvSpPr>
        <xdr:cNvPr id="654" name="楕円 653"/>
        <xdr:cNvSpPr/>
      </xdr:nvSpPr>
      <xdr:spPr>
        <a:xfrm>
          <a:off x="16268700" y="133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144918</xdr:rowOff>
    </xdr:from>
    <xdr:to>
      <xdr:col>76</xdr:col>
      <xdr:colOff>165100</xdr:colOff>
      <xdr:row>78</xdr:row>
      <xdr:rowOff>75068</xdr:rowOff>
    </xdr:to>
    <xdr:sp macro="" textlink="">
      <xdr:nvSpPr>
        <xdr:cNvPr id="658" name="楕円 657"/>
        <xdr:cNvSpPr/>
      </xdr:nvSpPr>
      <xdr:spPr>
        <a:xfrm>
          <a:off x="14541500" y="13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66195</xdr:rowOff>
    </xdr:from>
    <xdr:ext cx="378565" cy="259045"/>
    <xdr:sp macro="" textlink="">
      <xdr:nvSpPr>
        <xdr:cNvPr id="659" name="テキスト ボックス 658"/>
        <xdr:cNvSpPr txBox="1"/>
      </xdr:nvSpPr>
      <xdr:spPr>
        <a:xfrm>
          <a:off x="14403017" y="1343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144529</xdr:rowOff>
    </xdr:from>
    <xdr:to>
      <xdr:col>72</xdr:col>
      <xdr:colOff>38100</xdr:colOff>
      <xdr:row>78</xdr:row>
      <xdr:rowOff>74679</xdr:rowOff>
    </xdr:to>
    <xdr:sp macro="" textlink="">
      <xdr:nvSpPr>
        <xdr:cNvPr id="660" name="楕円 659"/>
        <xdr:cNvSpPr/>
      </xdr:nvSpPr>
      <xdr:spPr>
        <a:xfrm>
          <a:off x="13652500" y="133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65806</xdr:rowOff>
    </xdr:from>
    <xdr:ext cx="378565" cy="259045"/>
    <xdr:sp macro="" textlink="">
      <xdr:nvSpPr>
        <xdr:cNvPr id="661" name="テキスト ボックス 660"/>
        <xdr:cNvSpPr txBox="1"/>
      </xdr:nvSpPr>
      <xdr:spPr>
        <a:xfrm>
          <a:off x="13514017" y="1343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62725</xdr:rowOff>
    </xdr:from>
    <xdr:to>
      <xdr:col>85</xdr:col>
      <xdr:colOff>127000</xdr:colOff>
      <xdr:row>95</xdr:row>
      <xdr:rowOff>147535</xdr:rowOff>
    </xdr:to>
    <xdr:cxnSp macro="">
      <xdr:nvCxnSpPr>
        <xdr:cNvPr id="692" name="直線コネクタ 691"/>
        <xdr:cNvCxnSpPr/>
      </xdr:nvCxnSpPr>
      <xdr:spPr>
        <a:xfrm>
          <a:off x="15481300" y="16350475"/>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62725</xdr:rowOff>
    </xdr:from>
    <xdr:to>
      <xdr:col>81</xdr:col>
      <xdr:colOff>50800</xdr:colOff>
      <xdr:row>96</xdr:row>
      <xdr:rowOff>2832</xdr:rowOff>
    </xdr:to>
    <xdr:cxnSp macro="">
      <xdr:nvCxnSpPr>
        <xdr:cNvPr id="695" name="直線コネクタ 694"/>
        <xdr:cNvCxnSpPr/>
      </xdr:nvCxnSpPr>
      <xdr:spPr>
        <a:xfrm flipV="1">
          <a:off x="14592300" y="1635047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124994</xdr:rowOff>
    </xdr:from>
    <xdr:to>
      <xdr:col>76</xdr:col>
      <xdr:colOff>114300</xdr:colOff>
      <xdr:row>96</xdr:row>
      <xdr:rowOff>2832</xdr:rowOff>
    </xdr:to>
    <xdr:cxnSp macro="">
      <xdr:nvCxnSpPr>
        <xdr:cNvPr id="698" name="直線コネクタ 697"/>
        <xdr:cNvCxnSpPr/>
      </xdr:nvCxnSpPr>
      <xdr:spPr>
        <a:xfrm>
          <a:off x="13703300" y="16412744"/>
          <a:ext cx="889000" cy="4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117018</xdr:rowOff>
    </xdr:from>
    <xdr:to>
      <xdr:col>71</xdr:col>
      <xdr:colOff>177800</xdr:colOff>
      <xdr:row>95</xdr:row>
      <xdr:rowOff>124994</xdr:rowOff>
    </xdr:to>
    <xdr:cxnSp macro="">
      <xdr:nvCxnSpPr>
        <xdr:cNvPr id="701" name="直線コネクタ 700"/>
        <xdr:cNvCxnSpPr/>
      </xdr:nvCxnSpPr>
      <xdr:spPr>
        <a:xfrm>
          <a:off x="12814300" y="16404768"/>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96735</xdr:rowOff>
    </xdr:from>
    <xdr:to>
      <xdr:col>85</xdr:col>
      <xdr:colOff>177800</xdr:colOff>
      <xdr:row>96</xdr:row>
      <xdr:rowOff>26885</xdr:rowOff>
    </xdr:to>
    <xdr:sp macro="" textlink="">
      <xdr:nvSpPr>
        <xdr:cNvPr id="711" name="楕円 710"/>
        <xdr:cNvSpPr/>
      </xdr:nvSpPr>
      <xdr:spPr>
        <a:xfrm>
          <a:off x="16268700" y="163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75162</xdr:rowOff>
    </xdr:from>
    <xdr:ext cx="534377" cy="259045"/>
    <xdr:sp macro="" textlink="">
      <xdr:nvSpPr>
        <xdr:cNvPr id="712" name="公債費該当値テキスト"/>
        <xdr:cNvSpPr txBox="1"/>
      </xdr:nvSpPr>
      <xdr:spPr>
        <a:xfrm>
          <a:off x="16370300" y="163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11925</xdr:rowOff>
    </xdr:from>
    <xdr:to>
      <xdr:col>81</xdr:col>
      <xdr:colOff>101600</xdr:colOff>
      <xdr:row>95</xdr:row>
      <xdr:rowOff>113525</xdr:rowOff>
    </xdr:to>
    <xdr:sp macro="" textlink="">
      <xdr:nvSpPr>
        <xdr:cNvPr id="713" name="楕円 712"/>
        <xdr:cNvSpPr/>
      </xdr:nvSpPr>
      <xdr:spPr>
        <a:xfrm>
          <a:off x="15430500" y="162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104652</xdr:rowOff>
    </xdr:from>
    <xdr:ext cx="534377" cy="259045"/>
    <xdr:sp macro="" textlink="">
      <xdr:nvSpPr>
        <xdr:cNvPr id="714" name="テキスト ボックス 713"/>
        <xdr:cNvSpPr txBox="1"/>
      </xdr:nvSpPr>
      <xdr:spPr>
        <a:xfrm>
          <a:off x="15214111" y="163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123482</xdr:rowOff>
    </xdr:from>
    <xdr:to>
      <xdr:col>76</xdr:col>
      <xdr:colOff>165100</xdr:colOff>
      <xdr:row>96</xdr:row>
      <xdr:rowOff>53632</xdr:rowOff>
    </xdr:to>
    <xdr:sp macro="" textlink="">
      <xdr:nvSpPr>
        <xdr:cNvPr id="715" name="楕円 714"/>
        <xdr:cNvSpPr/>
      </xdr:nvSpPr>
      <xdr:spPr>
        <a:xfrm>
          <a:off x="14541500" y="16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44759</xdr:rowOff>
    </xdr:from>
    <xdr:ext cx="534377" cy="259045"/>
    <xdr:sp macro="" textlink="">
      <xdr:nvSpPr>
        <xdr:cNvPr id="716" name="テキスト ボックス 715"/>
        <xdr:cNvSpPr txBox="1"/>
      </xdr:nvSpPr>
      <xdr:spPr>
        <a:xfrm>
          <a:off x="14325111" y="165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74194</xdr:rowOff>
    </xdr:from>
    <xdr:to>
      <xdr:col>72</xdr:col>
      <xdr:colOff>38100</xdr:colOff>
      <xdr:row>96</xdr:row>
      <xdr:rowOff>4344</xdr:rowOff>
    </xdr:to>
    <xdr:sp macro="" textlink="">
      <xdr:nvSpPr>
        <xdr:cNvPr id="717" name="楕円 716"/>
        <xdr:cNvSpPr/>
      </xdr:nvSpPr>
      <xdr:spPr>
        <a:xfrm>
          <a:off x="13652500" y="163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166921</xdr:rowOff>
    </xdr:from>
    <xdr:ext cx="534377" cy="259045"/>
    <xdr:sp macro="" textlink="">
      <xdr:nvSpPr>
        <xdr:cNvPr id="718" name="テキスト ボックス 717"/>
        <xdr:cNvSpPr txBox="1"/>
      </xdr:nvSpPr>
      <xdr:spPr>
        <a:xfrm>
          <a:off x="13436111" y="164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66218</xdr:rowOff>
    </xdr:from>
    <xdr:to>
      <xdr:col>67</xdr:col>
      <xdr:colOff>101600</xdr:colOff>
      <xdr:row>95</xdr:row>
      <xdr:rowOff>167818</xdr:rowOff>
    </xdr:to>
    <xdr:sp macro="" textlink="">
      <xdr:nvSpPr>
        <xdr:cNvPr id="719" name="楕円 718"/>
        <xdr:cNvSpPr/>
      </xdr:nvSpPr>
      <xdr:spPr>
        <a:xfrm>
          <a:off x="12763500" y="163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158945</xdr:rowOff>
    </xdr:from>
    <xdr:ext cx="534377" cy="259045"/>
    <xdr:sp macro="" textlink="">
      <xdr:nvSpPr>
        <xdr:cNvPr id="720" name="テキスト ボックス 719"/>
        <xdr:cNvSpPr txBox="1"/>
      </xdr:nvSpPr>
      <xdr:spPr>
        <a:xfrm>
          <a:off x="12547111" y="164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145415</xdr:rowOff>
    </xdr:from>
    <xdr:to>
      <xdr:col>116</xdr:col>
      <xdr:colOff>63500</xdr:colOff>
      <xdr:row>51</xdr:row>
      <xdr:rowOff>8255</xdr:rowOff>
    </xdr:to>
    <xdr:cxnSp macro="">
      <xdr:nvCxnSpPr>
        <xdr:cNvPr id="800" name="直線コネクタ 799"/>
        <xdr:cNvCxnSpPr/>
      </xdr:nvCxnSpPr>
      <xdr:spPr>
        <a:xfrm>
          <a:off x="21323300" y="87179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113047</xdr:rowOff>
    </xdr:from>
    <xdr:ext cx="249299" cy="259045"/>
    <xdr:sp macro="" textlink="">
      <xdr:nvSpPr>
        <xdr:cNvPr id="801" name="前年度繰上充用金平均値テキスト"/>
        <xdr:cNvSpPr txBox="1"/>
      </xdr:nvSpPr>
      <xdr:spPr>
        <a:xfrm>
          <a:off x="22212300" y="9885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145415</xdr:rowOff>
    </xdr:from>
    <xdr:to>
      <xdr:col>111</xdr:col>
      <xdr:colOff>177800</xdr:colOff>
      <xdr:row>58</xdr:row>
      <xdr:rowOff>25400</xdr:rowOff>
    </xdr:to>
    <xdr:cxnSp macro="">
      <xdr:nvCxnSpPr>
        <xdr:cNvPr id="803" name="直線コネクタ 802"/>
        <xdr:cNvCxnSpPr/>
      </xdr:nvCxnSpPr>
      <xdr:spPr>
        <a:xfrm flipV="1">
          <a:off x="20434300" y="8717915"/>
          <a:ext cx="889000" cy="12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27322</xdr:rowOff>
    </xdr:from>
    <xdr:ext cx="249299" cy="259045"/>
    <xdr:sp macro="" textlink="">
      <xdr:nvSpPr>
        <xdr:cNvPr id="805" name="テキスト ボックス 804"/>
        <xdr:cNvSpPr txBox="1"/>
      </xdr:nvSpPr>
      <xdr:spPr>
        <a:xfrm>
          <a:off x="2119865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128905</xdr:rowOff>
    </xdr:from>
    <xdr:to>
      <xdr:col>116</xdr:col>
      <xdr:colOff>114300</xdr:colOff>
      <xdr:row>51</xdr:row>
      <xdr:rowOff>59055</xdr:rowOff>
    </xdr:to>
    <xdr:sp macro="" textlink="">
      <xdr:nvSpPr>
        <xdr:cNvPr id="819" name="楕円 818"/>
        <xdr:cNvSpPr/>
      </xdr:nvSpPr>
      <xdr:spPr>
        <a:xfrm>
          <a:off x="221107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81932</xdr:rowOff>
    </xdr:from>
    <xdr:ext cx="378565" cy="259045"/>
    <xdr:sp macro="" textlink="">
      <xdr:nvSpPr>
        <xdr:cNvPr id="820" name="前年度繰上充用金該当値テキスト"/>
        <xdr:cNvSpPr txBox="1"/>
      </xdr:nvSpPr>
      <xdr:spPr>
        <a:xfrm>
          <a:off x="22212300" y="865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94615</xdr:rowOff>
    </xdr:from>
    <xdr:to>
      <xdr:col>112</xdr:col>
      <xdr:colOff>38100</xdr:colOff>
      <xdr:row>51</xdr:row>
      <xdr:rowOff>24765</xdr:rowOff>
    </xdr:to>
    <xdr:sp macro="" textlink="">
      <xdr:nvSpPr>
        <xdr:cNvPr id="821" name="楕円 820"/>
        <xdr:cNvSpPr/>
      </xdr:nvSpPr>
      <xdr:spPr>
        <a:xfrm>
          <a:off x="21272500" y="86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49</xdr:row>
      <xdr:rowOff>41292</xdr:rowOff>
    </xdr:from>
    <xdr:ext cx="378565" cy="259045"/>
    <xdr:sp macro="" textlink="">
      <xdr:nvSpPr>
        <xdr:cNvPr id="822" name="テキスト ボックス 821"/>
        <xdr:cNvSpPr txBox="1"/>
      </xdr:nvSpPr>
      <xdr:spPr>
        <a:xfrm>
          <a:off x="21134017" y="844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26,040
25,767
111.10
11,565,810
11,475,741
46,859
6,938,606
10,405,192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48.4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50.9</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％高くなっており、償却資産の取得日からの経過年数が全体的に</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類似団体内平均値よりは低いものの市が所有する建物の多くは建設から年数が経過しており更新の時期を迎えている。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今後は個別施設計画の策定により公共及び公用施設の更新、長寿命化、統廃合等見直しを図る必要がある。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78" name="楕円 77"/>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124248</xdr:rowOff>
    </xdr:from>
    <xdr:to>
      <xdr:col>15</xdr:col>
      <xdr:colOff>187325</xdr:colOff>
      <xdr:row>31</xdr:row>
      <xdr:rowOff>54398</xdr:rowOff>
    </xdr:to>
    <xdr:sp macro="" textlink="">
      <xdr:nvSpPr>
        <xdr:cNvPr id="79" name="楕円 78"/>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31</xdr:row>
      <xdr:rowOff>3598</xdr:rowOff>
    </xdr:to>
    <xdr:cxnSp macro="">
      <xdr:nvCxnSpPr>
        <xdr:cNvPr id="80" name="直線コネクタ 79"/>
        <xdr:cNvCxnSpPr/>
      </xdr:nvCxnSpPr>
      <xdr:spPr>
        <a:xfrm flipV="1">
          <a:off x="3289300" y="6000115"/>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1"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2"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127017</xdr:rowOff>
    </xdr:from>
    <xdr:ext cx="405111" cy="259045"/>
    <xdr:sp macro="" textlink="">
      <xdr:nvSpPr>
        <xdr:cNvPr id="83" name="n_1mainValue有形固定資産減価償却率"/>
        <xdr:cNvSpPr txBox="1"/>
      </xdr:nvSpPr>
      <xdr:spPr>
        <a:xfrm>
          <a:off x="3836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84"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年で類似団体内平均値</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年と同程度となっている。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年と比べると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年高い数値となっており、今後は、分子である将来負担額（地方債の現在高等）の減少及び分母となる業務収入（地方税、地方交付税等）の増加を図っていく。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1"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28" name="楕円 127"/>
        <xdr:cNvSpPr/>
      </xdr:nvSpPr>
      <xdr:spPr>
        <a:xfrm>
          <a:off x="14744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24238</xdr:rowOff>
    </xdr:from>
    <xdr:ext cx="340478" cy="259045"/>
    <xdr:sp macro="" textlink="">
      <xdr:nvSpPr>
        <xdr:cNvPr id="129" name="債務償還可能年数該当値テキスト"/>
        <xdr:cNvSpPr txBox="1"/>
      </xdr:nvSpPr>
      <xdr:spPr>
        <a:xfrm>
          <a:off x="14846300" y="611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26,040
25,767
111.10
11,565,810
11,475,741
46,859
6,938,606
10,405,192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69" name="楕円 68"/>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76835</xdr:rowOff>
    </xdr:from>
    <xdr:to>
      <xdr:col>15</xdr:col>
      <xdr:colOff>101600</xdr:colOff>
      <xdr:row>39</xdr:row>
      <xdr:rowOff>6985</xdr:rowOff>
    </xdr:to>
    <xdr:sp macro="" textlink="">
      <xdr:nvSpPr>
        <xdr:cNvPr id="70" name="楕円 69"/>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127635</xdr:rowOff>
    </xdr:to>
    <xdr:cxnSp macro="">
      <xdr:nvCxnSpPr>
        <xdr:cNvPr id="71" name="直線コネクタ 70"/>
        <xdr:cNvCxnSpPr/>
      </xdr:nvCxnSpPr>
      <xdr:spPr>
        <a:xfrm flipV="1">
          <a:off x="2908300" y="6608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2"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3"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74" name="n_1mainValue【道路】&#10;有形固定資産減価償却率"/>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75" name="n_2mainValue【道路】&#10;有形固定資産減価償却率"/>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146596</xdr:rowOff>
    </xdr:from>
    <xdr:to>
      <xdr:col>50</xdr:col>
      <xdr:colOff>165100</xdr:colOff>
      <xdr:row>39</xdr:row>
      <xdr:rowOff>76746</xdr:rowOff>
    </xdr:to>
    <xdr:sp macro="" textlink="">
      <xdr:nvSpPr>
        <xdr:cNvPr id="113" name="楕円 112"/>
        <xdr:cNvSpPr/>
      </xdr:nvSpPr>
      <xdr:spPr>
        <a:xfrm>
          <a:off x="9588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150864</xdr:rowOff>
    </xdr:from>
    <xdr:to>
      <xdr:col>46</xdr:col>
      <xdr:colOff>38100</xdr:colOff>
      <xdr:row>39</xdr:row>
      <xdr:rowOff>81014</xdr:rowOff>
    </xdr:to>
    <xdr:sp macro="" textlink="">
      <xdr:nvSpPr>
        <xdr:cNvPr id="114" name="楕円 113"/>
        <xdr:cNvSpPr/>
      </xdr:nvSpPr>
      <xdr:spPr>
        <a:xfrm>
          <a:off x="8699500" y="66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25946</xdr:rowOff>
    </xdr:from>
    <xdr:to>
      <xdr:col>50</xdr:col>
      <xdr:colOff>114300</xdr:colOff>
      <xdr:row>39</xdr:row>
      <xdr:rowOff>30214</xdr:rowOff>
    </xdr:to>
    <xdr:cxnSp macro="">
      <xdr:nvCxnSpPr>
        <xdr:cNvPr id="115" name="直線コネクタ 114"/>
        <xdr:cNvCxnSpPr/>
      </xdr:nvCxnSpPr>
      <xdr:spPr>
        <a:xfrm flipV="1">
          <a:off x="8750300" y="671249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6"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7"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67873</xdr:rowOff>
    </xdr:from>
    <xdr:ext cx="534377" cy="259045"/>
    <xdr:sp macro="" textlink="">
      <xdr:nvSpPr>
        <xdr:cNvPr id="118" name="n_1mainValue【道路】&#10;一人当たり延長"/>
        <xdr:cNvSpPr txBox="1"/>
      </xdr:nvSpPr>
      <xdr:spPr>
        <a:xfrm>
          <a:off x="9359411" y="6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72141</xdr:rowOff>
    </xdr:from>
    <xdr:ext cx="534377" cy="259045"/>
    <xdr:sp macro="" textlink="">
      <xdr:nvSpPr>
        <xdr:cNvPr id="119" name="n_2mainValue【道路】&#10;一人当たり延長"/>
        <xdr:cNvSpPr txBox="1"/>
      </xdr:nvSpPr>
      <xdr:spPr>
        <a:xfrm>
          <a:off x="8483111" y="67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59" name="楕円 158"/>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60" name="楕円 159"/>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89807</xdr:rowOff>
    </xdr:to>
    <xdr:cxnSp macro="">
      <xdr:nvCxnSpPr>
        <xdr:cNvPr id="161" name="直線コネクタ 160"/>
        <xdr:cNvCxnSpPr/>
      </xdr:nvCxnSpPr>
      <xdr:spPr>
        <a:xfrm flipV="1">
          <a:off x="2908300" y="10531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62"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3"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164" name="n_1main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65" name="n_2main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134210</xdr:rowOff>
    </xdr:from>
    <xdr:to>
      <xdr:col>50</xdr:col>
      <xdr:colOff>165100</xdr:colOff>
      <xdr:row>64</xdr:row>
      <xdr:rowOff>64360</xdr:rowOff>
    </xdr:to>
    <xdr:sp macro="" textlink="">
      <xdr:nvSpPr>
        <xdr:cNvPr id="203" name="楕円 202"/>
        <xdr:cNvSpPr/>
      </xdr:nvSpPr>
      <xdr:spPr>
        <a:xfrm>
          <a:off x="9588500" y="10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136349</xdr:rowOff>
    </xdr:from>
    <xdr:to>
      <xdr:col>46</xdr:col>
      <xdr:colOff>38100</xdr:colOff>
      <xdr:row>64</xdr:row>
      <xdr:rowOff>66499</xdr:rowOff>
    </xdr:to>
    <xdr:sp macro="" textlink="">
      <xdr:nvSpPr>
        <xdr:cNvPr id="204" name="楕円 203"/>
        <xdr:cNvSpPr/>
      </xdr:nvSpPr>
      <xdr:spPr>
        <a:xfrm>
          <a:off x="8699500" y="109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13560</xdr:rowOff>
    </xdr:from>
    <xdr:to>
      <xdr:col>50</xdr:col>
      <xdr:colOff>114300</xdr:colOff>
      <xdr:row>64</xdr:row>
      <xdr:rowOff>15699</xdr:rowOff>
    </xdr:to>
    <xdr:cxnSp macro="">
      <xdr:nvCxnSpPr>
        <xdr:cNvPr id="205" name="直線コネクタ 204"/>
        <xdr:cNvCxnSpPr/>
      </xdr:nvCxnSpPr>
      <xdr:spPr>
        <a:xfrm flipV="1">
          <a:off x="8750300" y="1098636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06"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7"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55487</xdr:rowOff>
    </xdr:from>
    <xdr:ext cx="534377" cy="259045"/>
    <xdr:sp macro="" textlink="">
      <xdr:nvSpPr>
        <xdr:cNvPr id="208" name="n_1mainValue【橋りょう・トンネル】&#10;一人当たり有形固定資産（償却資産）額"/>
        <xdr:cNvSpPr txBox="1"/>
      </xdr:nvSpPr>
      <xdr:spPr>
        <a:xfrm>
          <a:off x="9359411" y="110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57626</xdr:rowOff>
    </xdr:from>
    <xdr:ext cx="534377" cy="259045"/>
    <xdr:sp macro="" textlink="">
      <xdr:nvSpPr>
        <xdr:cNvPr id="209" name="n_2mainValue【橋りょう・トンネル】&#10;一人当たり有形固定資産（償却資産）額"/>
        <xdr:cNvSpPr txBox="1"/>
      </xdr:nvSpPr>
      <xdr:spPr>
        <a:xfrm>
          <a:off x="8483111" y="110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248" name="楕円 247"/>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12064</xdr:rowOff>
    </xdr:from>
    <xdr:to>
      <xdr:col>15</xdr:col>
      <xdr:colOff>101600</xdr:colOff>
      <xdr:row>84</xdr:row>
      <xdr:rowOff>113664</xdr:rowOff>
    </xdr:to>
    <xdr:sp macro="" textlink="">
      <xdr:nvSpPr>
        <xdr:cNvPr id="249" name="楕円 248"/>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62864</xdr:rowOff>
    </xdr:to>
    <xdr:cxnSp macro="">
      <xdr:nvCxnSpPr>
        <xdr:cNvPr id="250" name="直線コネクタ 249"/>
        <xdr:cNvCxnSpPr/>
      </xdr:nvCxnSpPr>
      <xdr:spPr>
        <a:xfrm flipV="1">
          <a:off x="2908300" y="14430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51"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2"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253" name="n_1mainValue【公営住宅】&#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254" name="n_2mainValue【公営住宅】&#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74676</xdr:rowOff>
    </xdr:from>
    <xdr:to>
      <xdr:col>54</xdr:col>
      <xdr:colOff>189865</xdr:colOff>
      <xdr:row>85</xdr:row>
      <xdr:rowOff>168402</xdr:rowOff>
    </xdr:to>
    <xdr:cxnSp macro="">
      <xdr:nvCxnSpPr>
        <xdr:cNvPr id="276" name="直線コネクタ 275"/>
        <xdr:cNvCxnSpPr/>
      </xdr:nvCxnSpPr>
      <xdr:spPr>
        <a:xfrm flipV="1">
          <a:off x="10476865" y="13962126"/>
          <a:ext cx="0" cy="779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779</xdr:rowOff>
    </xdr:from>
    <xdr:ext cx="469744" cy="259045"/>
    <xdr:sp macro="" textlink="">
      <xdr:nvSpPr>
        <xdr:cNvPr id="277" name="【公営住宅】&#10;一人当たり面積最小値テキスト"/>
        <xdr:cNvSpPr txBox="1"/>
      </xdr:nvSpPr>
      <xdr:spPr>
        <a:xfrm>
          <a:off x="10515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168402</xdr:rowOff>
    </xdr:from>
    <xdr:to>
      <xdr:col>55</xdr:col>
      <xdr:colOff>88900</xdr:colOff>
      <xdr:row>85</xdr:row>
      <xdr:rowOff>168402</xdr:rowOff>
    </xdr:to>
    <xdr:cxnSp macro="">
      <xdr:nvCxnSpPr>
        <xdr:cNvPr id="278" name="直線コネクタ 277"/>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21353</xdr:rowOff>
    </xdr:from>
    <xdr:ext cx="469744" cy="259045"/>
    <xdr:sp macro="" textlink="">
      <xdr:nvSpPr>
        <xdr:cNvPr id="279" name="【公営住宅】&#10;一人当たり面積最大値テキスト"/>
        <xdr:cNvSpPr txBox="1"/>
      </xdr:nvSpPr>
      <xdr:spPr>
        <a:xfrm>
          <a:off x="10515600" y="137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74676</xdr:rowOff>
    </xdr:from>
    <xdr:to>
      <xdr:col>55</xdr:col>
      <xdr:colOff>88900</xdr:colOff>
      <xdr:row>81</xdr:row>
      <xdr:rowOff>74676</xdr:rowOff>
    </xdr:to>
    <xdr:cxnSp macro="">
      <xdr:nvCxnSpPr>
        <xdr:cNvPr id="280" name="直線コネクタ 279"/>
        <xdr:cNvCxnSpPr/>
      </xdr:nvCxnSpPr>
      <xdr:spPr>
        <a:xfrm>
          <a:off x="10388600" y="1396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135805</xdr:rowOff>
    </xdr:from>
    <xdr:ext cx="469744" cy="259045"/>
    <xdr:sp macro="" textlink="">
      <xdr:nvSpPr>
        <xdr:cNvPr id="281" name="【公営住宅】&#10;一人当たり面積平均値テキスト"/>
        <xdr:cNvSpPr txBox="1"/>
      </xdr:nvSpPr>
      <xdr:spPr>
        <a:xfrm>
          <a:off x="10515600" y="1436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157378</xdr:rowOff>
    </xdr:from>
    <xdr:to>
      <xdr:col>55</xdr:col>
      <xdr:colOff>50800</xdr:colOff>
      <xdr:row>84</xdr:row>
      <xdr:rowOff>87528</xdr:rowOff>
    </xdr:to>
    <xdr:sp macro="" textlink="">
      <xdr:nvSpPr>
        <xdr:cNvPr id="282" name="フローチャート: 判断 281"/>
        <xdr:cNvSpPr/>
      </xdr:nvSpPr>
      <xdr:spPr>
        <a:xfrm>
          <a:off x="104267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145948</xdr:rowOff>
    </xdr:from>
    <xdr:to>
      <xdr:col>50</xdr:col>
      <xdr:colOff>165100</xdr:colOff>
      <xdr:row>84</xdr:row>
      <xdr:rowOff>76098</xdr:rowOff>
    </xdr:to>
    <xdr:sp macro="" textlink="">
      <xdr:nvSpPr>
        <xdr:cNvPr id="283" name="フローチャート: 判断 282"/>
        <xdr:cNvSpPr/>
      </xdr:nvSpPr>
      <xdr:spPr>
        <a:xfrm>
          <a:off x="9588500" y="1437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27533</xdr:rowOff>
    </xdr:from>
    <xdr:to>
      <xdr:col>46</xdr:col>
      <xdr:colOff>38100</xdr:colOff>
      <xdr:row>83</xdr:row>
      <xdr:rowOff>129133</xdr:rowOff>
    </xdr:to>
    <xdr:sp macro="" textlink="">
      <xdr:nvSpPr>
        <xdr:cNvPr id="284" name="フローチャート: 判断 283"/>
        <xdr:cNvSpPr/>
      </xdr:nvSpPr>
      <xdr:spPr>
        <a:xfrm>
          <a:off x="8699500" y="1425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44450</xdr:rowOff>
    </xdr:from>
    <xdr:to>
      <xdr:col>50</xdr:col>
      <xdr:colOff>165100</xdr:colOff>
      <xdr:row>77</xdr:row>
      <xdr:rowOff>146050</xdr:rowOff>
    </xdr:to>
    <xdr:sp macro="" textlink="">
      <xdr:nvSpPr>
        <xdr:cNvPr id="290" name="楕円 289"/>
        <xdr:cNvSpPr/>
      </xdr:nvSpPr>
      <xdr:spPr>
        <a:xfrm>
          <a:off x="958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80569</xdr:rowOff>
    </xdr:from>
    <xdr:to>
      <xdr:col>46</xdr:col>
      <xdr:colOff>38100</xdr:colOff>
      <xdr:row>78</xdr:row>
      <xdr:rowOff>10719</xdr:rowOff>
    </xdr:to>
    <xdr:sp macro="" textlink="">
      <xdr:nvSpPr>
        <xdr:cNvPr id="291" name="楕円 290"/>
        <xdr:cNvSpPr/>
      </xdr:nvSpPr>
      <xdr:spPr>
        <a:xfrm>
          <a:off x="8699500" y="132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95250</xdr:rowOff>
    </xdr:from>
    <xdr:to>
      <xdr:col>50</xdr:col>
      <xdr:colOff>114300</xdr:colOff>
      <xdr:row>77</xdr:row>
      <xdr:rowOff>131369</xdr:rowOff>
    </xdr:to>
    <xdr:cxnSp macro="">
      <xdr:nvCxnSpPr>
        <xdr:cNvPr id="292" name="直線コネクタ 291"/>
        <xdr:cNvCxnSpPr/>
      </xdr:nvCxnSpPr>
      <xdr:spPr>
        <a:xfrm flipV="1">
          <a:off x="8750300" y="1329690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67225</xdr:rowOff>
    </xdr:from>
    <xdr:ext cx="469744" cy="259045"/>
    <xdr:sp macro="" textlink="">
      <xdr:nvSpPr>
        <xdr:cNvPr id="293" name="n_1aveValue【公営住宅】&#10;一人当たり面積"/>
        <xdr:cNvSpPr txBox="1"/>
      </xdr:nvSpPr>
      <xdr:spPr>
        <a:xfrm>
          <a:off x="9391727" y="144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120260</xdr:rowOff>
    </xdr:from>
    <xdr:ext cx="469744" cy="259045"/>
    <xdr:sp macro="" textlink="">
      <xdr:nvSpPr>
        <xdr:cNvPr id="294" name="n_2aveValue【公営住宅】&#10;一人当たり面積"/>
        <xdr:cNvSpPr txBox="1"/>
      </xdr:nvSpPr>
      <xdr:spPr>
        <a:xfrm>
          <a:off x="8515427" y="1435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162577</xdr:rowOff>
    </xdr:from>
    <xdr:ext cx="469744" cy="259045"/>
    <xdr:sp macro="" textlink="">
      <xdr:nvSpPr>
        <xdr:cNvPr id="295" name="n_1mainValue【公営住宅】&#10;一人当たり面積"/>
        <xdr:cNvSpPr txBox="1"/>
      </xdr:nvSpPr>
      <xdr:spPr>
        <a:xfrm>
          <a:off x="9391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27246</xdr:rowOff>
    </xdr:from>
    <xdr:ext cx="469744" cy="259045"/>
    <xdr:sp macro="" textlink="">
      <xdr:nvSpPr>
        <xdr:cNvPr id="296" name="n_2mainValue【公営住宅】&#10;一人当たり面積"/>
        <xdr:cNvSpPr txBox="1"/>
      </xdr:nvSpPr>
      <xdr:spPr>
        <a:xfrm>
          <a:off x="8515427" y="1305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21" name="直線コネクタ 320"/>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22"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23" name="直線コネクタ 322"/>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24"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5" name="直線コネクタ 324"/>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26"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27" name="フローチャート: 判断 326"/>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28" name="フローチャート: 判断 327"/>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29" name="フローチャート: 判断 328"/>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137795</xdr:rowOff>
    </xdr:from>
    <xdr:to>
      <xdr:col>20</xdr:col>
      <xdr:colOff>38100</xdr:colOff>
      <xdr:row>108</xdr:row>
      <xdr:rowOff>67945</xdr:rowOff>
    </xdr:to>
    <xdr:sp macro="" textlink="">
      <xdr:nvSpPr>
        <xdr:cNvPr id="335" name="楕円 334"/>
        <xdr:cNvSpPr/>
      </xdr:nvSpPr>
      <xdr:spPr>
        <a:xfrm>
          <a:off x="3746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34925</xdr:rowOff>
    </xdr:from>
    <xdr:to>
      <xdr:col>15</xdr:col>
      <xdr:colOff>101600</xdr:colOff>
      <xdr:row>108</xdr:row>
      <xdr:rowOff>136525</xdr:rowOff>
    </xdr:to>
    <xdr:sp macro="" textlink="">
      <xdr:nvSpPr>
        <xdr:cNvPr id="336" name="楕円 335"/>
        <xdr:cNvSpPr/>
      </xdr:nvSpPr>
      <xdr:spPr>
        <a:xfrm>
          <a:off x="2857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17145</xdr:rowOff>
    </xdr:from>
    <xdr:to>
      <xdr:col>19</xdr:col>
      <xdr:colOff>177800</xdr:colOff>
      <xdr:row>108</xdr:row>
      <xdr:rowOff>85725</xdr:rowOff>
    </xdr:to>
    <xdr:cxnSp macro="">
      <xdr:nvCxnSpPr>
        <xdr:cNvPr id="337" name="直線コネクタ 336"/>
        <xdr:cNvCxnSpPr/>
      </xdr:nvCxnSpPr>
      <xdr:spPr>
        <a:xfrm flipV="1">
          <a:off x="2908300" y="185337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38"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39" name="n_2aveValue【港湾・漁港】&#10;有形固定資産減価償却率"/>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59072</xdr:rowOff>
    </xdr:from>
    <xdr:ext cx="405111" cy="259045"/>
    <xdr:sp macro="" textlink="">
      <xdr:nvSpPr>
        <xdr:cNvPr id="340" name="n_1mainValue【港湾・漁港】&#10;有形固定資産減価償却率"/>
        <xdr:cNvSpPr txBox="1"/>
      </xdr:nvSpPr>
      <xdr:spPr>
        <a:xfrm>
          <a:off x="3582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127652</xdr:rowOff>
    </xdr:from>
    <xdr:ext cx="405111" cy="259045"/>
    <xdr:sp macro="" textlink="">
      <xdr:nvSpPr>
        <xdr:cNvPr id="341" name="n_2mainValue【港湾・漁港】&#10;有形固定資産減価償却率"/>
        <xdr:cNvSpPr txBox="1"/>
      </xdr:nvSpPr>
      <xdr:spPr>
        <a:xfrm>
          <a:off x="2705744" y="186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3" name="テキスト ボックス 35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5" name="テキスト ボックス 35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7" name="テキスト ボックス 35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9" name="テキスト ボックス 35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1" name="テキスト ボックス 36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3" name="テキスト ボックス 362"/>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5" name="テキスト ボックス 36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67" name="直線コネクタ 366"/>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68"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69" name="直線コネクタ 368"/>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70"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71" name="直線コネクタ 370"/>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72"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73" name="フローチャート: 判断 372"/>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74" name="フローチャート: 判断 373"/>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75" name="フローチャート: 判断 374"/>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155032</xdr:rowOff>
    </xdr:from>
    <xdr:to>
      <xdr:col>50</xdr:col>
      <xdr:colOff>165100</xdr:colOff>
      <xdr:row>109</xdr:row>
      <xdr:rowOff>85182</xdr:rowOff>
    </xdr:to>
    <xdr:sp macro="" textlink="">
      <xdr:nvSpPr>
        <xdr:cNvPr id="381" name="楕円 380"/>
        <xdr:cNvSpPr/>
      </xdr:nvSpPr>
      <xdr:spPr>
        <a:xfrm>
          <a:off x="9588500" y="18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155040</xdr:rowOff>
    </xdr:from>
    <xdr:to>
      <xdr:col>46</xdr:col>
      <xdr:colOff>38100</xdr:colOff>
      <xdr:row>109</xdr:row>
      <xdr:rowOff>85190</xdr:rowOff>
    </xdr:to>
    <xdr:sp macro="" textlink="">
      <xdr:nvSpPr>
        <xdr:cNvPr id="382" name="楕円 381"/>
        <xdr:cNvSpPr/>
      </xdr:nvSpPr>
      <xdr:spPr>
        <a:xfrm>
          <a:off x="8699500" y="186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34382</xdr:rowOff>
    </xdr:from>
    <xdr:to>
      <xdr:col>50</xdr:col>
      <xdr:colOff>114300</xdr:colOff>
      <xdr:row>109</xdr:row>
      <xdr:rowOff>34390</xdr:rowOff>
    </xdr:to>
    <xdr:cxnSp macro="">
      <xdr:nvCxnSpPr>
        <xdr:cNvPr id="383" name="直線コネクタ 382"/>
        <xdr:cNvCxnSpPr/>
      </xdr:nvCxnSpPr>
      <xdr:spPr>
        <a:xfrm flipV="1">
          <a:off x="8750300" y="1872243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384"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85"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76309</xdr:rowOff>
    </xdr:from>
    <xdr:ext cx="378565" cy="259045"/>
    <xdr:sp macro="" textlink="">
      <xdr:nvSpPr>
        <xdr:cNvPr id="386" name="n_1mainValue【港湾・漁港】&#10;一人当たり有形固定資産（償却資産）額"/>
        <xdr:cNvSpPr txBox="1"/>
      </xdr:nvSpPr>
      <xdr:spPr>
        <a:xfrm>
          <a:off x="9437317" y="18764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76317</xdr:rowOff>
    </xdr:from>
    <xdr:ext cx="378565" cy="259045"/>
    <xdr:sp macro="" textlink="">
      <xdr:nvSpPr>
        <xdr:cNvPr id="387" name="n_2mainValue【港湾・漁港】&#10;一人当たり有形固定資産（償却資産）額"/>
        <xdr:cNvSpPr txBox="1"/>
      </xdr:nvSpPr>
      <xdr:spPr>
        <a:xfrm>
          <a:off x="8561017" y="1876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9" name="テキスト ボックス 39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9" name="テキスト ボックス 4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13" name="直線コネクタ 412"/>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4"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5" name="直線コネクタ 414"/>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7" name="直線コネクタ 41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18"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19" name="フローチャート: 判断 41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20" name="フローチャート: 判断 419"/>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1" name="フローチャート: 判断 420"/>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427" name="楕円 426"/>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xdr:rowOff>
    </xdr:from>
    <xdr:to>
      <xdr:col>76</xdr:col>
      <xdr:colOff>165100</xdr:colOff>
      <xdr:row>36</xdr:row>
      <xdr:rowOff>102507</xdr:rowOff>
    </xdr:to>
    <xdr:sp macro="" textlink="">
      <xdr:nvSpPr>
        <xdr:cNvPr id="428" name="楕円 427"/>
        <xdr:cNvSpPr/>
      </xdr:nvSpPr>
      <xdr:spPr>
        <a:xfrm>
          <a:off x="14541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36</xdr:row>
      <xdr:rowOff>51707</xdr:rowOff>
    </xdr:to>
    <xdr:cxnSp macro="">
      <xdr:nvCxnSpPr>
        <xdr:cNvPr id="429" name="直線コネクタ 428"/>
        <xdr:cNvCxnSpPr/>
      </xdr:nvCxnSpPr>
      <xdr:spPr>
        <a:xfrm flipV="1">
          <a:off x="14592300" y="61438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30"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31"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432" name="n_1mainValue【認定こども園・幼稚園・保育所】&#10;有形固定資産減価償却率"/>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119034</xdr:rowOff>
    </xdr:from>
    <xdr:ext cx="405111" cy="259045"/>
    <xdr:sp macro="" textlink="">
      <xdr:nvSpPr>
        <xdr:cNvPr id="433" name="n_2mainValue【認定こども園・幼稚園・保育所】&#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5" name="テキスト ボックス 44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7" name="テキスト ボックス 44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9" name="テキスト ボックス 44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1" name="テキスト ボックス 45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3" name="テキスト ボックス 45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5" name="テキスト ボックス 45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59" name="直線コネクタ 458"/>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60"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61" name="直線コネクタ 460"/>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62"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63" name="直線コネクタ 462"/>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64"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5" name="フローチャート: 判断 464"/>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66" name="フローチャート: 判断 465"/>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67" name="フローチャート: 判断 466"/>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73" name="楕円 472"/>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62956</xdr:rowOff>
    </xdr:from>
    <xdr:to>
      <xdr:col>107</xdr:col>
      <xdr:colOff>101600</xdr:colOff>
      <xdr:row>41</xdr:row>
      <xdr:rowOff>164556</xdr:rowOff>
    </xdr:to>
    <xdr:sp macro="" textlink="">
      <xdr:nvSpPr>
        <xdr:cNvPr id="474" name="楕円 473"/>
        <xdr:cNvSpPr/>
      </xdr:nvSpPr>
      <xdr:spPr>
        <a:xfrm>
          <a:off x="20383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113756</xdr:rowOff>
    </xdr:to>
    <xdr:cxnSp macro="">
      <xdr:nvCxnSpPr>
        <xdr:cNvPr id="475" name="直線コネクタ 474"/>
        <xdr:cNvCxnSpPr/>
      </xdr:nvCxnSpPr>
      <xdr:spPr>
        <a:xfrm flipV="1">
          <a:off x="20434300" y="713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76"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77"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78"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155683</xdr:rowOff>
    </xdr:from>
    <xdr:ext cx="469744" cy="259045"/>
    <xdr:sp macro="" textlink="">
      <xdr:nvSpPr>
        <xdr:cNvPr id="479" name="n_2mainValue【認定こども園・幼稚園・保育所】&#10;一人当たり面積"/>
        <xdr:cNvSpPr txBox="1"/>
      </xdr:nvSpPr>
      <xdr:spPr>
        <a:xfrm>
          <a:off x="20199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06" name="直線コネクタ 505"/>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07"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08" name="直線コネクタ 507"/>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09"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10" name="直線コネクタ 509"/>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11"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12" name="フローチャート: 判断 511"/>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13" name="フローチャート: 判断 512"/>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4" name="フローチャート: 判断 513"/>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20" name="楕円 519"/>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21" name="楕円 520"/>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11430</xdr:rowOff>
    </xdr:to>
    <xdr:cxnSp macro="">
      <xdr:nvCxnSpPr>
        <xdr:cNvPr id="522" name="直線コネクタ 521"/>
        <xdr:cNvCxnSpPr/>
      </xdr:nvCxnSpPr>
      <xdr:spPr>
        <a:xfrm flipV="1">
          <a:off x="14592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523"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24"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25"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26"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49" name="直線コネクタ 5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51" name="直線コネクタ 5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53" name="直線コネクタ 5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55" name="フローチャート: 判断 5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6" name="フローチャート: 判断 5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57" name="フローチャート: 判断 5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96418</xdr:rowOff>
    </xdr:from>
    <xdr:to>
      <xdr:col>112</xdr:col>
      <xdr:colOff>38100</xdr:colOff>
      <xdr:row>61</xdr:row>
      <xdr:rowOff>26568</xdr:rowOff>
    </xdr:to>
    <xdr:sp macro="" textlink="">
      <xdr:nvSpPr>
        <xdr:cNvPr id="563" name="楕円 562"/>
        <xdr:cNvSpPr/>
      </xdr:nvSpPr>
      <xdr:spPr>
        <a:xfrm>
          <a:off x="21272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116536</xdr:rowOff>
    </xdr:from>
    <xdr:to>
      <xdr:col>107</xdr:col>
      <xdr:colOff>101600</xdr:colOff>
      <xdr:row>61</xdr:row>
      <xdr:rowOff>46686</xdr:rowOff>
    </xdr:to>
    <xdr:sp macro="" textlink="">
      <xdr:nvSpPr>
        <xdr:cNvPr id="564" name="楕円 563"/>
        <xdr:cNvSpPr/>
      </xdr:nvSpPr>
      <xdr:spPr>
        <a:xfrm>
          <a:off x="20383500" y="104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147218</xdr:rowOff>
    </xdr:from>
    <xdr:to>
      <xdr:col>111</xdr:col>
      <xdr:colOff>177800</xdr:colOff>
      <xdr:row>60</xdr:row>
      <xdr:rowOff>167336</xdr:rowOff>
    </xdr:to>
    <xdr:cxnSp macro="">
      <xdr:nvCxnSpPr>
        <xdr:cNvPr id="565" name="直線コネクタ 564"/>
        <xdr:cNvCxnSpPr/>
      </xdr:nvCxnSpPr>
      <xdr:spPr>
        <a:xfrm flipV="1">
          <a:off x="20434300" y="10434218"/>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66"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67"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43095</xdr:rowOff>
    </xdr:from>
    <xdr:ext cx="469744" cy="259045"/>
    <xdr:sp macro="" textlink="">
      <xdr:nvSpPr>
        <xdr:cNvPr id="568" name="n_1mainValue【学校施設】&#10;一人当たり面積"/>
        <xdr:cNvSpPr txBox="1"/>
      </xdr:nvSpPr>
      <xdr:spPr>
        <a:xfrm>
          <a:off x="21075727" y="1015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63213</xdr:rowOff>
    </xdr:from>
    <xdr:ext cx="469744" cy="259045"/>
    <xdr:sp macro="" textlink="">
      <xdr:nvSpPr>
        <xdr:cNvPr id="569" name="n_2mainValue【学校施設】&#10;一人当たり面積"/>
        <xdr:cNvSpPr txBox="1"/>
      </xdr:nvSpPr>
      <xdr:spPr>
        <a:xfrm>
          <a:off x="20199427" y="101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95" name="直線コネクタ 594"/>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96"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97" name="直線コネクタ 596"/>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00"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01" name="フローチャート: 判断 600"/>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602" name="フローチャート: 判断 601"/>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03" name="フローチャート: 判断 602"/>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09" name="楕円 608"/>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57513</xdr:rowOff>
    </xdr:from>
    <xdr:to>
      <xdr:col>76</xdr:col>
      <xdr:colOff>165100</xdr:colOff>
      <xdr:row>80</xdr:row>
      <xdr:rowOff>159113</xdr:rowOff>
    </xdr:to>
    <xdr:sp macro="" textlink="">
      <xdr:nvSpPr>
        <xdr:cNvPr id="610" name="楕円 609"/>
        <xdr:cNvSpPr/>
      </xdr:nvSpPr>
      <xdr:spPr>
        <a:xfrm>
          <a:off x="14541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108313</xdr:rowOff>
    </xdr:to>
    <xdr:cxnSp macro="">
      <xdr:nvCxnSpPr>
        <xdr:cNvPr id="611" name="直線コネクタ 610"/>
        <xdr:cNvCxnSpPr/>
      </xdr:nvCxnSpPr>
      <xdr:spPr>
        <a:xfrm flipV="1">
          <a:off x="14592300" y="137541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1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13"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14" name="n_1mainValue【児童館】&#10;有形固定資産減価償却率"/>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4190</xdr:rowOff>
    </xdr:from>
    <xdr:ext cx="405111" cy="259045"/>
    <xdr:sp macro="" textlink="">
      <xdr:nvSpPr>
        <xdr:cNvPr id="615" name="n_2mainValue【児童館】&#10;有形固定資産減価償却率"/>
        <xdr:cNvSpPr txBox="1"/>
      </xdr:nvSpPr>
      <xdr:spPr>
        <a:xfrm>
          <a:off x="14389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7" name="テキスト ボックス 6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9" name="テキスト ボックス 6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1" name="テキスト ボックス 6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3" name="テキスト ボックス 6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37" name="直線コネクタ 63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9" name="直線コネクタ 63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4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41" name="直線コネクタ 64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4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43" name="フローチャート: 判断 64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44" name="フローチャート: 判断 64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45" name="フローチャート: 判断 64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51" name="楕円 650"/>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126746</xdr:rowOff>
    </xdr:from>
    <xdr:to>
      <xdr:col>107</xdr:col>
      <xdr:colOff>101600</xdr:colOff>
      <xdr:row>86</xdr:row>
      <xdr:rowOff>56896</xdr:rowOff>
    </xdr:to>
    <xdr:sp macro="" textlink="">
      <xdr:nvSpPr>
        <xdr:cNvPr id="652" name="楕円 651"/>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653" name="直線コネクタ 652"/>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54"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55"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656" name="n_1mainValue【児童館】&#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657"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0" name="テキスト ボックス 6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8" name="テキスト ボックス 6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82" name="直線コネクタ 681"/>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83"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84" name="直線コネクタ 683"/>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85"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86" name="直線コネクタ 685"/>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87"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88" name="フローチャート: 判断 687"/>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89" name="フローチャート: 判断 688"/>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90" name="フローチャート: 判断 689"/>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78739</xdr:rowOff>
    </xdr:from>
    <xdr:to>
      <xdr:col>81</xdr:col>
      <xdr:colOff>101600</xdr:colOff>
      <xdr:row>106</xdr:row>
      <xdr:rowOff>8889</xdr:rowOff>
    </xdr:to>
    <xdr:sp macro="" textlink="">
      <xdr:nvSpPr>
        <xdr:cNvPr id="696" name="楕円 695"/>
        <xdr:cNvSpPr/>
      </xdr:nvSpPr>
      <xdr:spPr>
        <a:xfrm>
          <a:off x="15430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697" name="楕円 696"/>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129539</xdr:rowOff>
    </xdr:from>
    <xdr:to>
      <xdr:col>81</xdr:col>
      <xdr:colOff>50800</xdr:colOff>
      <xdr:row>106</xdr:row>
      <xdr:rowOff>1905</xdr:rowOff>
    </xdr:to>
    <xdr:cxnSp macro="">
      <xdr:nvCxnSpPr>
        <xdr:cNvPr id="698" name="直線コネクタ 697"/>
        <xdr:cNvCxnSpPr/>
      </xdr:nvCxnSpPr>
      <xdr:spPr>
        <a:xfrm flipV="1">
          <a:off x="14592300" y="18131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99"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700"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xdr:rowOff>
    </xdr:from>
    <xdr:ext cx="405111" cy="259045"/>
    <xdr:sp macro="" textlink="">
      <xdr:nvSpPr>
        <xdr:cNvPr id="701" name="n_1mainValue【公民館】&#10;有形固定資産減価償却率"/>
        <xdr:cNvSpPr txBox="1"/>
      </xdr:nvSpPr>
      <xdr:spPr>
        <a:xfrm>
          <a:off x="15266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702"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28" name="直線コネクタ 727"/>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29"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30" name="直線コネクタ 729"/>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31"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32" name="直線コネクタ 731"/>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733"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34" name="フローチャート: 判断 733"/>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35" name="フローチャート: 判断 734"/>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6" name="フローチャート: 判断 735"/>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38463</xdr:rowOff>
    </xdr:from>
    <xdr:to>
      <xdr:col>112</xdr:col>
      <xdr:colOff>38100</xdr:colOff>
      <xdr:row>104</xdr:row>
      <xdr:rowOff>140063</xdr:rowOff>
    </xdr:to>
    <xdr:sp macro="" textlink="">
      <xdr:nvSpPr>
        <xdr:cNvPr id="742" name="楕円 741"/>
        <xdr:cNvSpPr/>
      </xdr:nvSpPr>
      <xdr:spPr>
        <a:xfrm>
          <a:off x="2127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44994</xdr:rowOff>
    </xdr:from>
    <xdr:to>
      <xdr:col>107</xdr:col>
      <xdr:colOff>101600</xdr:colOff>
      <xdr:row>104</xdr:row>
      <xdr:rowOff>146594</xdr:rowOff>
    </xdr:to>
    <xdr:sp macro="" textlink="">
      <xdr:nvSpPr>
        <xdr:cNvPr id="743" name="楕円 742"/>
        <xdr:cNvSpPr/>
      </xdr:nvSpPr>
      <xdr:spPr>
        <a:xfrm>
          <a:off x="2038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89263</xdr:rowOff>
    </xdr:from>
    <xdr:to>
      <xdr:col>111</xdr:col>
      <xdr:colOff>177800</xdr:colOff>
      <xdr:row>104</xdr:row>
      <xdr:rowOff>95794</xdr:rowOff>
    </xdr:to>
    <xdr:cxnSp macro="">
      <xdr:nvCxnSpPr>
        <xdr:cNvPr id="744" name="直線コネクタ 743"/>
        <xdr:cNvCxnSpPr/>
      </xdr:nvCxnSpPr>
      <xdr:spPr>
        <a:xfrm flipV="1">
          <a:off x="20434300" y="179200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45"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46"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156590</xdr:rowOff>
    </xdr:from>
    <xdr:ext cx="469744" cy="259045"/>
    <xdr:sp macro="" textlink="">
      <xdr:nvSpPr>
        <xdr:cNvPr id="747" name="n_1mainValue【公民館】&#10;一人当たり面積"/>
        <xdr:cNvSpPr txBox="1"/>
      </xdr:nvSpPr>
      <xdr:spPr>
        <a:xfrm>
          <a:off x="210757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163121</xdr:rowOff>
    </xdr:from>
    <xdr:ext cx="469744" cy="259045"/>
    <xdr:sp macro="" textlink="">
      <xdr:nvSpPr>
        <xdr:cNvPr id="748" name="n_2mainValue【公民館】&#10;一人当たり面積"/>
        <xdr:cNvSpPr txBox="1"/>
      </xdr:nvSpPr>
      <xdr:spPr>
        <a:xfrm>
          <a:off x="20199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道路：</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年度有形固定資産減価償却率は</a:t>
          </a:r>
          <a:r>
            <a:rPr kumimoji="1" lang="en-US" altLang="ja-JP" sz="1000">
              <a:latin typeface="ＭＳ Ｐゴシック" panose="020B0600070205080204" pitchFamily="50" charset="-128"/>
              <a:ea typeface="ＭＳ Ｐゴシック" panose="020B0600070205080204" pitchFamily="50" charset="-128"/>
            </a:rPr>
            <a:t>33.1</a:t>
          </a:r>
          <a:r>
            <a:rPr kumimoji="1" lang="ja-JP" altLang="en-US" sz="1000">
              <a:latin typeface="ＭＳ Ｐゴシック" panose="020B0600070205080204" pitchFamily="50" charset="-128"/>
              <a:ea typeface="ＭＳ Ｐゴシック" panose="020B0600070205080204" pitchFamily="50" charset="-128"/>
            </a:rPr>
            <a:t>％（前年度比</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％増）であり、類似団体内平均値</a:t>
          </a:r>
          <a:r>
            <a:rPr kumimoji="1" lang="en-US" altLang="ja-JP" sz="1000">
              <a:latin typeface="ＭＳ Ｐゴシック" panose="020B0600070205080204" pitchFamily="50" charset="-128"/>
              <a:ea typeface="ＭＳ Ｐゴシック" panose="020B0600070205080204" pitchFamily="50" charset="-128"/>
            </a:rPr>
            <a:t>56.1</a:t>
          </a:r>
          <a:r>
            <a:rPr kumimoji="1" lang="ja-JP" altLang="en-US" sz="1000">
              <a:latin typeface="ＭＳ Ｐゴシック" panose="020B0600070205080204" pitchFamily="50" charset="-128"/>
              <a:ea typeface="ＭＳ Ｐゴシック" panose="020B0600070205080204" pitchFamily="50" charset="-128"/>
            </a:rPr>
            <a:t>％より低く、償却年数は多く経過していない状況にある。一人当たり延長は、類似団体内平均値と比べると少し低い基準にあるが全国平均よりは高い状況にある。</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橋りょう・トンネル</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35.0</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57.5</a:t>
          </a:r>
          <a:r>
            <a:rPr kumimoji="1" lang="ja-JP" altLang="ja-JP" sz="1000">
              <a:solidFill>
                <a:schemeClr val="dk1"/>
              </a:solidFill>
              <a:effectLst/>
              <a:latin typeface="+mn-lt"/>
              <a:ea typeface="+mn-ea"/>
              <a:cs typeface="+mn-cs"/>
            </a:rPr>
            <a:t>％より低く、償却年数は多く経過していない状況にある。一人当たり</a:t>
          </a:r>
          <a:r>
            <a:rPr kumimoji="1" lang="ja-JP" altLang="en-US" sz="1000">
              <a:solidFill>
                <a:schemeClr val="dk1"/>
              </a:solidFill>
              <a:effectLst/>
              <a:latin typeface="+mn-lt"/>
              <a:ea typeface="+mn-ea"/>
              <a:cs typeface="+mn-cs"/>
            </a:rPr>
            <a:t>償却資産額</a:t>
          </a:r>
          <a:r>
            <a:rPr kumimoji="1" lang="ja-JP" altLang="ja-JP" sz="1000">
              <a:solidFill>
                <a:schemeClr val="dk1"/>
              </a:solidFill>
              <a:effectLst/>
              <a:latin typeface="+mn-lt"/>
              <a:ea typeface="+mn-ea"/>
              <a:cs typeface="+mn-cs"/>
            </a:rPr>
            <a:t>は、類似団体内平均値と比べると低い状況にある。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公営住宅</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42.5</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61.4</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低いが、償却が終了している住宅もあり計画的な取組が必要で</a:t>
          </a:r>
          <a:r>
            <a:rPr kumimoji="1" lang="ja-JP" altLang="ja-JP" sz="1000">
              <a:solidFill>
                <a:schemeClr val="dk1"/>
              </a:solidFill>
              <a:effectLst/>
              <a:latin typeface="+mn-lt"/>
              <a:ea typeface="+mn-ea"/>
              <a:cs typeface="+mn-cs"/>
            </a:rPr>
            <a:t>ある。一人当たり</a:t>
          </a:r>
          <a:r>
            <a:rPr kumimoji="1" lang="ja-JP" altLang="en-US" sz="1000">
              <a:solidFill>
                <a:schemeClr val="dk1"/>
              </a:solidFill>
              <a:effectLst/>
              <a:latin typeface="+mn-lt"/>
              <a:ea typeface="+mn-ea"/>
              <a:cs typeface="+mn-cs"/>
            </a:rPr>
            <a:t>面積</a:t>
          </a:r>
          <a:r>
            <a:rPr kumimoji="1" lang="ja-JP" altLang="ja-JP" sz="1000">
              <a:solidFill>
                <a:schemeClr val="dk1"/>
              </a:solidFill>
              <a:effectLst/>
              <a:latin typeface="+mn-lt"/>
              <a:ea typeface="+mn-ea"/>
              <a:cs typeface="+mn-cs"/>
            </a:rPr>
            <a:t>は、類似団体内平均値と比べると高い状況にある。</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港湾・漁港</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27.1</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85.9</a:t>
          </a:r>
          <a:r>
            <a:rPr kumimoji="1" lang="ja-JP" altLang="ja-JP" sz="1000">
              <a:solidFill>
                <a:schemeClr val="dk1"/>
              </a:solidFill>
              <a:effectLst/>
              <a:latin typeface="+mn-lt"/>
              <a:ea typeface="+mn-ea"/>
              <a:cs typeface="+mn-cs"/>
            </a:rPr>
            <a:t>％より低く、償却年数は多く経過していない状況にある。一人当たり</a:t>
          </a:r>
          <a:r>
            <a:rPr kumimoji="1" lang="ja-JP" altLang="en-US" sz="1000">
              <a:solidFill>
                <a:schemeClr val="dk1"/>
              </a:solidFill>
              <a:effectLst/>
              <a:latin typeface="+mn-lt"/>
              <a:ea typeface="+mn-ea"/>
              <a:cs typeface="+mn-cs"/>
            </a:rPr>
            <a:t>償却資産額</a:t>
          </a:r>
          <a:r>
            <a:rPr kumimoji="1" lang="ja-JP" altLang="ja-JP" sz="1000">
              <a:solidFill>
                <a:schemeClr val="dk1"/>
              </a:solidFill>
              <a:effectLst/>
              <a:latin typeface="+mn-lt"/>
              <a:ea typeface="+mn-ea"/>
              <a:cs typeface="+mn-cs"/>
            </a:rPr>
            <a:t>は、類似団体内平均値と比べると低い状況にある。</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保育所</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70.4</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54.4</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高い。償却年数も進んでおり今後計画的な整備が必要である。</a:t>
          </a:r>
          <a:r>
            <a:rPr kumimoji="1" lang="ja-JP" altLang="ja-JP" sz="1000">
              <a:solidFill>
                <a:schemeClr val="dk1"/>
              </a:solidFill>
              <a:effectLst/>
              <a:latin typeface="+mn-lt"/>
              <a:ea typeface="+mn-ea"/>
              <a:cs typeface="+mn-cs"/>
            </a:rPr>
            <a:t>一人当たり</a:t>
          </a:r>
          <a:r>
            <a:rPr kumimoji="1" lang="ja-JP" altLang="en-US" sz="1000">
              <a:solidFill>
                <a:schemeClr val="dk1"/>
              </a:solidFill>
              <a:effectLst/>
              <a:latin typeface="+mn-lt"/>
              <a:ea typeface="+mn-ea"/>
              <a:cs typeface="+mn-cs"/>
            </a:rPr>
            <a:t>面積</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公立</a:t>
          </a:r>
          <a:r>
            <a:rPr kumimoji="1" lang="ja-JP" altLang="ja-JP" sz="1000">
              <a:solidFill>
                <a:schemeClr val="dk1"/>
              </a:solidFill>
              <a:effectLst/>
              <a:latin typeface="+mn-lt"/>
              <a:ea typeface="+mn-ea"/>
              <a:cs typeface="+mn-cs"/>
            </a:rPr>
            <a:t>保育園</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１園のみであ</a:t>
          </a:r>
          <a:r>
            <a:rPr kumimoji="1" lang="ja-JP" altLang="en-US" sz="1000">
              <a:solidFill>
                <a:schemeClr val="dk1"/>
              </a:solidFill>
              <a:effectLst/>
              <a:latin typeface="+mn-lt"/>
              <a:ea typeface="+mn-ea"/>
              <a:cs typeface="+mn-cs"/>
            </a:rPr>
            <a:t>るため</a:t>
          </a:r>
          <a:r>
            <a:rPr kumimoji="1" lang="ja-JP" altLang="ja-JP" sz="1000">
              <a:solidFill>
                <a:schemeClr val="dk1"/>
              </a:solidFill>
              <a:effectLst/>
              <a:latin typeface="+mn-lt"/>
              <a:ea typeface="+mn-ea"/>
              <a:cs typeface="+mn-cs"/>
            </a:rPr>
            <a:t>類似団体内平均値と比べると低い状況にある。</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学校施設</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61.3</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59.8</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と同程度の水準にある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償却年数も進んでいるため統廃合等計画的な整備が必要である。</a:t>
          </a:r>
          <a:r>
            <a:rPr kumimoji="1" lang="ja-JP" altLang="ja-JP" sz="1000">
              <a:solidFill>
                <a:schemeClr val="dk1"/>
              </a:solidFill>
              <a:effectLst/>
              <a:latin typeface="+mn-lt"/>
              <a:ea typeface="+mn-ea"/>
              <a:cs typeface="+mn-cs"/>
            </a:rPr>
            <a:t>一人当たり面積</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、類似団体内平均値と</a:t>
          </a:r>
          <a:r>
            <a:rPr kumimoji="1" lang="ja-JP" altLang="en-US" sz="1000">
              <a:solidFill>
                <a:schemeClr val="dk1"/>
              </a:solidFill>
              <a:effectLst/>
              <a:latin typeface="+mn-lt"/>
              <a:ea typeface="+mn-ea"/>
              <a:cs typeface="+mn-cs"/>
            </a:rPr>
            <a:t>同程度の水準</a:t>
          </a:r>
          <a:r>
            <a:rPr kumimoji="1" lang="ja-JP" altLang="ja-JP" sz="1000">
              <a:solidFill>
                <a:schemeClr val="dk1"/>
              </a:solidFill>
              <a:effectLst/>
              <a:latin typeface="+mn-lt"/>
              <a:ea typeface="+mn-ea"/>
              <a:cs typeface="+mn-cs"/>
            </a:rPr>
            <a:t>にある。</a:t>
          </a:r>
          <a:endParaRPr lang="ja-JP" altLang="ja-JP" sz="1000">
            <a:effectLst/>
          </a:endParaRPr>
        </a:p>
        <a:p>
          <a:r>
            <a:rPr kumimoji="1" lang="ja-JP" altLang="en-US" sz="1000">
              <a:solidFill>
                <a:schemeClr val="dk1"/>
              </a:solidFill>
              <a:effectLst/>
              <a:latin typeface="+mn-lt"/>
              <a:ea typeface="+mn-ea"/>
              <a:cs typeface="+mn-cs"/>
            </a:rPr>
            <a:t>児童館</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71.0</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4.3</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47.3</a:t>
          </a:r>
          <a:r>
            <a:rPr kumimoji="1" lang="ja-JP" altLang="ja-JP" sz="1000">
              <a:solidFill>
                <a:schemeClr val="dk1"/>
              </a:solidFill>
              <a:effectLst/>
              <a:latin typeface="+mn-lt"/>
              <a:ea typeface="+mn-ea"/>
              <a:cs typeface="+mn-cs"/>
            </a:rPr>
            <a:t>％より高い。償却年数も進んでおり今後計画的な整備が必要である。一人当たり面積は、類似団体内平均値と比べると低い状況にある。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公民館</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48.2</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61.7</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低い状況にある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避難所等としても使用されるため</a:t>
          </a:r>
          <a:r>
            <a:rPr kumimoji="1" lang="ja-JP" altLang="ja-JP" sz="1000">
              <a:solidFill>
                <a:schemeClr val="dk1"/>
              </a:solidFill>
              <a:effectLst/>
              <a:latin typeface="+mn-lt"/>
              <a:ea typeface="+mn-ea"/>
              <a:cs typeface="+mn-cs"/>
            </a:rPr>
            <a:t>計画的な整備が必要である。一人当たり面積は、類似団体内平均値と比べると</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状況にある。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26,040
25,767
111.10
11,565,810
11,475,741
46,859
6,938,606
10,405,192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156028</xdr:rowOff>
    </xdr:from>
    <xdr:to>
      <xdr:col>20</xdr:col>
      <xdr:colOff>38100</xdr:colOff>
      <xdr:row>41</xdr:row>
      <xdr:rowOff>86178</xdr:rowOff>
    </xdr:to>
    <xdr:sp macro="" textlink="">
      <xdr:nvSpPr>
        <xdr:cNvPr id="73" name="楕円 72"/>
        <xdr:cNvSpPr/>
      </xdr:nvSpPr>
      <xdr:spPr>
        <a:xfrm>
          <a:off x="3746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17235</xdr:rowOff>
    </xdr:from>
    <xdr:to>
      <xdr:col>15</xdr:col>
      <xdr:colOff>101600</xdr:colOff>
      <xdr:row>41</xdr:row>
      <xdr:rowOff>118835</xdr:rowOff>
    </xdr:to>
    <xdr:sp macro="" textlink="">
      <xdr:nvSpPr>
        <xdr:cNvPr id="74" name="楕円 73"/>
        <xdr:cNvSpPr/>
      </xdr:nvSpPr>
      <xdr:spPr>
        <a:xfrm>
          <a:off x="2857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35378</xdr:rowOff>
    </xdr:from>
    <xdr:to>
      <xdr:col>19</xdr:col>
      <xdr:colOff>177800</xdr:colOff>
      <xdr:row>41</xdr:row>
      <xdr:rowOff>68035</xdr:rowOff>
    </xdr:to>
    <xdr:cxnSp macro="">
      <xdr:nvCxnSpPr>
        <xdr:cNvPr id="75" name="直線コネクタ 74"/>
        <xdr:cNvCxnSpPr/>
      </xdr:nvCxnSpPr>
      <xdr:spPr>
        <a:xfrm flipV="1">
          <a:off x="2908300" y="706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77305</xdr:rowOff>
    </xdr:from>
    <xdr:ext cx="405111" cy="259045"/>
    <xdr:sp macro="" textlink="">
      <xdr:nvSpPr>
        <xdr:cNvPr id="76" name="n_1mainValue【図書館】&#10;有形固定資産減価償却率"/>
        <xdr:cNvSpPr txBox="1"/>
      </xdr:nvSpPr>
      <xdr:spPr>
        <a:xfrm>
          <a:off x="3582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77" name="n_2mainValue【図書館】&#10;有形固定資産減価償却率"/>
        <xdr:cNvSpPr txBox="1"/>
      </xdr:nvSpPr>
      <xdr:spPr>
        <a:xfrm>
          <a:off x="2705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69142</xdr:rowOff>
    </xdr:from>
    <xdr:ext cx="469744" cy="259045"/>
    <xdr:sp macro="" textlink="">
      <xdr:nvSpPr>
        <xdr:cNvPr id="113"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93436</xdr:rowOff>
    </xdr:from>
    <xdr:to>
      <xdr:col>50</xdr:col>
      <xdr:colOff>165100</xdr:colOff>
      <xdr:row>38</xdr:row>
      <xdr:rowOff>23586</xdr:rowOff>
    </xdr:to>
    <xdr:sp macro="" textlink="">
      <xdr:nvSpPr>
        <xdr:cNvPr id="119" name="楕円 118"/>
        <xdr:cNvSpPr/>
      </xdr:nvSpPr>
      <xdr:spPr>
        <a:xfrm>
          <a:off x="9588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93436</xdr:rowOff>
    </xdr:from>
    <xdr:to>
      <xdr:col>46</xdr:col>
      <xdr:colOff>38100</xdr:colOff>
      <xdr:row>38</xdr:row>
      <xdr:rowOff>23586</xdr:rowOff>
    </xdr:to>
    <xdr:sp macro="" textlink="">
      <xdr:nvSpPr>
        <xdr:cNvPr id="120" name="楕円 119"/>
        <xdr:cNvSpPr/>
      </xdr:nvSpPr>
      <xdr:spPr>
        <a:xfrm>
          <a:off x="8699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144236</xdr:rowOff>
    </xdr:from>
    <xdr:to>
      <xdr:col>50</xdr:col>
      <xdr:colOff>114300</xdr:colOff>
      <xdr:row>37</xdr:row>
      <xdr:rowOff>144236</xdr:rowOff>
    </xdr:to>
    <xdr:cxnSp macro="">
      <xdr:nvCxnSpPr>
        <xdr:cNvPr id="121" name="直線コネクタ 120"/>
        <xdr:cNvCxnSpPr/>
      </xdr:nvCxnSpPr>
      <xdr:spPr>
        <a:xfrm>
          <a:off x="8750300" y="648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40113</xdr:rowOff>
    </xdr:from>
    <xdr:ext cx="469744" cy="259045"/>
    <xdr:sp macro="" textlink="">
      <xdr:nvSpPr>
        <xdr:cNvPr id="122" name="n_1mainValue【図書館】&#10;一人当たり面積"/>
        <xdr:cNvSpPr txBox="1"/>
      </xdr:nvSpPr>
      <xdr:spPr>
        <a:xfrm>
          <a:off x="93917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40113</xdr:rowOff>
    </xdr:from>
    <xdr:ext cx="469744" cy="259045"/>
    <xdr:sp macro="" textlink="">
      <xdr:nvSpPr>
        <xdr:cNvPr id="123" name="n_2mainValue【図書館】&#10;一人当たり面積"/>
        <xdr:cNvSpPr txBox="1"/>
      </xdr:nvSpPr>
      <xdr:spPr>
        <a:xfrm>
          <a:off x="85154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5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5" name="フローチャート: 判断 154"/>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96791</xdr:rowOff>
    </xdr:from>
    <xdr:ext cx="405111" cy="259045"/>
    <xdr:sp macro="" textlink="">
      <xdr:nvSpPr>
        <xdr:cNvPr id="156"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68072</xdr:rowOff>
    </xdr:from>
    <xdr:to>
      <xdr:col>20</xdr:col>
      <xdr:colOff>38100</xdr:colOff>
      <xdr:row>60</xdr:row>
      <xdr:rowOff>169672</xdr:rowOff>
    </xdr:to>
    <xdr:sp macro="" textlink="">
      <xdr:nvSpPr>
        <xdr:cNvPr id="162" name="楕円 161"/>
        <xdr:cNvSpPr/>
      </xdr:nvSpPr>
      <xdr:spPr>
        <a:xfrm>
          <a:off x="3746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116078</xdr:rowOff>
    </xdr:from>
    <xdr:to>
      <xdr:col>15</xdr:col>
      <xdr:colOff>101600</xdr:colOff>
      <xdr:row>61</xdr:row>
      <xdr:rowOff>46228</xdr:rowOff>
    </xdr:to>
    <xdr:sp macro="" textlink="">
      <xdr:nvSpPr>
        <xdr:cNvPr id="163" name="楕円 162"/>
        <xdr:cNvSpPr/>
      </xdr:nvSpPr>
      <xdr:spPr>
        <a:xfrm>
          <a:off x="2857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60</xdr:row>
      <xdr:rowOff>166878</xdr:rowOff>
    </xdr:to>
    <xdr:cxnSp macro="">
      <xdr:nvCxnSpPr>
        <xdr:cNvPr id="164" name="直線コネクタ 163"/>
        <xdr:cNvCxnSpPr/>
      </xdr:nvCxnSpPr>
      <xdr:spPr>
        <a:xfrm flipV="1">
          <a:off x="2908300" y="104058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14749</xdr:rowOff>
    </xdr:from>
    <xdr:ext cx="405111" cy="259045"/>
    <xdr:sp macro="" textlink="">
      <xdr:nvSpPr>
        <xdr:cNvPr id="165" name="n_1mainValue【体育館・プール】&#10;有形固定資産減価償却率"/>
        <xdr:cNvSpPr txBox="1"/>
      </xdr:nvSpPr>
      <xdr:spPr>
        <a:xfrm>
          <a:off x="3582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62755</xdr:rowOff>
    </xdr:from>
    <xdr:ext cx="405111" cy="259045"/>
    <xdr:sp macro="" textlink="">
      <xdr:nvSpPr>
        <xdr:cNvPr id="166" name="n_2mainValue【体育館・プール】&#10;有形固定資産減価償却率"/>
        <xdr:cNvSpPr txBox="1"/>
      </xdr:nvSpPr>
      <xdr:spPr>
        <a:xfrm>
          <a:off x="2705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9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9" name="フローチャート: 判断 198"/>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20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06" name="楕円 205"/>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22860</xdr:rowOff>
    </xdr:from>
    <xdr:to>
      <xdr:col>46</xdr:col>
      <xdr:colOff>38100</xdr:colOff>
      <xdr:row>63</xdr:row>
      <xdr:rowOff>124460</xdr:rowOff>
    </xdr:to>
    <xdr:sp macro="" textlink="">
      <xdr:nvSpPr>
        <xdr:cNvPr id="207" name="楕円 206"/>
        <xdr:cNvSpPr/>
      </xdr:nvSpPr>
      <xdr:spPr>
        <a:xfrm>
          <a:off x="8699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73660</xdr:rowOff>
    </xdr:to>
    <xdr:cxnSp macro="">
      <xdr:nvCxnSpPr>
        <xdr:cNvPr id="208" name="直線コネクタ 207"/>
        <xdr:cNvCxnSpPr/>
      </xdr:nvCxnSpPr>
      <xdr:spPr>
        <a:xfrm flipV="1">
          <a:off x="8750300" y="10873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114317</xdr:rowOff>
    </xdr:from>
    <xdr:ext cx="469744" cy="259045"/>
    <xdr:sp macro="" textlink="">
      <xdr:nvSpPr>
        <xdr:cNvPr id="209" name="n_1mainValue【体育館・プール】&#10;一人当たり面積"/>
        <xdr:cNvSpPr txBox="1"/>
      </xdr:nvSpPr>
      <xdr:spPr>
        <a:xfrm>
          <a:off x="9391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115587</xdr:rowOff>
    </xdr:from>
    <xdr:ext cx="469744" cy="259045"/>
    <xdr:sp macro="" textlink="">
      <xdr:nvSpPr>
        <xdr:cNvPr id="210" name="n_2mainValue【体育館・プール】&#10;一人当たり面積"/>
        <xdr:cNvSpPr txBox="1"/>
      </xdr:nvSpPr>
      <xdr:spPr>
        <a:xfrm>
          <a:off x="8515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4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4" name="フローチャート: 判断 24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5"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51" name="楕円 250"/>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151130</xdr:rowOff>
    </xdr:from>
    <xdr:to>
      <xdr:col>15</xdr:col>
      <xdr:colOff>101600</xdr:colOff>
      <xdr:row>81</xdr:row>
      <xdr:rowOff>81280</xdr:rowOff>
    </xdr:to>
    <xdr:sp macro="" textlink="">
      <xdr:nvSpPr>
        <xdr:cNvPr id="252" name="楕円 251"/>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30480</xdr:rowOff>
    </xdr:to>
    <xdr:cxnSp macro="">
      <xdr:nvCxnSpPr>
        <xdr:cNvPr id="253" name="直線コネクタ 252"/>
        <xdr:cNvCxnSpPr/>
      </xdr:nvCxnSpPr>
      <xdr:spPr>
        <a:xfrm flipV="1">
          <a:off x="2908300" y="1388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54" name="n_1mainValue【福祉施設】&#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255" name="n_2mainValue【福祉施設】&#10;有形固定資産減価償却率"/>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83"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84" name="フローチャート: 判断 283"/>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85"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9589</xdr:rowOff>
    </xdr:from>
    <xdr:to>
      <xdr:col>50</xdr:col>
      <xdr:colOff>165100</xdr:colOff>
      <xdr:row>85</xdr:row>
      <xdr:rowOff>111189</xdr:rowOff>
    </xdr:to>
    <xdr:sp macro="" textlink="">
      <xdr:nvSpPr>
        <xdr:cNvPr id="291" name="楕円 290"/>
        <xdr:cNvSpPr/>
      </xdr:nvSpPr>
      <xdr:spPr>
        <a:xfrm>
          <a:off x="9588500" y="14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10161</xdr:rowOff>
    </xdr:from>
    <xdr:to>
      <xdr:col>46</xdr:col>
      <xdr:colOff>38100</xdr:colOff>
      <xdr:row>85</xdr:row>
      <xdr:rowOff>111761</xdr:rowOff>
    </xdr:to>
    <xdr:sp macro="" textlink="">
      <xdr:nvSpPr>
        <xdr:cNvPr id="292" name="楕円 291"/>
        <xdr:cNvSpPr/>
      </xdr:nvSpPr>
      <xdr:spPr>
        <a:xfrm>
          <a:off x="869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60389</xdr:rowOff>
    </xdr:from>
    <xdr:to>
      <xdr:col>50</xdr:col>
      <xdr:colOff>114300</xdr:colOff>
      <xdr:row>85</xdr:row>
      <xdr:rowOff>60961</xdr:rowOff>
    </xdr:to>
    <xdr:cxnSp macro="">
      <xdr:nvCxnSpPr>
        <xdr:cNvPr id="293" name="直線コネクタ 292"/>
        <xdr:cNvCxnSpPr/>
      </xdr:nvCxnSpPr>
      <xdr:spPr>
        <a:xfrm flipV="1">
          <a:off x="8750300" y="146336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102316</xdr:rowOff>
    </xdr:from>
    <xdr:ext cx="469744" cy="259045"/>
    <xdr:sp macro="" textlink="">
      <xdr:nvSpPr>
        <xdr:cNvPr id="294" name="n_1mainValue【福祉施設】&#10;一人当たり面積"/>
        <xdr:cNvSpPr txBox="1"/>
      </xdr:nvSpPr>
      <xdr:spPr>
        <a:xfrm>
          <a:off x="9391727" y="146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295" name="n_2mainValue【福祉施設】&#10;一人当たり面積"/>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2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0" name="フローチャート: 判断 32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118127</xdr:rowOff>
    </xdr:from>
    <xdr:ext cx="405111" cy="259045"/>
    <xdr:sp macro="" textlink="">
      <xdr:nvSpPr>
        <xdr:cNvPr id="331"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337" name="楕円 336"/>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113574</xdr:rowOff>
    </xdr:from>
    <xdr:to>
      <xdr:col>15</xdr:col>
      <xdr:colOff>101600</xdr:colOff>
      <xdr:row>101</xdr:row>
      <xdr:rowOff>43724</xdr:rowOff>
    </xdr:to>
    <xdr:sp macro="" textlink="">
      <xdr:nvSpPr>
        <xdr:cNvPr id="338" name="楕円 337"/>
        <xdr:cNvSpPr/>
      </xdr:nvSpPr>
      <xdr:spPr>
        <a:xfrm>
          <a:off x="2857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100</xdr:row>
      <xdr:rowOff>164374</xdr:rowOff>
    </xdr:to>
    <xdr:cxnSp macro="">
      <xdr:nvCxnSpPr>
        <xdr:cNvPr id="339" name="直線コネクタ 338"/>
        <xdr:cNvCxnSpPr/>
      </xdr:nvCxnSpPr>
      <xdr:spPr>
        <a:xfrm flipV="1">
          <a:off x="2908300" y="17286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37391</xdr:rowOff>
    </xdr:from>
    <xdr:ext cx="405111" cy="259045"/>
    <xdr:sp macro="" textlink="">
      <xdr:nvSpPr>
        <xdr:cNvPr id="340" name="n_1mainValue【市民会館】&#10;有形固定資産減価償却率"/>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60251</xdr:rowOff>
    </xdr:from>
    <xdr:ext cx="405111" cy="259045"/>
    <xdr:sp macro="" textlink="">
      <xdr:nvSpPr>
        <xdr:cNvPr id="341" name="n_2mainValue【市民会館】&#10;有形固定資産減価償却率"/>
        <xdr:cNvSpPr txBox="1"/>
      </xdr:nvSpPr>
      <xdr:spPr>
        <a:xfrm>
          <a:off x="2705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373"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74" name="フローチャート: 判断 37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75"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381" name="楕円 380"/>
        <xdr:cNvSpPr/>
      </xdr:nvSpPr>
      <xdr:spPr>
        <a:xfrm>
          <a:off x="958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166370</xdr:rowOff>
    </xdr:from>
    <xdr:to>
      <xdr:col>46</xdr:col>
      <xdr:colOff>38100</xdr:colOff>
      <xdr:row>107</xdr:row>
      <xdr:rowOff>96520</xdr:rowOff>
    </xdr:to>
    <xdr:sp macro="" textlink="">
      <xdr:nvSpPr>
        <xdr:cNvPr id="382" name="楕円 381"/>
        <xdr:cNvSpPr/>
      </xdr:nvSpPr>
      <xdr:spPr>
        <a:xfrm>
          <a:off x="8699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45720</xdr:rowOff>
    </xdr:to>
    <xdr:cxnSp macro="">
      <xdr:nvCxnSpPr>
        <xdr:cNvPr id="383" name="直線コネクタ 382"/>
        <xdr:cNvCxnSpPr/>
      </xdr:nvCxnSpPr>
      <xdr:spPr>
        <a:xfrm>
          <a:off x="8750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87647</xdr:rowOff>
    </xdr:from>
    <xdr:ext cx="469744" cy="259045"/>
    <xdr:sp macro="" textlink="">
      <xdr:nvSpPr>
        <xdr:cNvPr id="384" name="n_1mainValue【市民会館】&#10;一人当たり面積"/>
        <xdr:cNvSpPr txBox="1"/>
      </xdr:nvSpPr>
      <xdr:spPr>
        <a:xfrm>
          <a:off x="9391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87647</xdr:rowOff>
    </xdr:from>
    <xdr:ext cx="469744" cy="259045"/>
    <xdr:sp macro="" textlink="">
      <xdr:nvSpPr>
        <xdr:cNvPr id="385" name="n_2mainValue【市民会館】&#10;一人当たり面積"/>
        <xdr:cNvSpPr txBox="1"/>
      </xdr:nvSpPr>
      <xdr:spPr>
        <a:xfrm>
          <a:off x="8515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419"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420" name="フローチャート: 判断 419"/>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114861</xdr:rowOff>
    </xdr:from>
    <xdr:ext cx="405111" cy="259045"/>
    <xdr:sp macro="" textlink="">
      <xdr:nvSpPr>
        <xdr:cNvPr id="421"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18869</xdr:rowOff>
    </xdr:from>
    <xdr:to>
      <xdr:col>81</xdr:col>
      <xdr:colOff>101600</xdr:colOff>
      <xdr:row>36</xdr:row>
      <xdr:rowOff>120469</xdr:rowOff>
    </xdr:to>
    <xdr:sp macro="" textlink="">
      <xdr:nvSpPr>
        <xdr:cNvPr id="427" name="楕円 426"/>
        <xdr:cNvSpPr/>
      </xdr:nvSpPr>
      <xdr:spPr>
        <a:xfrm>
          <a:off x="15430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167458</xdr:rowOff>
    </xdr:from>
    <xdr:to>
      <xdr:col>76</xdr:col>
      <xdr:colOff>165100</xdr:colOff>
      <xdr:row>36</xdr:row>
      <xdr:rowOff>97608</xdr:rowOff>
    </xdr:to>
    <xdr:sp macro="" textlink="">
      <xdr:nvSpPr>
        <xdr:cNvPr id="428" name="楕円 427"/>
        <xdr:cNvSpPr/>
      </xdr:nvSpPr>
      <xdr:spPr>
        <a:xfrm>
          <a:off x="14541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46808</xdr:rowOff>
    </xdr:from>
    <xdr:to>
      <xdr:col>81</xdr:col>
      <xdr:colOff>50800</xdr:colOff>
      <xdr:row>36</xdr:row>
      <xdr:rowOff>69669</xdr:rowOff>
    </xdr:to>
    <xdr:cxnSp macro="">
      <xdr:nvCxnSpPr>
        <xdr:cNvPr id="429" name="直線コネクタ 428"/>
        <xdr:cNvCxnSpPr/>
      </xdr:nvCxnSpPr>
      <xdr:spPr>
        <a:xfrm>
          <a:off x="14592300" y="62190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136996</xdr:rowOff>
    </xdr:from>
    <xdr:ext cx="405111" cy="259045"/>
    <xdr:sp macro="" textlink="">
      <xdr:nvSpPr>
        <xdr:cNvPr id="430" name="n_1mainValue【一般廃棄物処理施設】&#10;有形固定資産減価償却率"/>
        <xdr:cNvSpPr txBox="1"/>
      </xdr:nvSpPr>
      <xdr:spPr>
        <a:xfrm>
          <a:off x="15266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114135</xdr:rowOff>
    </xdr:from>
    <xdr:ext cx="405111" cy="259045"/>
    <xdr:sp macro="" textlink="">
      <xdr:nvSpPr>
        <xdr:cNvPr id="431" name="n_2mainValue【一般廃棄物処理施設】&#10;有形固定資産減価償却率"/>
        <xdr:cNvSpPr txBox="1"/>
      </xdr:nvSpPr>
      <xdr:spPr>
        <a:xfrm>
          <a:off x="14389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7" name="直線コネクタ 45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9" name="直線コネクタ 45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6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61" name="直線コネクタ 46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62"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3" name="フローチャート: 判断 46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4" name="フローチャート: 判断 46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465"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66" name="フローチャート: 判断 46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467"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35344</xdr:rowOff>
    </xdr:from>
    <xdr:to>
      <xdr:col>112</xdr:col>
      <xdr:colOff>38100</xdr:colOff>
      <xdr:row>40</xdr:row>
      <xdr:rowOff>136944</xdr:rowOff>
    </xdr:to>
    <xdr:sp macro="" textlink="">
      <xdr:nvSpPr>
        <xdr:cNvPr id="473" name="楕円 472"/>
        <xdr:cNvSpPr/>
      </xdr:nvSpPr>
      <xdr:spPr>
        <a:xfrm>
          <a:off x="21272500" y="68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163742</xdr:rowOff>
    </xdr:from>
    <xdr:to>
      <xdr:col>107</xdr:col>
      <xdr:colOff>101600</xdr:colOff>
      <xdr:row>42</xdr:row>
      <xdr:rowOff>93892</xdr:rowOff>
    </xdr:to>
    <xdr:sp macro="" textlink="">
      <xdr:nvSpPr>
        <xdr:cNvPr id="474" name="楕円 473"/>
        <xdr:cNvSpPr/>
      </xdr:nvSpPr>
      <xdr:spPr>
        <a:xfrm>
          <a:off x="20383500" y="71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86144</xdr:rowOff>
    </xdr:from>
    <xdr:to>
      <xdr:col>111</xdr:col>
      <xdr:colOff>177800</xdr:colOff>
      <xdr:row>42</xdr:row>
      <xdr:rowOff>43092</xdr:rowOff>
    </xdr:to>
    <xdr:cxnSp macro="">
      <xdr:nvCxnSpPr>
        <xdr:cNvPr id="475" name="直線コネクタ 474"/>
        <xdr:cNvCxnSpPr/>
      </xdr:nvCxnSpPr>
      <xdr:spPr>
        <a:xfrm flipV="1">
          <a:off x="20434300" y="6944144"/>
          <a:ext cx="889000" cy="29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153471</xdr:rowOff>
    </xdr:from>
    <xdr:ext cx="599010" cy="259045"/>
    <xdr:sp macro="" textlink="">
      <xdr:nvSpPr>
        <xdr:cNvPr id="476" name="n_1mainValue【一般廃棄物処理施設】&#10;一人当たり有形固定資産（償却資産）額"/>
        <xdr:cNvSpPr txBox="1"/>
      </xdr:nvSpPr>
      <xdr:spPr>
        <a:xfrm>
          <a:off x="21011095" y="66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85019</xdr:rowOff>
    </xdr:from>
    <xdr:ext cx="534377" cy="259045"/>
    <xdr:sp macro="" textlink="">
      <xdr:nvSpPr>
        <xdr:cNvPr id="477" name="n_2mainValue【一般廃棄物処理施設】&#10;一人当たり有形固定資産（償却資産）額"/>
        <xdr:cNvSpPr txBox="1"/>
      </xdr:nvSpPr>
      <xdr:spPr>
        <a:xfrm>
          <a:off x="20167111" y="72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03" name="直線コネクタ 50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0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5" name="直線コネクタ 50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7" name="直線コネクタ 50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0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9" name="フローチャート: 判断 50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0" name="フローチャート: 判断 50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51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512" name="フローチャート: 判断 511"/>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513"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19" name="楕円 518"/>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20" name="楕円 519"/>
        <xdr:cNvSpPr/>
      </xdr:nvSpPr>
      <xdr:spPr>
        <a:xfrm>
          <a:off x="14541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9797</xdr:rowOff>
    </xdr:to>
    <xdr:cxnSp macro="">
      <xdr:nvCxnSpPr>
        <xdr:cNvPr id="521" name="直線コネクタ 520"/>
        <xdr:cNvCxnSpPr/>
      </xdr:nvCxnSpPr>
      <xdr:spPr>
        <a:xfrm flipV="1">
          <a:off x="14592300" y="104372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20700</xdr:rowOff>
    </xdr:from>
    <xdr:ext cx="405111" cy="259045"/>
    <xdr:sp macro="" textlink="">
      <xdr:nvSpPr>
        <xdr:cNvPr id="522" name="n_1mainValue【保健センター・保健所】&#10;有形固定資産減価償却率"/>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23" name="n_2mainValue【保健センター・保健所】&#10;有形固定資産減価償却率"/>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4" name="直線コネクタ 53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7" name="テキスト ボックス 53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9" name="テキスト ボックス 53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1" name="テキスト ボックス 54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45" name="直線コネクタ 544"/>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6"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7" name="直線コネクタ 546"/>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8"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9" name="直線コネクタ 54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50"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51" name="フローチャート: 判断 550"/>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52" name="フローチャート: 判断 551"/>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553"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54" name="フローチャート: 判断 553"/>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137939</xdr:rowOff>
    </xdr:from>
    <xdr:ext cx="469744" cy="259045"/>
    <xdr:sp macro="" textlink="">
      <xdr:nvSpPr>
        <xdr:cNvPr id="555"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61" name="楕円 560"/>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62" name="楕円 561"/>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4572</xdr:rowOff>
    </xdr:to>
    <xdr:cxnSp macro="">
      <xdr:nvCxnSpPr>
        <xdr:cNvPr id="563" name="直線コネクタ 562"/>
        <xdr:cNvCxnSpPr/>
      </xdr:nvCxnSpPr>
      <xdr:spPr>
        <a:xfrm flipV="1">
          <a:off x="20434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64"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65" name="n_2main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91" name="直線コネクタ 590"/>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92"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93" name="直線コネクタ 592"/>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94"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95" name="直線コネクタ 59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96"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7" name="フローチャート: 判断 596"/>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8" name="フローチャート: 判断 597"/>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4190</xdr:rowOff>
    </xdr:from>
    <xdr:ext cx="405111" cy="259045"/>
    <xdr:sp macro="" textlink="">
      <xdr:nvSpPr>
        <xdr:cNvPr id="59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600" name="フローチャート: 判断 599"/>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601"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607" name="楕円 606"/>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130992</xdr:rowOff>
    </xdr:from>
    <xdr:to>
      <xdr:col>76</xdr:col>
      <xdr:colOff>165100</xdr:colOff>
      <xdr:row>82</xdr:row>
      <xdr:rowOff>61142</xdr:rowOff>
    </xdr:to>
    <xdr:sp macro="" textlink="">
      <xdr:nvSpPr>
        <xdr:cNvPr id="608" name="楕円 607"/>
        <xdr:cNvSpPr/>
      </xdr:nvSpPr>
      <xdr:spPr>
        <a:xfrm>
          <a:off x="14541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13607</xdr:rowOff>
    </xdr:to>
    <xdr:cxnSp macro="">
      <xdr:nvCxnSpPr>
        <xdr:cNvPr id="609" name="直線コネクタ 608"/>
        <xdr:cNvCxnSpPr/>
      </xdr:nvCxnSpPr>
      <xdr:spPr>
        <a:xfrm>
          <a:off x="14592300" y="140692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55534</xdr:rowOff>
    </xdr:from>
    <xdr:ext cx="405111" cy="259045"/>
    <xdr:sp macro="" textlink="">
      <xdr:nvSpPr>
        <xdr:cNvPr id="610" name="n_1mainValue【消防施設】&#10;有形固定資産減価償却率"/>
        <xdr:cNvSpPr txBox="1"/>
      </xdr:nvSpPr>
      <xdr:spPr>
        <a:xfrm>
          <a:off x="15266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52269</xdr:rowOff>
    </xdr:from>
    <xdr:ext cx="405111" cy="259045"/>
    <xdr:sp macro="" textlink="">
      <xdr:nvSpPr>
        <xdr:cNvPr id="611" name="n_2mainValue【消防施設】&#10;有形固定資産減価償却率"/>
        <xdr:cNvSpPr txBox="1"/>
      </xdr:nvSpPr>
      <xdr:spPr>
        <a:xfrm>
          <a:off x="14389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33" name="直線コネクタ 632"/>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5" name="直線コネクタ 6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36"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37" name="直線コネクタ 636"/>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38"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9" name="フローチャート: 判断 638"/>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40" name="フローチャート: 判断 639"/>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114316</xdr:rowOff>
    </xdr:from>
    <xdr:ext cx="469744" cy="259045"/>
    <xdr:sp macro="" textlink="">
      <xdr:nvSpPr>
        <xdr:cNvPr id="641"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42" name="フローチャート: 判断 641"/>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75455</xdr:rowOff>
    </xdr:from>
    <xdr:ext cx="469744" cy="259045"/>
    <xdr:sp macro="" textlink="">
      <xdr:nvSpPr>
        <xdr:cNvPr id="643"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49" name="楕円 648"/>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0" name="楕円 649"/>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83</xdr:row>
      <xdr:rowOff>108965</xdr:rowOff>
    </xdr:to>
    <xdr:cxnSp macro="">
      <xdr:nvCxnSpPr>
        <xdr:cNvPr id="651" name="直線コネクタ 650"/>
        <xdr:cNvCxnSpPr/>
      </xdr:nvCxnSpPr>
      <xdr:spPr>
        <a:xfrm flipV="1">
          <a:off x="20434300" y="14119861"/>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52" name="n_1mainValue【消防施設】&#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53" name="n_2main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4" name="直線コネクタ 6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5" name="テキスト ボックス 6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6" name="直線コネクタ 6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7" name="テキスト ボックス 6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8" name="直線コネクタ 6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9" name="テキスト ボックス 6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0" name="直線コネクタ 6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1" name="テキスト ボックス 6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2" name="直線コネクタ 6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3" name="テキスト ボックス 6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4" name="直線コネクタ 6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5" name="テキスト ボックス 6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79" name="直線コネクタ 67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8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81" name="直線コネクタ 68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8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83" name="直線コネクタ 68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8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85" name="フローチャート: 判断 68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86" name="フローチャート: 判断 68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687"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88" name="フローチャート: 判断 687"/>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689"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0" name="テキスト ボックス 6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1" name="テキスト ボックス 6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2" name="テキスト ボックス 6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3" name="テキスト ボックス 6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4" name="テキスト ボックス 6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xdr:rowOff>
    </xdr:from>
    <xdr:to>
      <xdr:col>81</xdr:col>
      <xdr:colOff>101600</xdr:colOff>
      <xdr:row>101</xdr:row>
      <xdr:rowOff>113937</xdr:rowOff>
    </xdr:to>
    <xdr:sp macro="" textlink="">
      <xdr:nvSpPr>
        <xdr:cNvPr id="695" name="楕円 694"/>
        <xdr:cNvSpPr/>
      </xdr:nvSpPr>
      <xdr:spPr>
        <a:xfrm>
          <a:off x="15430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43362</xdr:rowOff>
    </xdr:from>
    <xdr:to>
      <xdr:col>76</xdr:col>
      <xdr:colOff>165100</xdr:colOff>
      <xdr:row>101</xdr:row>
      <xdr:rowOff>144962</xdr:rowOff>
    </xdr:to>
    <xdr:sp macro="" textlink="">
      <xdr:nvSpPr>
        <xdr:cNvPr id="696" name="楕円 695"/>
        <xdr:cNvSpPr/>
      </xdr:nvSpPr>
      <xdr:spPr>
        <a:xfrm>
          <a:off x="14541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63137</xdr:rowOff>
    </xdr:from>
    <xdr:to>
      <xdr:col>81</xdr:col>
      <xdr:colOff>50800</xdr:colOff>
      <xdr:row>101</xdr:row>
      <xdr:rowOff>94162</xdr:rowOff>
    </xdr:to>
    <xdr:cxnSp macro="">
      <xdr:nvCxnSpPr>
        <xdr:cNvPr id="697" name="直線コネクタ 696"/>
        <xdr:cNvCxnSpPr/>
      </xdr:nvCxnSpPr>
      <xdr:spPr>
        <a:xfrm flipV="1">
          <a:off x="14592300" y="173795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130464</xdr:rowOff>
    </xdr:from>
    <xdr:ext cx="405111" cy="259045"/>
    <xdr:sp macro="" textlink="">
      <xdr:nvSpPr>
        <xdr:cNvPr id="698" name="n_1mainValue【庁舎】&#10;有形固定資産減価償却率"/>
        <xdr:cNvSpPr txBox="1"/>
      </xdr:nvSpPr>
      <xdr:spPr>
        <a:xfrm>
          <a:off x="152660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161489</xdr:rowOff>
    </xdr:from>
    <xdr:ext cx="405111" cy="259045"/>
    <xdr:sp macro="" textlink="">
      <xdr:nvSpPr>
        <xdr:cNvPr id="699" name="n_2mainValue【庁舎】&#10;有形固定資産減価償却率"/>
        <xdr:cNvSpPr txBox="1"/>
      </xdr:nvSpPr>
      <xdr:spPr>
        <a:xfrm>
          <a:off x="14389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21" name="直線コネクタ 720"/>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2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23" name="直線コネクタ 72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24"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25" name="直線コネクタ 724"/>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26"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27" name="フローチャート: 判断 726"/>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28" name="フローチャート: 判断 727"/>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729"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730" name="フローチャート: 判断 729"/>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8399</xdr:rowOff>
    </xdr:from>
    <xdr:ext cx="469744" cy="259045"/>
    <xdr:sp macro="" textlink="">
      <xdr:nvSpPr>
        <xdr:cNvPr id="731"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7113</xdr:rowOff>
    </xdr:from>
    <xdr:to>
      <xdr:col>112</xdr:col>
      <xdr:colOff>38100</xdr:colOff>
      <xdr:row>104</xdr:row>
      <xdr:rowOff>108713</xdr:rowOff>
    </xdr:to>
    <xdr:sp macro="" textlink="">
      <xdr:nvSpPr>
        <xdr:cNvPr id="737" name="楕円 736"/>
        <xdr:cNvSpPr/>
      </xdr:nvSpPr>
      <xdr:spPr>
        <a:xfrm>
          <a:off x="21272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xdr:rowOff>
    </xdr:from>
    <xdr:to>
      <xdr:col>107</xdr:col>
      <xdr:colOff>101600</xdr:colOff>
      <xdr:row>104</xdr:row>
      <xdr:rowOff>115570</xdr:rowOff>
    </xdr:to>
    <xdr:sp macro="" textlink="">
      <xdr:nvSpPr>
        <xdr:cNvPr id="738" name="楕円 737"/>
        <xdr:cNvSpPr/>
      </xdr:nvSpPr>
      <xdr:spPr>
        <a:xfrm>
          <a:off x="2038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57913</xdr:rowOff>
    </xdr:from>
    <xdr:to>
      <xdr:col>111</xdr:col>
      <xdr:colOff>177800</xdr:colOff>
      <xdr:row>104</xdr:row>
      <xdr:rowOff>64770</xdr:rowOff>
    </xdr:to>
    <xdr:cxnSp macro="">
      <xdr:nvCxnSpPr>
        <xdr:cNvPr id="739" name="直線コネクタ 738"/>
        <xdr:cNvCxnSpPr/>
      </xdr:nvCxnSpPr>
      <xdr:spPr>
        <a:xfrm flipV="1">
          <a:off x="20434300" y="178887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125240</xdr:rowOff>
    </xdr:from>
    <xdr:ext cx="469744" cy="259045"/>
    <xdr:sp macro="" textlink="">
      <xdr:nvSpPr>
        <xdr:cNvPr id="740" name="n_1main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741" name="n_2mainValue【庁舎】&#10;一人当たり面積"/>
        <xdr:cNvSpPr txBox="1"/>
      </xdr:nvSpPr>
      <xdr:spPr>
        <a:xfrm>
          <a:off x="20199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図書館</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14.0</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43.7</a:t>
          </a:r>
          <a:r>
            <a:rPr kumimoji="1" lang="ja-JP" altLang="ja-JP" sz="1000">
              <a:solidFill>
                <a:schemeClr val="dk1"/>
              </a:solidFill>
              <a:effectLst/>
              <a:latin typeface="+mn-lt"/>
              <a:ea typeface="+mn-ea"/>
              <a:cs typeface="+mn-cs"/>
            </a:rPr>
            <a:t>％より低く、償却年数は多く経過していない状況にある。一人当たり</a:t>
          </a:r>
          <a:r>
            <a:rPr kumimoji="1" lang="ja-JP" altLang="en-US" sz="1000">
              <a:solidFill>
                <a:schemeClr val="dk1"/>
              </a:solidFill>
              <a:effectLst/>
              <a:latin typeface="+mn-lt"/>
              <a:ea typeface="+mn-ea"/>
              <a:cs typeface="+mn-cs"/>
            </a:rPr>
            <a:t>面積</a:t>
          </a:r>
          <a:r>
            <a:rPr kumimoji="1" lang="ja-JP" altLang="ja-JP" sz="1000">
              <a:solidFill>
                <a:schemeClr val="dk1"/>
              </a:solidFill>
              <a:effectLst/>
              <a:latin typeface="+mn-lt"/>
              <a:ea typeface="+mn-ea"/>
              <a:cs typeface="+mn-cs"/>
            </a:rPr>
            <a:t>は、類似団体内平均値と比べると</a:t>
          </a:r>
          <a:r>
            <a:rPr kumimoji="1" lang="ja-JP" altLang="en-US" sz="1000">
              <a:solidFill>
                <a:schemeClr val="dk1"/>
              </a:solidFill>
              <a:effectLst/>
              <a:latin typeface="+mn-lt"/>
              <a:ea typeface="+mn-ea"/>
              <a:cs typeface="+mn-cs"/>
            </a:rPr>
            <a:t>高い状況</a:t>
          </a:r>
          <a:r>
            <a:rPr kumimoji="1" lang="ja-JP" altLang="ja-JP" sz="1000">
              <a:solidFill>
                <a:schemeClr val="dk1"/>
              </a:solidFill>
              <a:effectLst/>
              <a:latin typeface="+mn-lt"/>
              <a:ea typeface="+mn-ea"/>
              <a:cs typeface="+mn-cs"/>
            </a:rPr>
            <a:t>にある。</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体育館・プール</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64.8</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59.3</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償却年数も進んでおり</a:t>
          </a:r>
          <a:r>
            <a:rPr kumimoji="1" lang="ja-JP" altLang="en-US" sz="1000">
              <a:solidFill>
                <a:schemeClr val="dk1"/>
              </a:solidFill>
              <a:effectLst/>
              <a:latin typeface="+mn-lt"/>
              <a:ea typeface="+mn-ea"/>
              <a:cs typeface="+mn-cs"/>
            </a:rPr>
            <a:t>廃止を含めた</a:t>
          </a:r>
          <a:r>
            <a:rPr kumimoji="1" lang="ja-JP" altLang="ja-JP" sz="1000">
              <a:solidFill>
                <a:schemeClr val="dk1"/>
              </a:solidFill>
              <a:effectLst/>
              <a:latin typeface="+mn-lt"/>
              <a:ea typeface="+mn-ea"/>
              <a:cs typeface="+mn-cs"/>
            </a:rPr>
            <a:t>計画的な整備が必要である。一人当たり</a:t>
          </a:r>
          <a:r>
            <a:rPr kumimoji="1" lang="ja-JP" altLang="en-US" sz="1000">
              <a:solidFill>
                <a:schemeClr val="dk1"/>
              </a:solidFill>
              <a:effectLst/>
              <a:latin typeface="+mn-lt"/>
              <a:ea typeface="+mn-ea"/>
              <a:cs typeface="+mn-cs"/>
            </a:rPr>
            <a:t>面積</a:t>
          </a:r>
          <a:r>
            <a:rPr kumimoji="1" lang="ja-JP" altLang="ja-JP" sz="1000">
              <a:solidFill>
                <a:schemeClr val="dk1"/>
              </a:solidFill>
              <a:effectLst/>
              <a:latin typeface="+mn-lt"/>
              <a:ea typeface="+mn-ea"/>
              <a:cs typeface="+mn-cs"/>
            </a:rPr>
            <a:t>は、類似団体内平均値と比べると低い状況にある。</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福祉施設</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71.0</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51.7</a:t>
          </a:r>
          <a:r>
            <a:rPr kumimoji="1" lang="ja-JP" altLang="ja-JP" sz="1000">
              <a:solidFill>
                <a:schemeClr val="dk1"/>
              </a:solidFill>
              <a:effectLst/>
              <a:latin typeface="+mn-lt"/>
              <a:ea typeface="+mn-ea"/>
              <a:cs typeface="+mn-cs"/>
            </a:rPr>
            <a:t>％より高い。償却年数も進んでおり今後計画的な整備が必要である。一人当たり面積は、類似団体内平均値と同程度の水準にある。</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市民会館</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88.0</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52.5</a:t>
          </a:r>
          <a:r>
            <a:rPr kumimoji="1" lang="ja-JP" altLang="ja-JP" sz="1000">
              <a:solidFill>
                <a:schemeClr val="dk1"/>
              </a:solidFill>
              <a:effectLst/>
              <a:latin typeface="+mn-lt"/>
              <a:ea typeface="+mn-ea"/>
              <a:cs typeface="+mn-cs"/>
            </a:rPr>
            <a:t>％より高い。一人当たり面積も類似団体内平均値と比べると低く</a:t>
          </a:r>
          <a:r>
            <a:rPr kumimoji="1" lang="ja-JP" altLang="en-US" sz="1000">
              <a:solidFill>
                <a:schemeClr val="dk1"/>
              </a:solidFill>
              <a:effectLst/>
              <a:latin typeface="+mn-lt"/>
              <a:ea typeface="+mn-ea"/>
              <a:cs typeface="+mn-cs"/>
            </a:rPr>
            <a:t>、老朽化が</a:t>
          </a:r>
          <a:r>
            <a:rPr kumimoji="1" lang="ja-JP" altLang="ja-JP" sz="1000">
              <a:solidFill>
                <a:schemeClr val="dk1"/>
              </a:solidFill>
              <a:effectLst/>
              <a:latin typeface="+mn-lt"/>
              <a:ea typeface="+mn-ea"/>
              <a:cs typeface="+mn-cs"/>
            </a:rPr>
            <a:t>進んで</a:t>
          </a:r>
          <a:r>
            <a:rPr kumimoji="1" lang="ja-JP" altLang="en-US" sz="1000">
              <a:solidFill>
                <a:schemeClr val="dk1"/>
              </a:solidFill>
              <a:effectLst/>
              <a:latin typeface="+mn-lt"/>
              <a:ea typeface="+mn-ea"/>
              <a:cs typeface="+mn-cs"/>
            </a:rPr>
            <a:t>いるため廃止・建替を含めた方向性の決定により</a:t>
          </a:r>
          <a:r>
            <a:rPr kumimoji="1" lang="ja-JP" altLang="ja-JP" sz="1000">
              <a:solidFill>
                <a:schemeClr val="dk1"/>
              </a:solidFill>
              <a:effectLst/>
              <a:latin typeface="+mn-lt"/>
              <a:ea typeface="+mn-ea"/>
              <a:cs typeface="+mn-cs"/>
            </a:rPr>
            <a:t>計画的な整備が必要である。</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一般廃棄物処理施設</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64.4</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）であり、類似団体内平均値</a:t>
          </a:r>
          <a:r>
            <a:rPr kumimoji="1" lang="en-US" altLang="ja-JP" sz="1000">
              <a:solidFill>
                <a:schemeClr val="dk1"/>
              </a:solidFill>
              <a:effectLst/>
              <a:latin typeface="+mn-lt"/>
              <a:ea typeface="+mn-ea"/>
              <a:cs typeface="+mn-cs"/>
            </a:rPr>
            <a:t>49.7</a:t>
          </a:r>
          <a:r>
            <a:rPr kumimoji="1" lang="ja-JP" altLang="ja-JP" sz="1000">
              <a:solidFill>
                <a:schemeClr val="dk1"/>
              </a:solidFill>
              <a:effectLst/>
              <a:latin typeface="+mn-lt"/>
              <a:ea typeface="+mn-ea"/>
              <a:cs typeface="+mn-cs"/>
            </a:rPr>
            <a:t>％より高い。償却年数も進んでおり今後計画的な整備が必要である。一人当たり</a:t>
          </a:r>
          <a:r>
            <a:rPr kumimoji="1" lang="ja-JP" altLang="en-US" sz="1000">
              <a:solidFill>
                <a:schemeClr val="dk1"/>
              </a:solidFill>
              <a:effectLst/>
              <a:latin typeface="+mn-lt"/>
              <a:ea typeface="+mn-ea"/>
              <a:cs typeface="+mn-cs"/>
            </a:rPr>
            <a:t>償却資産額</a:t>
          </a:r>
          <a:r>
            <a:rPr kumimoji="1" lang="ja-JP" altLang="ja-JP" sz="1000">
              <a:solidFill>
                <a:schemeClr val="dk1"/>
              </a:solidFill>
              <a:effectLst/>
              <a:latin typeface="+mn-lt"/>
              <a:ea typeface="+mn-ea"/>
              <a:cs typeface="+mn-cs"/>
            </a:rPr>
            <a:t>は、類似団体内平均値と比べると</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状況にある。</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保健センター・保健所</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40.8</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46.4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より低い。</a:t>
          </a:r>
          <a:r>
            <a:rPr kumimoji="1" lang="ja-JP" altLang="ja-JP" sz="1000">
              <a:solidFill>
                <a:schemeClr val="dk1"/>
              </a:solidFill>
              <a:effectLst/>
              <a:latin typeface="+mn-lt"/>
              <a:ea typeface="+mn-ea"/>
              <a:cs typeface="+mn-cs"/>
            </a:rPr>
            <a:t>一人当たり面積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、類似団体内平均値と同程度の水準にある。</a:t>
          </a:r>
          <a:endParaRPr lang="ja-JP" altLang="ja-JP" sz="1000">
            <a:effectLst/>
          </a:endParaRPr>
        </a:p>
        <a:p>
          <a:r>
            <a:rPr kumimoji="1" lang="ja-JP" altLang="en-US" sz="1000">
              <a:solidFill>
                <a:schemeClr val="dk1"/>
              </a:solidFill>
              <a:effectLst/>
              <a:latin typeface="+mn-lt"/>
              <a:ea typeface="+mn-ea"/>
              <a:cs typeface="+mn-cs"/>
            </a:rPr>
            <a:t>消防施設</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51.5</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）であり、類似団体内平均値</a:t>
          </a:r>
          <a:r>
            <a:rPr kumimoji="1" lang="en-US" altLang="ja-JP" sz="1000">
              <a:solidFill>
                <a:schemeClr val="dk1"/>
              </a:solidFill>
              <a:effectLst/>
              <a:latin typeface="+mn-lt"/>
              <a:ea typeface="+mn-ea"/>
              <a:cs typeface="+mn-cs"/>
            </a:rPr>
            <a:t>56.2</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低い</a:t>
          </a:r>
          <a:r>
            <a:rPr kumimoji="1" lang="ja-JP" altLang="ja-JP" sz="1000">
              <a:solidFill>
                <a:schemeClr val="dk1"/>
              </a:solidFill>
              <a:effectLst/>
              <a:latin typeface="+mn-lt"/>
              <a:ea typeface="+mn-ea"/>
              <a:cs typeface="+mn-cs"/>
            </a:rPr>
            <a:t>。一人当たり面積は、類似団体内平均値と比べると</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状況にある。</a:t>
          </a:r>
          <a:endParaRPr lang="ja-JP" altLang="ja-JP" sz="1000">
            <a:effectLst/>
          </a:endParaRPr>
        </a:p>
        <a:p>
          <a:r>
            <a:rPr kumimoji="1" lang="ja-JP" altLang="en-US" sz="1000">
              <a:solidFill>
                <a:schemeClr val="dk1"/>
              </a:solidFill>
              <a:effectLst/>
              <a:latin typeface="+mn-lt"/>
              <a:ea typeface="+mn-ea"/>
              <a:cs typeface="+mn-cs"/>
            </a:rPr>
            <a:t>庁舎</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年度有形固定資産減価償却率は</a:t>
          </a:r>
          <a:r>
            <a:rPr kumimoji="1" lang="en-US" altLang="ja-JP" sz="1000">
              <a:solidFill>
                <a:schemeClr val="dk1"/>
              </a:solidFill>
              <a:effectLst/>
              <a:latin typeface="+mn-lt"/>
              <a:ea typeface="+mn-ea"/>
              <a:cs typeface="+mn-cs"/>
            </a:rPr>
            <a:t>82.3</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％増）であり、類似団体内平均値</a:t>
          </a:r>
          <a:r>
            <a:rPr kumimoji="1" lang="en-US" altLang="ja-JP" sz="1000">
              <a:solidFill>
                <a:schemeClr val="dk1"/>
              </a:solidFill>
              <a:effectLst/>
              <a:latin typeface="+mn-lt"/>
              <a:ea typeface="+mn-ea"/>
              <a:cs typeface="+mn-cs"/>
            </a:rPr>
            <a:t>61.4</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老朽化が進んでおり耐震基準を満たしてないことから、</a:t>
          </a:r>
          <a:r>
            <a:rPr kumimoji="1" lang="en-US" altLang="ja-JP" sz="1000">
              <a:solidFill>
                <a:schemeClr val="dk1"/>
              </a:solidFill>
              <a:effectLst/>
              <a:latin typeface="+mn-lt"/>
              <a:ea typeface="+mn-ea"/>
              <a:cs typeface="+mn-cs"/>
            </a:rPr>
            <a:t>R1</a:t>
          </a:r>
          <a:r>
            <a:rPr kumimoji="1" lang="ja-JP" altLang="en-US" sz="1000">
              <a:solidFill>
                <a:schemeClr val="dk1"/>
              </a:solidFill>
              <a:effectLst/>
              <a:latin typeface="+mn-lt"/>
              <a:ea typeface="+mn-ea"/>
              <a:cs typeface="+mn-cs"/>
            </a:rPr>
            <a:t>年度より耐震工事実施設計を行う。</a:t>
          </a:r>
          <a:r>
            <a:rPr kumimoji="1" lang="ja-JP" altLang="ja-JP" sz="1000">
              <a:solidFill>
                <a:schemeClr val="dk1"/>
              </a:solidFill>
              <a:effectLst/>
              <a:latin typeface="+mn-lt"/>
              <a:ea typeface="+mn-ea"/>
              <a:cs typeface="+mn-cs"/>
            </a:rPr>
            <a:t>防災拠点となることから計画的な整備が必要である。一人当たり面積は、類似団体内平均値と</a:t>
          </a:r>
          <a:r>
            <a:rPr kumimoji="1" lang="ja-JP" altLang="en-US" sz="1000">
              <a:solidFill>
                <a:schemeClr val="dk1"/>
              </a:solidFill>
              <a:effectLst/>
              <a:latin typeface="+mn-lt"/>
              <a:ea typeface="+mn-ea"/>
              <a:cs typeface="+mn-cs"/>
            </a:rPr>
            <a:t>同程度の水準</a:t>
          </a:r>
          <a:r>
            <a:rPr kumimoji="1" lang="ja-JP" altLang="ja-JP" sz="1000">
              <a:solidFill>
                <a:schemeClr val="dk1"/>
              </a:solidFill>
              <a:effectLst/>
              <a:latin typeface="+mn-lt"/>
              <a:ea typeface="+mn-ea"/>
              <a:cs typeface="+mn-cs"/>
            </a:rPr>
            <a:t>にある。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11565810</v>
      </c>
      <c r="BO4" s="410"/>
      <c r="BP4" s="410"/>
      <c r="BQ4" s="410"/>
      <c r="BR4" s="410"/>
      <c r="BS4" s="410"/>
      <c r="BT4" s="410"/>
      <c r="BU4" s="411"/>
      <c r="BV4" s="409">
        <v>12166144</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0.7</v>
      </c>
      <c r="CU4" s="416"/>
      <c r="CV4" s="416"/>
      <c r="CW4" s="416"/>
      <c r="CX4" s="416"/>
      <c r="CY4" s="416"/>
      <c r="CZ4" s="416"/>
      <c r="DA4" s="417"/>
      <c r="DB4" s="415">
        <v>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88</v>
      </c>
      <c r="AN5" s="470"/>
      <c r="AO5" s="470"/>
      <c r="AP5" s="470"/>
      <c r="AQ5" s="470"/>
      <c r="AR5" s="470"/>
      <c r="AS5" s="470"/>
      <c r="AT5" s="471"/>
      <c r="AU5" s="472" t="s">
        <v>89</v>
      </c>
      <c r="AV5" s="473"/>
      <c r="AW5" s="473"/>
      <c r="AX5" s="473"/>
      <c r="AY5" s="474" t="s">
        <v>90</v>
      </c>
      <c r="AZ5" s="475"/>
      <c r="BA5" s="475"/>
      <c r="BB5" s="475"/>
      <c r="BC5" s="475"/>
      <c r="BD5" s="475"/>
      <c r="BE5" s="475"/>
      <c r="BF5" s="475"/>
      <c r="BG5" s="475"/>
      <c r="BH5" s="475"/>
      <c r="BI5" s="475"/>
      <c r="BJ5" s="475"/>
      <c r="BK5" s="475"/>
      <c r="BL5" s="475"/>
      <c r="BM5" s="476"/>
      <c r="BN5" s="477">
        <v>11475741</v>
      </c>
      <c r="BO5" s="478"/>
      <c r="BP5" s="478"/>
      <c r="BQ5" s="478"/>
      <c r="BR5" s="478"/>
      <c r="BS5" s="478"/>
      <c r="BT5" s="478"/>
      <c r="BU5" s="479"/>
      <c r="BV5" s="477">
        <v>12125143</v>
      </c>
      <c r="BW5" s="478"/>
      <c r="BX5" s="478"/>
      <c r="BY5" s="478"/>
      <c r="BZ5" s="478"/>
      <c r="CA5" s="478"/>
      <c r="CB5" s="478"/>
      <c r="CC5" s="479"/>
      <c r="CD5" s="480" t="s">
        <v>91</v>
      </c>
      <c r="CE5" s="481"/>
      <c r="CF5" s="481"/>
      <c r="CG5" s="481"/>
      <c r="CH5" s="481"/>
      <c r="CI5" s="481"/>
      <c r="CJ5" s="481"/>
      <c r="CK5" s="481"/>
      <c r="CL5" s="481"/>
      <c r="CM5" s="481"/>
      <c r="CN5" s="481"/>
      <c r="CO5" s="481"/>
      <c r="CP5" s="481"/>
      <c r="CQ5" s="481"/>
      <c r="CR5" s="481"/>
      <c r="CS5" s="482"/>
      <c r="CT5" s="443">
        <v>96.4</v>
      </c>
      <c r="CU5" s="444"/>
      <c r="CV5" s="444"/>
      <c r="CW5" s="444"/>
      <c r="CX5" s="444"/>
      <c r="CY5" s="444"/>
      <c r="CZ5" s="444"/>
      <c r="DA5" s="445"/>
      <c r="DB5" s="443">
        <v>96.6</v>
      </c>
      <c r="DC5" s="444"/>
      <c r="DD5" s="444"/>
      <c r="DE5" s="444"/>
      <c r="DF5" s="444"/>
      <c r="DG5" s="444"/>
      <c r="DH5" s="444"/>
      <c r="DI5" s="445"/>
      <c r="DJ5" s="165"/>
      <c r="DK5" s="165"/>
      <c r="DL5" s="165"/>
      <c r="DM5" s="165"/>
      <c r="DN5" s="165"/>
      <c r="DO5" s="165"/>
    </row>
    <row r="6" spans="1:119" ht="18.75" customHeight="1">
      <c r="A6" s="166"/>
      <c r="B6" s="446" t="s">
        <v>92</v>
      </c>
      <c r="C6" s="447"/>
      <c r="D6" s="447"/>
      <c r="E6" s="448"/>
      <c r="F6" s="448"/>
      <c r="G6" s="448"/>
      <c r="H6" s="448"/>
      <c r="I6" s="448"/>
      <c r="J6" s="448"/>
      <c r="K6" s="448"/>
      <c r="L6" s="448" t="s">
        <v>93</v>
      </c>
      <c r="M6" s="448"/>
      <c r="N6" s="448"/>
      <c r="O6" s="448"/>
      <c r="P6" s="448"/>
      <c r="Q6" s="448"/>
      <c r="R6" s="452"/>
      <c r="S6" s="452"/>
      <c r="T6" s="452"/>
      <c r="U6" s="452"/>
      <c r="V6" s="453"/>
      <c r="W6" s="456" t="s">
        <v>94</v>
      </c>
      <c r="X6" s="457"/>
      <c r="Y6" s="457"/>
      <c r="Z6" s="457"/>
      <c r="AA6" s="457"/>
      <c r="AB6" s="447"/>
      <c r="AC6" s="460" t="s">
        <v>95</v>
      </c>
      <c r="AD6" s="461"/>
      <c r="AE6" s="461"/>
      <c r="AF6" s="461"/>
      <c r="AG6" s="461"/>
      <c r="AH6" s="461"/>
      <c r="AI6" s="461"/>
      <c r="AJ6" s="461"/>
      <c r="AK6" s="461"/>
      <c r="AL6" s="462"/>
      <c r="AM6" s="469" t="s">
        <v>96</v>
      </c>
      <c r="AN6" s="470"/>
      <c r="AO6" s="470"/>
      <c r="AP6" s="470"/>
      <c r="AQ6" s="470"/>
      <c r="AR6" s="470"/>
      <c r="AS6" s="470"/>
      <c r="AT6" s="471"/>
      <c r="AU6" s="472" t="s">
        <v>89</v>
      </c>
      <c r="AV6" s="473"/>
      <c r="AW6" s="473"/>
      <c r="AX6" s="473"/>
      <c r="AY6" s="474" t="s">
        <v>97</v>
      </c>
      <c r="AZ6" s="475"/>
      <c r="BA6" s="475"/>
      <c r="BB6" s="475"/>
      <c r="BC6" s="475"/>
      <c r="BD6" s="475"/>
      <c r="BE6" s="475"/>
      <c r="BF6" s="475"/>
      <c r="BG6" s="475"/>
      <c r="BH6" s="475"/>
      <c r="BI6" s="475"/>
      <c r="BJ6" s="475"/>
      <c r="BK6" s="475"/>
      <c r="BL6" s="475"/>
      <c r="BM6" s="476"/>
      <c r="BN6" s="477">
        <v>90069</v>
      </c>
      <c r="BO6" s="478"/>
      <c r="BP6" s="478"/>
      <c r="BQ6" s="478"/>
      <c r="BR6" s="478"/>
      <c r="BS6" s="478"/>
      <c r="BT6" s="478"/>
      <c r="BU6" s="479"/>
      <c r="BV6" s="477">
        <v>41001</v>
      </c>
      <c r="BW6" s="478"/>
      <c r="BX6" s="478"/>
      <c r="BY6" s="478"/>
      <c r="BZ6" s="478"/>
      <c r="CA6" s="478"/>
      <c r="CB6" s="478"/>
      <c r="CC6" s="479"/>
      <c r="CD6" s="480" t="s">
        <v>98</v>
      </c>
      <c r="CE6" s="481"/>
      <c r="CF6" s="481"/>
      <c r="CG6" s="481"/>
      <c r="CH6" s="481"/>
      <c r="CI6" s="481"/>
      <c r="CJ6" s="481"/>
      <c r="CK6" s="481"/>
      <c r="CL6" s="481"/>
      <c r="CM6" s="481"/>
      <c r="CN6" s="481"/>
      <c r="CO6" s="481"/>
      <c r="CP6" s="481"/>
      <c r="CQ6" s="481"/>
      <c r="CR6" s="481"/>
      <c r="CS6" s="482"/>
      <c r="CT6" s="483">
        <v>101.9</v>
      </c>
      <c r="CU6" s="484"/>
      <c r="CV6" s="484"/>
      <c r="CW6" s="484"/>
      <c r="CX6" s="484"/>
      <c r="CY6" s="484"/>
      <c r="CZ6" s="484"/>
      <c r="DA6" s="485"/>
      <c r="DB6" s="483">
        <v>102.3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99</v>
      </c>
      <c r="AN7" s="470"/>
      <c r="AO7" s="470"/>
      <c r="AP7" s="470"/>
      <c r="AQ7" s="470"/>
      <c r="AR7" s="470"/>
      <c r="AS7" s="470"/>
      <c r="AT7" s="471"/>
      <c r="AU7" s="472" t="s">
        <v>89</v>
      </c>
      <c r="AV7" s="473"/>
      <c r="AW7" s="473"/>
      <c r="AX7" s="473"/>
      <c r="AY7" s="474" t="s">
        <v>100</v>
      </c>
      <c r="AZ7" s="475"/>
      <c r="BA7" s="475"/>
      <c r="BB7" s="475"/>
      <c r="BC7" s="475"/>
      <c r="BD7" s="475"/>
      <c r="BE7" s="475"/>
      <c r="BF7" s="475"/>
      <c r="BG7" s="475"/>
      <c r="BH7" s="475"/>
      <c r="BI7" s="475"/>
      <c r="BJ7" s="475"/>
      <c r="BK7" s="475"/>
      <c r="BL7" s="475"/>
      <c r="BM7" s="476"/>
      <c r="BN7" s="477">
        <v>43210</v>
      </c>
      <c r="BO7" s="478"/>
      <c r="BP7" s="478"/>
      <c r="BQ7" s="478"/>
      <c r="BR7" s="478"/>
      <c r="BS7" s="478"/>
      <c r="BT7" s="478"/>
      <c r="BU7" s="479"/>
      <c r="BV7" s="477">
        <v>16545</v>
      </c>
      <c r="BW7" s="478"/>
      <c r="BX7" s="478"/>
      <c r="BY7" s="478"/>
      <c r="BZ7" s="478"/>
      <c r="CA7" s="478"/>
      <c r="CB7" s="478"/>
      <c r="CC7" s="479"/>
      <c r="CD7" s="480" t="s">
        <v>101</v>
      </c>
      <c r="CE7" s="481"/>
      <c r="CF7" s="481"/>
      <c r="CG7" s="481"/>
      <c r="CH7" s="481"/>
      <c r="CI7" s="481"/>
      <c r="CJ7" s="481"/>
      <c r="CK7" s="481"/>
      <c r="CL7" s="481"/>
      <c r="CM7" s="481"/>
      <c r="CN7" s="481"/>
      <c r="CO7" s="481"/>
      <c r="CP7" s="481"/>
      <c r="CQ7" s="481"/>
      <c r="CR7" s="481"/>
      <c r="CS7" s="482"/>
      <c r="CT7" s="477">
        <v>6938606</v>
      </c>
      <c r="CU7" s="478"/>
      <c r="CV7" s="478"/>
      <c r="CW7" s="478"/>
      <c r="CX7" s="478"/>
      <c r="CY7" s="478"/>
      <c r="CZ7" s="478"/>
      <c r="DA7" s="479"/>
      <c r="DB7" s="477">
        <v>6910407</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102</v>
      </c>
      <c r="AN8" s="470"/>
      <c r="AO8" s="470"/>
      <c r="AP8" s="470"/>
      <c r="AQ8" s="470"/>
      <c r="AR8" s="470"/>
      <c r="AS8" s="470"/>
      <c r="AT8" s="471"/>
      <c r="AU8" s="472" t="s">
        <v>103</v>
      </c>
      <c r="AV8" s="473"/>
      <c r="AW8" s="473"/>
      <c r="AX8" s="473"/>
      <c r="AY8" s="474" t="s">
        <v>104</v>
      </c>
      <c r="AZ8" s="475"/>
      <c r="BA8" s="475"/>
      <c r="BB8" s="475"/>
      <c r="BC8" s="475"/>
      <c r="BD8" s="475"/>
      <c r="BE8" s="475"/>
      <c r="BF8" s="475"/>
      <c r="BG8" s="475"/>
      <c r="BH8" s="475"/>
      <c r="BI8" s="475"/>
      <c r="BJ8" s="475"/>
      <c r="BK8" s="475"/>
      <c r="BL8" s="475"/>
      <c r="BM8" s="476"/>
      <c r="BN8" s="477">
        <v>46859</v>
      </c>
      <c r="BO8" s="478"/>
      <c r="BP8" s="478"/>
      <c r="BQ8" s="478"/>
      <c r="BR8" s="478"/>
      <c r="BS8" s="478"/>
      <c r="BT8" s="478"/>
      <c r="BU8" s="479"/>
      <c r="BV8" s="477">
        <v>24456</v>
      </c>
      <c r="BW8" s="478"/>
      <c r="BX8" s="478"/>
      <c r="BY8" s="478"/>
      <c r="BZ8" s="478"/>
      <c r="CA8" s="478"/>
      <c r="CB8" s="478"/>
      <c r="CC8" s="479"/>
      <c r="CD8" s="480" t="s">
        <v>105</v>
      </c>
      <c r="CE8" s="481"/>
      <c r="CF8" s="481"/>
      <c r="CG8" s="481"/>
      <c r="CH8" s="481"/>
      <c r="CI8" s="481"/>
      <c r="CJ8" s="481"/>
      <c r="CK8" s="481"/>
      <c r="CL8" s="481"/>
      <c r="CM8" s="481"/>
      <c r="CN8" s="481"/>
      <c r="CO8" s="481"/>
      <c r="CP8" s="481"/>
      <c r="CQ8" s="481"/>
      <c r="CR8" s="481"/>
      <c r="CS8" s="482"/>
      <c r="CT8" s="486">
        <v>0.51</v>
      </c>
      <c r="CU8" s="487"/>
      <c r="CV8" s="487"/>
      <c r="CW8" s="487"/>
      <c r="CX8" s="487"/>
      <c r="CY8" s="487"/>
      <c r="CZ8" s="487"/>
      <c r="DA8" s="488"/>
      <c r="DB8" s="486">
        <v>0.49</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25940</v>
      </c>
      <c r="S9" s="494"/>
      <c r="T9" s="494"/>
      <c r="U9" s="494"/>
      <c r="V9" s="495"/>
      <c r="W9" s="403" t="s">
        <v>108</v>
      </c>
      <c r="X9" s="404"/>
      <c r="Y9" s="404"/>
      <c r="Z9" s="404"/>
      <c r="AA9" s="404"/>
      <c r="AB9" s="404"/>
      <c r="AC9" s="404"/>
      <c r="AD9" s="404"/>
      <c r="AE9" s="404"/>
      <c r="AF9" s="404"/>
      <c r="AG9" s="404"/>
      <c r="AH9" s="404"/>
      <c r="AI9" s="404"/>
      <c r="AJ9" s="404"/>
      <c r="AK9" s="404"/>
      <c r="AL9" s="405"/>
      <c r="AM9" s="469" t="s">
        <v>109</v>
      </c>
      <c r="AN9" s="470"/>
      <c r="AO9" s="470"/>
      <c r="AP9" s="470"/>
      <c r="AQ9" s="470"/>
      <c r="AR9" s="470"/>
      <c r="AS9" s="470"/>
      <c r="AT9" s="471"/>
      <c r="AU9" s="472" t="s">
        <v>89</v>
      </c>
      <c r="AV9" s="473"/>
      <c r="AW9" s="473"/>
      <c r="AX9" s="473"/>
      <c r="AY9" s="474" t="s">
        <v>110</v>
      </c>
      <c r="AZ9" s="475"/>
      <c r="BA9" s="475"/>
      <c r="BB9" s="475"/>
      <c r="BC9" s="475"/>
      <c r="BD9" s="475"/>
      <c r="BE9" s="475"/>
      <c r="BF9" s="475"/>
      <c r="BG9" s="475"/>
      <c r="BH9" s="475"/>
      <c r="BI9" s="475"/>
      <c r="BJ9" s="475"/>
      <c r="BK9" s="475"/>
      <c r="BL9" s="475"/>
      <c r="BM9" s="476"/>
      <c r="BN9" s="477">
        <v>22403</v>
      </c>
      <c r="BO9" s="478"/>
      <c r="BP9" s="478"/>
      <c r="BQ9" s="478"/>
      <c r="BR9" s="478"/>
      <c r="BS9" s="478"/>
      <c r="BT9" s="478"/>
      <c r="BU9" s="479"/>
      <c r="BV9" s="477">
        <v>10239</v>
      </c>
      <c r="BW9" s="478"/>
      <c r="BX9" s="478"/>
      <c r="BY9" s="478"/>
      <c r="BZ9" s="478"/>
      <c r="CA9" s="478"/>
      <c r="CB9" s="478"/>
      <c r="CC9" s="479"/>
      <c r="CD9" s="480" t="s">
        <v>111</v>
      </c>
      <c r="CE9" s="481"/>
      <c r="CF9" s="481"/>
      <c r="CG9" s="481"/>
      <c r="CH9" s="481"/>
      <c r="CI9" s="481"/>
      <c r="CJ9" s="481"/>
      <c r="CK9" s="481"/>
      <c r="CL9" s="481"/>
      <c r="CM9" s="481"/>
      <c r="CN9" s="481"/>
      <c r="CO9" s="481"/>
      <c r="CP9" s="481"/>
      <c r="CQ9" s="481"/>
      <c r="CR9" s="481"/>
      <c r="CS9" s="482"/>
      <c r="CT9" s="443">
        <v>14.2</v>
      </c>
      <c r="CU9" s="444"/>
      <c r="CV9" s="444"/>
      <c r="CW9" s="444"/>
      <c r="CX9" s="444"/>
      <c r="CY9" s="444"/>
      <c r="CZ9" s="444"/>
      <c r="DA9" s="445"/>
      <c r="DB9" s="443">
        <v>15.8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0"/>
      <c r="N10" s="470"/>
      <c r="O10" s="470"/>
      <c r="P10" s="470"/>
      <c r="Q10" s="471"/>
      <c r="R10" s="497">
        <v>27031</v>
      </c>
      <c r="S10" s="498"/>
      <c r="T10" s="498"/>
      <c r="U10" s="498"/>
      <c r="V10" s="499"/>
      <c r="W10" s="434"/>
      <c r="X10" s="435"/>
      <c r="Y10" s="435"/>
      <c r="Z10" s="435"/>
      <c r="AA10" s="435"/>
      <c r="AB10" s="435"/>
      <c r="AC10" s="435"/>
      <c r="AD10" s="435"/>
      <c r="AE10" s="435"/>
      <c r="AF10" s="435"/>
      <c r="AG10" s="435"/>
      <c r="AH10" s="435"/>
      <c r="AI10" s="435"/>
      <c r="AJ10" s="435"/>
      <c r="AK10" s="435"/>
      <c r="AL10" s="438"/>
      <c r="AM10" s="469" t="s">
        <v>113</v>
      </c>
      <c r="AN10" s="470"/>
      <c r="AO10" s="470"/>
      <c r="AP10" s="470"/>
      <c r="AQ10" s="470"/>
      <c r="AR10" s="470"/>
      <c r="AS10" s="470"/>
      <c r="AT10" s="471"/>
      <c r="AU10" s="472" t="s">
        <v>114</v>
      </c>
      <c r="AV10" s="473"/>
      <c r="AW10" s="473"/>
      <c r="AX10" s="473"/>
      <c r="AY10" s="474" t="s">
        <v>115</v>
      </c>
      <c r="AZ10" s="475"/>
      <c r="BA10" s="475"/>
      <c r="BB10" s="475"/>
      <c r="BC10" s="475"/>
      <c r="BD10" s="475"/>
      <c r="BE10" s="475"/>
      <c r="BF10" s="475"/>
      <c r="BG10" s="475"/>
      <c r="BH10" s="475"/>
      <c r="BI10" s="475"/>
      <c r="BJ10" s="475"/>
      <c r="BK10" s="475"/>
      <c r="BL10" s="475"/>
      <c r="BM10" s="476"/>
      <c r="BN10" s="477">
        <v>1367</v>
      </c>
      <c r="BO10" s="478"/>
      <c r="BP10" s="478"/>
      <c r="BQ10" s="478"/>
      <c r="BR10" s="478"/>
      <c r="BS10" s="478"/>
      <c r="BT10" s="478"/>
      <c r="BU10" s="479"/>
      <c r="BV10" s="477">
        <v>1662</v>
      </c>
      <c r="BW10" s="478"/>
      <c r="BX10" s="478"/>
      <c r="BY10" s="478"/>
      <c r="BZ10" s="478"/>
      <c r="CA10" s="478"/>
      <c r="CB10" s="478"/>
      <c r="CC10" s="47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69" t="s">
        <v>119</v>
      </c>
      <c r="AN11" s="470"/>
      <c r="AO11" s="470"/>
      <c r="AP11" s="470"/>
      <c r="AQ11" s="470"/>
      <c r="AR11" s="470"/>
      <c r="AS11" s="470"/>
      <c r="AT11" s="471"/>
      <c r="AU11" s="472" t="s">
        <v>120</v>
      </c>
      <c r="AV11" s="473"/>
      <c r="AW11" s="473"/>
      <c r="AX11" s="473"/>
      <c r="AY11" s="474" t="s">
        <v>121</v>
      </c>
      <c r="AZ11" s="475"/>
      <c r="BA11" s="475"/>
      <c r="BB11" s="475"/>
      <c r="BC11" s="475"/>
      <c r="BD11" s="475"/>
      <c r="BE11" s="475"/>
      <c r="BF11" s="475"/>
      <c r="BG11" s="475"/>
      <c r="BH11" s="475"/>
      <c r="BI11" s="475"/>
      <c r="BJ11" s="475"/>
      <c r="BK11" s="475"/>
      <c r="BL11" s="475"/>
      <c r="BM11" s="476"/>
      <c r="BN11" s="477">
        <v>29512</v>
      </c>
      <c r="BO11" s="478"/>
      <c r="BP11" s="478"/>
      <c r="BQ11" s="478"/>
      <c r="BR11" s="478"/>
      <c r="BS11" s="478"/>
      <c r="BT11" s="478"/>
      <c r="BU11" s="479"/>
      <c r="BV11" s="477">
        <v>206014</v>
      </c>
      <c r="BW11" s="478"/>
      <c r="BX11" s="478"/>
      <c r="BY11" s="478"/>
      <c r="BZ11" s="478"/>
      <c r="CA11" s="478"/>
      <c r="CB11" s="478"/>
      <c r="CC11" s="479"/>
      <c r="CD11" s="480" t="s">
        <v>122</v>
      </c>
      <c r="CE11" s="481"/>
      <c r="CF11" s="481"/>
      <c r="CG11" s="481"/>
      <c r="CH11" s="481"/>
      <c r="CI11" s="481"/>
      <c r="CJ11" s="481"/>
      <c r="CK11" s="481"/>
      <c r="CL11" s="481"/>
      <c r="CM11" s="481"/>
      <c r="CN11" s="481"/>
      <c r="CO11" s="481"/>
      <c r="CP11" s="481"/>
      <c r="CQ11" s="481"/>
      <c r="CR11" s="481"/>
      <c r="CS11" s="482"/>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26040</v>
      </c>
      <c r="S12" s="519"/>
      <c r="T12" s="519"/>
      <c r="U12" s="519"/>
      <c r="V12" s="520"/>
      <c r="W12" s="521" t="s">
        <v>1</v>
      </c>
      <c r="X12" s="473"/>
      <c r="Y12" s="473"/>
      <c r="Z12" s="473"/>
      <c r="AA12" s="473"/>
      <c r="AB12" s="522"/>
      <c r="AC12" s="472" t="s">
        <v>127</v>
      </c>
      <c r="AD12" s="473"/>
      <c r="AE12" s="473"/>
      <c r="AF12" s="473"/>
      <c r="AG12" s="522"/>
      <c r="AH12" s="472" t="s">
        <v>128</v>
      </c>
      <c r="AI12" s="473"/>
      <c r="AJ12" s="473"/>
      <c r="AK12" s="473"/>
      <c r="AL12" s="523"/>
      <c r="AM12" s="469" t="s">
        <v>129</v>
      </c>
      <c r="AN12" s="470"/>
      <c r="AO12" s="470"/>
      <c r="AP12" s="470"/>
      <c r="AQ12" s="470"/>
      <c r="AR12" s="470"/>
      <c r="AS12" s="470"/>
      <c r="AT12" s="471"/>
      <c r="AU12" s="472" t="s">
        <v>130</v>
      </c>
      <c r="AV12" s="473"/>
      <c r="AW12" s="473"/>
      <c r="AX12" s="473"/>
      <c r="AY12" s="474" t="s">
        <v>131</v>
      </c>
      <c r="AZ12" s="475"/>
      <c r="BA12" s="475"/>
      <c r="BB12" s="475"/>
      <c r="BC12" s="475"/>
      <c r="BD12" s="475"/>
      <c r="BE12" s="475"/>
      <c r="BF12" s="475"/>
      <c r="BG12" s="475"/>
      <c r="BH12" s="475"/>
      <c r="BI12" s="475"/>
      <c r="BJ12" s="475"/>
      <c r="BK12" s="475"/>
      <c r="BL12" s="475"/>
      <c r="BM12" s="476"/>
      <c r="BN12" s="477">
        <v>50000</v>
      </c>
      <c r="BO12" s="478"/>
      <c r="BP12" s="478"/>
      <c r="BQ12" s="478"/>
      <c r="BR12" s="478"/>
      <c r="BS12" s="478"/>
      <c r="BT12" s="478"/>
      <c r="BU12" s="479"/>
      <c r="BV12" s="477">
        <v>190000</v>
      </c>
      <c r="BW12" s="478"/>
      <c r="BX12" s="478"/>
      <c r="BY12" s="478"/>
      <c r="BZ12" s="478"/>
      <c r="CA12" s="478"/>
      <c r="CB12" s="478"/>
      <c r="CC12" s="479"/>
      <c r="CD12" s="480" t="s">
        <v>132</v>
      </c>
      <c r="CE12" s="481"/>
      <c r="CF12" s="481"/>
      <c r="CG12" s="481"/>
      <c r="CH12" s="481"/>
      <c r="CI12" s="481"/>
      <c r="CJ12" s="481"/>
      <c r="CK12" s="481"/>
      <c r="CL12" s="481"/>
      <c r="CM12" s="481"/>
      <c r="CN12" s="481"/>
      <c r="CO12" s="481"/>
      <c r="CP12" s="481"/>
      <c r="CQ12" s="481"/>
      <c r="CR12" s="481"/>
      <c r="CS12" s="482"/>
      <c r="CT12" s="486" t="s">
        <v>133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25767</v>
      </c>
      <c r="S13" s="528"/>
      <c r="T13" s="528"/>
      <c r="U13" s="528"/>
      <c r="V13" s="529"/>
      <c r="W13" s="456" t="s">
        <v>135</v>
      </c>
      <c r="X13" s="457"/>
      <c r="Y13" s="457"/>
      <c r="Z13" s="457"/>
      <c r="AA13" s="457"/>
      <c r="AB13" s="447"/>
      <c r="AC13" s="497">
        <v>714</v>
      </c>
      <c r="AD13" s="498"/>
      <c r="AE13" s="498"/>
      <c r="AF13" s="498"/>
      <c r="AG13" s="537"/>
      <c r="AH13" s="497">
        <v>844</v>
      </c>
      <c r="AI13" s="498"/>
      <c r="AJ13" s="498"/>
      <c r="AK13" s="498"/>
      <c r="AL13" s="499"/>
      <c r="AM13" s="469" t="s">
        <v>136</v>
      </c>
      <c r="AN13" s="470"/>
      <c r="AO13" s="470"/>
      <c r="AP13" s="470"/>
      <c r="AQ13" s="470"/>
      <c r="AR13" s="470"/>
      <c r="AS13" s="470"/>
      <c r="AT13" s="471"/>
      <c r="AU13" s="472" t="s">
        <v>130</v>
      </c>
      <c r="AV13" s="473"/>
      <c r="AW13" s="473"/>
      <c r="AX13" s="473"/>
      <c r="AY13" s="474" t="s">
        <v>137</v>
      </c>
      <c r="AZ13" s="475"/>
      <c r="BA13" s="475"/>
      <c r="BB13" s="475"/>
      <c r="BC13" s="475"/>
      <c r="BD13" s="475"/>
      <c r="BE13" s="475"/>
      <c r="BF13" s="475"/>
      <c r="BG13" s="475"/>
      <c r="BH13" s="475"/>
      <c r="BI13" s="475"/>
      <c r="BJ13" s="475"/>
      <c r="BK13" s="475"/>
      <c r="BL13" s="475"/>
      <c r="BM13" s="476"/>
      <c r="BN13" s="477">
        <v>3282</v>
      </c>
      <c r="BO13" s="478"/>
      <c r="BP13" s="478"/>
      <c r="BQ13" s="478"/>
      <c r="BR13" s="478"/>
      <c r="BS13" s="478"/>
      <c r="BT13" s="478"/>
      <c r="BU13" s="479"/>
      <c r="BV13" s="477">
        <v>27915</v>
      </c>
      <c r="BW13" s="478"/>
      <c r="BX13" s="478"/>
      <c r="BY13" s="478"/>
      <c r="BZ13" s="478"/>
      <c r="CA13" s="478"/>
      <c r="CB13" s="478"/>
      <c r="CC13" s="479"/>
      <c r="CD13" s="480" t="s">
        <v>138</v>
      </c>
      <c r="CE13" s="481"/>
      <c r="CF13" s="481"/>
      <c r="CG13" s="481"/>
      <c r="CH13" s="481"/>
      <c r="CI13" s="481"/>
      <c r="CJ13" s="481"/>
      <c r="CK13" s="481"/>
      <c r="CL13" s="481"/>
      <c r="CM13" s="481"/>
      <c r="CN13" s="481"/>
      <c r="CO13" s="481"/>
      <c r="CP13" s="481"/>
      <c r="CQ13" s="481"/>
      <c r="CR13" s="481"/>
      <c r="CS13" s="482"/>
      <c r="CT13" s="443">
        <v>10.1</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26375</v>
      </c>
      <c r="S14" s="528"/>
      <c r="T14" s="528"/>
      <c r="U14" s="528"/>
      <c r="V14" s="529"/>
      <c r="W14" s="436"/>
      <c r="X14" s="437"/>
      <c r="Y14" s="437"/>
      <c r="Z14" s="437"/>
      <c r="AA14" s="437"/>
      <c r="AB14" s="426"/>
      <c r="AC14" s="530">
        <v>6.4</v>
      </c>
      <c r="AD14" s="531"/>
      <c r="AE14" s="531"/>
      <c r="AF14" s="531"/>
      <c r="AG14" s="532"/>
      <c r="AH14" s="530">
        <v>7.2</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140</v>
      </c>
      <c r="CE14" s="539"/>
      <c r="CF14" s="539"/>
      <c r="CG14" s="539"/>
      <c r="CH14" s="539"/>
      <c r="CI14" s="539"/>
      <c r="CJ14" s="539"/>
      <c r="CK14" s="539"/>
      <c r="CL14" s="539"/>
      <c r="CM14" s="539"/>
      <c r="CN14" s="539"/>
      <c r="CO14" s="539"/>
      <c r="CP14" s="539"/>
      <c r="CQ14" s="539"/>
      <c r="CR14" s="539"/>
      <c r="CS14" s="540"/>
      <c r="CT14" s="541">
        <v>57</v>
      </c>
      <c r="CU14" s="542"/>
      <c r="CV14" s="542"/>
      <c r="CW14" s="542"/>
      <c r="CX14" s="542"/>
      <c r="CY14" s="542"/>
      <c r="CZ14" s="542"/>
      <c r="DA14" s="543"/>
      <c r="DB14" s="541">
        <v>60.4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26156</v>
      </c>
      <c r="S15" s="528"/>
      <c r="T15" s="528"/>
      <c r="U15" s="528"/>
      <c r="V15" s="529"/>
      <c r="W15" s="456" t="s">
        <v>142</v>
      </c>
      <c r="X15" s="457"/>
      <c r="Y15" s="457"/>
      <c r="Z15" s="457"/>
      <c r="AA15" s="457"/>
      <c r="AB15" s="447"/>
      <c r="AC15" s="497">
        <v>3565</v>
      </c>
      <c r="AD15" s="498"/>
      <c r="AE15" s="498"/>
      <c r="AF15" s="498"/>
      <c r="AG15" s="537"/>
      <c r="AH15" s="497">
        <v>3735</v>
      </c>
      <c r="AI15" s="498"/>
      <c r="AJ15" s="498"/>
      <c r="AK15" s="498"/>
      <c r="AL15" s="499"/>
      <c r="AM15" s="469"/>
      <c r="AN15" s="470"/>
      <c r="AO15" s="470"/>
      <c r="AP15" s="470"/>
      <c r="AQ15" s="470"/>
      <c r="AR15" s="470"/>
      <c r="AS15" s="470"/>
      <c r="AT15" s="471"/>
      <c r="AU15" s="472"/>
      <c r="AV15" s="473"/>
      <c r="AW15" s="473"/>
      <c r="AX15" s="473"/>
      <c r="AY15" s="406" t="s">
        <v>143</v>
      </c>
      <c r="AZ15" s="407"/>
      <c r="BA15" s="407"/>
      <c r="BB15" s="407"/>
      <c r="BC15" s="407"/>
      <c r="BD15" s="407"/>
      <c r="BE15" s="407"/>
      <c r="BF15" s="407"/>
      <c r="BG15" s="407"/>
      <c r="BH15" s="407"/>
      <c r="BI15" s="407"/>
      <c r="BJ15" s="407"/>
      <c r="BK15" s="407"/>
      <c r="BL15" s="407"/>
      <c r="BM15" s="408"/>
      <c r="BN15" s="409">
        <v>3004770</v>
      </c>
      <c r="BO15" s="410"/>
      <c r="BP15" s="410"/>
      <c r="BQ15" s="410"/>
      <c r="BR15" s="410"/>
      <c r="BS15" s="410"/>
      <c r="BT15" s="410"/>
      <c r="BU15" s="411"/>
      <c r="BV15" s="409">
        <v>2850670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47"/>
      <c r="N16" s="547"/>
      <c r="O16" s="547"/>
      <c r="P16" s="547"/>
      <c r="Q16" s="548"/>
      <c r="R16" s="549" t="s">
        <v>146</v>
      </c>
      <c r="S16" s="550"/>
      <c r="T16" s="550"/>
      <c r="U16" s="550"/>
      <c r="V16" s="551"/>
      <c r="W16" s="436"/>
      <c r="X16" s="437"/>
      <c r="Y16" s="437"/>
      <c r="Z16" s="437"/>
      <c r="AA16" s="437"/>
      <c r="AB16" s="426"/>
      <c r="AC16" s="530">
        <v>31.8</v>
      </c>
      <c r="AD16" s="531"/>
      <c r="AE16" s="531"/>
      <c r="AF16" s="531"/>
      <c r="AG16" s="532"/>
      <c r="AH16" s="530">
        <v>32</v>
      </c>
      <c r="AI16" s="531"/>
      <c r="AJ16" s="531"/>
      <c r="AK16" s="531"/>
      <c r="AL16" s="533"/>
      <c r="AM16" s="469"/>
      <c r="AN16" s="470"/>
      <c r="AO16" s="470"/>
      <c r="AP16" s="470"/>
      <c r="AQ16" s="470"/>
      <c r="AR16" s="470"/>
      <c r="AS16" s="470"/>
      <c r="AT16" s="471"/>
      <c r="AU16" s="472"/>
      <c r="AV16" s="473"/>
      <c r="AW16" s="473"/>
      <c r="AX16" s="473"/>
      <c r="AY16" s="474" t="s">
        <v>147</v>
      </c>
      <c r="AZ16" s="475"/>
      <c r="BA16" s="475"/>
      <c r="BB16" s="475"/>
      <c r="BC16" s="475"/>
      <c r="BD16" s="475"/>
      <c r="BE16" s="475"/>
      <c r="BF16" s="475"/>
      <c r="BG16" s="475"/>
      <c r="BH16" s="475"/>
      <c r="BI16" s="475"/>
      <c r="BJ16" s="475"/>
      <c r="BK16" s="475"/>
      <c r="BL16" s="475"/>
      <c r="BM16" s="476"/>
      <c r="BN16" s="477">
        <v>5728213</v>
      </c>
      <c r="BO16" s="478"/>
      <c r="BP16" s="478"/>
      <c r="BQ16" s="478"/>
      <c r="BR16" s="478"/>
      <c r="BS16" s="478"/>
      <c r="BT16" s="478"/>
      <c r="BU16" s="479"/>
      <c r="BV16" s="477">
        <v>5752454</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2" t="s">
        <v>148</v>
      </c>
      <c r="N17" s="553"/>
      <c r="O17" s="553"/>
      <c r="P17" s="553"/>
      <c r="Q17" s="554"/>
      <c r="R17" s="549" t="s">
        <v>149</v>
      </c>
      <c r="S17" s="550"/>
      <c r="T17" s="550"/>
      <c r="U17" s="550"/>
      <c r="V17" s="551"/>
      <c r="W17" s="456" t="s">
        <v>150</v>
      </c>
      <c r="X17" s="457"/>
      <c r="Y17" s="457"/>
      <c r="Z17" s="457"/>
      <c r="AA17" s="457"/>
      <c r="AB17" s="447"/>
      <c r="AC17" s="497">
        <v>6916</v>
      </c>
      <c r="AD17" s="498"/>
      <c r="AE17" s="498"/>
      <c r="AF17" s="498"/>
      <c r="AG17" s="537"/>
      <c r="AH17" s="497">
        <v>7085</v>
      </c>
      <c r="AI17" s="498"/>
      <c r="AJ17" s="498"/>
      <c r="AK17" s="498"/>
      <c r="AL17" s="499"/>
      <c r="AM17" s="469"/>
      <c r="AN17" s="470"/>
      <c r="AO17" s="470"/>
      <c r="AP17" s="470"/>
      <c r="AQ17" s="470"/>
      <c r="AR17" s="470"/>
      <c r="AS17" s="470"/>
      <c r="AT17" s="471"/>
      <c r="AU17" s="472"/>
      <c r="AV17" s="473"/>
      <c r="AW17" s="473"/>
      <c r="AX17" s="473"/>
      <c r="AY17" s="474" t="s">
        <v>151</v>
      </c>
      <c r="AZ17" s="475"/>
      <c r="BA17" s="475"/>
      <c r="BB17" s="475"/>
      <c r="BC17" s="475"/>
      <c r="BD17" s="475"/>
      <c r="BE17" s="475"/>
      <c r="BF17" s="475"/>
      <c r="BG17" s="475"/>
      <c r="BH17" s="475"/>
      <c r="BI17" s="475"/>
      <c r="BJ17" s="475"/>
      <c r="BK17" s="475"/>
      <c r="BL17" s="475"/>
      <c r="BM17" s="476"/>
      <c r="BN17" s="477">
        <v>3832944</v>
      </c>
      <c r="BO17" s="478"/>
      <c r="BP17" s="478"/>
      <c r="BQ17" s="478"/>
      <c r="BR17" s="478"/>
      <c r="BS17" s="478"/>
      <c r="BT17" s="478"/>
      <c r="BU17" s="479"/>
      <c r="BV17" s="477">
        <v>3613571</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111.1</v>
      </c>
      <c r="M18" s="559"/>
      <c r="N18" s="559"/>
      <c r="O18" s="559"/>
      <c r="P18" s="559"/>
      <c r="Q18" s="559"/>
      <c r="R18" s="560"/>
      <c r="S18" s="560"/>
      <c r="T18" s="560"/>
      <c r="U18" s="560"/>
      <c r="V18" s="561"/>
      <c r="W18" s="458"/>
      <c r="X18" s="459"/>
      <c r="Y18" s="459"/>
      <c r="Z18" s="459"/>
      <c r="AA18" s="459"/>
      <c r="AB18" s="450"/>
      <c r="AC18" s="562">
        <v>61.8</v>
      </c>
      <c r="AD18" s="563"/>
      <c r="AE18" s="563"/>
      <c r="AF18" s="563"/>
      <c r="AG18" s="564"/>
      <c r="AH18" s="562">
        <v>60.7</v>
      </c>
      <c r="AI18" s="563"/>
      <c r="AJ18" s="563"/>
      <c r="AK18" s="563"/>
      <c r="AL18" s="565"/>
      <c r="AM18" s="469"/>
      <c r="AN18" s="470"/>
      <c r="AO18" s="470"/>
      <c r="AP18" s="470"/>
      <c r="AQ18" s="470"/>
      <c r="AR18" s="470"/>
      <c r="AS18" s="470"/>
      <c r="AT18" s="471"/>
      <c r="AU18" s="472"/>
      <c r="AV18" s="473"/>
      <c r="AW18" s="473"/>
      <c r="AX18" s="473"/>
      <c r="AY18" s="474" t="s">
        <v>153</v>
      </c>
      <c r="AZ18" s="475"/>
      <c r="BA18" s="475"/>
      <c r="BB18" s="475"/>
      <c r="BC18" s="475"/>
      <c r="BD18" s="475"/>
      <c r="BE18" s="475"/>
      <c r="BF18" s="475"/>
      <c r="BG18" s="475"/>
      <c r="BH18" s="475"/>
      <c r="BI18" s="475"/>
      <c r="BJ18" s="475"/>
      <c r="BK18" s="475"/>
      <c r="BL18" s="475"/>
      <c r="BM18" s="476"/>
      <c r="BN18" s="477">
        <v>6906154</v>
      </c>
      <c r="BO18" s="478"/>
      <c r="BP18" s="478"/>
      <c r="BQ18" s="478"/>
      <c r="BR18" s="478"/>
      <c r="BS18" s="478"/>
      <c r="BT18" s="478"/>
      <c r="BU18" s="479"/>
      <c r="BV18" s="477">
        <v>6913404</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233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155</v>
      </c>
      <c r="AZ19" s="475"/>
      <c r="BA19" s="475"/>
      <c r="BB19" s="475"/>
      <c r="BC19" s="475"/>
      <c r="BD19" s="475"/>
      <c r="BE19" s="475"/>
      <c r="BF19" s="475"/>
      <c r="BG19" s="475"/>
      <c r="BH19" s="475"/>
      <c r="BI19" s="475"/>
      <c r="BJ19" s="475"/>
      <c r="BK19" s="475"/>
      <c r="BL19" s="475"/>
      <c r="BM19" s="476"/>
      <c r="BN19" s="477">
        <v>7884256</v>
      </c>
      <c r="BO19" s="478"/>
      <c r="BP19" s="478"/>
      <c r="BQ19" s="478"/>
      <c r="BR19" s="478"/>
      <c r="BS19" s="478"/>
      <c r="BT19" s="478"/>
      <c r="BU19" s="479"/>
      <c r="BV19" s="477">
        <v>8201936</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10070</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2" t="s">
        <v>1</v>
      </c>
      <c r="F22" s="457"/>
      <c r="G22" s="457"/>
      <c r="H22" s="457"/>
      <c r="I22" s="457"/>
      <c r="J22" s="457"/>
      <c r="K22" s="447"/>
      <c r="L22" s="452" t="s">
        <v>159</v>
      </c>
      <c r="M22" s="457"/>
      <c r="N22" s="457"/>
      <c r="O22" s="457"/>
      <c r="P22" s="447"/>
      <c r="Q22" s="589" t="s">
        <v>160</v>
      </c>
      <c r="R22" s="590"/>
      <c r="S22" s="590"/>
      <c r="T22" s="590"/>
      <c r="U22" s="590"/>
      <c r="V22" s="591"/>
      <c r="W22" s="595" t="s">
        <v>161</v>
      </c>
      <c r="X22" s="581"/>
      <c r="Y22" s="582"/>
      <c r="Z22" s="452" t="s">
        <v>1</v>
      </c>
      <c r="AA22" s="457"/>
      <c r="AB22" s="457"/>
      <c r="AC22" s="457"/>
      <c r="AD22" s="457"/>
      <c r="AE22" s="457"/>
      <c r="AF22" s="457"/>
      <c r="AG22" s="447"/>
      <c r="AH22" s="600" t="s">
        <v>162</v>
      </c>
      <c r="AI22" s="457"/>
      <c r="AJ22" s="457"/>
      <c r="AK22" s="457"/>
      <c r="AL22" s="447"/>
      <c r="AM22" s="600" t="s">
        <v>163</v>
      </c>
      <c r="AN22" s="601"/>
      <c r="AO22" s="601"/>
      <c r="AP22" s="601"/>
      <c r="AQ22" s="601"/>
      <c r="AR22" s="602"/>
      <c r="AS22" s="589" t="s">
        <v>160</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164</v>
      </c>
      <c r="AZ23" s="407"/>
      <c r="BA23" s="407"/>
      <c r="BB23" s="407"/>
      <c r="BC23" s="407"/>
      <c r="BD23" s="407"/>
      <c r="BE23" s="407"/>
      <c r="BF23" s="407"/>
      <c r="BG23" s="407"/>
      <c r="BH23" s="407"/>
      <c r="BI23" s="407"/>
      <c r="BJ23" s="407"/>
      <c r="BK23" s="407"/>
      <c r="BL23" s="407"/>
      <c r="BM23" s="408"/>
      <c r="BN23" s="477">
        <v>10405192</v>
      </c>
      <c r="BO23" s="478"/>
      <c r="BP23" s="478"/>
      <c r="BQ23" s="478"/>
      <c r="BR23" s="478"/>
      <c r="BS23" s="478"/>
      <c r="BT23" s="478"/>
      <c r="BU23" s="479"/>
      <c r="BV23" s="477">
        <v>10708227</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0"/>
      <c r="G24" s="470"/>
      <c r="H24" s="470"/>
      <c r="I24" s="470"/>
      <c r="J24" s="470"/>
      <c r="K24" s="471"/>
      <c r="L24" s="497">
        <v>1</v>
      </c>
      <c r="M24" s="498"/>
      <c r="N24" s="498"/>
      <c r="O24" s="498"/>
      <c r="P24" s="537"/>
      <c r="Q24" s="497">
        <v>8100</v>
      </c>
      <c r="R24" s="498"/>
      <c r="S24" s="498"/>
      <c r="T24" s="498"/>
      <c r="U24" s="498"/>
      <c r="V24" s="537"/>
      <c r="W24" s="596"/>
      <c r="X24" s="584"/>
      <c r="Y24" s="585"/>
      <c r="Z24" s="496" t="s">
        <v>166</v>
      </c>
      <c r="AA24" s="470"/>
      <c r="AB24" s="470"/>
      <c r="AC24" s="470"/>
      <c r="AD24" s="470"/>
      <c r="AE24" s="470"/>
      <c r="AF24" s="470"/>
      <c r="AG24" s="471"/>
      <c r="AH24" s="497">
        <v>192</v>
      </c>
      <c r="AI24" s="498"/>
      <c r="AJ24" s="498"/>
      <c r="AK24" s="498"/>
      <c r="AL24" s="537"/>
      <c r="AM24" s="497">
        <v>623424</v>
      </c>
      <c r="AN24" s="498"/>
      <c r="AO24" s="498"/>
      <c r="AP24" s="498"/>
      <c r="AQ24" s="498"/>
      <c r="AR24" s="537"/>
      <c r="AS24" s="497">
        <v>3247</v>
      </c>
      <c r="AT24" s="498"/>
      <c r="AU24" s="498"/>
      <c r="AV24" s="498"/>
      <c r="AW24" s="498"/>
      <c r="AX24" s="499"/>
      <c r="AY24" s="608" t="s">
        <v>167</v>
      </c>
      <c r="AZ24" s="609"/>
      <c r="BA24" s="609"/>
      <c r="BB24" s="609"/>
      <c r="BC24" s="609"/>
      <c r="BD24" s="609"/>
      <c r="BE24" s="609"/>
      <c r="BF24" s="609"/>
      <c r="BG24" s="609"/>
      <c r="BH24" s="609"/>
      <c r="BI24" s="609"/>
      <c r="BJ24" s="609"/>
      <c r="BK24" s="609"/>
      <c r="BL24" s="609"/>
      <c r="BM24" s="610"/>
      <c r="BN24" s="477">
        <v>9577396</v>
      </c>
      <c r="BO24" s="478"/>
      <c r="BP24" s="478"/>
      <c r="BQ24" s="478"/>
      <c r="BR24" s="478"/>
      <c r="BS24" s="478"/>
      <c r="BT24" s="478"/>
      <c r="BU24" s="479"/>
      <c r="BV24" s="477">
        <v>9766208</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0"/>
      <c r="G25" s="470"/>
      <c r="H25" s="470"/>
      <c r="I25" s="470"/>
      <c r="J25" s="470"/>
      <c r="K25" s="471"/>
      <c r="L25" s="497">
        <v>1</v>
      </c>
      <c r="M25" s="498"/>
      <c r="N25" s="498"/>
      <c r="O25" s="498"/>
      <c r="P25" s="537"/>
      <c r="Q25" s="497">
        <v>6600</v>
      </c>
      <c r="R25" s="498"/>
      <c r="S25" s="498"/>
      <c r="T25" s="498"/>
      <c r="U25" s="498"/>
      <c r="V25" s="537"/>
      <c r="W25" s="596"/>
      <c r="X25" s="584"/>
      <c r="Y25" s="585"/>
      <c r="Z25" s="496" t="s">
        <v>169</v>
      </c>
      <c r="AA25" s="470"/>
      <c r="AB25" s="470"/>
      <c r="AC25" s="470"/>
      <c r="AD25" s="470"/>
      <c r="AE25" s="470"/>
      <c r="AF25" s="470"/>
      <c r="AG25" s="471"/>
      <c r="AH25" s="497" t="s">
        <v>170</v>
      </c>
      <c r="AI25" s="498"/>
      <c r="AJ25" s="498"/>
      <c r="AK25" s="498"/>
      <c r="AL25" s="537"/>
      <c r="AM25" s="497" t="s">
        <v>171</v>
      </c>
      <c r="AN25" s="498"/>
      <c r="AO25" s="498"/>
      <c r="AP25" s="498"/>
      <c r="AQ25" s="498"/>
      <c r="AR25" s="537"/>
      <c r="AS25" s="497" t="s">
        <v>170</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791098</v>
      </c>
      <c r="BO25" s="410"/>
      <c r="BP25" s="410"/>
      <c r="BQ25" s="410"/>
      <c r="BR25" s="410"/>
      <c r="BS25" s="410"/>
      <c r="BT25" s="410"/>
      <c r="BU25" s="411"/>
      <c r="BV25" s="409">
        <v>1093547</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0"/>
      <c r="G26" s="470"/>
      <c r="H26" s="470"/>
      <c r="I26" s="470"/>
      <c r="J26" s="470"/>
      <c r="K26" s="471"/>
      <c r="L26" s="497">
        <v>1</v>
      </c>
      <c r="M26" s="498"/>
      <c r="N26" s="498"/>
      <c r="O26" s="498"/>
      <c r="P26" s="537"/>
      <c r="Q26" s="497">
        <v>6040</v>
      </c>
      <c r="R26" s="498"/>
      <c r="S26" s="498"/>
      <c r="T26" s="498"/>
      <c r="U26" s="498"/>
      <c r="V26" s="537"/>
      <c r="W26" s="596"/>
      <c r="X26" s="584"/>
      <c r="Y26" s="585"/>
      <c r="Z26" s="496" t="s">
        <v>174</v>
      </c>
      <c r="AA26" s="614"/>
      <c r="AB26" s="614"/>
      <c r="AC26" s="614"/>
      <c r="AD26" s="614"/>
      <c r="AE26" s="614"/>
      <c r="AF26" s="614"/>
      <c r="AG26" s="615"/>
      <c r="AH26" s="497">
        <v>11</v>
      </c>
      <c r="AI26" s="498"/>
      <c r="AJ26" s="498"/>
      <c r="AK26" s="498"/>
      <c r="AL26" s="537"/>
      <c r="AM26" s="497">
        <v>41690</v>
      </c>
      <c r="AN26" s="498"/>
      <c r="AO26" s="498"/>
      <c r="AP26" s="498"/>
      <c r="AQ26" s="498"/>
      <c r="AR26" s="537"/>
      <c r="AS26" s="497">
        <v>3790</v>
      </c>
      <c r="AT26" s="498"/>
      <c r="AU26" s="498"/>
      <c r="AV26" s="498"/>
      <c r="AW26" s="498"/>
      <c r="AX26" s="499"/>
      <c r="AY26" s="480" t="s">
        <v>175</v>
      </c>
      <c r="AZ26" s="481"/>
      <c r="BA26" s="481"/>
      <c r="BB26" s="481"/>
      <c r="BC26" s="481"/>
      <c r="BD26" s="481"/>
      <c r="BE26" s="481"/>
      <c r="BF26" s="481"/>
      <c r="BG26" s="481"/>
      <c r="BH26" s="481"/>
      <c r="BI26" s="481"/>
      <c r="BJ26" s="481"/>
      <c r="BK26" s="481"/>
      <c r="BL26" s="481"/>
      <c r="BM26" s="482"/>
      <c r="BN26" s="477" t="s">
        <v>176</v>
      </c>
      <c r="BO26" s="478"/>
      <c r="BP26" s="478"/>
      <c r="BQ26" s="478"/>
      <c r="BR26" s="478"/>
      <c r="BS26" s="478"/>
      <c r="BT26" s="478"/>
      <c r="BU26" s="479"/>
      <c r="BV26" s="477" t="s">
        <v>176</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177</v>
      </c>
      <c r="F27" s="470"/>
      <c r="G27" s="470"/>
      <c r="H27" s="470"/>
      <c r="I27" s="470"/>
      <c r="J27" s="470"/>
      <c r="K27" s="471"/>
      <c r="L27" s="497">
        <v>1</v>
      </c>
      <c r="M27" s="498"/>
      <c r="N27" s="498"/>
      <c r="O27" s="498"/>
      <c r="P27" s="537"/>
      <c r="Q27" s="497">
        <v>4000</v>
      </c>
      <c r="R27" s="498"/>
      <c r="S27" s="498"/>
      <c r="T27" s="498"/>
      <c r="U27" s="498"/>
      <c r="V27" s="537"/>
      <c r="W27" s="596"/>
      <c r="X27" s="584"/>
      <c r="Y27" s="585"/>
      <c r="Z27" s="496" t="s">
        <v>178</v>
      </c>
      <c r="AA27" s="470"/>
      <c r="AB27" s="470"/>
      <c r="AC27" s="470"/>
      <c r="AD27" s="470"/>
      <c r="AE27" s="470"/>
      <c r="AF27" s="470"/>
      <c r="AG27" s="471"/>
      <c r="AH27" s="497">
        <v>2</v>
      </c>
      <c r="AI27" s="498"/>
      <c r="AJ27" s="498"/>
      <c r="AK27" s="498"/>
      <c r="AL27" s="537"/>
      <c r="AM27" s="497" t="s">
        <v>179</v>
      </c>
      <c r="AN27" s="498"/>
      <c r="AO27" s="498"/>
      <c r="AP27" s="498"/>
      <c r="AQ27" s="498"/>
      <c r="AR27" s="537"/>
      <c r="AS27" s="497" t="s">
        <v>179</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1">
        <v>275708</v>
      </c>
      <c r="BO27" s="612"/>
      <c r="BP27" s="612"/>
      <c r="BQ27" s="612"/>
      <c r="BR27" s="612"/>
      <c r="BS27" s="612"/>
      <c r="BT27" s="612"/>
      <c r="BU27" s="613"/>
      <c r="BV27" s="611">
        <v>275707</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0"/>
      <c r="G28" s="470"/>
      <c r="H28" s="470"/>
      <c r="I28" s="470"/>
      <c r="J28" s="470"/>
      <c r="K28" s="471"/>
      <c r="L28" s="497">
        <v>1</v>
      </c>
      <c r="M28" s="498"/>
      <c r="N28" s="498"/>
      <c r="O28" s="498"/>
      <c r="P28" s="537"/>
      <c r="Q28" s="497">
        <v>3600</v>
      </c>
      <c r="R28" s="498"/>
      <c r="S28" s="498"/>
      <c r="T28" s="498"/>
      <c r="U28" s="498"/>
      <c r="V28" s="537"/>
      <c r="W28" s="596"/>
      <c r="X28" s="584"/>
      <c r="Y28" s="585"/>
      <c r="Z28" s="496" t="s">
        <v>182</v>
      </c>
      <c r="AA28" s="470"/>
      <c r="AB28" s="470"/>
      <c r="AC28" s="470"/>
      <c r="AD28" s="470"/>
      <c r="AE28" s="470"/>
      <c r="AF28" s="470"/>
      <c r="AG28" s="471"/>
      <c r="AH28" s="497" t="s">
        <v>133</v>
      </c>
      <c r="AI28" s="498"/>
      <c r="AJ28" s="498"/>
      <c r="AK28" s="498"/>
      <c r="AL28" s="537"/>
      <c r="AM28" s="497" t="s">
        <v>170</v>
      </c>
      <c r="AN28" s="498"/>
      <c r="AO28" s="498"/>
      <c r="AP28" s="498"/>
      <c r="AQ28" s="498"/>
      <c r="AR28" s="537"/>
      <c r="AS28" s="497" t="s">
        <v>170</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1468818</v>
      </c>
      <c r="BO28" s="410"/>
      <c r="BP28" s="410"/>
      <c r="BQ28" s="410"/>
      <c r="BR28" s="410"/>
      <c r="BS28" s="410"/>
      <c r="BT28" s="410"/>
      <c r="BU28" s="411"/>
      <c r="BV28" s="409">
        <v>1487451</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0"/>
      <c r="G29" s="470"/>
      <c r="H29" s="470"/>
      <c r="I29" s="470"/>
      <c r="J29" s="470"/>
      <c r="K29" s="471"/>
      <c r="L29" s="497">
        <v>11</v>
      </c>
      <c r="M29" s="498"/>
      <c r="N29" s="498"/>
      <c r="O29" s="498"/>
      <c r="P29" s="537"/>
      <c r="Q29" s="497">
        <v>3300</v>
      </c>
      <c r="R29" s="498"/>
      <c r="S29" s="498"/>
      <c r="T29" s="498"/>
      <c r="U29" s="498"/>
      <c r="V29" s="537"/>
      <c r="W29" s="597"/>
      <c r="X29" s="598"/>
      <c r="Y29" s="599"/>
      <c r="Z29" s="496" t="s">
        <v>185</v>
      </c>
      <c r="AA29" s="470"/>
      <c r="AB29" s="470"/>
      <c r="AC29" s="470"/>
      <c r="AD29" s="470"/>
      <c r="AE29" s="470"/>
      <c r="AF29" s="470"/>
      <c r="AG29" s="471"/>
      <c r="AH29" s="497">
        <v>194</v>
      </c>
      <c r="AI29" s="498"/>
      <c r="AJ29" s="498"/>
      <c r="AK29" s="498"/>
      <c r="AL29" s="537"/>
      <c r="AM29" s="497">
        <v>631502</v>
      </c>
      <c r="AN29" s="498"/>
      <c r="AO29" s="498"/>
      <c r="AP29" s="498"/>
      <c r="AQ29" s="498"/>
      <c r="AR29" s="537"/>
      <c r="AS29" s="497">
        <v>3255</v>
      </c>
      <c r="AT29" s="498"/>
      <c r="AU29" s="498"/>
      <c r="AV29" s="498"/>
      <c r="AW29" s="498"/>
      <c r="AX29" s="499"/>
      <c r="AY29" s="625"/>
      <c r="AZ29" s="626"/>
      <c r="BA29" s="626"/>
      <c r="BB29" s="627"/>
      <c r="BC29" s="474" t="s">
        <v>186</v>
      </c>
      <c r="BD29" s="475"/>
      <c r="BE29" s="475"/>
      <c r="BF29" s="475"/>
      <c r="BG29" s="475"/>
      <c r="BH29" s="475"/>
      <c r="BI29" s="475"/>
      <c r="BJ29" s="475"/>
      <c r="BK29" s="475"/>
      <c r="BL29" s="475"/>
      <c r="BM29" s="476"/>
      <c r="BN29" s="477">
        <v>454172</v>
      </c>
      <c r="BO29" s="478"/>
      <c r="BP29" s="478"/>
      <c r="BQ29" s="478"/>
      <c r="BR29" s="478"/>
      <c r="BS29" s="478"/>
      <c r="BT29" s="478"/>
      <c r="BU29" s="479"/>
      <c r="BV29" s="477">
        <v>452996</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187</v>
      </c>
      <c r="X30" s="620"/>
      <c r="Y30" s="620"/>
      <c r="Z30" s="620"/>
      <c r="AA30" s="620"/>
      <c r="AB30" s="620"/>
      <c r="AC30" s="620"/>
      <c r="AD30" s="620"/>
      <c r="AE30" s="620"/>
      <c r="AF30" s="620"/>
      <c r="AG30" s="621"/>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44</v>
      </c>
      <c r="BD30" s="609"/>
      <c r="BE30" s="609"/>
      <c r="BF30" s="609"/>
      <c r="BG30" s="609"/>
      <c r="BH30" s="609"/>
      <c r="BI30" s="609"/>
      <c r="BJ30" s="609"/>
      <c r="BK30" s="609"/>
      <c r="BL30" s="609"/>
      <c r="BM30" s="610"/>
      <c r="BN30" s="611">
        <v>567178</v>
      </c>
      <c r="BO30" s="612"/>
      <c r="BP30" s="612"/>
      <c r="BQ30" s="612"/>
      <c r="BR30" s="612"/>
      <c r="BS30" s="612"/>
      <c r="BT30" s="612"/>
      <c r="BU30" s="613"/>
      <c r="BV30" s="611">
        <v>564387</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64" t="s">
        <v>194</v>
      </c>
      <c r="D33" s="464"/>
      <c r="E33" s="435" t="s">
        <v>195</v>
      </c>
      <c r="F33" s="435"/>
      <c r="G33" s="435"/>
      <c r="H33" s="435"/>
      <c r="I33" s="435"/>
      <c r="J33" s="435"/>
      <c r="K33" s="435"/>
      <c r="L33" s="435"/>
      <c r="M33" s="435"/>
      <c r="N33" s="435"/>
      <c r="O33" s="435"/>
      <c r="P33" s="435"/>
      <c r="Q33" s="435"/>
      <c r="R33" s="435"/>
      <c r="S33" s="435"/>
      <c r="T33" s="195"/>
      <c r="U33" s="464" t="s">
        <v>194</v>
      </c>
      <c r="V33" s="464"/>
      <c r="W33" s="435" t="s">
        <v>196</v>
      </c>
      <c r="X33" s="435"/>
      <c r="Y33" s="435"/>
      <c r="Z33" s="435"/>
      <c r="AA33" s="435"/>
      <c r="AB33" s="435"/>
      <c r="AC33" s="435"/>
      <c r="AD33" s="435"/>
      <c r="AE33" s="435"/>
      <c r="AF33" s="435"/>
      <c r="AG33" s="435"/>
      <c r="AH33" s="435"/>
      <c r="AI33" s="435"/>
      <c r="AJ33" s="435"/>
      <c r="AK33" s="435"/>
      <c r="AL33" s="195"/>
      <c r="AM33" s="464" t="s">
        <v>197</v>
      </c>
      <c r="AN33" s="464"/>
      <c r="AO33" s="435" t="s">
        <v>195</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64" t="s">
        <v>198</v>
      </c>
      <c r="BX33" s="464"/>
      <c r="BY33" s="435" t="s">
        <v>200</v>
      </c>
      <c r="BZ33" s="435"/>
      <c r="CA33" s="435"/>
      <c r="CB33" s="435"/>
      <c r="CC33" s="435"/>
      <c r="CD33" s="435"/>
      <c r="CE33" s="435"/>
      <c r="CF33" s="435"/>
      <c r="CG33" s="435"/>
      <c r="CH33" s="435"/>
      <c r="CI33" s="435"/>
      <c r="CJ33" s="435"/>
      <c r="CK33" s="435"/>
      <c r="CL33" s="435"/>
      <c r="CM33" s="435"/>
      <c r="CN33" s="195"/>
      <c r="CO33" s="464" t="s">
        <v>197</v>
      </c>
      <c r="CP33" s="464"/>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工業用地造成事業特別会計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IF('各会計、関係団体の財政状況及び健全化判断比率'!B31="","",'各会計、関係団体の財政状況及び健全化判断比率'!B31)</f>
        <v>東部地区工業用水道事業会計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市営駐車場事業特別会計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IF('各会計、関係団体の財政状況及び健全化判断比率'!B32="","",'各会計、関係団体の財政状況及び健全化判断比率'!B32)</f>
        <v>下水道事業特別会計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バス事業特別会計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jRM34Z8vSgwF8ztA3Wj5XWowSqSQPLlVlRcuqI5m1F5/+VJUhBhrEA3w/b1UG9qRVL2pK18B9rY16DCTimEWdg==" saltValue="At8NVWV0wmE0qC0AboZq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3360080</v>
      </c>
      <c r="S5" s="649"/>
      <c r="T5" s="649"/>
      <c r="U5" s="649"/>
      <c r="V5" s="649"/>
      <c r="W5" s="649"/>
      <c r="X5" s="649"/>
      <c r="Y5" s="650"/>
      <c r="Z5" s="651">
        <v>29.1</v>
      </c>
      <c r="AA5" s="651"/>
      <c r="AB5" s="651"/>
      <c r="AC5" s="651"/>
      <c r="AD5" s="652">
        <v>3360080</v>
      </c>
      <c r="AE5" s="652"/>
      <c r="AF5" s="652"/>
      <c r="AG5" s="652"/>
      <c r="AH5" s="652"/>
      <c r="AI5" s="652"/>
      <c r="AJ5" s="652"/>
      <c r="AK5" s="652"/>
      <c r="AL5" s="653">
        <v>49.6</v>
      </c>
      <c r="AM5" s="654"/>
      <c r="AN5" s="654"/>
      <c r="AO5" s="655"/>
      <c r="AP5" s="645" t="s">
        <v>226</v>
      </c>
      <c r="AQ5" s="646"/>
      <c r="AR5" s="646"/>
      <c r="AS5" s="646"/>
      <c r="AT5" s="646"/>
      <c r="AU5" s="646"/>
      <c r="AV5" s="646"/>
      <c r="AW5" s="646"/>
      <c r="AX5" s="646"/>
      <c r="AY5" s="646"/>
      <c r="AZ5" s="646"/>
      <c r="BA5" s="646"/>
      <c r="BB5" s="646"/>
      <c r="BC5" s="646"/>
      <c r="BD5" s="646"/>
      <c r="BE5" s="646"/>
      <c r="BF5" s="647"/>
      <c r="BG5" s="659">
        <v>3360080</v>
      </c>
      <c r="BH5" s="660"/>
      <c r="BI5" s="660"/>
      <c r="BJ5" s="660"/>
      <c r="BK5" s="660"/>
      <c r="BL5" s="660"/>
      <c r="BM5" s="660"/>
      <c r="BN5" s="661"/>
      <c r="BO5" s="662">
        <v>100</v>
      </c>
      <c r="BP5" s="662"/>
      <c r="BQ5" s="662"/>
      <c r="BR5" s="662"/>
      <c r="BS5" s="663">
        <v>157115</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106265</v>
      </c>
      <c r="S6" s="660"/>
      <c r="T6" s="660"/>
      <c r="U6" s="660"/>
      <c r="V6" s="660"/>
      <c r="W6" s="660"/>
      <c r="X6" s="660"/>
      <c r="Y6" s="661"/>
      <c r="Z6" s="662">
        <v>0.9</v>
      </c>
      <c r="AA6" s="662"/>
      <c r="AB6" s="662"/>
      <c r="AC6" s="662"/>
      <c r="AD6" s="663">
        <v>106265</v>
      </c>
      <c r="AE6" s="663"/>
      <c r="AF6" s="663"/>
      <c r="AG6" s="663"/>
      <c r="AH6" s="663"/>
      <c r="AI6" s="663"/>
      <c r="AJ6" s="663"/>
      <c r="AK6" s="663"/>
      <c r="AL6" s="664">
        <v>1.6</v>
      </c>
      <c r="AM6" s="665"/>
      <c r="AN6" s="665"/>
      <c r="AO6" s="666"/>
      <c r="AP6" s="656" t="s">
        <v>231</v>
      </c>
      <c r="AQ6" s="657"/>
      <c r="AR6" s="657"/>
      <c r="AS6" s="657"/>
      <c r="AT6" s="657"/>
      <c r="AU6" s="657"/>
      <c r="AV6" s="657"/>
      <c r="AW6" s="657"/>
      <c r="AX6" s="657"/>
      <c r="AY6" s="657"/>
      <c r="AZ6" s="657"/>
      <c r="BA6" s="657"/>
      <c r="BB6" s="657"/>
      <c r="BC6" s="657"/>
      <c r="BD6" s="657"/>
      <c r="BE6" s="657"/>
      <c r="BF6" s="658"/>
      <c r="BG6" s="659">
        <v>3360080</v>
      </c>
      <c r="BH6" s="660"/>
      <c r="BI6" s="660"/>
      <c r="BJ6" s="660"/>
      <c r="BK6" s="660"/>
      <c r="BL6" s="660"/>
      <c r="BM6" s="660"/>
      <c r="BN6" s="661"/>
      <c r="BO6" s="662">
        <v>100</v>
      </c>
      <c r="BP6" s="662"/>
      <c r="BQ6" s="662"/>
      <c r="BR6" s="662"/>
      <c r="BS6" s="663">
        <v>157115</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135604</v>
      </c>
      <c r="CS6" s="660"/>
      <c r="CT6" s="660"/>
      <c r="CU6" s="660"/>
      <c r="CV6" s="660"/>
      <c r="CW6" s="660"/>
      <c r="CX6" s="660"/>
      <c r="CY6" s="661"/>
      <c r="CZ6" s="653">
        <v>1.2</v>
      </c>
      <c r="DA6" s="654"/>
      <c r="DB6" s="654"/>
      <c r="DC6" s="673"/>
      <c r="DD6" s="668" t="s">
        <v>233</v>
      </c>
      <c r="DE6" s="660"/>
      <c r="DF6" s="660"/>
      <c r="DG6" s="660"/>
      <c r="DH6" s="660"/>
      <c r="DI6" s="660"/>
      <c r="DJ6" s="660"/>
      <c r="DK6" s="660"/>
      <c r="DL6" s="660"/>
      <c r="DM6" s="660"/>
      <c r="DN6" s="660"/>
      <c r="DO6" s="660"/>
      <c r="DP6" s="661"/>
      <c r="DQ6" s="668">
        <v>135604</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4665</v>
      </c>
      <c r="S7" s="660"/>
      <c r="T7" s="660"/>
      <c r="U7" s="660"/>
      <c r="V7" s="660"/>
      <c r="W7" s="660"/>
      <c r="X7" s="660"/>
      <c r="Y7" s="661"/>
      <c r="Z7" s="662">
        <v>0</v>
      </c>
      <c r="AA7" s="662"/>
      <c r="AB7" s="662"/>
      <c r="AC7" s="662"/>
      <c r="AD7" s="663">
        <v>4665</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1296125</v>
      </c>
      <c r="BH7" s="660"/>
      <c r="BI7" s="660"/>
      <c r="BJ7" s="660"/>
      <c r="BK7" s="660"/>
      <c r="BL7" s="660"/>
      <c r="BM7" s="660"/>
      <c r="BN7" s="661"/>
      <c r="BO7" s="662">
        <v>38.6</v>
      </c>
      <c r="BP7" s="662"/>
      <c r="BQ7" s="662"/>
      <c r="BR7" s="662"/>
      <c r="BS7" s="663">
        <v>40591</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1052562</v>
      </c>
      <c r="CS7" s="660"/>
      <c r="CT7" s="660"/>
      <c r="CU7" s="660"/>
      <c r="CV7" s="660"/>
      <c r="CW7" s="660"/>
      <c r="CX7" s="660"/>
      <c r="CY7" s="661"/>
      <c r="CZ7" s="662">
        <v>9.1999999999999993</v>
      </c>
      <c r="DA7" s="662"/>
      <c r="DB7" s="662"/>
      <c r="DC7" s="662"/>
      <c r="DD7" s="668">
        <v>3726</v>
      </c>
      <c r="DE7" s="660"/>
      <c r="DF7" s="660"/>
      <c r="DG7" s="660"/>
      <c r="DH7" s="660"/>
      <c r="DI7" s="660"/>
      <c r="DJ7" s="660"/>
      <c r="DK7" s="660"/>
      <c r="DL7" s="660"/>
      <c r="DM7" s="660"/>
      <c r="DN7" s="660"/>
      <c r="DO7" s="660"/>
      <c r="DP7" s="661"/>
      <c r="DQ7" s="668">
        <v>905270</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12028</v>
      </c>
      <c r="S8" s="660"/>
      <c r="T8" s="660"/>
      <c r="U8" s="660"/>
      <c r="V8" s="660"/>
      <c r="W8" s="660"/>
      <c r="X8" s="660"/>
      <c r="Y8" s="661"/>
      <c r="Z8" s="662">
        <v>0.1</v>
      </c>
      <c r="AA8" s="662"/>
      <c r="AB8" s="662"/>
      <c r="AC8" s="662"/>
      <c r="AD8" s="663">
        <v>12028</v>
      </c>
      <c r="AE8" s="663"/>
      <c r="AF8" s="663"/>
      <c r="AG8" s="663"/>
      <c r="AH8" s="663"/>
      <c r="AI8" s="663"/>
      <c r="AJ8" s="663"/>
      <c r="AK8" s="663"/>
      <c r="AL8" s="664">
        <v>0.2</v>
      </c>
      <c r="AM8" s="665"/>
      <c r="AN8" s="665"/>
      <c r="AO8" s="666"/>
      <c r="AP8" s="656" t="s">
        <v>238</v>
      </c>
      <c r="AQ8" s="657"/>
      <c r="AR8" s="657"/>
      <c r="AS8" s="657"/>
      <c r="AT8" s="657"/>
      <c r="AU8" s="657"/>
      <c r="AV8" s="657"/>
      <c r="AW8" s="657"/>
      <c r="AX8" s="657"/>
      <c r="AY8" s="657"/>
      <c r="AZ8" s="657"/>
      <c r="BA8" s="657"/>
      <c r="BB8" s="657"/>
      <c r="BC8" s="657"/>
      <c r="BD8" s="657"/>
      <c r="BE8" s="657"/>
      <c r="BF8" s="658"/>
      <c r="BG8" s="659">
        <v>42111</v>
      </c>
      <c r="BH8" s="660"/>
      <c r="BI8" s="660"/>
      <c r="BJ8" s="660"/>
      <c r="BK8" s="660"/>
      <c r="BL8" s="660"/>
      <c r="BM8" s="660"/>
      <c r="BN8" s="661"/>
      <c r="BO8" s="662">
        <v>1.3</v>
      </c>
      <c r="BP8" s="662"/>
      <c r="BQ8" s="662"/>
      <c r="BR8" s="662"/>
      <c r="BS8" s="668" t="s">
        <v>170</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4862037</v>
      </c>
      <c r="CS8" s="660"/>
      <c r="CT8" s="660"/>
      <c r="CU8" s="660"/>
      <c r="CV8" s="660"/>
      <c r="CW8" s="660"/>
      <c r="CX8" s="660"/>
      <c r="CY8" s="661"/>
      <c r="CZ8" s="662">
        <v>42.4</v>
      </c>
      <c r="DA8" s="662"/>
      <c r="DB8" s="662"/>
      <c r="DC8" s="662"/>
      <c r="DD8" s="668">
        <v>3348</v>
      </c>
      <c r="DE8" s="660"/>
      <c r="DF8" s="660"/>
      <c r="DG8" s="660"/>
      <c r="DH8" s="660"/>
      <c r="DI8" s="660"/>
      <c r="DJ8" s="660"/>
      <c r="DK8" s="660"/>
      <c r="DL8" s="660"/>
      <c r="DM8" s="660"/>
      <c r="DN8" s="660"/>
      <c r="DO8" s="660"/>
      <c r="DP8" s="661"/>
      <c r="DQ8" s="668">
        <v>2417740</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12682</v>
      </c>
      <c r="S9" s="660"/>
      <c r="T9" s="660"/>
      <c r="U9" s="660"/>
      <c r="V9" s="660"/>
      <c r="W9" s="660"/>
      <c r="X9" s="660"/>
      <c r="Y9" s="661"/>
      <c r="Z9" s="662">
        <v>0.1</v>
      </c>
      <c r="AA9" s="662"/>
      <c r="AB9" s="662"/>
      <c r="AC9" s="662"/>
      <c r="AD9" s="663">
        <v>12682</v>
      </c>
      <c r="AE9" s="663"/>
      <c r="AF9" s="663"/>
      <c r="AG9" s="663"/>
      <c r="AH9" s="663"/>
      <c r="AI9" s="663"/>
      <c r="AJ9" s="663"/>
      <c r="AK9" s="663"/>
      <c r="AL9" s="664">
        <v>0.2</v>
      </c>
      <c r="AM9" s="665"/>
      <c r="AN9" s="665"/>
      <c r="AO9" s="666"/>
      <c r="AP9" s="656" t="s">
        <v>241</v>
      </c>
      <c r="AQ9" s="657"/>
      <c r="AR9" s="657"/>
      <c r="AS9" s="657"/>
      <c r="AT9" s="657"/>
      <c r="AU9" s="657"/>
      <c r="AV9" s="657"/>
      <c r="AW9" s="657"/>
      <c r="AX9" s="657"/>
      <c r="AY9" s="657"/>
      <c r="AZ9" s="657"/>
      <c r="BA9" s="657"/>
      <c r="BB9" s="657"/>
      <c r="BC9" s="657"/>
      <c r="BD9" s="657"/>
      <c r="BE9" s="657"/>
      <c r="BF9" s="658"/>
      <c r="BG9" s="659">
        <v>961055</v>
      </c>
      <c r="BH9" s="660"/>
      <c r="BI9" s="660"/>
      <c r="BJ9" s="660"/>
      <c r="BK9" s="660"/>
      <c r="BL9" s="660"/>
      <c r="BM9" s="660"/>
      <c r="BN9" s="661"/>
      <c r="BO9" s="662">
        <v>28.6</v>
      </c>
      <c r="BP9" s="662"/>
      <c r="BQ9" s="662"/>
      <c r="BR9" s="662"/>
      <c r="BS9" s="668" t="s">
        <v>233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1016084</v>
      </c>
      <c r="CS9" s="660"/>
      <c r="CT9" s="660"/>
      <c r="CU9" s="660"/>
      <c r="CV9" s="660"/>
      <c r="CW9" s="660"/>
      <c r="CX9" s="660"/>
      <c r="CY9" s="661"/>
      <c r="CZ9" s="662">
        <v>8.9</v>
      </c>
      <c r="DA9" s="662"/>
      <c r="DB9" s="662"/>
      <c r="DC9" s="662"/>
      <c r="DD9" s="668">
        <v>28344</v>
      </c>
      <c r="DE9" s="660"/>
      <c r="DF9" s="660"/>
      <c r="DG9" s="660"/>
      <c r="DH9" s="660"/>
      <c r="DI9" s="660"/>
      <c r="DJ9" s="660"/>
      <c r="DK9" s="660"/>
      <c r="DL9" s="660"/>
      <c r="DM9" s="660"/>
      <c r="DN9" s="660"/>
      <c r="DO9" s="660"/>
      <c r="DP9" s="661"/>
      <c r="DQ9" s="668">
        <v>730883</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170</v>
      </c>
      <c r="S10" s="660"/>
      <c r="T10" s="660"/>
      <c r="U10" s="660"/>
      <c r="V10" s="660"/>
      <c r="W10" s="660"/>
      <c r="X10" s="660"/>
      <c r="Y10" s="661"/>
      <c r="Z10" s="662" t="s">
        <v>170</v>
      </c>
      <c r="AA10" s="662"/>
      <c r="AB10" s="662"/>
      <c r="AC10" s="662"/>
      <c r="AD10" s="663" t="s">
        <v>170</v>
      </c>
      <c r="AE10" s="663"/>
      <c r="AF10" s="663"/>
      <c r="AG10" s="663"/>
      <c r="AH10" s="663"/>
      <c r="AI10" s="663"/>
      <c r="AJ10" s="663"/>
      <c r="AK10" s="663"/>
      <c r="AL10" s="664" t="s">
        <v>170</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78854</v>
      </c>
      <c r="BH10" s="660"/>
      <c r="BI10" s="660"/>
      <c r="BJ10" s="660"/>
      <c r="BK10" s="660"/>
      <c r="BL10" s="660"/>
      <c r="BM10" s="660"/>
      <c r="BN10" s="661"/>
      <c r="BO10" s="662">
        <v>2.2999999999999998</v>
      </c>
      <c r="BP10" s="662"/>
      <c r="BQ10" s="662"/>
      <c r="BR10" s="662"/>
      <c r="BS10" s="668">
        <v>13060</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34595</v>
      </c>
      <c r="CS10" s="660"/>
      <c r="CT10" s="660"/>
      <c r="CU10" s="660"/>
      <c r="CV10" s="660"/>
      <c r="CW10" s="660"/>
      <c r="CX10" s="660"/>
      <c r="CY10" s="661"/>
      <c r="CZ10" s="662">
        <v>0.3</v>
      </c>
      <c r="DA10" s="662"/>
      <c r="DB10" s="662"/>
      <c r="DC10" s="662"/>
      <c r="DD10" s="668">
        <v>3482</v>
      </c>
      <c r="DE10" s="660"/>
      <c r="DF10" s="660"/>
      <c r="DG10" s="660"/>
      <c r="DH10" s="660"/>
      <c r="DI10" s="660"/>
      <c r="DJ10" s="660"/>
      <c r="DK10" s="660"/>
      <c r="DL10" s="660"/>
      <c r="DM10" s="660"/>
      <c r="DN10" s="660"/>
      <c r="DO10" s="660"/>
      <c r="DP10" s="661"/>
      <c r="DQ10" s="668">
        <v>31166</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170</v>
      </c>
      <c r="AA11" s="662"/>
      <c r="AB11" s="662"/>
      <c r="AC11" s="662"/>
      <c r="AD11" s="663" t="s">
        <v>233</v>
      </c>
      <c r="AE11" s="663"/>
      <c r="AF11" s="663"/>
      <c r="AG11" s="663"/>
      <c r="AH11" s="663"/>
      <c r="AI11" s="663"/>
      <c r="AJ11" s="663"/>
      <c r="AK11" s="663"/>
      <c r="AL11" s="664" t="s">
        <v>233</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214105</v>
      </c>
      <c r="BH11" s="660"/>
      <c r="BI11" s="660"/>
      <c r="BJ11" s="660"/>
      <c r="BK11" s="660"/>
      <c r="BL11" s="660"/>
      <c r="BM11" s="660"/>
      <c r="BN11" s="661"/>
      <c r="BO11" s="662">
        <v>6.4</v>
      </c>
      <c r="BP11" s="662"/>
      <c r="BQ11" s="662"/>
      <c r="BR11" s="662"/>
      <c r="BS11" s="668">
        <v>27531</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500321</v>
      </c>
      <c r="CS11" s="660"/>
      <c r="CT11" s="660"/>
      <c r="CU11" s="660"/>
      <c r="CV11" s="660"/>
      <c r="CW11" s="660"/>
      <c r="CX11" s="660"/>
      <c r="CY11" s="661"/>
      <c r="CZ11" s="662">
        <v>4.4000000000000004</v>
      </c>
      <c r="DA11" s="662"/>
      <c r="DB11" s="662"/>
      <c r="DC11" s="662"/>
      <c r="DD11" s="668">
        <v>203227</v>
      </c>
      <c r="DE11" s="660"/>
      <c r="DF11" s="660"/>
      <c r="DG11" s="660"/>
      <c r="DH11" s="660"/>
      <c r="DI11" s="660"/>
      <c r="DJ11" s="660"/>
      <c r="DK11" s="660"/>
      <c r="DL11" s="660"/>
      <c r="DM11" s="660"/>
      <c r="DN11" s="660"/>
      <c r="DO11" s="660"/>
      <c r="DP11" s="661"/>
      <c r="DQ11" s="668">
        <v>271656</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468808</v>
      </c>
      <c r="S12" s="660"/>
      <c r="T12" s="660"/>
      <c r="U12" s="660"/>
      <c r="V12" s="660"/>
      <c r="W12" s="660"/>
      <c r="X12" s="660"/>
      <c r="Y12" s="661"/>
      <c r="Z12" s="662">
        <v>4.0999999999999996</v>
      </c>
      <c r="AA12" s="662"/>
      <c r="AB12" s="662"/>
      <c r="AC12" s="662"/>
      <c r="AD12" s="663">
        <v>468808</v>
      </c>
      <c r="AE12" s="663"/>
      <c r="AF12" s="663"/>
      <c r="AG12" s="663"/>
      <c r="AH12" s="663"/>
      <c r="AI12" s="663"/>
      <c r="AJ12" s="663"/>
      <c r="AK12" s="663"/>
      <c r="AL12" s="664">
        <v>6.9</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1794080</v>
      </c>
      <c r="BH12" s="660"/>
      <c r="BI12" s="660"/>
      <c r="BJ12" s="660"/>
      <c r="BK12" s="660"/>
      <c r="BL12" s="660"/>
      <c r="BM12" s="660"/>
      <c r="BN12" s="661"/>
      <c r="BO12" s="662">
        <v>53.4</v>
      </c>
      <c r="BP12" s="662"/>
      <c r="BQ12" s="662"/>
      <c r="BR12" s="662"/>
      <c r="BS12" s="668">
        <v>116524</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357420</v>
      </c>
      <c r="CS12" s="660"/>
      <c r="CT12" s="660"/>
      <c r="CU12" s="660"/>
      <c r="CV12" s="660"/>
      <c r="CW12" s="660"/>
      <c r="CX12" s="660"/>
      <c r="CY12" s="661"/>
      <c r="CZ12" s="662">
        <v>3.1</v>
      </c>
      <c r="DA12" s="662"/>
      <c r="DB12" s="662"/>
      <c r="DC12" s="662"/>
      <c r="DD12" s="668">
        <v>26162</v>
      </c>
      <c r="DE12" s="660"/>
      <c r="DF12" s="660"/>
      <c r="DG12" s="660"/>
      <c r="DH12" s="660"/>
      <c r="DI12" s="660"/>
      <c r="DJ12" s="660"/>
      <c r="DK12" s="660"/>
      <c r="DL12" s="660"/>
      <c r="DM12" s="660"/>
      <c r="DN12" s="660"/>
      <c r="DO12" s="660"/>
      <c r="DP12" s="661"/>
      <c r="DQ12" s="668">
        <v>301454</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170</v>
      </c>
      <c r="S13" s="660"/>
      <c r="T13" s="660"/>
      <c r="U13" s="660"/>
      <c r="V13" s="660"/>
      <c r="W13" s="660"/>
      <c r="X13" s="660"/>
      <c r="Y13" s="661"/>
      <c r="Z13" s="662" t="s">
        <v>233</v>
      </c>
      <c r="AA13" s="662"/>
      <c r="AB13" s="662"/>
      <c r="AC13" s="662"/>
      <c r="AD13" s="663" t="s">
        <v>233</v>
      </c>
      <c r="AE13" s="663"/>
      <c r="AF13" s="663"/>
      <c r="AG13" s="663"/>
      <c r="AH13" s="663"/>
      <c r="AI13" s="663"/>
      <c r="AJ13" s="663"/>
      <c r="AK13" s="663"/>
      <c r="AL13" s="664" t="s">
        <v>233</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1777990</v>
      </c>
      <c r="BH13" s="660"/>
      <c r="BI13" s="660"/>
      <c r="BJ13" s="660"/>
      <c r="BK13" s="660"/>
      <c r="BL13" s="660"/>
      <c r="BM13" s="660"/>
      <c r="BN13" s="661"/>
      <c r="BO13" s="662">
        <v>52.9</v>
      </c>
      <c r="BP13" s="662"/>
      <c r="BQ13" s="662"/>
      <c r="BR13" s="662"/>
      <c r="BS13" s="668">
        <v>116524</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947595</v>
      </c>
      <c r="CS13" s="660"/>
      <c r="CT13" s="660"/>
      <c r="CU13" s="660"/>
      <c r="CV13" s="660"/>
      <c r="CW13" s="660"/>
      <c r="CX13" s="660"/>
      <c r="CY13" s="661"/>
      <c r="CZ13" s="662">
        <v>8.3000000000000007</v>
      </c>
      <c r="DA13" s="662"/>
      <c r="DB13" s="662"/>
      <c r="DC13" s="662"/>
      <c r="DD13" s="668">
        <v>404800</v>
      </c>
      <c r="DE13" s="660"/>
      <c r="DF13" s="660"/>
      <c r="DG13" s="660"/>
      <c r="DH13" s="660"/>
      <c r="DI13" s="660"/>
      <c r="DJ13" s="660"/>
      <c r="DK13" s="660"/>
      <c r="DL13" s="660"/>
      <c r="DM13" s="660"/>
      <c r="DN13" s="660"/>
      <c r="DO13" s="660"/>
      <c r="DP13" s="661"/>
      <c r="DQ13" s="668">
        <v>627642</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170</v>
      </c>
      <c r="AA14" s="662"/>
      <c r="AB14" s="662"/>
      <c r="AC14" s="662"/>
      <c r="AD14" s="663" t="s">
        <v>233</v>
      </c>
      <c r="AE14" s="663"/>
      <c r="AF14" s="663"/>
      <c r="AG14" s="663"/>
      <c r="AH14" s="663"/>
      <c r="AI14" s="663"/>
      <c r="AJ14" s="663"/>
      <c r="AK14" s="663"/>
      <c r="AL14" s="664" t="s">
        <v>170</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85665</v>
      </c>
      <c r="BH14" s="660"/>
      <c r="BI14" s="660"/>
      <c r="BJ14" s="660"/>
      <c r="BK14" s="660"/>
      <c r="BL14" s="660"/>
      <c r="BM14" s="660"/>
      <c r="BN14" s="661"/>
      <c r="BO14" s="662">
        <v>2.5</v>
      </c>
      <c r="BP14" s="662"/>
      <c r="BQ14" s="662"/>
      <c r="BR14" s="662"/>
      <c r="BS14" s="668" t="s">
        <v>170</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458734</v>
      </c>
      <c r="CS14" s="660"/>
      <c r="CT14" s="660"/>
      <c r="CU14" s="660"/>
      <c r="CV14" s="660"/>
      <c r="CW14" s="660"/>
      <c r="CX14" s="660"/>
      <c r="CY14" s="661"/>
      <c r="CZ14" s="662">
        <v>4</v>
      </c>
      <c r="DA14" s="662"/>
      <c r="DB14" s="662"/>
      <c r="DC14" s="662"/>
      <c r="DD14" s="668">
        <v>17762</v>
      </c>
      <c r="DE14" s="660"/>
      <c r="DF14" s="660"/>
      <c r="DG14" s="660"/>
      <c r="DH14" s="660"/>
      <c r="DI14" s="660"/>
      <c r="DJ14" s="660"/>
      <c r="DK14" s="660"/>
      <c r="DL14" s="660"/>
      <c r="DM14" s="660"/>
      <c r="DN14" s="660"/>
      <c r="DO14" s="660"/>
      <c r="DP14" s="661"/>
      <c r="DQ14" s="668">
        <v>448319</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38984</v>
      </c>
      <c r="S15" s="660"/>
      <c r="T15" s="660"/>
      <c r="U15" s="660"/>
      <c r="V15" s="660"/>
      <c r="W15" s="660"/>
      <c r="X15" s="660"/>
      <c r="Y15" s="661"/>
      <c r="Z15" s="662">
        <v>0.3</v>
      </c>
      <c r="AA15" s="662"/>
      <c r="AB15" s="662"/>
      <c r="AC15" s="662"/>
      <c r="AD15" s="663">
        <v>38984</v>
      </c>
      <c r="AE15" s="663"/>
      <c r="AF15" s="663"/>
      <c r="AG15" s="663"/>
      <c r="AH15" s="663"/>
      <c r="AI15" s="663"/>
      <c r="AJ15" s="663"/>
      <c r="AK15" s="663"/>
      <c r="AL15" s="664">
        <v>0.6</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184210</v>
      </c>
      <c r="BH15" s="660"/>
      <c r="BI15" s="660"/>
      <c r="BJ15" s="660"/>
      <c r="BK15" s="660"/>
      <c r="BL15" s="660"/>
      <c r="BM15" s="660"/>
      <c r="BN15" s="661"/>
      <c r="BO15" s="662">
        <v>5.5</v>
      </c>
      <c r="BP15" s="662"/>
      <c r="BQ15" s="662"/>
      <c r="BR15" s="662"/>
      <c r="BS15" s="668" t="s">
        <v>233</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902091</v>
      </c>
      <c r="CS15" s="660"/>
      <c r="CT15" s="660"/>
      <c r="CU15" s="660"/>
      <c r="CV15" s="660"/>
      <c r="CW15" s="660"/>
      <c r="CX15" s="660"/>
      <c r="CY15" s="661"/>
      <c r="CZ15" s="662">
        <v>7.9</v>
      </c>
      <c r="DA15" s="662"/>
      <c r="DB15" s="662"/>
      <c r="DC15" s="662"/>
      <c r="DD15" s="668">
        <v>62119</v>
      </c>
      <c r="DE15" s="660"/>
      <c r="DF15" s="660"/>
      <c r="DG15" s="660"/>
      <c r="DH15" s="660"/>
      <c r="DI15" s="660"/>
      <c r="DJ15" s="660"/>
      <c r="DK15" s="660"/>
      <c r="DL15" s="660"/>
      <c r="DM15" s="660"/>
      <c r="DN15" s="660"/>
      <c r="DO15" s="660"/>
      <c r="DP15" s="661"/>
      <c r="DQ15" s="668">
        <v>794266</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170</v>
      </c>
      <c r="S16" s="660"/>
      <c r="T16" s="660"/>
      <c r="U16" s="660"/>
      <c r="V16" s="660"/>
      <c r="W16" s="660"/>
      <c r="X16" s="660"/>
      <c r="Y16" s="661"/>
      <c r="Z16" s="662" t="s">
        <v>170</v>
      </c>
      <c r="AA16" s="662"/>
      <c r="AB16" s="662"/>
      <c r="AC16" s="662"/>
      <c r="AD16" s="663" t="s">
        <v>233</v>
      </c>
      <c r="AE16" s="663"/>
      <c r="AF16" s="663"/>
      <c r="AG16" s="663"/>
      <c r="AH16" s="663"/>
      <c r="AI16" s="663"/>
      <c r="AJ16" s="663"/>
      <c r="AK16" s="663"/>
      <c r="AL16" s="664" t="s">
        <v>170</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170</v>
      </c>
      <c r="BP16" s="662"/>
      <c r="BQ16" s="662"/>
      <c r="BR16" s="662"/>
      <c r="BS16" s="668" t="s">
        <v>170</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8364</v>
      </c>
      <c r="CS16" s="660"/>
      <c r="CT16" s="660"/>
      <c r="CU16" s="660"/>
      <c r="CV16" s="660"/>
      <c r="CW16" s="660"/>
      <c r="CX16" s="660"/>
      <c r="CY16" s="661"/>
      <c r="CZ16" s="662">
        <v>0.1</v>
      </c>
      <c r="DA16" s="662"/>
      <c r="DB16" s="662"/>
      <c r="DC16" s="662"/>
      <c r="DD16" s="668" t="s">
        <v>170</v>
      </c>
      <c r="DE16" s="660"/>
      <c r="DF16" s="660"/>
      <c r="DG16" s="660"/>
      <c r="DH16" s="660"/>
      <c r="DI16" s="660"/>
      <c r="DJ16" s="660"/>
      <c r="DK16" s="660"/>
      <c r="DL16" s="660"/>
      <c r="DM16" s="660"/>
      <c r="DN16" s="660"/>
      <c r="DO16" s="660"/>
      <c r="DP16" s="661"/>
      <c r="DQ16" s="668">
        <v>1237</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13058</v>
      </c>
      <c r="S17" s="660"/>
      <c r="T17" s="660"/>
      <c r="U17" s="660"/>
      <c r="V17" s="660"/>
      <c r="W17" s="660"/>
      <c r="X17" s="660"/>
      <c r="Y17" s="661"/>
      <c r="Z17" s="662">
        <v>0.1</v>
      </c>
      <c r="AA17" s="662"/>
      <c r="AB17" s="662"/>
      <c r="AC17" s="662"/>
      <c r="AD17" s="663">
        <v>13058</v>
      </c>
      <c r="AE17" s="663"/>
      <c r="AF17" s="663"/>
      <c r="AG17" s="663"/>
      <c r="AH17" s="663"/>
      <c r="AI17" s="663"/>
      <c r="AJ17" s="663"/>
      <c r="AK17" s="663"/>
      <c r="AL17" s="664">
        <v>0.2</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170</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1194790</v>
      </c>
      <c r="CS17" s="660"/>
      <c r="CT17" s="660"/>
      <c r="CU17" s="660"/>
      <c r="CV17" s="660"/>
      <c r="CW17" s="660"/>
      <c r="CX17" s="660"/>
      <c r="CY17" s="661"/>
      <c r="CZ17" s="662">
        <v>10.4</v>
      </c>
      <c r="DA17" s="662"/>
      <c r="DB17" s="662"/>
      <c r="DC17" s="662"/>
      <c r="DD17" s="668" t="s">
        <v>233</v>
      </c>
      <c r="DE17" s="660"/>
      <c r="DF17" s="660"/>
      <c r="DG17" s="660"/>
      <c r="DH17" s="660"/>
      <c r="DI17" s="660"/>
      <c r="DJ17" s="660"/>
      <c r="DK17" s="660"/>
      <c r="DL17" s="660"/>
      <c r="DM17" s="660"/>
      <c r="DN17" s="660"/>
      <c r="DO17" s="660"/>
      <c r="DP17" s="661"/>
      <c r="DQ17" s="668">
        <v>1123406</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3293455</v>
      </c>
      <c r="S18" s="660"/>
      <c r="T18" s="660"/>
      <c r="U18" s="660"/>
      <c r="V18" s="660"/>
      <c r="W18" s="660"/>
      <c r="X18" s="660"/>
      <c r="Y18" s="661"/>
      <c r="Z18" s="662">
        <v>28.5</v>
      </c>
      <c r="AA18" s="662"/>
      <c r="AB18" s="662"/>
      <c r="AC18" s="662"/>
      <c r="AD18" s="663">
        <v>2718924</v>
      </c>
      <c r="AE18" s="663"/>
      <c r="AF18" s="663"/>
      <c r="AG18" s="663"/>
      <c r="AH18" s="663"/>
      <c r="AI18" s="663"/>
      <c r="AJ18" s="663"/>
      <c r="AK18" s="663"/>
      <c r="AL18" s="664">
        <v>40.1</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233</v>
      </c>
      <c r="BP18" s="662"/>
      <c r="BQ18" s="662"/>
      <c r="BR18" s="662"/>
      <c r="BS18" s="668" t="s">
        <v>233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170</v>
      </c>
      <c r="CS18" s="660"/>
      <c r="CT18" s="660"/>
      <c r="CU18" s="660"/>
      <c r="CV18" s="660"/>
      <c r="CW18" s="660"/>
      <c r="CX18" s="660"/>
      <c r="CY18" s="661"/>
      <c r="CZ18" s="662" t="s">
        <v>170</v>
      </c>
      <c r="DA18" s="662"/>
      <c r="DB18" s="662"/>
      <c r="DC18" s="662"/>
      <c r="DD18" s="668" t="s">
        <v>170</v>
      </c>
      <c r="DE18" s="660"/>
      <c r="DF18" s="660"/>
      <c r="DG18" s="660"/>
      <c r="DH18" s="660"/>
      <c r="DI18" s="660"/>
      <c r="DJ18" s="660"/>
      <c r="DK18" s="660"/>
      <c r="DL18" s="660"/>
      <c r="DM18" s="660"/>
      <c r="DN18" s="660"/>
      <c r="DO18" s="660"/>
      <c r="DP18" s="661"/>
      <c r="DQ18" s="668" t="s">
        <v>170</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2718924</v>
      </c>
      <c r="S19" s="660"/>
      <c r="T19" s="660"/>
      <c r="U19" s="660"/>
      <c r="V19" s="660"/>
      <c r="W19" s="660"/>
      <c r="X19" s="660"/>
      <c r="Y19" s="661"/>
      <c r="Z19" s="662">
        <v>23.5</v>
      </c>
      <c r="AA19" s="662"/>
      <c r="AB19" s="662"/>
      <c r="AC19" s="662"/>
      <c r="AD19" s="663">
        <v>2718924</v>
      </c>
      <c r="AE19" s="663"/>
      <c r="AF19" s="663"/>
      <c r="AG19" s="663"/>
      <c r="AH19" s="663"/>
      <c r="AI19" s="663"/>
      <c r="AJ19" s="663"/>
      <c r="AK19" s="663"/>
      <c r="AL19" s="664">
        <v>40.1</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170</v>
      </c>
      <c r="BP19" s="662"/>
      <c r="BQ19" s="662"/>
      <c r="BR19" s="662"/>
      <c r="BS19" s="668" t="s">
        <v>170</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v>5544</v>
      </c>
      <c r="CS19" s="660"/>
      <c r="CT19" s="660"/>
      <c r="CU19" s="660"/>
      <c r="CV19" s="660"/>
      <c r="CW19" s="660"/>
      <c r="CX19" s="660"/>
      <c r="CY19" s="661"/>
      <c r="CZ19" s="662">
        <v>0</v>
      </c>
      <c r="DA19" s="662"/>
      <c r="DB19" s="662"/>
      <c r="DC19" s="662"/>
      <c r="DD19" s="668" t="s">
        <v>233</v>
      </c>
      <c r="DE19" s="660"/>
      <c r="DF19" s="660"/>
      <c r="DG19" s="660"/>
      <c r="DH19" s="660"/>
      <c r="DI19" s="660"/>
      <c r="DJ19" s="660"/>
      <c r="DK19" s="660"/>
      <c r="DL19" s="660"/>
      <c r="DM19" s="660"/>
      <c r="DN19" s="660"/>
      <c r="DO19" s="660"/>
      <c r="DP19" s="661"/>
      <c r="DQ19" s="668">
        <v>5544</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574531</v>
      </c>
      <c r="S20" s="660"/>
      <c r="T20" s="660"/>
      <c r="U20" s="660"/>
      <c r="V20" s="660"/>
      <c r="W20" s="660"/>
      <c r="X20" s="660"/>
      <c r="Y20" s="661"/>
      <c r="Z20" s="662">
        <v>5</v>
      </c>
      <c r="AA20" s="662"/>
      <c r="AB20" s="662"/>
      <c r="AC20" s="662"/>
      <c r="AD20" s="663" t="s">
        <v>170</v>
      </c>
      <c r="AE20" s="663"/>
      <c r="AF20" s="663"/>
      <c r="AG20" s="663"/>
      <c r="AH20" s="663"/>
      <c r="AI20" s="663"/>
      <c r="AJ20" s="663"/>
      <c r="AK20" s="663"/>
      <c r="AL20" s="664" t="s">
        <v>170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170</v>
      </c>
      <c r="BH20" s="660"/>
      <c r="BI20" s="660"/>
      <c r="BJ20" s="660"/>
      <c r="BK20" s="660"/>
      <c r="BL20" s="660"/>
      <c r="BM20" s="660"/>
      <c r="BN20" s="661"/>
      <c r="BO20" s="662" t="s">
        <v>233</v>
      </c>
      <c r="BP20" s="662"/>
      <c r="BQ20" s="662"/>
      <c r="BR20" s="662"/>
      <c r="BS20" s="668" t="s">
        <v>233</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11475741</v>
      </c>
      <c r="CS20" s="660"/>
      <c r="CT20" s="660"/>
      <c r="CU20" s="660"/>
      <c r="CV20" s="660"/>
      <c r="CW20" s="660"/>
      <c r="CX20" s="660"/>
      <c r="CY20" s="661"/>
      <c r="CZ20" s="662">
        <v>100</v>
      </c>
      <c r="DA20" s="662"/>
      <c r="DB20" s="662"/>
      <c r="DC20" s="662"/>
      <c r="DD20" s="668">
        <v>752970</v>
      </c>
      <c r="DE20" s="660"/>
      <c r="DF20" s="660"/>
      <c r="DG20" s="660"/>
      <c r="DH20" s="660"/>
      <c r="DI20" s="660"/>
      <c r="DJ20" s="660"/>
      <c r="DK20" s="660"/>
      <c r="DL20" s="660"/>
      <c r="DM20" s="660"/>
      <c r="DN20" s="660"/>
      <c r="DO20" s="660"/>
      <c r="DP20" s="661"/>
      <c r="DQ20" s="668">
        <v>7794187</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170</v>
      </c>
      <c r="S21" s="660"/>
      <c r="T21" s="660"/>
      <c r="U21" s="660"/>
      <c r="V21" s="660"/>
      <c r="W21" s="660"/>
      <c r="X21" s="660"/>
      <c r="Y21" s="661"/>
      <c r="Z21" s="662" t="s">
        <v>170</v>
      </c>
      <c r="AA21" s="662"/>
      <c r="AB21" s="662"/>
      <c r="AC21" s="662"/>
      <c r="AD21" s="663" t="s">
        <v>170</v>
      </c>
      <c r="AE21" s="663"/>
      <c r="AF21" s="663"/>
      <c r="AG21" s="663"/>
      <c r="AH21" s="663"/>
      <c r="AI21" s="663"/>
      <c r="AJ21" s="663"/>
      <c r="AK21" s="663"/>
      <c r="AL21" s="664" t="s">
        <v>170</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170</v>
      </c>
      <c r="BH21" s="660"/>
      <c r="BI21" s="660"/>
      <c r="BJ21" s="660"/>
      <c r="BK21" s="660"/>
      <c r="BL21" s="660"/>
      <c r="BM21" s="660"/>
      <c r="BN21" s="661"/>
      <c r="BO21" s="662" t="s">
        <v>170</v>
      </c>
      <c r="BP21" s="662"/>
      <c r="BQ21" s="662"/>
      <c r="BR21" s="662"/>
      <c r="BS21" s="668" t="s">
        <v>170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7310025</v>
      </c>
      <c r="S22" s="660"/>
      <c r="T22" s="660"/>
      <c r="U22" s="660"/>
      <c r="V22" s="660"/>
      <c r="W22" s="660"/>
      <c r="X22" s="660"/>
      <c r="Y22" s="661"/>
      <c r="Z22" s="662">
        <v>63.2</v>
      </c>
      <c r="AA22" s="662"/>
      <c r="AB22" s="662"/>
      <c r="AC22" s="662"/>
      <c r="AD22" s="663">
        <v>6735494</v>
      </c>
      <c r="AE22" s="663"/>
      <c r="AF22" s="663"/>
      <c r="AG22" s="663"/>
      <c r="AH22" s="663"/>
      <c r="AI22" s="663"/>
      <c r="AJ22" s="663"/>
      <c r="AK22" s="663"/>
      <c r="AL22" s="664">
        <v>99.4</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233</v>
      </c>
      <c r="BP22" s="662"/>
      <c r="BQ22" s="662"/>
      <c r="BR22" s="662"/>
      <c r="BS22" s="668" t="s">
        <v>233</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4482</v>
      </c>
      <c r="S23" s="660"/>
      <c r="T23" s="660"/>
      <c r="U23" s="660"/>
      <c r="V23" s="660"/>
      <c r="W23" s="660"/>
      <c r="X23" s="660"/>
      <c r="Y23" s="661"/>
      <c r="Z23" s="662">
        <v>0</v>
      </c>
      <c r="AA23" s="662"/>
      <c r="AB23" s="662"/>
      <c r="AC23" s="662"/>
      <c r="AD23" s="663">
        <v>4482</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170</v>
      </c>
      <c r="BH23" s="660"/>
      <c r="BI23" s="660"/>
      <c r="BJ23" s="660"/>
      <c r="BK23" s="660"/>
      <c r="BL23" s="660"/>
      <c r="BM23" s="660"/>
      <c r="BN23" s="661"/>
      <c r="BO23" s="662" t="s">
        <v>170</v>
      </c>
      <c r="BP23" s="662"/>
      <c r="BQ23" s="662"/>
      <c r="BR23" s="662"/>
      <c r="BS23" s="668" t="s">
        <v>170</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205414</v>
      </c>
      <c r="S24" s="660"/>
      <c r="T24" s="660"/>
      <c r="U24" s="660"/>
      <c r="V24" s="660"/>
      <c r="W24" s="660"/>
      <c r="X24" s="660"/>
      <c r="Y24" s="661"/>
      <c r="Z24" s="662">
        <v>1.8</v>
      </c>
      <c r="AA24" s="662"/>
      <c r="AB24" s="662"/>
      <c r="AC24" s="662"/>
      <c r="AD24" s="663">
        <v>10675</v>
      </c>
      <c r="AE24" s="663"/>
      <c r="AF24" s="663"/>
      <c r="AG24" s="663"/>
      <c r="AH24" s="663"/>
      <c r="AI24" s="663"/>
      <c r="AJ24" s="663"/>
      <c r="AK24" s="663"/>
      <c r="AL24" s="664">
        <v>0.2</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233</v>
      </c>
      <c r="BP24" s="662"/>
      <c r="BQ24" s="662"/>
      <c r="BR24" s="662"/>
      <c r="BS24" s="668" t="s">
        <v>233</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5924485</v>
      </c>
      <c r="CS24" s="649"/>
      <c r="CT24" s="649"/>
      <c r="CU24" s="649"/>
      <c r="CV24" s="649"/>
      <c r="CW24" s="649"/>
      <c r="CX24" s="649"/>
      <c r="CY24" s="650"/>
      <c r="CZ24" s="653">
        <v>51.6</v>
      </c>
      <c r="DA24" s="654"/>
      <c r="DB24" s="654"/>
      <c r="DC24" s="673"/>
      <c r="DD24" s="692">
        <v>3684142</v>
      </c>
      <c r="DE24" s="649"/>
      <c r="DF24" s="649"/>
      <c r="DG24" s="649"/>
      <c r="DH24" s="649"/>
      <c r="DI24" s="649"/>
      <c r="DJ24" s="649"/>
      <c r="DK24" s="650"/>
      <c r="DL24" s="692">
        <v>3585151</v>
      </c>
      <c r="DM24" s="649"/>
      <c r="DN24" s="649"/>
      <c r="DO24" s="649"/>
      <c r="DP24" s="649"/>
      <c r="DQ24" s="649"/>
      <c r="DR24" s="649"/>
      <c r="DS24" s="649"/>
      <c r="DT24" s="649"/>
      <c r="DU24" s="649"/>
      <c r="DV24" s="650"/>
      <c r="DW24" s="653">
        <v>50</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185914</v>
      </c>
      <c r="S25" s="660"/>
      <c r="T25" s="660"/>
      <c r="U25" s="660"/>
      <c r="V25" s="660"/>
      <c r="W25" s="660"/>
      <c r="X25" s="660"/>
      <c r="Y25" s="661"/>
      <c r="Z25" s="662">
        <v>1.6</v>
      </c>
      <c r="AA25" s="662"/>
      <c r="AB25" s="662"/>
      <c r="AC25" s="662"/>
      <c r="AD25" s="663">
        <v>2892</v>
      </c>
      <c r="AE25" s="663"/>
      <c r="AF25" s="663"/>
      <c r="AG25" s="663"/>
      <c r="AH25" s="663"/>
      <c r="AI25" s="663"/>
      <c r="AJ25" s="663"/>
      <c r="AK25" s="663"/>
      <c r="AL25" s="664">
        <v>0</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233</v>
      </c>
      <c r="BP25" s="662"/>
      <c r="BQ25" s="662"/>
      <c r="BR25" s="662"/>
      <c r="BS25" s="668" t="s">
        <v>170</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1650407</v>
      </c>
      <c r="CS25" s="693"/>
      <c r="CT25" s="693"/>
      <c r="CU25" s="693"/>
      <c r="CV25" s="693"/>
      <c r="CW25" s="693"/>
      <c r="CX25" s="693"/>
      <c r="CY25" s="694"/>
      <c r="CZ25" s="664">
        <v>14.4</v>
      </c>
      <c r="DA25" s="695"/>
      <c r="DB25" s="695"/>
      <c r="DC25" s="698"/>
      <c r="DD25" s="668">
        <v>1523843</v>
      </c>
      <c r="DE25" s="693"/>
      <c r="DF25" s="693"/>
      <c r="DG25" s="693"/>
      <c r="DH25" s="693"/>
      <c r="DI25" s="693"/>
      <c r="DJ25" s="693"/>
      <c r="DK25" s="694"/>
      <c r="DL25" s="668">
        <v>1457518</v>
      </c>
      <c r="DM25" s="693"/>
      <c r="DN25" s="693"/>
      <c r="DO25" s="693"/>
      <c r="DP25" s="693"/>
      <c r="DQ25" s="693"/>
      <c r="DR25" s="693"/>
      <c r="DS25" s="693"/>
      <c r="DT25" s="693"/>
      <c r="DU25" s="693"/>
      <c r="DV25" s="694"/>
      <c r="DW25" s="664">
        <v>20.3</v>
      </c>
      <c r="DX25" s="695"/>
      <c r="DY25" s="695"/>
      <c r="DZ25" s="695"/>
      <c r="EA25" s="695"/>
      <c r="EB25" s="695"/>
      <c r="EC25" s="696"/>
    </row>
    <row r="26" spans="2:133" ht="11.25" customHeight="1">
      <c r="B26" s="656" t="s">
        <v>294</v>
      </c>
      <c r="C26" s="657"/>
      <c r="D26" s="657"/>
      <c r="E26" s="657"/>
      <c r="F26" s="657"/>
      <c r="G26" s="657"/>
      <c r="H26" s="657"/>
      <c r="I26" s="657"/>
      <c r="J26" s="657"/>
      <c r="K26" s="657"/>
      <c r="L26" s="657"/>
      <c r="M26" s="657"/>
      <c r="N26" s="657"/>
      <c r="O26" s="657"/>
      <c r="P26" s="657"/>
      <c r="Q26" s="658"/>
      <c r="R26" s="659">
        <v>14444</v>
      </c>
      <c r="S26" s="660"/>
      <c r="T26" s="660"/>
      <c r="U26" s="660"/>
      <c r="V26" s="660"/>
      <c r="W26" s="660"/>
      <c r="X26" s="660"/>
      <c r="Y26" s="661"/>
      <c r="Z26" s="662">
        <v>0.1</v>
      </c>
      <c r="AA26" s="662"/>
      <c r="AB26" s="662"/>
      <c r="AC26" s="662"/>
      <c r="AD26" s="663" t="s">
        <v>170</v>
      </c>
      <c r="AE26" s="663"/>
      <c r="AF26" s="663"/>
      <c r="AG26" s="663"/>
      <c r="AH26" s="663"/>
      <c r="AI26" s="663"/>
      <c r="AJ26" s="663"/>
      <c r="AK26" s="663"/>
      <c r="AL26" s="664" t="s">
        <v>233</v>
      </c>
      <c r="AM26" s="665"/>
      <c r="AN26" s="665"/>
      <c r="AO26" s="666"/>
      <c r="AP26" s="677" t="s">
        <v>295</v>
      </c>
      <c r="AQ26" s="697"/>
      <c r="AR26" s="697"/>
      <c r="AS26" s="697"/>
      <c r="AT26" s="697"/>
      <c r="AU26" s="697"/>
      <c r="AV26" s="697"/>
      <c r="AW26" s="697"/>
      <c r="AX26" s="697"/>
      <c r="AY26" s="697"/>
      <c r="AZ26" s="697"/>
      <c r="BA26" s="697"/>
      <c r="BB26" s="697"/>
      <c r="BC26" s="697"/>
      <c r="BD26" s="697"/>
      <c r="BE26" s="697"/>
      <c r="BF26" s="679"/>
      <c r="BG26" s="659" t="s">
        <v>170</v>
      </c>
      <c r="BH26" s="660"/>
      <c r="BI26" s="660"/>
      <c r="BJ26" s="660"/>
      <c r="BK26" s="660"/>
      <c r="BL26" s="660"/>
      <c r="BM26" s="660"/>
      <c r="BN26" s="661"/>
      <c r="BO26" s="662" t="s">
        <v>170</v>
      </c>
      <c r="BP26" s="662"/>
      <c r="BQ26" s="662"/>
      <c r="BR26" s="662"/>
      <c r="BS26" s="668" t="s">
        <v>233</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1154904</v>
      </c>
      <c r="CS26" s="660"/>
      <c r="CT26" s="660"/>
      <c r="CU26" s="660"/>
      <c r="CV26" s="660"/>
      <c r="CW26" s="660"/>
      <c r="CX26" s="660"/>
      <c r="CY26" s="661"/>
      <c r="CZ26" s="664">
        <v>10.1</v>
      </c>
      <c r="DA26" s="695"/>
      <c r="DB26" s="695"/>
      <c r="DC26" s="698"/>
      <c r="DD26" s="668">
        <v>1041191</v>
      </c>
      <c r="DE26" s="660"/>
      <c r="DF26" s="660"/>
      <c r="DG26" s="660"/>
      <c r="DH26" s="660"/>
      <c r="DI26" s="660"/>
      <c r="DJ26" s="660"/>
      <c r="DK26" s="661"/>
      <c r="DL26" s="668" t="s">
        <v>233</v>
      </c>
      <c r="DM26" s="660"/>
      <c r="DN26" s="660"/>
      <c r="DO26" s="660"/>
      <c r="DP26" s="660"/>
      <c r="DQ26" s="660"/>
      <c r="DR26" s="660"/>
      <c r="DS26" s="660"/>
      <c r="DT26" s="660"/>
      <c r="DU26" s="660"/>
      <c r="DV26" s="661"/>
      <c r="DW26" s="664" t="s">
        <v>170</v>
      </c>
      <c r="DX26" s="695"/>
      <c r="DY26" s="695"/>
      <c r="DZ26" s="695"/>
      <c r="EA26" s="695"/>
      <c r="EB26" s="695"/>
      <c r="EC26" s="696"/>
    </row>
    <row r="27" spans="2:133" ht="11.25" customHeight="1">
      <c r="B27" s="656" t="s">
        <v>297</v>
      </c>
      <c r="C27" s="657"/>
      <c r="D27" s="657"/>
      <c r="E27" s="657"/>
      <c r="F27" s="657"/>
      <c r="G27" s="657"/>
      <c r="H27" s="657"/>
      <c r="I27" s="657"/>
      <c r="J27" s="657"/>
      <c r="K27" s="657"/>
      <c r="L27" s="657"/>
      <c r="M27" s="657"/>
      <c r="N27" s="657"/>
      <c r="O27" s="657"/>
      <c r="P27" s="657"/>
      <c r="Q27" s="658"/>
      <c r="R27" s="659">
        <v>1663583</v>
      </c>
      <c r="S27" s="660"/>
      <c r="T27" s="660"/>
      <c r="U27" s="660"/>
      <c r="V27" s="660"/>
      <c r="W27" s="660"/>
      <c r="X27" s="660"/>
      <c r="Y27" s="661"/>
      <c r="Z27" s="662">
        <v>14.4</v>
      </c>
      <c r="AA27" s="662"/>
      <c r="AB27" s="662"/>
      <c r="AC27" s="662"/>
      <c r="AD27" s="663" t="s">
        <v>170</v>
      </c>
      <c r="AE27" s="663"/>
      <c r="AF27" s="663"/>
      <c r="AG27" s="663"/>
      <c r="AH27" s="663"/>
      <c r="AI27" s="663"/>
      <c r="AJ27" s="663"/>
      <c r="AK27" s="663"/>
      <c r="AL27" s="664" t="s">
        <v>170</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3360080</v>
      </c>
      <c r="BH27" s="660"/>
      <c r="BI27" s="660"/>
      <c r="BJ27" s="660"/>
      <c r="BK27" s="660"/>
      <c r="BL27" s="660"/>
      <c r="BM27" s="660"/>
      <c r="BN27" s="661"/>
      <c r="BO27" s="662">
        <v>100</v>
      </c>
      <c r="BP27" s="662"/>
      <c r="BQ27" s="662"/>
      <c r="BR27" s="662"/>
      <c r="BS27" s="668">
        <v>157115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3079288</v>
      </c>
      <c r="CS27" s="693"/>
      <c r="CT27" s="693"/>
      <c r="CU27" s="693"/>
      <c r="CV27" s="693"/>
      <c r="CW27" s="693"/>
      <c r="CX27" s="693"/>
      <c r="CY27" s="694"/>
      <c r="CZ27" s="664">
        <v>26.8</v>
      </c>
      <c r="DA27" s="695"/>
      <c r="DB27" s="695"/>
      <c r="DC27" s="698"/>
      <c r="DD27" s="668">
        <v>1036893</v>
      </c>
      <c r="DE27" s="693"/>
      <c r="DF27" s="693"/>
      <c r="DG27" s="693"/>
      <c r="DH27" s="693"/>
      <c r="DI27" s="693"/>
      <c r="DJ27" s="693"/>
      <c r="DK27" s="694"/>
      <c r="DL27" s="668">
        <v>1033739</v>
      </c>
      <c r="DM27" s="693"/>
      <c r="DN27" s="693"/>
      <c r="DO27" s="693"/>
      <c r="DP27" s="693"/>
      <c r="DQ27" s="693"/>
      <c r="DR27" s="693"/>
      <c r="DS27" s="693"/>
      <c r="DT27" s="693"/>
      <c r="DU27" s="693"/>
      <c r="DV27" s="694"/>
      <c r="DW27" s="664">
        <v>14.4</v>
      </c>
      <c r="DX27" s="695"/>
      <c r="DY27" s="695"/>
      <c r="DZ27" s="695"/>
      <c r="EA27" s="695"/>
      <c r="EB27" s="695"/>
      <c r="EC27" s="696"/>
    </row>
    <row r="28" spans="2:133" ht="11.25" customHeight="1">
      <c r="B28" s="701" t="s">
        <v>300</v>
      </c>
      <c r="C28" s="702"/>
      <c r="D28" s="702"/>
      <c r="E28" s="702"/>
      <c r="F28" s="702"/>
      <c r="G28" s="702"/>
      <c r="H28" s="702"/>
      <c r="I28" s="702"/>
      <c r="J28" s="702"/>
      <c r="K28" s="702"/>
      <c r="L28" s="702"/>
      <c r="M28" s="702"/>
      <c r="N28" s="702"/>
      <c r="O28" s="702"/>
      <c r="P28" s="702"/>
      <c r="Q28" s="703"/>
      <c r="R28" s="659" t="s">
        <v>170</v>
      </c>
      <c r="S28" s="660"/>
      <c r="T28" s="660"/>
      <c r="U28" s="660"/>
      <c r="V28" s="660"/>
      <c r="W28" s="660"/>
      <c r="X28" s="660"/>
      <c r="Y28" s="661"/>
      <c r="Z28" s="662" t="s">
        <v>170</v>
      </c>
      <c r="AA28" s="662"/>
      <c r="AB28" s="662"/>
      <c r="AC28" s="662"/>
      <c r="AD28" s="663" t="s">
        <v>233</v>
      </c>
      <c r="AE28" s="663"/>
      <c r="AF28" s="663"/>
      <c r="AG28" s="663"/>
      <c r="AH28" s="663"/>
      <c r="AI28" s="663"/>
      <c r="AJ28" s="663"/>
      <c r="AK28" s="663"/>
      <c r="AL28" s="664" t="s">
        <v>170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1194790</v>
      </c>
      <c r="CS28" s="660"/>
      <c r="CT28" s="660"/>
      <c r="CU28" s="660"/>
      <c r="CV28" s="660"/>
      <c r="CW28" s="660"/>
      <c r="CX28" s="660"/>
      <c r="CY28" s="661"/>
      <c r="CZ28" s="664">
        <v>10.4</v>
      </c>
      <c r="DA28" s="695"/>
      <c r="DB28" s="695"/>
      <c r="DC28" s="698"/>
      <c r="DD28" s="668">
        <v>1123406</v>
      </c>
      <c r="DE28" s="660"/>
      <c r="DF28" s="660"/>
      <c r="DG28" s="660"/>
      <c r="DH28" s="660"/>
      <c r="DI28" s="660"/>
      <c r="DJ28" s="660"/>
      <c r="DK28" s="661"/>
      <c r="DL28" s="668">
        <v>1093894</v>
      </c>
      <c r="DM28" s="660"/>
      <c r="DN28" s="660"/>
      <c r="DO28" s="660"/>
      <c r="DP28" s="660"/>
      <c r="DQ28" s="660"/>
      <c r="DR28" s="660"/>
      <c r="DS28" s="660"/>
      <c r="DT28" s="660"/>
      <c r="DU28" s="660"/>
      <c r="DV28" s="661"/>
      <c r="DW28" s="664">
        <v>15.3</v>
      </c>
      <c r="DX28" s="695"/>
      <c r="DY28" s="695"/>
      <c r="DZ28" s="695"/>
      <c r="EA28" s="695"/>
      <c r="EB28" s="695"/>
      <c r="EC28" s="696"/>
    </row>
    <row r="29" spans="2:133" ht="11.25" customHeight="1">
      <c r="B29" s="656" t="s">
        <v>302</v>
      </c>
      <c r="C29" s="657"/>
      <c r="D29" s="657"/>
      <c r="E29" s="657"/>
      <c r="F29" s="657"/>
      <c r="G29" s="657"/>
      <c r="H29" s="657"/>
      <c r="I29" s="657"/>
      <c r="J29" s="657"/>
      <c r="K29" s="657"/>
      <c r="L29" s="657"/>
      <c r="M29" s="657"/>
      <c r="N29" s="657"/>
      <c r="O29" s="657"/>
      <c r="P29" s="657"/>
      <c r="Q29" s="658"/>
      <c r="R29" s="659">
        <v>935904</v>
      </c>
      <c r="S29" s="660"/>
      <c r="T29" s="660"/>
      <c r="U29" s="660"/>
      <c r="V29" s="660"/>
      <c r="W29" s="660"/>
      <c r="X29" s="660"/>
      <c r="Y29" s="661"/>
      <c r="Z29" s="662">
        <v>8.1</v>
      </c>
      <c r="AA29" s="662"/>
      <c r="AB29" s="662"/>
      <c r="AC29" s="662"/>
      <c r="AD29" s="663" t="s">
        <v>233</v>
      </c>
      <c r="AE29" s="663"/>
      <c r="AF29" s="663"/>
      <c r="AG29" s="663"/>
      <c r="AH29" s="663"/>
      <c r="AI29" s="663"/>
      <c r="AJ29" s="663"/>
      <c r="AK29" s="663"/>
      <c r="AL29" s="664" t="s">
        <v>170</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16" t="s">
        <v>305</v>
      </c>
      <c r="CE29" s="717"/>
      <c r="CF29" s="674" t="s">
        <v>65</v>
      </c>
      <c r="CG29" s="675"/>
      <c r="CH29" s="675"/>
      <c r="CI29" s="675"/>
      <c r="CJ29" s="675"/>
      <c r="CK29" s="675"/>
      <c r="CL29" s="675"/>
      <c r="CM29" s="675"/>
      <c r="CN29" s="675"/>
      <c r="CO29" s="675"/>
      <c r="CP29" s="675"/>
      <c r="CQ29" s="676"/>
      <c r="CR29" s="659">
        <v>1194790</v>
      </c>
      <c r="CS29" s="693"/>
      <c r="CT29" s="693"/>
      <c r="CU29" s="693"/>
      <c r="CV29" s="693"/>
      <c r="CW29" s="693"/>
      <c r="CX29" s="693"/>
      <c r="CY29" s="694"/>
      <c r="CZ29" s="664">
        <v>10.4</v>
      </c>
      <c r="DA29" s="695"/>
      <c r="DB29" s="695"/>
      <c r="DC29" s="698"/>
      <c r="DD29" s="668">
        <v>1123406</v>
      </c>
      <c r="DE29" s="693"/>
      <c r="DF29" s="693"/>
      <c r="DG29" s="693"/>
      <c r="DH29" s="693"/>
      <c r="DI29" s="693"/>
      <c r="DJ29" s="693"/>
      <c r="DK29" s="694"/>
      <c r="DL29" s="668">
        <v>1093894</v>
      </c>
      <c r="DM29" s="693"/>
      <c r="DN29" s="693"/>
      <c r="DO29" s="693"/>
      <c r="DP29" s="693"/>
      <c r="DQ29" s="693"/>
      <c r="DR29" s="693"/>
      <c r="DS29" s="693"/>
      <c r="DT29" s="693"/>
      <c r="DU29" s="693"/>
      <c r="DV29" s="694"/>
      <c r="DW29" s="664">
        <v>15.3</v>
      </c>
      <c r="DX29" s="695"/>
      <c r="DY29" s="695"/>
      <c r="DZ29" s="695"/>
      <c r="EA29" s="695"/>
      <c r="EB29" s="695"/>
      <c r="EC29" s="696"/>
    </row>
    <row r="30" spans="2:133" ht="11.25" customHeight="1">
      <c r="B30" s="656" t="s">
        <v>306</v>
      </c>
      <c r="C30" s="657"/>
      <c r="D30" s="657"/>
      <c r="E30" s="657"/>
      <c r="F30" s="657"/>
      <c r="G30" s="657"/>
      <c r="H30" s="657"/>
      <c r="I30" s="657"/>
      <c r="J30" s="657"/>
      <c r="K30" s="657"/>
      <c r="L30" s="657"/>
      <c r="M30" s="657"/>
      <c r="N30" s="657"/>
      <c r="O30" s="657"/>
      <c r="P30" s="657"/>
      <c r="Q30" s="658"/>
      <c r="R30" s="659">
        <v>59748</v>
      </c>
      <c r="S30" s="660"/>
      <c r="T30" s="660"/>
      <c r="U30" s="660"/>
      <c r="V30" s="660"/>
      <c r="W30" s="660"/>
      <c r="X30" s="660"/>
      <c r="Y30" s="661"/>
      <c r="Z30" s="662">
        <v>0.5</v>
      </c>
      <c r="AA30" s="662"/>
      <c r="AB30" s="662"/>
      <c r="AC30" s="662"/>
      <c r="AD30" s="663">
        <v>24146</v>
      </c>
      <c r="AE30" s="663"/>
      <c r="AF30" s="663"/>
      <c r="AG30" s="663"/>
      <c r="AH30" s="663"/>
      <c r="AI30" s="663"/>
      <c r="AJ30" s="663"/>
      <c r="AK30" s="663"/>
      <c r="AL30" s="664">
        <v>0.4</v>
      </c>
      <c r="AM30" s="665"/>
      <c r="AN30" s="665"/>
      <c r="AO30" s="666"/>
      <c r="AP30" s="707" t="s">
        <v>307</v>
      </c>
      <c r="AQ30" s="708"/>
      <c r="AR30" s="708"/>
      <c r="AS30" s="708"/>
      <c r="AT30" s="713" t="s">
        <v>308</v>
      </c>
      <c r="AU30" s="210"/>
      <c r="AV30" s="210"/>
      <c r="AW30" s="210"/>
      <c r="AX30" s="645" t="s">
        <v>185</v>
      </c>
      <c r="AY30" s="646"/>
      <c r="AZ30" s="646"/>
      <c r="BA30" s="646"/>
      <c r="BB30" s="646"/>
      <c r="BC30" s="646"/>
      <c r="BD30" s="646"/>
      <c r="BE30" s="646"/>
      <c r="BF30" s="647"/>
      <c r="BG30" s="725">
        <v>98.7</v>
      </c>
      <c r="BH30" s="726"/>
      <c r="BI30" s="726"/>
      <c r="BJ30" s="726"/>
      <c r="BK30" s="726"/>
      <c r="BL30" s="726"/>
      <c r="BM30" s="654">
        <v>92.1</v>
      </c>
      <c r="BN30" s="726"/>
      <c r="BO30" s="726"/>
      <c r="BP30" s="726"/>
      <c r="BQ30" s="727"/>
      <c r="BR30" s="725">
        <v>98.5</v>
      </c>
      <c r="BS30" s="726"/>
      <c r="BT30" s="726"/>
      <c r="BU30" s="726"/>
      <c r="BV30" s="726"/>
      <c r="BW30" s="726"/>
      <c r="BX30" s="654">
        <v>91.3</v>
      </c>
      <c r="BY30" s="726"/>
      <c r="BZ30" s="726"/>
      <c r="CA30" s="726"/>
      <c r="CB30" s="727"/>
      <c r="CD30" s="718"/>
      <c r="CE30" s="719"/>
      <c r="CF30" s="674" t="s">
        <v>309</v>
      </c>
      <c r="CG30" s="675"/>
      <c r="CH30" s="675"/>
      <c r="CI30" s="675"/>
      <c r="CJ30" s="675"/>
      <c r="CK30" s="675"/>
      <c r="CL30" s="675"/>
      <c r="CM30" s="675"/>
      <c r="CN30" s="675"/>
      <c r="CO30" s="675"/>
      <c r="CP30" s="675"/>
      <c r="CQ30" s="676"/>
      <c r="CR30" s="659">
        <v>1088273</v>
      </c>
      <c r="CS30" s="660"/>
      <c r="CT30" s="660"/>
      <c r="CU30" s="660"/>
      <c r="CV30" s="660"/>
      <c r="CW30" s="660"/>
      <c r="CX30" s="660"/>
      <c r="CY30" s="661"/>
      <c r="CZ30" s="664">
        <v>9.5</v>
      </c>
      <c r="DA30" s="695"/>
      <c r="DB30" s="695"/>
      <c r="DC30" s="698"/>
      <c r="DD30" s="668">
        <v>1016889</v>
      </c>
      <c r="DE30" s="660"/>
      <c r="DF30" s="660"/>
      <c r="DG30" s="660"/>
      <c r="DH30" s="660"/>
      <c r="DI30" s="660"/>
      <c r="DJ30" s="660"/>
      <c r="DK30" s="661"/>
      <c r="DL30" s="668">
        <v>987377</v>
      </c>
      <c r="DM30" s="660"/>
      <c r="DN30" s="660"/>
      <c r="DO30" s="660"/>
      <c r="DP30" s="660"/>
      <c r="DQ30" s="660"/>
      <c r="DR30" s="660"/>
      <c r="DS30" s="660"/>
      <c r="DT30" s="660"/>
      <c r="DU30" s="660"/>
      <c r="DV30" s="661"/>
      <c r="DW30" s="664">
        <v>13.8</v>
      </c>
      <c r="DX30" s="695"/>
      <c r="DY30" s="695"/>
      <c r="DZ30" s="695"/>
      <c r="EA30" s="695"/>
      <c r="EB30" s="695"/>
      <c r="EC30" s="696"/>
    </row>
    <row r="31" spans="2:133" ht="11.25" customHeight="1">
      <c r="B31" s="656" t="s">
        <v>310</v>
      </c>
      <c r="C31" s="657"/>
      <c r="D31" s="657"/>
      <c r="E31" s="657"/>
      <c r="F31" s="657"/>
      <c r="G31" s="657"/>
      <c r="H31" s="657"/>
      <c r="I31" s="657"/>
      <c r="J31" s="657"/>
      <c r="K31" s="657"/>
      <c r="L31" s="657"/>
      <c r="M31" s="657"/>
      <c r="N31" s="657"/>
      <c r="O31" s="657"/>
      <c r="P31" s="657"/>
      <c r="Q31" s="658"/>
      <c r="R31" s="659">
        <v>74840</v>
      </c>
      <c r="S31" s="660"/>
      <c r="T31" s="660"/>
      <c r="U31" s="660"/>
      <c r="V31" s="660"/>
      <c r="W31" s="660"/>
      <c r="X31" s="660"/>
      <c r="Y31" s="661"/>
      <c r="Z31" s="662">
        <v>0.6</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22">
        <v>99.1</v>
      </c>
      <c r="BH31" s="693"/>
      <c r="BI31" s="693"/>
      <c r="BJ31" s="693"/>
      <c r="BK31" s="693"/>
      <c r="BL31" s="693"/>
      <c r="BM31" s="665">
        <v>94.1</v>
      </c>
      <c r="BN31" s="723"/>
      <c r="BO31" s="723"/>
      <c r="BP31" s="723"/>
      <c r="BQ31" s="724"/>
      <c r="BR31" s="722">
        <v>98.9</v>
      </c>
      <c r="BS31" s="693"/>
      <c r="BT31" s="693"/>
      <c r="BU31" s="693"/>
      <c r="BV31" s="693"/>
      <c r="BW31" s="693"/>
      <c r="BX31" s="665">
        <v>93.7</v>
      </c>
      <c r="BY31" s="723"/>
      <c r="BZ31" s="723"/>
      <c r="CA31" s="723"/>
      <c r="CB31" s="724"/>
      <c r="CD31" s="718"/>
      <c r="CE31" s="719"/>
      <c r="CF31" s="674" t="s">
        <v>313</v>
      </c>
      <c r="CG31" s="675"/>
      <c r="CH31" s="675"/>
      <c r="CI31" s="675"/>
      <c r="CJ31" s="675"/>
      <c r="CK31" s="675"/>
      <c r="CL31" s="675"/>
      <c r="CM31" s="675"/>
      <c r="CN31" s="675"/>
      <c r="CO31" s="675"/>
      <c r="CP31" s="675"/>
      <c r="CQ31" s="676"/>
      <c r="CR31" s="659">
        <v>106517</v>
      </c>
      <c r="CS31" s="693"/>
      <c r="CT31" s="693"/>
      <c r="CU31" s="693"/>
      <c r="CV31" s="693"/>
      <c r="CW31" s="693"/>
      <c r="CX31" s="693"/>
      <c r="CY31" s="694"/>
      <c r="CZ31" s="664">
        <v>0.9</v>
      </c>
      <c r="DA31" s="695"/>
      <c r="DB31" s="695"/>
      <c r="DC31" s="698"/>
      <c r="DD31" s="668">
        <v>106517</v>
      </c>
      <c r="DE31" s="693"/>
      <c r="DF31" s="693"/>
      <c r="DG31" s="693"/>
      <c r="DH31" s="693"/>
      <c r="DI31" s="693"/>
      <c r="DJ31" s="693"/>
      <c r="DK31" s="694"/>
      <c r="DL31" s="668">
        <v>106517</v>
      </c>
      <c r="DM31" s="693"/>
      <c r="DN31" s="693"/>
      <c r="DO31" s="693"/>
      <c r="DP31" s="693"/>
      <c r="DQ31" s="693"/>
      <c r="DR31" s="693"/>
      <c r="DS31" s="693"/>
      <c r="DT31" s="693"/>
      <c r="DU31" s="693"/>
      <c r="DV31" s="694"/>
      <c r="DW31" s="664">
        <v>1.5</v>
      </c>
      <c r="DX31" s="695"/>
      <c r="DY31" s="695"/>
      <c r="DZ31" s="695"/>
      <c r="EA31" s="695"/>
      <c r="EB31" s="695"/>
      <c r="EC31" s="696"/>
    </row>
    <row r="32" spans="2:133" ht="11.25" customHeight="1">
      <c r="B32" s="656" t="s">
        <v>314</v>
      </c>
      <c r="C32" s="657"/>
      <c r="D32" s="657"/>
      <c r="E32" s="657"/>
      <c r="F32" s="657"/>
      <c r="G32" s="657"/>
      <c r="H32" s="657"/>
      <c r="I32" s="657"/>
      <c r="J32" s="657"/>
      <c r="K32" s="657"/>
      <c r="L32" s="657"/>
      <c r="M32" s="657"/>
      <c r="N32" s="657"/>
      <c r="O32" s="657"/>
      <c r="P32" s="657"/>
      <c r="Q32" s="658"/>
      <c r="R32" s="659">
        <v>95498</v>
      </c>
      <c r="S32" s="660"/>
      <c r="T32" s="660"/>
      <c r="U32" s="660"/>
      <c r="V32" s="660"/>
      <c r="W32" s="660"/>
      <c r="X32" s="660"/>
      <c r="Y32" s="661"/>
      <c r="Z32" s="662">
        <v>0.8</v>
      </c>
      <c r="AA32" s="662"/>
      <c r="AB32" s="662"/>
      <c r="AC32" s="662"/>
      <c r="AD32" s="663" t="s">
        <v>170</v>
      </c>
      <c r="AE32" s="663"/>
      <c r="AF32" s="663"/>
      <c r="AG32" s="663"/>
      <c r="AH32" s="663"/>
      <c r="AI32" s="663"/>
      <c r="AJ32" s="663"/>
      <c r="AK32" s="663"/>
      <c r="AL32" s="664" t="s">
        <v>170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98.3</v>
      </c>
      <c r="BH32" s="729"/>
      <c r="BI32" s="729"/>
      <c r="BJ32" s="729"/>
      <c r="BK32" s="729"/>
      <c r="BL32" s="729"/>
      <c r="BM32" s="730">
        <v>90.1</v>
      </c>
      <c r="BN32" s="729"/>
      <c r="BO32" s="729"/>
      <c r="BP32" s="729"/>
      <c r="BQ32" s="731"/>
      <c r="BR32" s="728">
        <v>98</v>
      </c>
      <c r="BS32" s="729"/>
      <c r="BT32" s="729"/>
      <c r="BU32" s="729"/>
      <c r="BV32" s="729"/>
      <c r="BW32" s="729"/>
      <c r="BX32" s="730">
        <v>88.4</v>
      </c>
      <c r="BY32" s="729"/>
      <c r="BZ32" s="729"/>
      <c r="CA32" s="729"/>
      <c r="CB32" s="731"/>
      <c r="CD32" s="720"/>
      <c r="CE32" s="721"/>
      <c r="CF32" s="674" t="s">
        <v>316</v>
      </c>
      <c r="CG32" s="675"/>
      <c r="CH32" s="675"/>
      <c r="CI32" s="675"/>
      <c r="CJ32" s="675"/>
      <c r="CK32" s="675"/>
      <c r="CL32" s="675"/>
      <c r="CM32" s="675"/>
      <c r="CN32" s="675"/>
      <c r="CO32" s="675"/>
      <c r="CP32" s="675"/>
      <c r="CQ32" s="676"/>
      <c r="CR32" s="659" t="s">
        <v>170</v>
      </c>
      <c r="CS32" s="660"/>
      <c r="CT32" s="660"/>
      <c r="CU32" s="660"/>
      <c r="CV32" s="660"/>
      <c r="CW32" s="660"/>
      <c r="CX32" s="660"/>
      <c r="CY32" s="661"/>
      <c r="CZ32" s="664" t="s">
        <v>170</v>
      </c>
      <c r="DA32" s="695"/>
      <c r="DB32" s="695"/>
      <c r="DC32" s="698"/>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233</v>
      </c>
      <c r="DX32" s="695"/>
      <c r="DY32" s="695"/>
      <c r="DZ32" s="695"/>
      <c r="EA32" s="695"/>
      <c r="EB32" s="695"/>
      <c r="EC32" s="696"/>
    </row>
    <row r="33" spans="2:133" ht="11.25" customHeight="1">
      <c r="B33" s="656" t="s">
        <v>317</v>
      </c>
      <c r="C33" s="657"/>
      <c r="D33" s="657"/>
      <c r="E33" s="657"/>
      <c r="F33" s="657"/>
      <c r="G33" s="657"/>
      <c r="H33" s="657"/>
      <c r="I33" s="657"/>
      <c r="J33" s="657"/>
      <c r="K33" s="657"/>
      <c r="L33" s="657"/>
      <c r="M33" s="657"/>
      <c r="N33" s="657"/>
      <c r="O33" s="657"/>
      <c r="P33" s="657"/>
      <c r="Q33" s="658"/>
      <c r="R33" s="659">
        <v>16545</v>
      </c>
      <c r="S33" s="660"/>
      <c r="T33" s="660"/>
      <c r="U33" s="660"/>
      <c r="V33" s="660"/>
      <c r="W33" s="660"/>
      <c r="X33" s="660"/>
      <c r="Y33" s="661"/>
      <c r="Z33" s="662">
        <v>0.1</v>
      </c>
      <c r="AA33" s="662"/>
      <c r="AB33" s="662"/>
      <c r="AC33" s="662"/>
      <c r="AD33" s="663" t="s">
        <v>233</v>
      </c>
      <c r="AE33" s="663"/>
      <c r="AF33" s="663"/>
      <c r="AG33" s="663"/>
      <c r="AH33" s="663"/>
      <c r="AI33" s="663"/>
      <c r="AJ33" s="663"/>
      <c r="AK33" s="663"/>
      <c r="AL33" s="664" t="s">
        <v>170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4789922</v>
      </c>
      <c r="CS33" s="693"/>
      <c r="CT33" s="693"/>
      <c r="CU33" s="693"/>
      <c r="CV33" s="693"/>
      <c r="CW33" s="693"/>
      <c r="CX33" s="693"/>
      <c r="CY33" s="694"/>
      <c r="CZ33" s="664">
        <v>41.7</v>
      </c>
      <c r="DA33" s="695"/>
      <c r="DB33" s="695"/>
      <c r="DC33" s="698"/>
      <c r="DD33" s="668">
        <v>3832094</v>
      </c>
      <c r="DE33" s="693"/>
      <c r="DF33" s="693"/>
      <c r="DG33" s="693"/>
      <c r="DH33" s="693"/>
      <c r="DI33" s="693"/>
      <c r="DJ33" s="693"/>
      <c r="DK33" s="694"/>
      <c r="DL33" s="668">
        <v>3321003</v>
      </c>
      <c r="DM33" s="693"/>
      <c r="DN33" s="693"/>
      <c r="DO33" s="693"/>
      <c r="DP33" s="693"/>
      <c r="DQ33" s="693"/>
      <c r="DR33" s="693"/>
      <c r="DS33" s="693"/>
      <c r="DT33" s="693"/>
      <c r="DU33" s="693"/>
      <c r="DV33" s="694"/>
      <c r="DW33" s="664">
        <v>46.3</v>
      </c>
      <c r="DX33" s="695"/>
      <c r="DY33" s="695"/>
      <c r="DZ33" s="695"/>
      <c r="EA33" s="695"/>
      <c r="EB33" s="695"/>
      <c r="EC33" s="696"/>
    </row>
    <row r="34" spans="2:133" ht="11.25" customHeight="1">
      <c r="B34" s="656" t="s">
        <v>319</v>
      </c>
      <c r="C34" s="657"/>
      <c r="D34" s="657"/>
      <c r="E34" s="657"/>
      <c r="F34" s="657"/>
      <c r="G34" s="657"/>
      <c r="H34" s="657"/>
      <c r="I34" s="657"/>
      <c r="J34" s="657"/>
      <c r="K34" s="657"/>
      <c r="L34" s="657"/>
      <c r="M34" s="657"/>
      <c r="N34" s="657"/>
      <c r="O34" s="657"/>
      <c r="P34" s="657"/>
      <c r="Q34" s="658"/>
      <c r="R34" s="659">
        <v>214175</v>
      </c>
      <c r="S34" s="660"/>
      <c r="T34" s="660"/>
      <c r="U34" s="660"/>
      <c r="V34" s="660"/>
      <c r="W34" s="660"/>
      <c r="X34" s="660"/>
      <c r="Y34" s="661"/>
      <c r="Z34" s="662">
        <v>1.9</v>
      </c>
      <c r="AA34" s="662"/>
      <c r="AB34" s="662"/>
      <c r="AC34" s="662"/>
      <c r="AD34" s="663">
        <v>1344</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1453835</v>
      </c>
      <c r="CS34" s="660"/>
      <c r="CT34" s="660"/>
      <c r="CU34" s="660"/>
      <c r="CV34" s="660"/>
      <c r="CW34" s="660"/>
      <c r="CX34" s="660"/>
      <c r="CY34" s="661"/>
      <c r="CZ34" s="664">
        <v>12.7</v>
      </c>
      <c r="DA34" s="695"/>
      <c r="DB34" s="695"/>
      <c r="DC34" s="698"/>
      <c r="DD34" s="668">
        <v>1166375</v>
      </c>
      <c r="DE34" s="660"/>
      <c r="DF34" s="660"/>
      <c r="DG34" s="660"/>
      <c r="DH34" s="660"/>
      <c r="DI34" s="660"/>
      <c r="DJ34" s="660"/>
      <c r="DK34" s="661"/>
      <c r="DL34" s="668">
        <v>997014</v>
      </c>
      <c r="DM34" s="660"/>
      <c r="DN34" s="660"/>
      <c r="DO34" s="660"/>
      <c r="DP34" s="660"/>
      <c r="DQ34" s="660"/>
      <c r="DR34" s="660"/>
      <c r="DS34" s="660"/>
      <c r="DT34" s="660"/>
      <c r="DU34" s="660"/>
      <c r="DV34" s="661"/>
      <c r="DW34" s="664">
        <v>13.9</v>
      </c>
      <c r="DX34" s="695"/>
      <c r="DY34" s="695"/>
      <c r="DZ34" s="695"/>
      <c r="EA34" s="695"/>
      <c r="EB34" s="695"/>
      <c r="EC34" s="696"/>
    </row>
    <row r="35" spans="2:133" ht="11.25" customHeight="1">
      <c r="B35" s="656" t="s">
        <v>323</v>
      </c>
      <c r="C35" s="657"/>
      <c r="D35" s="657"/>
      <c r="E35" s="657"/>
      <c r="F35" s="657"/>
      <c r="G35" s="657"/>
      <c r="H35" s="657"/>
      <c r="I35" s="657"/>
      <c r="J35" s="657"/>
      <c r="K35" s="657"/>
      <c r="L35" s="657"/>
      <c r="M35" s="657"/>
      <c r="N35" s="657"/>
      <c r="O35" s="657"/>
      <c r="P35" s="657"/>
      <c r="Q35" s="658"/>
      <c r="R35" s="659">
        <v>785238</v>
      </c>
      <c r="S35" s="660"/>
      <c r="T35" s="660"/>
      <c r="U35" s="660"/>
      <c r="V35" s="660"/>
      <c r="W35" s="660"/>
      <c r="X35" s="660"/>
      <c r="Y35" s="661"/>
      <c r="Z35" s="662">
        <v>6.8</v>
      </c>
      <c r="AA35" s="662"/>
      <c r="AB35" s="662"/>
      <c r="AC35" s="662"/>
      <c r="AD35" s="663" t="s">
        <v>233</v>
      </c>
      <c r="AE35" s="663"/>
      <c r="AF35" s="663"/>
      <c r="AG35" s="663"/>
      <c r="AH35" s="663"/>
      <c r="AI35" s="663"/>
      <c r="AJ35" s="663"/>
      <c r="AK35" s="663"/>
      <c r="AL35" s="664" t="s">
        <v>170</v>
      </c>
      <c r="AM35" s="665"/>
      <c r="AN35" s="665"/>
      <c r="AO35" s="666"/>
      <c r="AP35" s="214"/>
      <c r="AQ35" s="732" t="s">
        <v>324</v>
      </c>
      <c r="AR35" s="733"/>
      <c r="AS35" s="733"/>
      <c r="AT35" s="733"/>
      <c r="AU35" s="733"/>
      <c r="AV35" s="733"/>
      <c r="AW35" s="733"/>
      <c r="AX35" s="733"/>
      <c r="AY35" s="734"/>
      <c r="AZ35" s="648">
        <v>1920338</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31372</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83309</v>
      </c>
      <c r="CS35" s="693"/>
      <c r="CT35" s="693"/>
      <c r="CU35" s="693"/>
      <c r="CV35" s="693"/>
      <c r="CW35" s="693"/>
      <c r="CX35" s="693"/>
      <c r="CY35" s="694"/>
      <c r="CZ35" s="664">
        <v>0.7</v>
      </c>
      <c r="DA35" s="695"/>
      <c r="DB35" s="695"/>
      <c r="DC35" s="698"/>
      <c r="DD35" s="668">
        <v>61052</v>
      </c>
      <c r="DE35" s="693"/>
      <c r="DF35" s="693"/>
      <c r="DG35" s="693"/>
      <c r="DH35" s="693"/>
      <c r="DI35" s="693"/>
      <c r="DJ35" s="693"/>
      <c r="DK35" s="694"/>
      <c r="DL35" s="668">
        <v>61052</v>
      </c>
      <c r="DM35" s="693"/>
      <c r="DN35" s="693"/>
      <c r="DO35" s="693"/>
      <c r="DP35" s="693"/>
      <c r="DQ35" s="693"/>
      <c r="DR35" s="693"/>
      <c r="DS35" s="693"/>
      <c r="DT35" s="693"/>
      <c r="DU35" s="693"/>
      <c r="DV35" s="694"/>
      <c r="DW35" s="664">
        <v>0.9</v>
      </c>
      <c r="DX35" s="695"/>
      <c r="DY35" s="695"/>
      <c r="DZ35" s="695"/>
      <c r="EA35" s="695"/>
      <c r="EB35" s="695"/>
      <c r="EC35" s="696"/>
    </row>
    <row r="36" spans="2:133" ht="11.25" customHeight="1">
      <c r="B36" s="656" t="s">
        <v>327</v>
      </c>
      <c r="C36" s="657"/>
      <c r="D36" s="657"/>
      <c r="E36" s="657"/>
      <c r="F36" s="657"/>
      <c r="G36" s="657"/>
      <c r="H36" s="657"/>
      <c r="I36" s="657"/>
      <c r="J36" s="657"/>
      <c r="K36" s="657"/>
      <c r="L36" s="657"/>
      <c r="M36" s="657"/>
      <c r="N36" s="657"/>
      <c r="O36" s="657"/>
      <c r="P36" s="657"/>
      <c r="Q36" s="658"/>
      <c r="R36" s="659" t="s">
        <v>170</v>
      </c>
      <c r="S36" s="660"/>
      <c r="T36" s="660"/>
      <c r="U36" s="660"/>
      <c r="V36" s="660"/>
      <c r="W36" s="660"/>
      <c r="X36" s="660"/>
      <c r="Y36" s="661"/>
      <c r="Z36" s="662" t="s">
        <v>233</v>
      </c>
      <c r="AA36" s="662"/>
      <c r="AB36" s="662"/>
      <c r="AC36" s="662"/>
      <c r="AD36" s="663" t="s">
        <v>233</v>
      </c>
      <c r="AE36" s="663"/>
      <c r="AF36" s="663"/>
      <c r="AG36" s="663"/>
      <c r="AH36" s="663"/>
      <c r="AI36" s="663"/>
      <c r="AJ36" s="663"/>
      <c r="AK36" s="663"/>
      <c r="AL36" s="664" t="s">
        <v>233</v>
      </c>
      <c r="AM36" s="665"/>
      <c r="AN36" s="665"/>
      <c r="AO36" s="666"/>
      <c r="AQ36" s="736" t="s">
        <v>328</v>
      </c>
      <c r="AR36" s="737"/>
      <c r="AS36" s="737"/>
      <c r="AT36" s="737"/>
      <c r="AU36" s="737"/>
      <c r="AV36" s="737"/>
      <c r="AW36" s="737"/>
      <c r="AX36" s="737"/>
      <c r="AY36" s="738"/>
      <c r="AZ36" s="659">
        <v>295484</v>
      </c>
      <c r="BA36" s="660"/>
      <c r="BB36" s="660"/>
      <c r="BC36" s="660"/>
      <c r="BD36" s="693"/>
      <c r="BE36" s="693"/>
      <c r="BF36" s="724"/>
      <c r="BG36" s="674" t="s">
        <v>329</v>
      </c>
      <c r="BH36" s="675"/>
      <c r="BI36" s="675"/>
      <c r="BJ36" s="675"/>
      <c r="BK36" s="675"/>
      <c r="BL36" s="675"/>
      <c r="BM36" s="675"/>
      <c r="BN36" s="675"/>
      <c r="BO36" s="675"/>
      <c r="BP36" s="675"/>
      <c r="BQ36" s="675"/>
      <c r="BR36" s="675"/>
      <c r="BS36" s="675"/>
      <c r="BT36" s="675"/>
      <c r="BU36" s="676"/>
      <c r="BV36" s="659">
        <v>-21859</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1577033</v>
      </c>
      <c r="CS36" s="660"/>
      <c r="CT36" s="660"/>
      <c r="CU36" s="660"/>
      <c r="CV36" s="660"/>
      <c r="CW36" s="660"/>
      <c r="CX36" s="660"/>
      <c r="CY36" s="661"/>
      <c r="CZ36" s="664">
        <v>13.7</v>
      </c>
      <c r="DA36" s="695"/>
      <c r="DB36" s="695"/>
      <c r="DC36" s="698"/>
      <c r="DD36" s="668">
        <v>1473449</v>
      </c>
      <c r="DE36" s="660"/>
      <c r="DF36" s="660"/>
      <c r="DG36" s="660"/>
      <c r="DH36" s="660"/>
      <c r="DI36" s="660"/>
      <c r="DJ36" s="660"/>
      <c r="DK36" s="661"/>
      <c r="DL36" s="668">
        <v>1307805</v>
      </c>
      <c r="DM36" s="660"/>
      <c r="DN36" s="660"/>
      <c r="DO36" s="660"/>
      <c r="DP36" s="660"/>
      <c r="DQ36" s="660"/>
      <c r="DR36" s="660"/>
      <c r="DS36" s="660"/>
      <c r="DT36" s="660"/>
      <c r="DU36" s="660"/>
      <c r="DV36" s="661"/>
      <c r="DW36" s="664">
        <v>18.3</v>
      </c>
      <c r="DX36" s="695"/>
      <c r="DY36" s="695"/>
      <c r="DZ36" s="695"/>
      <c r="EA36" s="695"/>
      <c r="EB36" s="695"/>
      <c r="EC36" s="696"/>
    </row>
    <row r="37" spans="2:133" ht="11.25" customHeight="1">
      <c r="B37" s="656" t="s">
        <v>331</v>
      </c>
      <c r="C37" s="657"/>
      <c r="D37" s="657"/>
      <c r="E37" s="657"/>
      <c r="F37" s="657"/>
      <c r="G37" s="657"/>
      <c r="H37" s="657"/>
      <c r="I37" s="657"/>
      <c r="J37" s="657"/>
      <c r="K37" s="657"/>
      <c r="L37" s="657"/>
      <c r="M37" s="657"/>
      <c r="N37" s="657"/>
      <c r="O37" s="657"/>
      <c r="P37" s="657"/>
      <c r="Q37" s="658"/>
      <c r="R37" s="659">
        <v>386738</v>
      </c>
      <c r="S37" s="660"/>
      <c r="T37" s="660"/>
      <c r="U37" s="660"/>
      <c r="V37" s="660"/>
      <c r="W37" s="660"/>
      <c r="X37" s="660"/>
      <c r="Y37" s="661"/>
      <c r="Z37" s="662">
        <v>3.3</v>
      </c>
      <c r="AA37" s="662"/>
      <c r="AB37" s="662"/>
      <c r="AC37" s="662"/>
      <c r="AD37" s="663" t="s">
        <v>233</v>
      </c>
      <c r="AE37" s="663"/>
      <c r="AF37" s="663"/>
      <c r="AG37" s="663"/>
      <c r="AH37" s="663"/>
      <c r="AI37" s="663"/>
      <c r="AJ37" s="663"/>
      <c r="AK37" s="663"/>
      <c r="AL37" s="664" t="s">
        <v>233</v>
      </c>
      <c r="AM37" s="665"/>
      <c r="AN37" s="665"/>
      <c r="AO37" s="666"/>
      <c r="AQ37" s="736" t="s">
        <v>332</v>
      </c>
      <c r="AR37" s="737"/>
      <c r="AS37" s="737"/>
      <c r="AT37" s="737"/>
      <c r="AU37" s="737"/>
      <c r="AV37" s="737"/>
      <c r="AW37" s="737"/>
      <c r="AX37" s="737"/>
      <c r="AY37" s="738"/>
      <c r="AZ37" s="659">
        <v>294495</v>
      </c>
      <c r="BA37" s="660"/>
      <c r="BB37" s="660"/>
      <c r="BC37" s="660"/>
      <c r="BD37" s="693"/>
      <c r="BE37" s="693"/>
      <c r="BF37" s="724"/>
      <c r="BG37" s="674" t="s">
        <v>333</v>
      </c>
      <c r="BH37" s="675"/>
      <c r="BI37" s="675"/>
      <c r="BJ37" s="675"/>
      <c r="BK37" s="675"/>
      <c r="BL37" s="675"/>
      <c r="BM37" s="675"/>
      <c r="BN37" s="675"/>
      <c r="BO37" s="675"/>
      <c r="BP37" s="675"/>
      <c r="BQ37" s="675"/>
      <c r="BR37" s="675"/>
      <c r="BS37" s="675"/>
      <c r="BT37" s="675"/>
      <c r="BU37" s="676"/>
      <c r="BV37" s="659">
        <v>3820</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823710</v>
      </c>
      <c r="CS37" s="693"/>
      <c r="CT37" s="693"/>
      <c r="CU37" s="693"/>
      <c r="CV37" s="693"/>
      <c r="CW37" s="693"/>
      <c r="CX37" s="693"/>
      <c r="CY37" s="694"/>
      <c r="CZ37" s="664">
        <v>7.2</v>
      </c>
      <c r="DA37" s="695"/>
      <c r="DB37" s="695"/>
      <c r="DC37" s="698"/>
      <c r="DD37" s="668">
        <v>822328</v>
      </c>
      <c r="DE37" s="693"/>
      <c r="DF37" s="693"/>
      <c r="DG37" s="693"/>
      <c r="DH37" s="693"/>
      <c r="DI37" s="693"/>
      <c r="DJ37" s="693"/>
      <c r="DK37" s="694"/>
      <c r="DL37" s="668">
        <v>787063</v>
      </c>
      <c r="DM37" s="693"/>
      <c r="DN37" s="693"/>
      <c r="DO37" s="693"/>
      <c r="DP37" s="693"/>
      <c r="DQ37" s="693"/>
      <c r="DR37" s="693"/>
      <c r="DS37" s="693"/>
      <c r="DT37" s="693"/>
      <c r="DU37" s="693"/>
      <c r="DV37" s="694"/>
      <c r="DW37" s="664">
        <v>11</v>
      </c>
      <c r="DX37" s="695"/>
      <c r="DY37" s="695"/>
      <c r="DZ37" s="695"/>
      <c r="EA37" s="695"/>
      <c r="EB37" s="695"/>
      <c r="EC37" s="696"/>
    </row>
    <row r="38" spans="2:133" ht="11.25" customHeight="1">
      <c r="B38" s="704" t="s">
        <v>335</v>
      </c>
      <c r="C38" s="705"/>
      <c r="D38" s="705"/>
      <c r="E38" s="705"/>
      <c r="F38" s="705"/>
      <c r="G38" s="705"/>
      <c r="H38" s="705"/>
      <c r="I38" s="705"/>
      <c r="J38" s="705"/>
      <c r="K38" s="705"/>
      <c r="L38" s="705"/>
      <c r="M38" s="705"/>
      <c r="N38" s="705"/>
      <c r="O38" s="705"/>
      <c r="P38" s="705"/>
      <c r="Q38" s="706"/>
      <c r="R38" s="739">
        <v>11565810</v>
      </c>
      <c r="S38" s="740"/>
      <c r="T38" s="740"/>
      <c r="U38" s="740"/>
      <c r="V38" s="740"/>
      <c r="W38" s="740"/>
      <c r="X38" s="740"/>
      <c r="Y38" s="741"/>
      <c r="Z38" s="742">
        <v>100</v>
      </c>
      <c r="AA38" s="742"/>
      <c r="AB38" s="742"/>
      <c r="AC38" s="742"/>
      <c r="AD38" s="743">
        <v>6779033</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121165</v>
      </c>
      <c r="BA38" s="660"/>
      <c r="BB38" s="660"/>
      <c r="BC38" s="660"/>
      <c r="BD38" s="693"/>
      <c r="BE38" s="693"/>
      <c r="BF38" s="724"/>
      <c r="BG38" s="674" t="s">
        <v>337</v>
      </c>
      <c r="BH38" s="675"/>
      <c r="BI38" s="675"/>
      <c r="BJ38" s="675"/>
      <c r="BK38" s="675"/>
      <c r="BL38" s="675"/>
      <c r="BM38" s="675"/>
      <c r="BN38" s="675"/>
      <c r="BO38" s="675"/>
      <c r="BP38" s="675"/>
      <c r="BQ38" s="675"/>
      <c r="BR38" s="675"/>
      <c r="BS38" s="675"/>
      <c r="BT38" s="675"/>
      <c r="BU38" s="676"/>
      <c r="BV38" s="659">
        <v>6027</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1325736</v>
      </c>
      <c r="CS38" s="660"/>
      <c r="CT38" s="660"/>
      <c r="CU38" s="660"/>
      <c r="CV38" s="660"/>
      <c r="CW38" s="660"/>
      <c r="CX38" s="660"/>
      <c r="CY38" s="661"/>
      <c r="CZ38" s="664">
        <v>11.6</v>
      </c>
      <c r="DA38" s="695"/>
      <c r="DB38" s="695"/>
      <c r="DC38" s="698"/>
      <c r="DD38" s="668">
        <v>1116503</v>
      </c>
      <c r="DE38" s="660"/>
      <c r="DF38" s="660"/>
      <c r="DG38" s="660"/>
      <c r="DH38" s="660"/>
      <c r="DI38" s="660"/>
      <c r="DJ38" s="660"/>
      <c r="DK38" s="661"/>
      <c r="DL38" s="668">
        <v>955132</v>
      </c>
      <c r="DM38" s="660"/>
      <c r="DN38" s="660"/>
      <c r="DO38" s="660"/>
      <c r="DP38" s="660"/>
      <c r="DQ38" s="660"/>
      <c r="DR38" s="660"/>
      <c r="DS38" s="660"/>
      <c r="DT38" s="660"/>
      <c r="DU38" s="660"/>
      <c r="DV38" s="661"/>
      <c r="DW38" s="664">
        <v>13.3</v>
      </c>
      <c r="DX38" s="695"/>
      <c r="DY38" s="695"/>
      <c r="DZ38" s="695"/>
      <c r="EA38" s="695"/>
      <c r="EB38" s="695"/>
      <c r="EC38" s="696"/>
    </row>
    <row r="39" spans="2:133" ht="11.25" customHeight="1">
      <c r="AQ39" s="736" t="s">
        <v>339</v>
      </c>
      <c r="AR39" s="737"/>
      <c r="AS39" s="737"/>
      <c r="AT39" s="737"/>
      <c r="AU39" s="737"/>
      <c r="AV39" s="737"/>
      <c r="AW39" s="737"/>
      <c r="AX39" s="737"/>
      <c r="AY39" s="738"/>
      <c r="AZ39" s="659">
        <v>4623</v>
      </c>
      <c r="BA39" s="660"/>
      <c r="BB39" s="660"/>
      <c r="BC39" s="660"/>
      <c r="BD39" s="693"/>
      <c r="BE39" s="693"/>
      <c r="BF39" s="724"/>
      <c r="BG39" s="746" t="s">
        <v>340</v>
      </c>
      <c r="BH39" s="747"/>
      <c r="BI39" s="747"/>
      <c r="BJ39" s="747"/>
      <c r="BK39" s="747"/>
      <c r="BL39" s="215"/>
      <c r="BM39" s="675" t="s">
        <v>341</v>
      </c>
      <c r="BN39" s="675"/>
      <c r="BO39" s="675"/>
      <c r="BP39" s="675"/>
      <c r="BQ39" s="675"/>
      <c r="BR39" s="675"/>
      <c r="BS39" s="675"/>
      <c r="BT39" s="675"/>
      <c r="BU39" s="676"/>
      <c r="BV39" s="659">
        <v>80</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50832</v>
      </c>
      <c r="CS39" s="693"/>
      <c r="CT39" s="693"/>
      <c r="CU39" s="693"/>
      <c r="CV39" s="693"/>
      <c r="CW39" s="693"/>
      <c r="CX39" s="693"/>
      <c r="CY39" s="694"/>
      <c r="CZ39" s="664">
        <v>0.4</v>
      </c>
      <c r="DA39" s="695"/>
      <c r="DB39" s="695"/>
      <c r="DC39" s="698"/>
      <c r="DD39" s="668">
        <v>4538</v>
      </c>
      <c r="DE39" s="693"/>
      <c r="DF39" s="693"/>
      <c r="DG39" s="693"/>
      <c r="DH39" s="693"/>
      <c r="DI39" s="693"/>
      <c r="DJ39" s="693"/>
      <c r="DK39" s="694"/>
      <c r="DL39" s="668" t="s">
        <v>170</v>
      </c>
      <c r="DM39" s="693"/>
      <c r="DN39" s="693"/>
      <c r="DO39" s="693"/>
      <c r="DP39" s="693"/>
      <c r="DQ39" s="693"/>
      <c r="DR39" s="693"/>
      <c r="DS39" s="693"/>
      <c r="DT39" s="693"/>
      <c r="DU39" s="693"/>
      <c r="DV39" s="694"/>
      <c r="DW39" s="664" t="s">
        <v>233</v>
      </c>
      <c r="DX39" s="695"/>
      <c r="DY39" s="695"/>
      <c r="DZ39" s="695"/>
      <c r="EA39" s="695"/>
      <c r="EB39" s="695"/>
      <c r="EC39" s="696"/>
    </row>
    <row r="40" spans="2:133" ht="11.25" customHeight="1">
      <c r="AQ40" s="736" t="s">
        <v>343</v>
      </c>
      <c r="AR40" s="737"/>
      <c r="AS40" s="737"/>
      <c r="AT40" s="737"/>
      <c r="AU40" s="737"/>
      <c r="AV40" s="737"/>
      <c r="AW40" s="737"/>
      <c r="AX40" s="737"/>
      <c r="AY40" s="738"/>
      <c r="AZ40" s="659">
        <v>224620</v>
      </c>
      <c r="BA40" s="660"/>
      <c r="BB40" s="660"/>
      <c r="BC40" s="660"/>
      <c r="BD40" s="693"/>
      <c r="BE40" s="693"/>
      <c r="BF40" s="724"/>
      <c r="BG40" s="746"/>
      <c r="BH40" s="747"/>
      <c r="BI40" s="747"/>
      <c r="BJ40" s="747"/>
      <c r="BK40" s="747"/>
      <c r="BL40" s="215"/>
      <c r="BM40" s="675" t="s">
        <v>344</v>
      </c>
      <c r="BN40" s="675"/>
      <c r="BO40" s="675"/>
      <c r="BP40" s="675"/>
      <c r="BQ40" s="675"/>
      <c r="BR40" s="675"/>
      <c r="BS40" s="675"/>
      <c r="BT40" s="675"/>
      <c r="BU40" s="676"/>
      <c r="BV40" s="659">
        <v>140</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293633</v>
      </c>
      <c r="CS40" s="660"/>
      <c r="CT40" s="660"/>
      <c r="CU40" s="660"/>
      <c r="CV40" s="660"/>
      <c r="CW40" s="660"/>
      <c r="CX40" s="660"/>
      <c r="CY40" s="661"/>
      <c r="CZ40" s="664">
        <v>2.6</v>
      </c>
      <c r="DA40" s="695"/>
      <c r="DB40" s="695"/>
      <c r="DC40" s="698"/>
      <c r="DD40" s="668">
        <v>4633</v>
      </c>
      <c r="DE40" s="660"/>
      <c r="DF40" s="660"/>
      <c r="DG40" s="660"/>
      <c r="DH40" s="660"/>
      <c r="DI40" s="660"/>
      <c r="DJ40" s="660"/>
      <c r="DK40" s="661"/>
      <c r="DL40" s="668" t="s">
        <v>170</v>
      </c>
      <c r="DM40" s="660"/>
      <c r="DN40" s="660"/>
      <c r="DO40" s="660"/>
      <c r="DP40" s="660"/>
      <c r="DQ40" s="660"/>
      <c r="DR40" s="660"/>
      <c r="DS40" s="660"/>
      <c r="DT40" s="660"/>
      <c r="DU40" s="660"/>
      <c r="DV40" s="661"/>
      <c r="DW40" s="664" t="s">
        <v>170</v>
      </c>
      <c r="DX40" s="695"/>
      <c r="DY40" s="695"/>
      <c r="DZ40" s="695"/>
      <c r="EA40" s="695"/>
      <c r="EB40" s="695"/>
      <c r="EC40" s="696"/>
    </row>
    <row r="41" spans="2:133" ht="11.25" customHeight="1">
      <c r="AQ41" s="750" t="s">
        <v>346</v>
      </c>
      <c r="AR41" s="751"/>
      <c r="AS41" s="751"/>
      <c r="AT41" s="751"/>
      <c r="AU41" s="751"/>
      <c r="AV41" s="751"/>
      <c r="AW41" s="751"/>
      <c r="AX41" s="751"/>
      <c r="AY41" s="752"/>
      <c r="AZ41" s="739">
        <v>979951</v>
      </c>
      <c r="BA41" s="740"/>
      <c r="BB41" s="740"/>
      <c r="BC41" s="740"/>
      <c r="BD41" s="729"/>
      <c r="BE41" s="729"/>
      <c r="BF41" s="731"/>
      <c r="BG41" s="748"/>
      <c r="BH41" s="749"/>
      <c r="BI41" s="749"/>
      <c r="BJ41" s="749"/>
      <c r="BK41" s="749"/>
      <c r="BL41" s="216"/>
      <c r="BM41" s="684" t="s">
        <v>347</v>
      </c>
      <c r="BN41" s="684"/>
      <c r="BO41" s="684"/>
      <c r="BP41" s="684"/>
      <c r="BQ41" s="684"/>
      <c r="BR41" s="684"/>
      <c r="BS41" s="684"/>
      <c r="BT41" s="684"/>
      <c r="BU41" s="685"/>
      <c r="BV41" s="739">
        <v>394</v>
      </c>
      <c r="BW41" s="740"/>
      <c r="BX41" s="740"/>
      <c r="BY41" s="740"/>
      <c r="BZ41" s="740"/>
      <c r="CA41" s="740"/>
      <c r="CB41" s="753"/>
      <c r="CD41" s="674" t="s">
        <v>348</v>
      </c>
      <c r="CE41" s="675"/>
      <c r="CF41" s="675"/>
      <c r="CG41" s="675"/>
      <c r="CH41" s="675"/>
      <c r="CI41" s="675"/>
      <c r="CJ41" s="675"/>
      <c r="CK41" s="675"/>
      <c r="CL41" s="675"/>
      <c r="CM41" s="675"/>
      <c r="CN41" s="675"/>
      <c r="CO41" s="675"/>
      <c r="CP41" s="675"/>
      <c r="CQ41" s="676"/>
      <c r="CR41" s="659">
        <v>5544</v>
      </c>
      <c r="CS41" s="693"/>
      <c r="CT41" s="693"/>
      <c r="CU41" s="693"/>
      <c r="CV41" s="693"/>
      <c r="CW41" s="693"/>
      <c r="CX41" s="693"/>
      <c r="CY41" s="694"/>
      <c r="CZ41" s="664">
        <v>0</v>
      </c>
      <c r="DA41" s="695"/>
      <c r="DB41" s="695"/>
      <c r="DC41" s="698"/>
      <c r="DD41" s="668">
        <v>5544</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761334</v>
      </c>
      <c r="CS42" s="660"/>
      <c r="CT42" s="660"/>
      <c r="CU42" s="660"/>
      <c r="CV42" s="660"/>
      <c r="CW42" s="660"/>
      <c r="CX42" s="660"/>
      <c r="CY42" s="661"/>
      <c r="CZ42" s="664">
        <v>6.6</v>
      </c>
      <c r="DA42" s="665"/>
      <c r="DB42" s="665"/>
      <c r="DC42" s="760"/>
      <c r="DD42" s="668">
        <v>277951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32264</v>
      </c>
      <c r="CS43" s="693"/>
      <c r="CT43" s="693"/>
      <c r="CU43" s="693"/>
      <c r="CV43" s="693"/>
      <c r="CW43" s="693"/>
      <c r="CX43" s="693"/>
      <c r="CY43" s="694"/>
      <c r="CZ43" s="664">
        <v>0.3</v>
      </c>
      <c r="DA43" s="695"/>
      <c r="DB43" s="695"/>
      <c r="DC43" s="698"/>
      <c r="DD43" s="668">
        <v>30915</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305</v>
      </c>
      <c r="CE44" s="772"/>
      <c r="CF44" s="656" t="s">
        <v>354</v>
      </c>
      <c r="CG44" s="657"/>
      <c r="CH44" s="657"/>
      <c r="CI44" s="657"/>
      <c r="CJ44" s="657"/>
      <c r="CK44" s="657"/>
      <c r="CL44" s="657"/>
      <c r="CM44" s="657"/>
      <c r="CN44" s="657"/>
      <c r="CO44" s="657"/>
      <c r="CP44" s="657"/>
      <c r="CQ44" s="658"/>
      <c r="CR44" s="659">
        <v>752970</v>
      </c>
      <c r="CS44" s="660"/>
      <c r="CT44" s="660"/>
      <c r="CU44" s="660"/>
      <c r="CV44" s="660"/>
      <c r="CW44" s="660"/>
      <c r="CX44" s="660"/>
      <c r="CY44" s="661"/>
      <c r="CZ44" s="664">
        <v>6.6</v>
      </c>
      <c r="DA44" s="665"/>
      <c r="DB44" s="665"/>
      <c r="DC44" s="760"/>
      <c r="DD44" s="668">
        <v>276714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389544</v>
      </c>
      <c r="CS45" s="693"/>
      <c r="CT45" s="693"/>
      <c r="CU45" s="693"/>
      <c r="CV45" s="693"/>
      <c r="CW45" s="693"/>
      <c r="CX45" s="693"/>
      <c r="CY45" s="694"/>
      <c r="CZ45" s="664">
        <v>3.4</v>
      </c>
      <c r="DA45" s="695"/>
      <c r="DB45" s="695"/>
      <c r="DC45" s="698"/>
      <c r="DD45" s="668">
        <v>53348</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300528</v>
      </c>
      <c r="CS46" s="660"/>
      <c r="CT46" s="660"/>
      <c r="CU46" s="660"/>
      <c r="CV46" s="660"/>
      <c r="CW46" s="660"/>
      <c r="CX46" s="660"/>
      <c r="CY46" s="661"/>
      <c r="CZ46" s="664">
        <v>2.6</v>
      </c>
      <c r="DA46" s="665"/>
      <c r="DB46" s="665"/>
      <c r="DC46" s="760"/>
      <c r="DD46" s="668">
        <v>187705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8364</v>
      </c>
      <c r="CS47" s="693"/>
      <c r="CT47" s="693"/>
      <c r="CU47" s="693"/>
      <c r="CV47" s="693"/>
      <c r="CW47" s="693"/>
      <c r="CX47" s="693"/>
      <c r="CY47" s="694"/>
      <c r="CZ47" s="664">
        <v>0.1</v>
      </c>
      <c r="DA47" s="695"/>
      <c r="DB47" s="695"/>
      <c r="DC47" s="698"/>
      <c r="DD47" s="668">
        <v>1237</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233</v>
      </c>
      <c r="CS48" s="660"/>
      <c r="CT48" s="660"/>
      <c r="CU48" s="660"/>
      <c r="CV48" s="660"/>
      <c r="CW48" s="660"/>
      <c r="CX48" s="660"/>
      <c r="CY48" s="661"/>
      <c r="CZ48" s="664" t="s">
        <v>233</v>
      </c>
      <c r="DA48" s="665"/>
      <c r="DB48" s="665"/>
      <c r="DC48" s="760"/>
      <c r="DD48" s="668" t="s">
        <v>170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11475741</v>
      </c>
      <c r="CS49" s="729"/>
      <c r="CT49" s="729"/>
      <c r="CU49" s="729"/>
      <c r="CV49" s="729"/>
      <c r="CW49" s="729"/>
      <c r="CX49" s="729"/>
      <c r="CY49" s="761"/>
      <c r="CZ49" s="744">
        <v>100</v>
      </c>
      <c r="DA49" s="762"/>
      <c r="DB49" s="762"/>
      <c r="DC49" s="763"/>
      <c r="DD49" s="764">
        <v>7794187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0lWo6JADbTuWZR2Ffv3MhrACMm7mR+4ax9Far2O2hjLABIc9zQngMouAibNl+nWxInUVobgt0gL/EoyLJolZA==" saltValue="+7AKn+Vm75rjwLrmwpZyy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62</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383</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-17</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384</v>
      </c>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v>3</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385</v>
      </c>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t="s">
        <v>386</v>
      </c>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388</v>
      </c>
      <c r="B23" s="850" t="s">
        <v>389</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47</v>
      </c>
      <c r="AG23" s="854"/>
      <c r="AH23" s="854"/>
      <c r="AI23" s="854"/>
      <c r="AJ23" s="857"/>
      <c r="AK23" s="858"/>
      <c r="AL23" s="859"/>
      <c r="AM23" s="859"/>
      <c r="AN23" s="859"/>
      <c r="AO23" s="859"/>
      <c r="AP23" s="854"/>
      <c r="AQ23" s="854"/>
      <c r="AR23" s="854"/>
      <c r="AS23" s="854"/>
      <c r="AT23" s="854"/>
      <c r="AU23" s="860"/>
      <c r="AV23" s="860"/>
      <c r="AW23" s="860"/>
      <c r="AX23" s="860"/>
      <c r="AY23" s="861"/>
      <c r="AZ23" s="869" t="s">
        <v>390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401</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31</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402</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16</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403</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137</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t="s">
        <v>404</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405</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71</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406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407</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390</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408</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t="s">
        <v>170</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388</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646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412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414</v>
      </c>
      <c r="B66" s="801"/>
      <c r="C66" s="801"/>
      <c r="D66" s="801"/>
      <c r="E66" s="801"/>
      <c r="F66" s="801"/>
      <c r="G66" s="801"/>
      <c r="H66" s="801"/>
      <c r="I66" s="801"/>
      <c r="J66" s="801"/>
      <c r="K66" s="801"/>
      <c r="L66" s="801"/>
      <c r="M66" s="801"/>
      <c r="N66" s="801"/>
      <c r="O66" s="801"/>
      <c r="P66" s="802"/>
      <c r="Q66" s="777" t="s">
        <v>393</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388</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304</v>
      </c>
      <c r="AG109" s="955"/>
      <c r="AH109" s="955"/>
      <c r="AI109" s="955"/>
      <c r="AJ109" s="956"/>
      <c r="AK109" s="954" t="s">
        <v>303</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304</v>
      </c>
      <c r="BW109" s="955"/>
      <c r="BX109" s="955"/>
      <c r="BY109" s="955"/>
      <c r="BZ109" s="956"/>
      <c r="CA109" s="954" t="s">
        <v>303</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304</v>
      </c>
      <c r="DM109" s="955"/>
      <c r="DN109" s="955"/>
      <c r="DO109" s="955"/>
      <c r="DP109" s="956"/>
      <c r="DQ109" s="954" t="s">
        <v>303</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1138904</v>
      </c>
      <c r="AB110" s="962"/>
      <c r="AC110" s="962"/>
      <c r="AD110" s="962"/>
      <c r="AE110" s="963"/>
      <c r="AF110" s="964">
        <v>1180277</v>
      </c>
      <c r="AG110" s="962"/>
      <c r="AH110" s="962"/>
      <c r="AI110" s="962"/>
      <c r="AJ110" s="963"/>
      <c r="AK110" s="964">
        <v>1165278</v>
      </c>
      <c r="AL110" s="962"/>
      <c r="AM110" s="962"/>
      <c r="AN110" s="962"/>
      <c r="AO110" s="963"/>
      <c r="AP110" s="965">
        <v>19.3</v>
      </c>
      <c r="AQ110" s="966"/>
      <c r="AR110" s="966"/>
      <c r="AS110" s="966"/>
      <c r="AT110" s="967"/>
      <c r="AU110" s="968" t="s">
        <v>68</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10990155</v>
      </c>
      <c r="BR110" s="997"/>
      <c r="BS110" s="997"/>
      <c r="BT110" s="997"/>
      <c r="BU110" s="997"/>
      <c r="BV110" s="997">
        <v>10708227</v>
      </c>
      <c r="BW110" s="997"/>
      <c r="BX110" s="997"/>
      <c r="BY110" s="997"/>
      <c r="BZ110" s="997"/>
      <c r="CA110" s="997">
        <v>10405192</v>
      </c>
      <c r="CB110" s="997"/>
      <c r="CC110" s="997"/>
      <c r="CD110" s="997"/>
      <c r="CE110" s="997"/>
      <c r="CF110" s="1011">
        <v>172.4</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437</v>
      </c>
      <c r="DH110" s="997"/>
      <c r="DI110" s="997"/>
      <c r="DJ110" s="997"/>
      <c r="DK110" s="997"/>
      <c r="DL110" s="997" t="s">
        <v>437</v>
      </c>
      <c r="DM110" s="997"/>
      <c r="DN110" s="997"/>
      <c r="DO110" s="997"/>
      <c r="DP110" s="997"/>
      <c r="DQ110" s="997" t="s">
        <v>437</v>
      </c>
      <c r="DR110" s="997"/>
      <c r="DS110" s="997"/>
      <c r="DT110" s="997"/>
      <c r="DU110" s="997"/>
      <c r="DV110" s="998" t="s">
        <v>437</v>
      </c>
      <c r="DW110" s="998"/>
      <c r="DX110" s="998"/>
      <c r="DY110" s="998"/>
      <c r="DZ110" s="999"/>
    </row>
    <row r="111" spans="1:131" s="226" customFormat="1" ht="26.25" customHeight="1">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170</v>
      </c>
      <c r="AB111" s="1004"/>
      <c r="AC111" s="1004"/>
      <c r="AD111" s="1004"/>
      <c r="AE111" s="1005"/>
      <c r="AF111" s="1006" t="s">
        <v>170</v>
      </c>
      <c r="AG111" s="1004"/>
      <c r="AH111" s="1004"/>
      <c r="AI111" s="1004"/>
      <c r="AJ111" s="1005"/>
      <c r="AK111" s="1006" t="s">
        <v>170</v>
      </c>
      <c r="AL111" s="1004"/>
      <c r="AM111" s="1004"/>
      <c r="AN111" s="1004"/>
      <c r="AO111" s="1005"/>
      <c r="AP111" s="1007" t="s">
        <v>170</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134601</v>
      </c>
      <c r="BR111" s="990"/>
      <c r="BS111" s="990"/>
      <c r="BT111" s="990"/>
      <c r="BU111" s="990"/>
      <c r="BV111" s="990">
        <v>144744</v>
      </c>
      <c r="BW111" s="990"/>
      <c r="BX111" s="990"/>
      <c r="BY111" s="990"/>
      <c r="BZ111" s="990"/>
      <c r="CA111" s="990">
        <v>176785</v>
      </c>
      <c r="CB111" s="990"/>
      <c r="CC111" s="990"/>
      <c r="CD111" s="990"/>
      <c r="CE111" s="990"/>
      <c r="CF111" s="984">
        <v>2.9</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170</v>
      </c>
      <c r="DH111" s="990"/>
      <c r="DI111" s="990"/>
      <c r="DJ111" s="990"/>
      <c r="DK111" s="990"/>
      <c r="DL111" s="990" t="s">
        <v>170</v>
      </c>
      <c r="DM111" s="990"/>
      <c r="DN111" s="990"/>
      <c r="DO111" s="990"/>
      <c r="DP111" s="990"/>
      <c r="DQ111" s="990" t="s">
        <v>170</v>
      </c>
      <c r="DR111" s="990"/>
      <c r="DS111" s="990"/>
      <c r="DT111" s="990"/>
      <c r="DU111" s="990"/>
      <c r="DV111" s="991" t="s">
        <v>170</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170</v>
      </c>
      <c r="AB112" s="1029"/>
      <c r="AC112" s="1029"/>
      <c r="AD112" s="1029"/>
      <c r="AE112" s="1030"/>
      <c r="AF112" s="1031" t="s">
        <v>386</v>
      </c>
      <c r="AG112" s="1029"/>
      <c r="AH112" s="1029"/>
      <c r="AI112" s="1029"/>
      <c r="AJ112" s="1030"/>
      <c r="AK112" s="1031" t="s">
        <v>170</v>
      </c>
      <c r="AL112" s="1029"/>
      <c r="AM112" s="1029"/>
      <c r="AN112" s="1029"/>
      <c r="AO112" s="1030"/>
      <c r="AP112" s="1032" t="s">
        <v>170</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3536800</v>
      </c>
      <c r="BR112" s="990"/>
      <c r="BS112" s="990"/>
      <c r="BT112" s="990"/>
      <c r="BU112" s="990"/>
      <c r="BV112" s="990">
        <v>3334242</v>
      </c>
      <c r="BW112" s="990"/>
      <c r="BX112" s="990"/>
      <c r="BY112" s="990"/>
      <c r="BZ112" s="990"/>
      <c r="CA112" s="990">
        <v>3228975</v>
      </c>
      <c r="CB112" s="990"/>
      <c r="CC112" s="990"/>
      <c r="CD112" s="990"/>
      <c r="CE112" s="990"/>
      <c r="CF112" s="984">
        <v>53.5</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170</v>
      </c>
      <c r="DH112" s="990"/>
      <c r="DI112" s="990"/>
      <c r="DJ112" s="990"/>
      <c r="DK112" s="990"/>
      <c r="DL112" s="990" t="s">
        <v>445</v>
      </c>
      <c r="DM112" s="990"/>
      <c r="DN112" s="990"/>
      <c r="DO112" s="990"/>
      <c r="DP112" s="990"/>
      <c r="DQ112" s="990" t="s">
        <v>170</v>
      </c>
      <c r="DR112" s="990"/>
      <c r="DS112" s="990"/>
      <c r="DT112" s="990"/>
      <c r="DU112" s="990"/>
      <c r="DV112" s="991" t="s">
        <v>170</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251254</v>
      </c>
      <c r="AB113" s="1004"/>
      <c r="AC113" s="1004"/>
      <c r="AD113" s="1004"/>
      <c r="AE113" s="1005"/>
      <c r="AF113" s="1006">
        <v>323736</v>
      </c>
      <c r="AG113" s="1004"/>
      <c r="AH113" s="1004"/>
      <c r="AI113" s="1004"/>
      <c r="AJ113" s="1005"/>
      <c r="AK113" s="1006">
        <v>402935</v>
      </c>
      <c r="AL113" s="1004"/>
      <c r="AM113" s="1004"/>
      <c r="AN113" s="1004"/>
      <c r="AO113" s="1005"/>
      <c r="AP113" s="1007">
        <v>6.7</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670324</v>
      </c>
      <c r="BR113" s="990"/>
      <c r="BS113" s="990"/>
      <c r="BT113" s="990"/>
      <c r="BU113" s="990"/>
      <c r="BV113" s="990">
        <v>549631</v>
      </c>
      <c r="BW113" s="990"/>
      <c r="BX113" s="990"/>
      <c r="BY113" s="990"/>
      <c r="BZ113" s="990"/>
      <c r="CA113" s="990">
        <v>444437</v>
      </c>
      <c r="CB113" s="990"/>
      <c r="CC113" s="990"/>
      <c r="CD113" s="990"/>
      <c r="CE113" s="990"/>
      <c r="CF113" s="984">
        <v>7.4</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170</v>
      </c>
      <c r="DH113" s="1029"/>
      <c r="DI113" s="1029"/>
      <c r="DJ113" s="1029"/>
      <c r="DK113" s="1030"/>
      <c r="DL113" s="1031" t="s">
        <v>170</v>
      </c>
      <c r="DM113" s="1029"/>
      <c r="DN113" s="1029"/>
      <c r="DO113" s="1029"/>
      <c r="DP113" s="1030"/>
      <c r="DQ113" s="1031" t="s">
        <v>386</v>
      </c>
      <c r="DR113" s="1029"/>
      <c r="DS113" s="1029"/>
      <c r="DT113" s="1029"/>
      <c r="DU113" s="1030"/>
      <c r="DV113" s="1032" t="s">
        <v>386</v>
      </c>
      <c r="DW113" s="1033"/>
      <c r="DX113" s="1033"/>
      <c r="DY113" s="1033"/>
      <c r="DZ113" s="1034"/>
    </row>
    <row r="114" spans="1:130" s="226" customFormat="1" ht="26.25" customHeight="1">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34371</v>
      </c>
      <c r="AB114" s="1029"/>
      <c r="AC114" s="1029"/>
      <c r="AD114" s="1029"/>
      <c r="AE114" s="1030"/>
      <c r="AF114" s="1031">
        <v>19599</v>
      </c>
      <c r="AG114" s="1029"/>
      <c r="AH114" s="1029"/>
      <c r="AI114" s="1029"/>
      <c r="AJ114" s="1030"/>
      <c r="AK114" s="1031" t="s">
        <v>170</v>
      </c>
      <c r="AL114" s="1029"/>
      <c r="AM114" s="1029"/>
      <c r="AN114" s="1029"/>
      <c r="AO114" s="1030"/>
      <c r="AP114" s="1032" t="s">
        <v>386</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1772928</v>
      </c>
      <c r="BR114" s="990"/>
      <c r="BS114" s="990"/>
      <c r="BT114" s="990"/>
      <c r="BU114" s="990"/>
      <c r="BV114" s="990">
        <v>1794754</v>
      </c>
      <c r="BW114" s="990"/>
      <c r="BX114" s="990"/>
      <c r="BY114" s="990"/>
      <c r="BZ114" s="990"/>
      <c r="CA114" s="990">
        <v>1844804</v>
      </c>
      <c r="CB114" s="990"/>
      <c r="CC114" s="990"/>
      <c r="CD114" s="990"/>
      <c r="CE114" s="990"/>
      <c r="CF114" s="984">
        <v>30.6</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170</v>
      </c>
      <c r="DH114" s="1029"/>
      <c r="DI114" s="1029"/>
      <c r="DJ114" s="1029"/>
      <c r="DK114" s="1030"/>
      <c r="DL114" s="1031" t="s">
        <v>445</v>
      </c>
      <c r="DM114" s="1029"/>
      <c r="DN114" s="1029"/>
      <c r="DO114" s="1029"/>
      <c r="DP114" s="1030"/>
      <c r="DQ114" s="1031" t="s">
        <v>170</v>
      </c>
      <c r="DR114" s="1029"/>
      <c r="DS114" s="1029"/>
      <c r="DT114" s="1029"/>
      <c r="DU114" s="1030"/>
      <c r="DV114" s="1032" t="s">
        <v>170</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105882</v>
      </c>
      <c r="AB115" s="1004"/>
      <c r="AC115" s="1004"/>
      <c r="AD115" s="1004"/>
      <c r="AE115" s="1005"/>
      <c r="AF115" s="1006">
        <v>103614</v>
      </c>
      <c r="AG115" s="1004"/>
      <c r="AH115" s="1004"/>
      <c r="AI115" s="1004"/>
      <c r="AJ115" s="1005"/>
      <c r="AK115" s="1006">
        <v>113571</v>
      </c>
      <c r="AL115" s="1004"/>
      <c r="AM115" s="1004"/>
      <c r="AN115" s="1004"/>
      <c r="AO115" s="1005"/>
      <c r="AP115" s="1007">
        <v>1.9</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386</v>
      </c>
      <c r="BR115" s="990"/>
      <c r="BS115" s="990"/>
      <c r="BT115" s="990"/>
      <c r="BU115" s="990"/>
      <c r="BV115" s="990" t="s">
        <v>170</v>
      </c>
      <c r="BW115" s="990"/>
      <c r="BX115" s="990"/>
      <c r="BY115" s="990"/>
      <c r="BZ115" s="990"/>
      <c r="CA115" s="990" t="s">
        <v>170</v>
      </c>
      <c r="CB115" s="990"/>
      <c r="CC115" s="990"/>
      <c r="CD115" s="990"/>
      <c r="CE115" s="990"/>
      <c r="CF115" s="984" t="s">
        <v>386</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129643</v>
      </c>
      <c r="DH115" s="1029"/>
      <c r="DI115" s="1029"/>
      <c r="DJ115" s="1029"/>
      <c r="DK115" s="1030"/>
      <c r="DL115" s="1031">
        <v>139897</v>
      </c>
      <c r="DM115" s="1029"/>
      <c r="DN115" s="1029"/>
      <c r="DO115" s="1029"/>
      <c r="DP115" s="1030"/>
      <c r="DQ115" s="1031">
        <v>172019</v>
      </c>
      <c r="DR115" s="1029"/>
      <c r="DS115" s="1029"/>
      <c r="DT115" s="1029"/>
      <c r="DU115" s="1030"/>
      <c r="DV115" s="1032">
        <v>2.9</v>
      </c>
      <c r="DW115" s="1033"/>
      <c r="DX115" s="1033"/>
      <c r="DY115" s="1033"/>
      <c r="DZ115" s="1034"/>
    </row>
    <row r="116" spans="1:130" s="226" customFormat="1" ht="26.25" customHeight="1">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60</v>
      </c>
      <c r="AB116" s="1029"/>
      <c r="AC116" s="1029"/>
      <c r="AD116" s="1029"/>
      <c r="AE116" s="1030"/>
      <c r="AF116" s="1031" t="s">
        <v>170</v>
      </c>
      <c r="AG116" s="1029"/>
      <c r="AH116" s="1029"/>
      <c r="AI116" s="1029"/>
      <c r="AJ116" s="1030"/>
      <c r="AK116" s="1031" t="s">
        <v>456</v>
      </c>
      <c r="AL116" s="1029"/>
      <c r="AM116" s="1029"/>
      <c r="AN116" s="1029"/>
      <c r="AO116" s="1030"/>
      <c r="AP116" s="1032" t="s">
        <v>170</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386</v>
      </c>
      <c r="BR116" s="990"/>
      <c r="BS116" s="990"/>
      <c r="BT116" s="990"/>
      <c r="BU116" s="990"/>
      <c r="BV116" s="990" t="s">
        <v>170</v>
      </c>
      <c r="BW116" s="990"/>
      <c r="BX116" s="990"/>
      <c r="BY116" s="990"/>
      <c r="BZ116" s="990"/>
      <c r="CA116" s="990" t="s">
        <v>458</v>
      </c>
      <c r="CB116" s="990"/>
      <c r="CC116" s="990"/>
      <c r="CD116" s="990"/>
      <c r="CE116" s="990"/>
      <c r="CF116" s="984" t="s">
        <v>170</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170</v>
      </c>
      <c r="DH116" s="1029"/>
      <c r="DI116" s="1029"/>
      <c r="DJ116" s="1029"/>
      <c r="DK116" s="1030"/>
      <c r="DL116" s="1031" t="s">
        <v>170</v>
      </c>
      <c r="DM116" s="1029"/>
      <c r="DN116" s="1029"/>
      <c r="DO116" s="1029"/>
      <c r="DP116" s="1030"/>
      <c r="DQ116" s="1031" t="s">
        <v>170</v>
      </c>
      <c r="DR116" s="1029"/>
      <c r="DS116" s="1029"/>
      <c r="DT116" s="1029"/>
      <c r="DU116" s="1030"/>
      <c r="DV116" s="1032" t="s">
        <v>445</v>
      </c>
      <c r="DW116" s="1033"/>
      <c r="DX116" s="1033"/>
      <c r="DY116" s="1033"/>
      <c r="DZ116" s="1034"/>
    </row>
    <row r="117" spans="1:130" s="22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1530471</v>
      </c>
      <c r="AB117" s="1047"/>
      <c r="AC117" s="1047"/>
      <c r="AD117" s="1047"/>
      <c r="AE117" s="1048"/>
      <c r="AF117" s="1049">
        <v>1627226</v>
      </c>
      <c r="AG117" s="1047"/>
      <c r="AH117" s="1047"/>
      <c r="AI117" s="1047"/>
      <c r="AJ117" s="1048"/>
      <c r="AK117" s="1049">
        <v>1681784</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170</v>
      </c>
      <c r="BR117" s="990"/>
      <c r="BS117" s="990"/>
      <c r="BT117" s="990"/>
      <c r="BU117" s="990"/>
      <c r="BV117" s="990" t="s">
        <v>170</v>
      </c>
      <c r="BW117" s="990"/>
      <c r="BX117" s="990"/>
      <c r="BY117" s="990"/>
      <c r="BZ117" s="990"/>
      <c r="CA117" s="990" t="s">
        <v>386</v>
      </c>
      <c r="CB117" s="990"/>
      <c r="CC117" s="990"/>
      <c r="CD117" s="990"/>
      <c r="CE117" s="990"/>
      <c r="CF117" s="984" t="s">
        <v>170</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170</v>
      </c>
      <c r="DH117" s="1029"/>
      <c r="DI117" s="1029"/>
      <c r="DJ117" s="1029"/>
      <c r="DK117" s="1030"/>
      <c r="DL117" s="1031" t="s">
        <v>386</v>
      </c>
      <c r="DM117" s="1029"/>
      <c r="DN117" s="1029"/>
      <c r="DO117" s="1029"/>
      <c r="DP117" s="1030"/>
      <c r="DQ117" s="1031" t="s">
        <v>445</v>
      </c>
      <c r="DR117" s="1029"/>
      <c r="DS117" s="1029"/>
      <c r="DT117" s="1029"/>
      <c r="DU117" s="1030"/>
      <c r="DV117" s="1032" t="s">
        <v>386</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304</v>
      </c>
      <c r="AG118" s="955"/>
      <c r="AH118" s="955"/>
      <c r="AI118" s="955"/>
      <c r="AJ118" s="956"/>
      <c r="AK118" s="954" t="s">
        <v>303</v>
      </c>
      <c r="AL118" s="955"/>
      <c r="AM118" s="955"/>
      <c r="AN118" s="955"/>
      <c r="AO118" s="956"/>
      <c r="AP118" s="1041" t="s">
        <v>431</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t="s">
        <v>386</v>
      </c>
      <c r="BR118" s="1068"/>
      <c r="BS118" s="1068"/>
      <c r="BT118" s="1068"/>
      <c r="BU118" s="1068"/>
      <c r="BV118" s="1068" t="s">
        <v>456</v>
      </c>
      <c r="BW118" s="1068"/>
      <c r="BX118" s="1068"/>
      <c r="BY118" s="1068"/>
      <c r="BZ118" s="1068"/>
      <c r="CA118" s="1068" t="s">
        <v>170</v>
      </c>
      <c r="CB118" s="1068"/>
      <c r="CC118" s="1068"/>
      <c r="CD118" s="1068"/>
      <c r="CE118" s="1068"/>
      <c r="CF118" s="984" t="s">
        <v>170</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445</v>
      </c>
      <c r="DH118" s="1029"/>
      <c r="DI118" s="1029"/>
      <c r="DJ118" s="1029"/>
      <c r="DK118" s="1030"/>
      <c r="DL118" s="1031" t="s">
        <v>170</v>
      </c>
      <c r="DM118" s="1029"/>
      <c r="DN118" s="1029"/>
      <c r="DO118" s="1029"/>
      <c r="DP118" s="1030"/>
      <c r="DQ118" s="1031" t="s">
        <v>445</v>
      </c>
      <c r="DR118" s="1029"/>
      <c r="DS118" s="1029"/>
      <c r="DT118" s="1029"/>
      <c r="DU118" s="1030"/>
      <c r="DV118" s="1032" t="s">
        <v>386</v>
      </c>
      <c r="DW118" s="1033"/>
      <c r="DX118" s="1033"/>
      <c r="DY118" s="1033"/>
      <c r="DZ118" s="1034"/>
    </row>
    <row r="119" spans="1:130" s="226" customFormat="1" ht="26.25" customHeight="1">
      <c r="A119" s="1134"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170</v>
      </c>
      <c r="AB119" s="962"/>
      <c r="AC119" s="962"/>
      <c r="AD119" s="962"/>
      <c r="AE119" s="963"/>
      <c r="AF119" s="964" t="s">
        <v>170</v>
      </c>
      <c r="AG119" s="962"/>
      <c r="AH119" s="962"/>
      <c r="AI119" s="962"/>
      <c r="AJ119" s="963"/>
      <c r="AK119" s="964" t="s">
        <v>445</v>
      </c>
      <c r="AL119" s="962"/>
      <c r="AM119" s="962"/>
      <c r="AN119" s="962"/>
      <c r="AO119" s="963"/>
      <c r="AP119" s="965" t="s">
        <v>170</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465</v>
      </c>
      <c r="BP119" s="1076"/>
      <c r="BQ119" s="1067">
        <v>17104808</v>
      </c>
      <c r="BR119" s="1068"/>
      <c r="BS119" s="1068"/>
      <c r="BT119" s="1068"/>
      <c r="BU119" s="1068"/>
      <c r="BV119" s="1068">
        <v>16531598</v>
      </c>
      <c r="BW119" s="1068"/>
      <c r="BX119" s="1068"/>
      <c r="BY119" s="1068"/>
      <c r="BZ119" s="1068"/>
      <c r="CA119" s="1068">
        <v>16100193</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4958</v>
      </c>
      <c r="DH119" s="1054"/>
      <c r="DI119" s="1054"/>
      <c r="DJ119" s="1054"/>
      <c r="DK119" s="1055"/>
      <c r="DL119" s="1053">
        <v>4847</v>
      </c>
      <c r="DM119" s="1054"/>
      <c r="DN119" s="1054"/>
      <c r="DO119" s="1054"/>
      <c r="DP119" s="1055"/>
      <c r="DQ119" s="1053">
        <v>4766</v>
      </c>
      <c r="DR119" s="1054"/>
      <c r="DS119" s="1054"/>
      <c r="DT119" s="1054"/>
      <c r="DU119" s="1055"/>
      <c r="DV119" s="1056">
        <v>0.1</v>
      </c>
      <c r="DW119" s="1057"/>
      <c r="DX119" s="1057"/>
      <c r="DY119" s="1057"/>
      <c r="DZ119" s="1058"/>
    </row>
    <row r="120" spans="1:130" s="226" customFormat="1" ht="26.25" customHeight="1">
      <c r="A120" s="1135"/>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386</v>
      </c>
      <c r="AG120" s="1029"/>
      <c r="AH120" s="1029"/>
      <c r="AI120" s="1029"/>
      <c r="AJ120" s="1030"/>
      <c r="AK120" s="1031" t="s">
        <v>170</v>
      </c>
      <c r="AL120" s="1029"/>
      <c r="AM120" s="1029"/>
      <c r="AN120" s="1029"/>
      <c r="AO120" s="1030"/>
      <c r="AP120" s="1032" t="s">
        <v>170</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2879168</v>
      </c>
      <c r="BR120" s="997"/>
      <c r="BS120" s="997"/>
      <c r="BT120" s="997"/>
      <c r="BU120" s="997"/>
      <c r="BV120" s="997">
        <v>2711866</v>
      </c>
      <c r="BW120" s="997"/>
      <c r="BX120" s="997"/>
      <c r="BY120" s="997"/>
      <c r="BZ120" s="997"/>
      <c r="CA120" s="997">
        <v>2695710</v>
      </c>
      <c r="CB120" s="997"/>
      <c r="CC120" s="997"/>
      <c r="CD120" s="997"/>
      <c r="CE120" s="997"/>
      <c r="CF120" s="1011">
        <v>44.7</v>
      </c>
      <c r="CG120" s="1012"/>
      <c r="CH120" s="1012"/>
      <c r="CI120" s="1012"/>
      <c r="CJ120" s="1012"/>
      <c r="CK120" s="1077" t="s">
        <v>469</v>
      </c>
      <c r="CL120" s="1078"/>
      <c r="CM120" s="1078"/>
      <c r="CN120" s="1078"/>
      <c r="CO120" s="1079"/>
      <c r="CP120" s="1085" t="s">
        <v>407</v>
      </c>
      <c r="CQ120" s="1086"/>
      <c r="CR120" s="1086"/>
      <c r="CS120" s="1086"/>
      <c r="CT120" s="1086"/>
      <c r="CU120" s="1086"/>
      <c r="CV120" s="1086"/>
      <c r="CW120" s="1086"/>
      <c r="CX120" s="1086"/>
      <c r="CY120" s="1086"/>
      <c r="CZ120" s="1086"/>
      <c r="DA120" s="1086"/>
      <c r="DB120" s="1086"/>
      <c r="DC120" s="1086"/>
      <c r="DD120" s="1086"/>
      <c r="DE120" s="1086"/>
      <c r="DF120" s="1087"/>
      <c r="DG120" s="996">
        <v>3055663</v>
      </c>
      <c r="DH120" s="997"/>
      <c r="DI120" s="997"/>
      <c r="DJ120" s="997"/>
      <c r="DK120" s="997"/>
      <c r="DL120" s="997">
        <v>3129802</v>
      </c>
      <c r="DM120" s="997"/>
      <c r="DN120" s="997"/>
      <c r="DO120" s="997"/>
      <c r="DP120" s="997"/>
      <c r="DQ120" s="997">
        <v>3159069</v>
      </c>
      <c r="DR120" s="997"/>
      <c r="DS120" s="997"/>
      <c r="DT120" s="997"/>
      <c r="DU120" s="997"/>
      <c r="DV120" s="998">
        <v>52.4</v>
      </c>
      <c r="DW120" s="998"/>
      <c r="DX120" s="998"/>
      <c r="DY120" s="998"/>
      <c r="DZ120" s="999"/>
    </row>
    <row r="121" spans="1:130" s="226" customFormat="1" ht="26.25" customHeight="1">
      <c r="A121" s="1135"/>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386</v>
      </c>
      <c r="AB121" s="1029"/>
      <c r="AC121" s="1029"/>
      <c r="AD121" s="1029"/>
      <c r="AE121" s="1030"/>
      <c r="AF121" s="1031" t="s">
        <v>170</v>
      </c>
      <c r="AG121" s="1029"/>
      <c r="AH121" s="1029"/>
      <c r="AI121" s="1029"/>
      <c r="AJ121" s="1030"/>
      <c r="AK121" s="1031" t="s">
        <v>386</v>
      </c>
      <c r="AL121" s="1029"/>
      <c r="AM121" s="1029"/>
      <c r="AN121" s="1029"/>
      <c r="AO121" s="1030"/>
      <c r="AP121" s="1032" t="s">
        <v>170</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657326</v>
      </c>
      <c r="BR121" s="990"/>
      <c r="BS121" s="990"/>
      <c r="BT121" s="990"/>
      <c r="BU121" s="990"/>
      <c r="BV121" s="990">
        <v>697245</v>
      </c>
      <c r="BW121" s="990"/>
      <c r="BX121" s="990"/>
      <c r="BY121" s="990"/>
      <c r="BZ121" s="990"/>
      <c r="CA121" s="990">
        <v>641834</v>
      </c>
      <c r="CB121" s="990"/>
      <c r="CC121" s="990"/>
      <c r="CD121" s="990"/>
      <c r="CE121" s="990"/>
      <c r="CF121" s="984">
        <v>10.6</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100037</v>
      </c>
      <c r="DH121" s="990"/>
      <c r="DI121" s="990"/>
      <c r="DJ121" s="990"/>
      <c r="DK121" s="990"/>
      <c r="DL121" s="990">
        <v>83640</v>
      </c>
      <c r="DM121" s="990"/>
      <c r="DN121" s="990"/>
      <c r="DO121" s="990"/>
      <c r="DP121" s="990"/>
      <c r="DQ121" s="990">
        <v>69906</v>
      </c>
      <c r="DR121" s="990"/>
      <c r="DS121" s="990"/>
      <c r="DT121" s="990"/>
      <c r="DU121" s="990"/>
      <c r="DV121" s="991">
        <v>1.2</v>
      </c>
      <c r="DW121" s="991"/>
      <c r="DX121" s="991"/>
      <c r="DY121" s="991"/>
      <c r="DZ121" s="992"/>
    </row>
    <row r="122" spans="1:130" s="226" customFormat="1" ht="26.25" customHeight="1">
      <c r="A122" s="1135"/>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386</v>
      </c>
      <c r="AB122" s="1029"/>
      <c r="AC122" s="1029"/>
      <c r="AD122" s="1029"/>
      <c r="AE122" s="1030"/>
      <c r="AF122" s="1031" t="s">
        <v>170</v>
      </c>
      <c r="AG122" s="1029"/>
      <c r="AH122" s="1029"/>
      <c r="AI122" s="1029"/>
      <c r="AJ122" s="1030"/>
      <c r="AK122" s="1031" t="s">
        <v>170</v>
      </c>
      <c r="AL122" s="1029"/>
      <c r="AM122" s="1029"/>
      <c r="AN122" s="1029"/>
      <c r="AO122" s="1030"/>
      <c r="AP122" s="1032" t="s">
        <v>386</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9646117</v>
      </c>
      <c r="BR122" s="1068"/>
      <c r="BS122" s="1068"/>
      <c r="BT122" s="1068"/>
      <c r="BU122" s="1068"/>
      <c r="BV122" s="1068">
        <v>9507081</v>
      </c>
      <c r="BW122" s="1068"/>
      <c r="BX122" s="1068"/>
      <c r="BY122" s="1068"/>
      <c r="BZ122" s="1068"/>
      <c r="CA122" s="1068">
        <v>9320843</v>
      </c>
      <c r="CB122" s="1068"/>
      <c r="CC122" s="1068"/>
      <c r="CD122" s="1068"/>
      <c r="CE122" s="1068"/>
      <c r="CF122" s="1088">
        <v>154.5</v>
      </c>
      <c r="CG122" s="1089"/>
      <c r="CH122" s="1089"/>
      <c r="CI122" s="1089"/>
      <c r="CJ122" s="1089"/>
      <c r="CK122" s="1080"/>
      <c r="CL122" s="1081"/>
      <c r="CM122" s="1081"/>
      <c r="CN122" s="1081"/>
      <c r="CO122" s="1082"/>
      <c r="CP122" s="1090" t="s">
        <v>408</v>
      </c>
      <c r="CQ122" s="1091"/>
      <c r="CR122" s="1091"/>
      <c r="CS122" s="1091"/>
      <c r="CT122" s="1091"/>
      <c r="CU122" s="1091"/>
      <c r="CV122" s="1091"/>
      <c r="CW122" s="1091"/>
      <c r="CX122" s="1091"/>
      <c r="CY122" s="1091"/>
      <c r="CZ122" s="1091"/>
      <c r="DA122" s="1091"/>
      <c r="DB122" s="1091"/>
      <c r="DC122" s="1091"/>
      <c r="DD122" s="1091"/>
      <c r="DE122" s="1091"/>
      <c r="DF122" s="1092"/>
      <c r="DG122" s="989">
        <v>381100</v>
      </c>
      <c r="DH122" s="990"/>
      <c r="DI122" s="990"/>
      <c r="DJ122" s="990"/>
      <c r="DK122" s="990"/>
      <c r="DL122" s="990">
        <v>120800</v>
      </c>
      <c r="DM122" s="990"/>
      <c r="DN122" s="990"/>
      <c r="DO122" s="990"/>
      <c r="DP122" s="990"/>
      <c r="DQ122" s="990" t="s">
        <v>170</v>
      </c>
      <c r="DR122" s="990"/>
      <c r="DS122" s="990"/>
      <c r="DT122" s="990"/>
      <c r="DU122" s="990"/>
      <c r="DV122" s="991" t="s">
        <v>170</v>
      </c>
      <c r="DW122" s="991"/>
      <c r="DX122" s="991"/>
      <c r="DY122" s="991"/>
      <c r="DZ122" s="992"/>
    </row>
    <row r="123" spans="1:130" s="226" customFormat="1" ht="26.25" customHeight="1">
      <c r="A123" s="1135"/>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386</v>
      </c>
      <c r="AB123" s="1029"/>
      <c r="AC123" s="1029"/>
      <c r="AD123" s="1029"/>
      <c r="AE123" s="1030"/>
      <c r="AF123" s="1031" t="s">
        <v>386</v>
      </c>
      <c r="AG123" s="1029"/>
      <c r="AH123" s="1029"/>
      <c r="AI123" s="1029"/>
      <c r="AJ123" s="1030"/>
      <c r="AK123" s="1031" t="s">
        <v>170</v>
      </c>
      <c r="AL123" s="1029"/>
      <c r="AM123" s="1029"/>
      <c r="AN123" s="1029"/>
      <c r="AO123" s="1030"/>
      <c r="AP123" s="1032" t="s">
        <v>386</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474</v>
      </c>
      <c r="BP123" s="1076"/>
      <c r="BQ123" s="1106">
        <v>13182611</v>
      </c>
      <c r="BR123" s="1107"/>
      <c r="BS123" s="1107"/>
      <c r="BT123" s="1107"/>
      <c r="BU123" s="1107"/>
      <c r="BV123" s="1107">
        <v>12916192</v>
      </c>
      <c r="BW123" s="1107"/>
      <c r="BX123" s="1107"/>
      <c r="BY123" s="1107"/>
      <c r="BZ123" s="1107"/>
      <c r="CA123" s="1107">
        <v>12658387</v>
      </c>
      <c r="CB123" s="1107"/>
      <c r="CC123" s="1107"/>
      <c r="CD123" s="1107"/>
      <c r="CE123" s="1107"/>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170</v>
      </c>
      <c r="DH123" s="1029"/>
      <c r="DI123" s="1029"/>
      <c r="DJ123" s="1029"/>
      <c r="DK123" s="1030"/>
      <c r="DL123" s="1031" t="s">
        <v>386</v>
      </c>
      <c r="DM123" s="1029"/>
      <c r="DN123" s="1029"/>
      <c r="DO123" s="1029"/>
      <c r="DP123" s="1030"/>
      <c r="DQ123" s="1031" t="s">
        <v>386</v>
      </c>
      <c r="DR123" s="1029"/>
      <c r="DS123" s="1029"/>
      <c r="DT123" s="1029"/>
      <c r="DU123" s="1030"/>
      <c r="DV123" s="1032" t="s">
        <v>456</v>
      </c>
      <c r="DW123" s="1033"/>
      <c r="DX123" s="1033"/>
      <c r="DY123" s="1033"/>
      <c r="DZ123" s="1034"/>
    </row>
    <row r="124" spans="1:130" s="226" customFormat="1" ht="26.25" customHeight="1" thickBot="1">
      <c r="A124" s="1135"/>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170</v>
      </c>
      <c r="AB124" s="1029"/>
      <c r="AC124" s="1029"/>
      <c r="AD124" s="1029"/>
      <c r="AE124" s="1030"/>
      <c r="AF124" s="1031" t="s">
        <v>170</v>
      </c>
      <c r="AG124" s="1029"/>
      <c r="AH124" s="1029"/>
      <c r="AI124" s="1029"/>
      <c r="AJ124" s="1030"/>
      <c r="AK124" s="1031" t="s">
        <v>170</v>
      </c>
      <c r="AL124" s="1029"/>
      <c r="AM124" s="1029"/>
      <c r="AN124" s="1029"/>
      <c r="AO124" s="1030"/>
      <c r="AP124" s="1032" t="s">
        <v>170</v>
      </c>
      <c r="AQ124" s="1033"/>
      <c r="AR124" s="1033"/>
      <c r="AS124" s="1033"/>
      <c r="AT124" s="1034"/>
      <c r="AU124" s="1102" t="s">
        <v>476</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65.2</v>
      </c>
      <c r="BR124" s="1098"/>
      <c r="BS124" s="1098"/>
      <c r="BT124" s="1098"/>
      <c r="BU124" s="1098"/>
      <c r="BV124" s="1098">
        <v>60.4</v>
      </c>
      <c r="BW124" s="1098"/>
      <c r="BX124" s="1098"/>
      <c r="BY124" s="1098"/>
      <c r="BZ124" s="1098"/>
      <c r="CA124" s="1098">
        <v>57</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386</v>
      </c>
      <c r="DH124" s="1054"/>
      <c r="DI124" s="1054"/>
      <c r="DJ124" s="1054"/>
      <c r="DK124" s="1055"/>
      <c r="DL124" s="1053" t="s">
        <v>170</v>
      </c>
      <c r="DM124" s="1054"/>
      <c r="DN124" s="1054"/>
      <c r="DO124" s="1054"/>
      <c r="DP124" s="1055"/>
      <c r="DQ124" s="1053" t="s">
        <v>170</v>
      </c>
      <c r="DR124" s="1054"/>
      <c r="DS124" s="1054"/>
      <c r="DT124" s="1054"/>
      <c r="DU124" s="1055"/>
      <c r="DV124" s="1056" t="s">
        <v>170</v>
      </c>
      <c r="DW124" s="1057"/>
      <c r="DX124" s="1057"/>
      <c r="DY124" s="1057"/>
      <c r="DZ124" s="1058"/>
    </row>
    <row r="125" spans="1:130" s="226" customFormat="1" ht="26.25" customHeight="1">
      <c r="A125" s="1135"/>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386</v>
      </c>
      <c r="AB125" s="1029"/>
      <c r="AC125" s="1029"/>
      <c r="AD125" s="1029"/>
      <c r="AE125" s="1030"/>
      <c r="AF125" s="1031" t="s">
        <v>170</v>
      </c>
      <c r="AG125" s="1029"/>
      <c r="AH125" s="1029"/>
      <c r="AI125" s="1029"/>
      <c r="AJ125" s="1030"/>
      <c r="AK125" s="1031" t="s">
        <v>170</v>
      </c>
      <c r="AL125" s="1029"/>
      <c r="AM125" s="1029"/>
      <c r="AN125" s="1029"/>
      <c r="AO125" s="1030"/>
      <c r="AP125" s="1032" t="s">
        <v>386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170</v>
      </c>
      <c r="DH125" s="997"/>
      <c r="DI125" s="997"/>
      <c r="DJ125" s="997"/>
      <c r="DK125" s="997"/>
      <c r="DL125" s="997" t="s">
        <v>170</v>
      </c>
      <c r="DM125" s="997"/>
      <c r="DN125" s="997"/>
      <c r="DO125" s="997"/>
      <c r="DP125" s="997"/>
      <c r="DQ125" s="997" t="s">
        <v>170</v>
      </c>
      <c r="DR125" s="997"/>
      <c r="DS125" s="997"/>
      <c r="DT125" s="997"/>
      <c r="DU125" s="997"/>
      <c r="DV125" s="998" t="s">
        <v>386</v>
      </c>
      <c r="DW125" s="998"/>
      <c r="DX125" s="998"/>
      <c r="DY125" s="998"/>
      <c r="DZ125" s="999"/>
    </row>
    <row r="126" spans="1:130" s="226" customFormat="1" ht="26.25" customHeight="1" thickBot="1">
      <c r="A126" s="1135"/>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386</v>
      </c>
      <c r="AB126" s="1029"/>
      <c r="AC126" s="1029"/>
      <c r="AD126" s="1029"/>
      <c r="AE126" s="1030"/>
      <c r="AF126" s="1031" t="s">
        <v>170</v>
      </c>
      <c r="AG126" s="1029"/>
      <c r="AH126" s="1029"/>
      <c r="AI126" s="1029"/>
      <c r="AJ126" s="1030"/>
      <c r="AK126" s="1031" t="s">
        <v>458</v>
      </c>
      <c r="AL126" s="1029"/>
      <c r="AM126" s="1029"/>
      <c r="AN126" s="1029"/>
      <c r="AO126" s="1030"/>
      <c r="AP126" s="1032" t="s">
        <v>170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170</v>
      </c>
      <c r="DH126" s="990"/>
      <c r="DI126" s="990"/>
      <c r="DJ126" s="990"/>
      <c r="DK126" s="990"/>
      <c r="DL126" s="990" t="s">
        <v>170</v>
      </c>
      <c r="DM126" s="990"/>
      <c r="DN126" s="990"/>
      <c r="DO126" s="990"/>
      <c r="DP126" s="990"/>
      <c r="DQ126" s="990" t="s">
        <v>170</v>
      </c>
      <c r="DR126" s="990"/>
      <c r="DS126" s="990"/>
      <c r="DT126" s="990"/>
      <c r="DU126" s="990"/>
      <c r="DV126" s="991" t="s">
        <v>386</v>
      </c>
      <c r="DW126" s="991"/>
      <c r="DX126" s="991"/>
      <c r="DY126" s="991"/>
      <c r="DZ126" s="992"/>
    </row>
    <row r="127" spans="1:130" s="226" customFormat="1" ht="26.25" customHeight="1">
      <c r="A127" s="1136"/>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105882</v>
      </c>
      <c r="AB127" s="1029"/>
      <c r="AC127" s="1029"/>
      <c r="AD127" s="1029"/>
      <c r="AE127" s="1030"/>
      <c r="AF127" s="1031">
        <v>103614</v>
      </c>
      <c r="AG127" s="1029"/>
      <c r="AH127" s="1029"/>
      <c r="AI127" s="1029"/>
      <c r="AJ127" s="1030"/>
      <c r="AK127" s="1031">
        <v>113571</v>
      </c>
      <c r="AL127" s="1029"/>
      <c r="AM127" s="1029"/>
      <c r="AN127" s="1029"/>
      <c r="AO127" s="1030"/>
      <c r="AP127" s="1032">
        <v>1.9</v>
      </c>
      <c r="AQ127" s="1033"/>
      <c r="AR127" s="1033"/>
      <c r="AS127" s="1033"/>
      <c r="AT127" s="1034"/>
      <c r="AU127" s="262"/>
      <c r="AV127" s="262"/>
      <c r="AW127" s="262"/>
      <c r="AX127" s="1108" t="s">
        <v>482</v>
      </c>
      <c r="AY127" s="1109"/>
      <c r="AZ127" s="1109"/>
      <c r="BA127" s="1109"/>
      <c r="BB127" s="1109"/>
      <c r="BC127" s="1109"/>
      <c r="BD127" s="1109"/>
      <c r="BE127" s="1110"/>
      <c r="BF127" s="1111" t="s">
        <v>483</v>
      </c>
      <c r="BG127" s="1109"/>
      <c r="BH127" s="1109"/>
      <c r="BI127" s="1109"/>
      <c r="BJ127" s="1109"/>
      <c r="BK127" s="1109"/>
      <c r="BL127" s="1110"/>
      <c r="BM127" s="1111" t="s">
        <v>484</v>
      </c>
      <c r="BN127" s="1109"/>
      <c r="BO127" s="1109"/>
      <c r="BP127" s="1109"/>
      <c r="BQ127" s="1109"/>
      <c r="BR127" s="1109"/>
      <c r="BS127" s="1110"/>
      <c r="BT127" s="1111" t="s">
        <v>485</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170</v>
      </c>
      <c r="DH127" s="990"/>
      <c r="DI127" s="990"/>
      <c r="DJ127" s="990"/>
      <c r="DK127" s="990"/>
      <c r="DL127" s="990" t="s">
        <v>170</v>
      </c>
      <c r="DM127" s="990"/>
      <c r="DN127" s="990"/>
      <c r="DO127" s="990"/>
      <c r="DP127" s="990"/>
      <c r="DQ127" s="990" t="s">
        <v>386</v>
      </c>
      <c r="DR127" s="990"/>
      <c r="DS127" s="990"/>
      <c r="DT127" s="990"/>
      <c r="DU127" s="990"/>
      <c r="DV127" s="991" t="s">
        <v>386</v>
      </c>
      <c r="DW127" s="991"/>
      <c r="DX127" s="991"/>
      <c r="DY127" s="991"/>
      <c r="DZ127" s="992"/>
    </row>
    <row r="128" spans="1:130" s="226" customFormat="1" ht="26.25" customHeight="1" thickBot="1">
      <c r="A128" s="1119" t="s">
        <v>487</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488</v>
      </c>
      <c r="X128" s="1121"/>
      <c r="Y128" s="1121"/>
      <c r="Z128" s="1122"/>
      <c r="AA128" s="1123">
        <v>86225</v>
      </c>
      <c r="AB128" s="1124"/>
      <c r="AC128" s="1124"/>
      <c r="AD128" s="1124"/>
      <c r="AE128" s="1125"/>
      <c r="AF128" s="1126">
        <v>87769</v>
      </c>
      <c r="AG128" s="1124"/>
      <c r="AH128" s="1124"/>
      <c r="AI128" s="1124"/>
      <c r="AJ128" s="1125"/>
      <c r="AK128" s="1126">
        <v>71384</v>
      </c>
      <c r="AL128" s="1124"/>
      <c r="AM128" s="1124"/>
      <c r="AN128" s="1124"/>
      <c r="AO128" s="1125"/>
      <c r="AP128" s="1127"/>
      <c r="AQ128" s="1128"/>
      <c r="AR128" s="1128"/>
      <c r="AS128" s="1128"/>
      <c r="AT128" s="1129"/>
      <c r="AU128" s="262"/>
      <c r="AV128" s="262"/>
      <c r="AW128" s="262"/>
      <c r="AX128" s="958" t="s">
        <v>489</v>
      </c>
      <c r="AY128" s="959"/>
      <c r="AZ128" s="959"/>
      <c r="BA128" s="959"/>
      <c r="BB128" s="959"/>
      <c r="BC128" s="959"/>
      <c r="BD128" s="959"/>
      <c r="BE128" s="960"/>
      <c r="BF128" s="1130" t="s">
        <v>386</v>
      </c>
      <c r="BG128" s="1131"/>
      <c r="BH128" s="1131"/>
      <c r="BI128" s="1131"/>
      <c r="BJ128" s="1131"/>
      <c r="BK128" s="1131"/>
      <c r="BL128" s="1132"/>
      <c r="BM128" s="1130">
        <v>14.07</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490</v>
      </c>
      <c r="CQ128" s="1113"/>
      <c r="CR128" s="1113"/>
      <c r="CS128" s="1113"/>
      <c r="CT128" s="1113"/>
      <c r="CU128" s="1113"/>
      <c r="CV128" s="1113"/>
      <c r="CW128" s="1113"/>
      <c r="CX128" s="1113"/>
      <c r="CY128" s="1113"/>
      <c r="CZ128" s="1113"/>
      <c r="DA128" s="1113"/>
      <c r="DB128" s="1113"/>
      <c r="DC128" s="1113"/>
      <c r="DD128" s="1113"/>
      <c r="DE128" s="1113"/>
      <c r="DF128" s="1114"/>
      <c r="DG128" s="1115" t="s">
        <v>170</v>
      </c>
      <c r="DH128" s="1116"/>
      <c r="DI128" s="1116"/>
      <c r="DJ128" s="1116"/>
      <c r="DK128" s="1116"/>
      <c r="DL128" s="1116" t="s">
        <v>386</v>
      </c>
      <c r="DM128" s="1116"/>
      <c r="DN128" s="1116"/>
      <c r="DO128" s="1116"/>
      <c r="DP128" s="1116"/>
      <c r="DQ128" s="1116" t="s">
        <v>458</v>
      </c>
      <c r="DR128" s="1116"/>
      <c r="DS128" s="1116"/>
      <c r="DT128" s="1116"/>
      <c r="DU128" s="1116"/>
      <c r="DV128" s="1117" t="s">
        <v>170</v>
      </c>
      <c r="DW128" s="1117"/>
      <c r="DX128" s="1117"/>
      <c r="DY128" s="1117"/>
      <c r="DZ128" s="1118"/>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6936504</v>
      </c>
      <c r="AB129" s="1029"/>
      <c r="AC129" s="1029"/>
      <c r="AD129" s="1029"/>
      <c r="AE129" s="1030"/>
      <c r="AF129" s="1031">
        <v>6910407</v>
      </c>
      <c r="AG129" s="1029"/>
      <c r="AH129" s="1029"/>
      <c r="AI129" s="1029"/>
      <c r="AJ129" s="1030"/>
      <c r="AK129" s="1031">
        <v>6938606</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386</v>
      </c>
      <c r="BG129" s="1139"/>
      <c r="BH129" s="1139"/>
      <c r="BI129" s="1139"/>
      <c r="BJ129" s="1139"/>
      <c r="BK129" s="1139"/>
      <c r="BL129" s="1140"/>
      <c r="BM129" s="1138">
        <v>19.07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924548</v>
      </c>
      <c r="AB130" s="1029"/>
      <c r="AC130" s="1029"/>
      <c r="AD130" s="1029"/>
      <c r="AE130" s="1030"/>
      <c r="AF130" s="1031">
        <v>934323</v>
      </c>
      <c r="AG130" s="1029"/>
      <c r="AH130" s="1029"/>
      <c r="AI130" s="1029"/>
      <c r="AJ130" s="1030"/>
      <c r="AK130" s="1031">
        <v>904657</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10.1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6011956</v>
      </c>
      <c r="AB131" s="1054"/>
      <c r="AC131" s="1054"/>
      <c r="AD131" s="1054"/>
      <c r="AE131" s="1055"/>
      <c r="AF131" s="1053">
        <v>5976084</v>
      </c>
      <c r="AG131" s="1054"/>
      <c r="AH131" s="1054"/>
      <c r="AI131" s="1054"/>
      <c r="AJ131" s="1055"/>
      <c r="AK131" s="1053">
        <v>6033949</v>
      </c>
      <c r="AL131" s="1054"/>
      <c r="AM131" s="1054"/>
      <c r="AN131" s="1054"/>
      <c r="AO131" s="1055"/>
      <c r="AP131" s="1184"/>
      <c r="AQ131" s="1185"/>
      <c r="AR131" s="1185"/>
      <c r="AS131" s="1185"/>
      <c r="AT131" s="1186"/>
      <c r="AU131" s="264"/>
      <c r="AV131" s="264"/>
      <c r="AW131" s="264"/>
      <c r="AX131" s="1156" t="s">
        <v>497</v>
      </c>
      <c r="AY131" s="1113"/>
      <c r="AZ131" s="1113"/>
      <c r="BA131" s="1113"/>
      <c r="BB131" s="1113"/>
      <c r="BC131" s="1113"/>
      <c r="BD131" s="1113"/>
      <c r="BE131" s="1114"/>
      <c r="BF131" s="1157">
        <v>57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8.64440791</v>
      </c>
      <c r="AB132" s="1170"/>
      <c r="AC132" s="1170"/>
      <c r="AD132" s="1170"/>
      <c r="AE132" s="1171"/>
      <c r="AF132" s="1172">
        <v>10.12592862</v>
      </c>
      <c r="AG132" s="1170"/>
      <c r="AH132" s="1170"/>
      <c r="AI132" s="1170"/>
      <c r="AJ132" s="1171"/>
      <c r="AK132" s="1172">
        <v>11.69620426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8.9</v>
      </c>
      <c r="AB133" s="1153"/>
      <c r="AC133" s="1153"/>
      <c r="AD133" s="1153"/>
      <c r="AE133" s="1154"/>
      <c r="AF133" s="1152">
        <v>9.1</v>
      </c>
      <c r="AG133" s="1153"/>
      <c r="AH133" s="1153"/>
      <c r="AI133" s="1153"/>
      <c r="AJ133" s="1154"/>
      <c r="AK133" s="1152">
        <v>10.1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0OfsFHpSqWWqsAdFXt3yDQtDAcIXf3qeJoeGr4g9H27PIgD1TJLJxYqN96jmRJPoSQ69OxSkIZg0TMlopt8Gg==" saltValue="Lf/CzXwWd40zFuDJnaJJ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pfXBgS+qQ3duiWTthLh5QVXrTSHXGw2Lz2WfYsf9wAuQSi9FQuUXBKXT7kRwcegIQv9puHI9Vgs5P9DCr3s7Q==" saltValue="Xc3oNvBWgbuy2f+9zsqY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Gho2PBSV72Z8fxwNuZL1KtNJWx370RdDxne3cXeLCstOze1Z83CeKxyOaOyGo1BtT/GMDBfX5fyCXQWPzQfeQ==" saltValue="sD9lkXR39QKc2uxhelA3+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1650407</v>
      </c>
      <c r="AP9" s="292">
        <v>63380</v>
      </c>
      <c r="AQ9" s="293">
        <v>69000</v>
      </c>
      <c r="AR9" s="294">
        <v>-8.1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309454</v>
      </c>
      <c r="AP10" s="295">
        <v>11884</v>
      </c>
      <c r="AQ10" s="296">
        <v>7980</v>
      </c>
      <c r="AR10" s="297">
        <v>48.9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431432</v>
      </c>
      <c r="AP11" s="295">
        <v>16568</v>
      </c>
      <c r="AQ11" s="296">
        <v>8263</v>
      </c>
      <c r="AR11" s="297">
        <v>100.5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v>41438</v>
      </c>
      <c r="AP12" s="295">
        <v>1591</v>
      </c>
      <c r="AQ12" s="296">
        <v>1174</v>
      </c>
      <c r="AR12" s="297">
        <v>35.5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514</v>
      </c>
      <c r="AP13" s="295" t="s">
        <v>514</v>
      </c>
      <c r="AQ13" s="296">
        <v>18</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50891</v>
      </c>
      <c r="AP14" s="295">
        <v>1954</v>
      </c>
      <c r="AQ14" s="296">
        <v>2909</v>
      </c>
      <c r="AR14" s="297">
        <v>-32.799999999999997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32264</v>
      </c>
      <c r="AP15" s="295">
        <v>1239</v>
      </c>
      <c r="AQ15" s="296">
        <v>1519</v>
      </c>
      <c r="AR15" s="297">
        <v>-18.399999999999999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-63083</v>
      </c>
      <c r="AP16" s="295">
        <v>-2423</v>
      </c>
      <c r="AQ16" s="296">
        <v>-6242</v>
      </c>
      <c r="AR16" s="297">
        <v>-61.2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2452803</v>
      </c>
      <c r="AP17" s="295">
        <v>94194</v>
      </c>
      <c r="AQ17" s="296">
        <v>84621</v>
      </c>
      <c r="AR17" s="297">
        <v>11.3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7.45</v>
      </c>
      <c r="AP21" s="308">
        <v>8.0399999999999991</v>
      </c>
      <c r="AQ21" s="309">
        <v>-0.59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98.7</v>
      </c>
      <c r="AP22" s="313">
        <v>97.7</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1165278</v>
      </c>
      <c r="AP32" s="322">
        <v>44750</v>
      </c>
      <c r="AQ32" s="323">
        <v>49627</v>
      </c>
      <c r="AR32" s="324">
        <v>-9.8000000000000007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514</v>
      </c>
      <c r="AP34" s="322" t="s">
        <v>514</v>
      </c>
      <c r="AQ34" s="323">
        <v>64</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402935</v>
      </c>
      <c r="AP35" s="322">
        <v>15474</v>
      </c>
      <c r="AQ35" s="323">
        <v>20466</v>
      </c>
      <c r="AR35" s="324">
        <v>-24.4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t="s">
        <v>514</v>
      </c>
      <c r="AP36" s="322" t="s">
        <v>514</v>
      </c>
      <c r="AQ36" s="323">
        <v>2860</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113571</v>
      </c>
      <c r="AP37" s="322">
        <v>4361</v>
      </c>
      <c r="AQ37" s="323">
        <v>677</v>
      </c>
      <c r="AR37" s="324">
        <v>544.20000000000005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514</v>
      </c>
      <c r="AP38" s="325" t="s">
        <v>514</v>
      </c>
      <c r="AQ38" s="326">
        <v>4</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-71384</v>
      </c>
      <c r="AP39" s="322">
        <v>-2741</v>
      </c>
      <c r="AQ39" s="323">
        <v>-4704</v>
      </c>
      <c r="AR39" s="324">
        <v>-41.7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-904657</v>
      </c>
      <c r="AP40" s="322">
        <v>-34741</v>
      </c>
      <c r="AQ40" s="323">
        <v>-47177</v>
      </c>
      <c r="AR40" s="324">
        <v>-26.4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705743</v>
      </c>
      <c r="AP41" s="322">
        <v>27102</v>
      </c>
      <c r="AQ41" s="323">
        <v>21817</v>
      </c>
      <c r="AR41" s="324">
        <v>24.2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1450752</v>
      </c>
      <c r="AN51" s="344">
        <v>53315</v>
      </c>
      <c r="AO51" s="345">
        <v>-10.199999999999999</v>
      </c>
      <c r="AP51" s="346">
        <v>90961</v>
      </c>
      <c r="AQ51" s="347">
        <v>20.100000000000001</v>
      </c>
      <c r="AR51" s="348">
        <v>-30.3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739932</v>
      </c>
      <c r="AN52" s="352">
        <v>27192</v>
      </c>
      <c r="AO52" s="353">
        <v>-16.2</v>
      </c>
      <c r="AP52" s="354">
        <v>37720</v>
      </c>
      <c r="AQ52" s="355">
        <v>7.1</v>
      </c>
      <c r="AR52" s="356">
        <v>-23.3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1189922</v>
      </c>
      <c r="AN53" s="344">
        <v>44215</v>
      </c>
      <c r="AO53" s="345">
        <v>-17.100000000000001</v>
      </c>
      <c r="AP53" s="346">
        <v>106614</v>
      </c>
      <c r="AQ53" s="347">
        <v>17.2</v>
      </c>
      <c r="AR53" s="348">
        <v>-34.299999999999997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584201</v>
      </c>
      <c r="AN54" s="352">
        <v>21708</v>
      </c>
      <c r="AO54" s="353">
        <v>-20.2</v>
      </c>
      <c r="AP54" s="354">
        <v>45545</v>
      </c>
      <c r="AQ54" s="355">
        <v>20.7</v>
      </c>
      <c r="AR54" s="356">
        <v>-40.9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1403820</v>
      </c>
      <c r="AN55" s="344">
        <v>52793</v>
      </c>
      <c r="AO55" s="345">
        <v>19.399999999999999</v>
      </c>
      <c r="AP55" s="346">
        <v>81768</v>
      </c>
      <c r="AQ55" s="347">
        <v>-23.3</v>
      </c>
      <c r="AR55" s="348">
        <v>42.7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680056</v>
      </c>
      <c r="AN56" s="352">
        <v>25575</v>
      </c>
      <c r="AO56" s="353">
        <v>17.8</v>
      </c>
      <c r="AP56" s="354">
        <v>37917</v>
      </c>
      <c r="AQ56" s="355">
        <v>-16.7</v>
      </c>
      <c r="AR56" s="356">
        <v>34.5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1041107</v>
      </c>
      <c r="AN57" s="344">
        <v>39473</v>
      </c>
      <c r="AO57" s="345">
        <v>-25.2</v>
      </c>
      <c r="AP57" s="346">
        <v>65876</v>
      </c>
      <c r="AQ57" s="347">
        <v>-19.399999999999999</v>
      </c>
      <c r="AR57" s="348">
        <v>-5.8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454823</v>
      </c>
      <c r="AN58" s="352">
        <v>17244</v>
      </c>
      <c r="AO58" s="353">
        <v>-32.6</v>
      </c>
      <c r="AP58" s="354">
        <v>36484</v>
      </c>
      <c r="AQ58" s="355">
        <v>-3.8</v>
      </c>
      <c r="AR58" s="356">
        <v>-28.8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752970</v>
      </c>
      <c r="AN59" s="344">
        <v>28916</v>
      </c>
      <c r="AO59" s="345">
        <v>-26.7</v>
      </c>
      <c r="AP59" s="346">
        <v>68468</v>
      </c>
      <c r="AQ59" s="347">
        <v>3.9</v>
      </c>
      <c r="AR59" s="348">
        <v>-30.6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300528</v>
      </c>
      <c r="AN60" s="352">
        <v>11541</v>
      </c>
      <c r="AO60" s="353">
        <v>-33.1</v>
      </c>
      <c r="AP60" s="354">
        <v>34140</v>
      </c>
      <c r="AQ60" s="355">
        <v>-6.4</v>
      </c>
      <c r="AR60" s="356">
        <v>-26.7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1167714</v>
      </c>
      <c r="AN61" s="359">
        <v>43742</v>
      </c>
      <c r="AO61" s="360">
        <v>-12</v>
      </c>
      <c r="AP61" s="361">
        <v>82737</v>
      </c>
      <c r="AQ61" s="362">
        <v>-0.3</v>
      </c>
      <c r="AR61" s="348">
        <v>-11.7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551908</v>
      </c>
      <c r="AN62" s="352">
        <v>20652</v>
      </c>
      <c r="AO62" s="353">
        <v>-16.899999999999999</v>
      </c>
      <c r="AP62" s="354">
        <v>38361</v>
      </c>
      <c r="AQ62" s="355">
        <v>0.2</v>
      </c>
      <c r="AR62" s="356">
        <v>-17.100000000000001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niewgB3tkpMFQZQpVKSGU9xvQ1yOcxnXVG1jkwKwm1taMaLQ8UYO2et3sHPB0J3hx/p+7qx8Uy4UL2VhnlzZw==" saltValue="Z7LJJghbnVXBYdNFUvqO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mU3/6I7EMsPI1QbBCX6A9C9jJkDEwQKFJU2Mf1XSyRMewkiYPmji+2RvNs1JX9AnuKnGDaauM9PJoe8Do8Iwg==" saltValue="GslYEebK98/FONKtxR6N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uJ+8A5REQYbAd4ZSi8IWWAx6izsEbCbzniVIA+yinj8uSHIEsyxjWHRarIjhz2LzeD9mXdImcZFFuSFRO0bsQ==" saltValue="XMohYI2/oRYBdFzYd5B5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23.58</v>
      </c>
      <c r="G47" s="12">
        <v>23.73</v>
      </c>
      <c r="H47" s="12">
        <v>23.87</v>
      </c>
      <c r="I47" s="12">
        <v>21.52</v>
      </c>
      <c r="J47" s="13">
        <v>21.17</v>
      </c>
    </row>
    <row r="48" spans="2:10" ht="57.75" customHeight="1">
      <c r="B48" s="14"/>
      <c r="C48" s="1214" t="s">
        <v>4</v>
      </c>
      <c r="D48" s="1214"/>
      <c r="E48" s="1215"/>
      <c r="F48" s="15">
        <v>1.51</v>
      </c>
      <c r="G48" s="16">
        <v>0.68</v>
      </c>
      <c r="H48" s="16">
        <v>0.2</v>
      </c>
      <c r="I48" s="16">
        <v>0.35</v>
      </c>
      <c r="J48" s="17">
        <v>0.68</v>
      </c>
    </row>
    <row r="49" spans="2:10" ht="57.75" customHeight="1" thickBot="1">
      <c r="B49" s="18"/>
      <c r="C49" s="1216" t="s">
        <v>5</v>
      </c>
      <c r="D49" s="1216"/>
      <c r="E49" s="1217"/>
      <c r="F49" s="19">
        <v>1.68</v>
      </c>
      <c r="G49" s="20" t="s">
        <v>561</v>
      </c>
      <c r="H49" s="20" t="s">
        <v>562</v>
      </c>
      <c r="I49" s="20">
        <v>0.4</v>
      </c>
      <c r="J49" s="21">
        <v>0.05</v>
      </c>
    </row>
    <row r="50" spans="2:10" ht="13.5" customHeight="1"/>
    <row r="51" spans="2:10" ht="13.5" hidden="1" customHeight="1"/>
    <row r="52" spans="2:10" ht="13.5" hidden="1" customHeight="1"/>
    <row r="53" spans="2:10" ht="13.5" hidden="1" customHeight="1"/>
  </sheetData>
  <sheetProtection algorithmName="SHA-512" hashValue="FYZlexbIplYnbpsSu4TrMw1I2J/Pjs851hpzx5QTL9pPAC25YB7GGKF1RyKWuLGEpax6hzWmLXkww3Y7BWCpTQ==" saltValue="5TPtW3ZL7wQy+ZAO3/xU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563</v>
      </c>
      <c r="D34" s="1224"/>
      <c r="E34" s="1225"/>
      <c r="F34" s="32" t="s">
        <v>564</v>
      </c>
      <c r="G34" s="33" t="s">
        <v>565</v>
      </c>
      <c r="H34" s="33" t="s">
        <v>566</v>
      </c>
      <c r="I34" s="33" t="s">
        <v>567</v>
      </c>
      <c r="J34" s="34" t="s">
        <v>568</v>
      </c>
      <c r="K34" s="22"/>
      <c r="L34" s="22"/>
      <c r="M34" s="22"/>
      <c r="N34" s="22"/>
      <c r="O34" s="22"/>
      <c r="P34" s="22"/>
    </row>
    <row r="35" spans="1:16" ht="39" customHeight="1">
      <c r="A35" s="22"/>
      <c r="B35" s="35"/>
      <c r="C35" s="1218" t="s">
        <v>569</v>
      </c>
      <c r="D35" s="1219"/>
      <c r="E35" s="1220"/>
      <c r="F35" s="36">
        <v>5.0199999999999996</v>
      </c>
      <c r="G35" s="37">
        <v>5.61</v>
      </c>
      <c r="H35" s="37">
        <v>5.57</v>
      </c>
      <c r="I35" s="37">
        <v>5.21</v>
      </c>
      <c r="J35" s="38">
        <v>5.62</v>
      </c>
      <c r="K35" s="22"/>
      <c r="L35" s="22"/>
      <c r="M35" s="22"/>
      <c r="N35" s="22"/>
      <c r="O35" s="22"/>
      <c r="P35" s="22"/>
    </row>
    <row r="36" spans="1:16" ht="39" customHeight="1">
      <c r="A36" s="22"/>
      <c r="B36" s="35"/>
      <c r="C36" s="1218" t="s">
        <v>570</v>
      </c>
      <c r="D36" s="1219"/>
      <c r="E36" s="1220"/>
      <c r="F36" s="36">
        <v>2.83</v>
      </c>
      <c r="G36" s="37">
        <v>3.1</v>
      </c>
      <c r="H36" s="37">
        <v>2.93</v>
      </c>
      <c r="I36" s="37">
        <v>2.27</v>
      </c>
      <c r="J36" s="38">
        <v>1.97</v>
      </c>
      <c r="K36" s="22"/>
      <c r="L36" s="22"/>
      <c r="M36" s="22"/>
      <c r="N36" s="22"/>
      <c r="O36" s="22"/>
      <c r="P36" s="22"/>
    </row>
    <row r="37" spans="1:16" ht="39" customHeight="1">
      <c r="A37" s="22"/>
      <c r="B37" s="35"/>
      <c r="C37" s="1218" t="s">
        <v>571</v>
      </c>
      <c r="D37" s="1219"/>
      <c r="E37" s="1220"/>
      <c r="F37" s="36">
        <v>0.8</v>
      </c>
      <c r="G37" s="37">
        <v>0.86</v>
      </c>
      <c r="H37" s="37">
        <v>0.9</v>
      </c>
      <c r="I37" s="37">
        <v>0.97</v>
      </c>
      <c r="J37" s="38">
        <v>1.02</v>
      </c>
      <c r="K37" s="22"/>
      <c r="L37" s="22"/>
      <c r="M37" s="22"/>
      <c r="N37" s="22"/>
      <c r="O37" s="22"/>
      <c r="P37" s="22"/>
    </row>
    <row r="38" spans="1:16" ht="39" customHeight="1">
      <c r="A38" s="22"/>
      <c r="B38" s="35"/>
      <c r="C38" s="1218" t="s">
        <v>572</v>
      </c>
      <c r="D38" s="1219"/>
      <c r="E38" s="1220"/>
      <c r="F38" s="36">
        <v>1.91</v>
      </c>
      <c r="G38" s="37">
        <v>1.01</v>
      </c>
      <c r="H38" s="37">
        <v>0.48</v>
      </c>
      <c r="I38" s="37">
        <v>0.62</v>
      </c>
      <c r="J38" s="38">
        <v>0.88</v>
      </c>
      <c r="K38" s="22"/>
      <c r="L38" s="22"/>
      <c r="M38" s="22"/>
      <c r="N38" s="22"/>
      <c r="O38" s="22"/>
      <c r="P38" s="22"/>
    </row>
    <row r="39" spans="1:16" ht="39" customHeight="1">
      <c r="A39" s="22"/>
      <c r="B39" s="35"/>
      <c r="C39" s="1218" t="s">
        <v>573</v>
      </c>
      <c r="D39" s="1219"/>
      <c r="E39" s="1220"/>
      <c r="F39" s="36">
        <v>1.08</v>
      </c>
      <c r="G39" s="37">
        <v>0.08</v>
      </c>
      <c r="H39" s="37" t="s">
        <v>574</v>
      </c>
      <c r="I39" s="37" t="s">
        <v>575</v>
      </c>
      <c r="J39" s="38">
        <v>0.45</v>
      </c>
      <c r="K39" s="22"/>
      <c r="L39" s="22"/>
      <c r="M39" s="22"/>
      <c r="N39" s="22"/>
      <c r="O39" s="22"/>
      <c r="P39" s="22"/>
    </row>
    <row r="40" spans="1:16" ht="39" customHeight="1">
      <c r="A40" s="22"/>
      <c r="B40" s="35"/>
      <c r="C40" s="1218" t="s">
        <v>576</v>
      </c>
      <c r="D40" s="1219"/>
      <c r="E40" s="1220"/>
      <c r="F40" s="36">
        <v>0.18</v>
      </c>
      <c r="G40" s="37">
        <v>0.21</v>
      </c>
      <c r="H40" s="37">
        <v>0.21</v>
      </c>
      <c r="I40" s="37">
        <v>0.22</v>
      </c>
      <c r="J40" s="38">
        <v>0.23</v>
      </c>
      <c r="K40" s="22"/>
      <c r="L40" s="22"/>
      <c r="M40" s="22"/>
      <c r="N40" s="22"/>
      <c r="O40" s="22"/>
      <c r="P40" s="22"/>
    </row>
    <row r="41" spans="1:16" ht="39" customHeight="1">
      <c r="A41" s="22"/>
      <c r="B41" s="35"/>
      <c r="C41" s="1218" t="s">
        <v>577</v>
      </c>
      <c r="D41" s="1219"/>
      <c r="E41" s="1220"/>
      <c r="F41" s="36">
        <v>0.01</v>
      </c>
      <c r="G41" s="37">
        <v>0.05</v>
      </c>
      <c r="H41" s="37">
        <v>0.03</v>
      </c>
      <c r="I41" s="37">
        <v>0.01</v>
      </c>
      <c r="J41" s="38">
        <v>0.03</v>
      </c>
      <c r="K41" s="22"/>
      <c r="L41" s="22"/>
      <c r="M41" s="22"/>
      <c r="N41" s="22"/>
      <c r="O41" s="22"/>
      <c r="P41" s="22"/>
    </row>
    <row r="42" spans="1:16" ht="39" customHeight="1">
      <c r="A42" s="22"/>
      <c r="B42" s="39"/>
      <c r="C42" s="1218" t="s">
        <v>578</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579</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Kbfrxui2xbbC7L4T4JCiP/1lAw8l4q4HrERMERYBHln67LJ/PuwhF55LSiSbRMq0g2LJsDinAbel7vsQcIXg==" saltValue="LWXM/zFlK+IP0OlCwte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1210</v>
      </c>
      <c r="L45" s="60">
        <v>1174</v>
      </c>
      <c r="M45" s="60">
        <v>1139</v>
      </c>
      <c r="N45" s="60">
        <v>1180</v>
      </c>
      <c r="O45" s="61">
        <v>1165</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248</v>
      </c>
      <c r="L48" s="64">
        <v>255</v>
      </c>
      <c r="M48" s="64">
        <v>251</v>
      </c>
      <c r="N48" s="64">
        <v>324</v>
      </c>
      <c r="O48" s="65">
        <v>403</v>
      </c>
      <c r="P48" s="48"/>
      <c r="Q48" s="48"/>
      <c r="R48" s="48"/>
      <c r="S48" s="48"/>
      <c r="T48" s="48"/>
      <c r="U48" s="48"/>
    </row>
    <row r="49" spans="1:21" ht="30.75" customHeight="1">
      <c r="A49" s="48"/>
      <c r="B49" s="1236"/>
      <c r="C49" s="1237"/>
      <c r="D49" s="62"/>
      <c r="E49" s="1228" t="s">
        <v>16</v>
      </c>
      <c r="F49" s="1228"/>
      <c r="G49" s="1228"/>
      <c r="H49" s="1228"/>
      <c r="I49" s="1228"/>
      <c r="J49" s="1229"/>
      <c r="K49" s="63">
        <v>48</v>
      </c>
      <c r="L49" s="64">
        <v>33</v>
      </c>
      <c r="M49" s="64">
        <v>34</v>
      </c>
      <c r="N49" s="64">
        <v>20</v>
      </c>
      <c r="O49" s="65" t="s">
        <v>514</v>
      </c>
      <c r="P49" s="48"/>
      <c r="Q49" s="48"/>
      <c r="R49" s="48"/>
      <c r="S49" s="48"/>
      <c r="T49" s="48"/>
      <c r="U49" s="48"/>
    </row>
    <row r="50" spans="1:21" ht="30.75" customHeight="1">
      <c r="A50" s="48"/>
      <c r="B50" s="1236"/>
      <c r="C50" s="1237"/>
      <c r="D50" s="62"/>
      <c r="E50" s="1228" t="s">
        <v>17</v>
      </c>
      <c r="F50" s="1228"/>
      <c r="G50" s="1228"/>
      <c r="H50" s="1228"/>
      <c r="I50" s="1228"/>
      <c r="J50" s="1229"/>
      <c r="K50" s="63">
        <v>75</v>
      </c>
      <c r="L50" s="64">
        <v>105</v>
      </c>
      <c r="M50" s="64">
        <v>106</v>
      </c>
      <c r="N50" s="64">
        <v>104</v>
      </c>
      <c r="O50" s="65">
        <v>114</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t="s">
        <v>514</v>
      </c>
      <c r="O51" s="65" t="s">
        <v>514</v>
      </c>
      <c r="P51" s="48"/>
      <c r="Q51" s="48"/>
      <c r="R51" s="48"/>
      <c r="S51" s="48"/>
      <c r="T51" s="48"/>
      <c r="U51" s="48"/>
    </row>
    <row r="52" spans="1:21" ht="30.75" customHeight="1">
      <c r="A52" s="48"/>
      <c r="B52" s="1226" t="s">
        <v>19</v>
      </c>
      <c r="C52" s="1227"/>
      <c r="D52" s="66"/>
      <c r="E52" s="1228" t="s">
        <v>20</v>
      </c>
      <c r="F52" s="1228"/>
      <c r="G52" s="1228"/>
      <c r="H52" s="1228"/>
      <c r="I52" s="1228"/>
      <c r="J52" s="1229"/>
      <c r="K52" s="63">
        <v>1014</v>
      </c>
      <c r="L52" s="64">
        <v>1060</v>
      </c>
      <c r="M52" s="64">
        <v>1010</v>
      </c>
      <c r="N52" s="64">
        <v>1022</v>
      </c>
      <c r="O52" s="65">
        <v>976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567</v>
      </c>
      <c r="L53" s="69">
        <v>507</v>
      </c>
      <c r="M53" s="69">
        <v>520</v>
      </c>
      <c r="N53" s="69">
        <v>606</v>
      </c>
      <c r="O53" s="70">
        <v>706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KPej8LaInKy1Mfdaag0ITvJIuzNACOVt/3gfKv17zPzS3yDfCT6OapRUPq+PZRuri61fAyMHqaGKUAoaJ6eyQ==" saltValue="NC+bxX/RrzNSiVPCfSnn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42" t="s">
        <v>24</v>
      </c>
      <c r="C41" s="1243"/>
      <c r="D41" s="81"/>
      <c r="E41" s="1248" t="s">
        <v>25</v>
      </c>
      <c r="F41" s="1248"/>
      <c r="G41" s="1248"/>
      <c r="H41" s="1249"/>
      <c r="I41" s="82">
        <v>11434</v>
      </c>
      <c r="J41" s="83">
        <v>11087</v>
      </c>
      <c r="K41" s="83">
        <v>10990</v>
      </c>
      <c r="L41" s="83">
        <v>10708</v>
      </c>
      <c r="M41" s="84">
        <v>10405</v>
      </c>
    </row>
    <row r="42" spans="2:13" ht="27.75" customHeight="1">
      <c r="B42" s="1244"/>
      <c r="C42" s="1245"/>
      <c r="D42" s="85"/>
      <c r="E42" s="1250" t="s">
        <v>26</v>
      </c>
      <c r="F42" s="1250"/>
      <c r="G42" s="1250"/>
      <c r="H42" s="1251"/>
      <c r="I42" s="86">
        <v>59</v>
      </c>
      <c r="J42" s="87">
        <v>125</v>
      </c>
      <c r="K42" s="87">
        <v>135</v>
      </c>
      <c r="L42" s="87">
        <v>145</v>
      </c>
      <c r="M42" s="88">
        <v>177</v>
      </c>
    </row>
    <row r="43" spans="2:13" ht="27.75" customHeight="1">
      <c r="B43" s="1244"/>
      <c r="C43" s="1245"/>
      <c r="D43" s="85"/>
      <c r="E43" s="1250" t="s">
        <v>27</v>
      </c>
      <c r="F43" s="1250"/>
      <c r="G43" s="1250"/>
      <c r="H43" s="1251"/>
      <c r="I43" s="86">
        <v>3401</v>
      </c>
      <c r="J43" s="87">
        <v>3555</v>
      </c>
      <c r="K43" s="87">
        <v>3537</v>
      </c>
      <c r="L43" s="87">
        <v>3334</v>
      </c>
      <c r="M43" s="88">
        <v>3229</v>
      </c>
    </row>
    <row r="44" spans="2:13" ht="27.75" customHeight="1">
      <c r="B44" s="1244"/>
      <c r="C44" s="1245"/>
      <c r="D44" s="85"/>
      <c r="E44" s="1250" t="s">
        <v>28</v>
      </c>
      <c r="F44" s="1250"/>
      <c r="G44" s="1250"/>
      <c r="H44" s="1251"/>
      <c r="I44" s="86">
        <v>799</v>
      </c>
      <c r="J44" s="87">
        <v>775</v>
      </c>
      <c r="K44" s="87">
        <v>670</v>
      </c>
      <c r="L44" s="87">
        <v>550</v>
      </c>
      <c r="M44" s="88">
        <v>444</v>
      </c>
    </row>
    <row r="45" spans="2:13" ht="27.75" customHeight="1">
      <c r="B45" s="1244"/>
      <c r="C45" s="1245"/>
      <c r="D45" s="85"/>
      <c r="E45" s="1250" t="s">
        <v>29</v>
      </c>
      <c r="F45" s="1250"/>
      <c r="G45" s="1250"/>
      <c r="H45" s="1251"/>
      <c r="I45" s="86">
        <v>1988</v>
      </c>
      <c r="J45" s="87">
        <v>1951</v>
      </c>
      <c r="K45" s="87">
        <v>1773</v>
      </c>
      <c r="L45" s="87">
        <v>1795</v>
      </c>
      <c r="M45" s="88">
        <v>1845</v>
      </c>
    </row>
    <row r="46" spans="2:13" ht="27.75" customHeight="1">
      <c r="B46" s="1244"/>
      <c r="C46" s="1245"/>
      <c r="D46" s="89"/>
      <c r="E46" s="1250" t="s">
        <v>30</v>
      </c>
      <c r="F46" s="1250"/>
      <c r="G46" s="1250"/>
      <c r="H46" s="1251"/>
      <c r="I46" s="86" t="s">
        <v>514</v>
      </c>
      <c r="J46" s="87" t="s">
        <v>514</v>
      </c>
      <c r="K46" s="87" t="s">
        <v>514</v>
      </c>
      <c r="L46" s="87" t="s">
        <v>514</v>
      </c>
      <c r="M46" s="88" t="s">
        <v>514</v>
      </c>
    </row>
    <row r="47" spans="2:13" ht="27.75" customHeight="1">
      <c r="B47" s="1244"/>
      <c r="C47" s="1245"/>
      <c r="D47" s="90"/>
      <c r="E47" s="1252" t="s">
        <v>31</v>
      </c>
      <c r="F47" s="1253"/>
      <c r="G47" s="1253"/>
      <c r="H47" s="1254"/>
      <c r="I47" s="86" t="s">
        <v>514</v>
      </c>
      <c r="J47" s="87" t="s">
        <v>514</v>
      </c>
      <c r="K47" s="87" t="s">
        <v>514</v>
      </c>
      <c r="L47" s="87" t="s">
        <v>514</v>
      </c>
      <c r="M47" s="88" t="s">
        <v>514</v>
      </c>
    </row>
    <row r="48" spans="2:13" ht="27.75" customHeight="1">
      <c r="B48" s="1244"/>
      <c r="C48" s="1245"/>
      <c r="D48" s="85"/>
      <c r="E48" s="1250" t="s">
        <v>32</v>
      </c>
      <c r="F48" s="1250"/>
      <c r="G48" s="1250"/>
      <c r="H48" s="1251"/>
      <c r="I48" s="86" t="s">
        <v>514</v>
      </c>
      <c r="J48" s="87" t="s">
        <v>514</v>
      </c>
      <c r="K48" s="87" t="s">
        <v>514</v>
      </c>
      <c r="L48" s="87" t="s">
        <v>514</v>
      </c>
      <c r="M48" s="88" t="s">
        <v>514</v>
      </c>
    </row>
    <row r="49" spans="2:13" ht="27.75" customHeight="1">
      <c r="B49" s="1246"/>
      <c r="C49" s="1247"/>
      <c r="D49" s="85"/>
      <c r="E49" s="1250" t="s">
        <v>33</v>
      </c>
      <c r="F49" s="1250"/>
      <c r="G49" s="1250"/>
      <c r="H49" s="1251"/>
      <c r="I49" s="86" t="s">
        <v>514</v>
      </c>
      <c r="J49" s="87" t="s">
        <v>514</v>
      </c>
      <c r="K49" s="87" t="s">
        <v>514</v>
      </c>
      <c r="L49" s="87" t="s">
        <v>514</v>
      </c>
      <c r="M49" s="88" t="s">
        <v>514</v>
      </c>
    </row>
    <row r="50" spans="2:13" ht="27.75" customHeight="1">
      <c r="B50" s="1255" t="s">
        <v>34</v>
      </c>
      <c r="C50" s="1256"/>
      <c r="D50" s="91"/>
      <c r="E50" s="1250" t="s">
        <v>35</v>
      </c>
      <c r="F50" s="1250"/>
      <c r="G50" s="1250"/>
      <c r="H50" s="1251"/>
      <c r="I50" s="86">
        <v>2886</v>
      </c>
      <c r="J50" s="87">
        <v>2822</v>
      </c>
      <c r="K50" s="87">
        <v>2879</v>
      </c>
      <c r="L50" s="87">
        <v>2712</v>
      </c>
      <c r="M50" s="88">
        <v>2696</v>
      </c>
    </row>
    <row r="51" spans="2:13" ht="27.75" customHeight="1">
      <c r="B51" s="1244"/>
      <c r="C51" s="1245"/>
      <c r="D51" s="85"/>
      <c r="E51" s="1250" t="s">
        <v>36</v>
      </c>
      <c r="F51" s="1250"/>
      <c r="G51" s="1250"/>
      <c r="H51" s="1251"/>
      <c r="I51" s="86">
        <v>761</v>
      </c>
      <c r="J51" s="87">
        <v>709</v>
      </c>
      <c r="K51" s="87">
        <v>657</v>
      </c>
      <c r="L51" s="87">
        <v>697</v>
      </c>
      <c r="M51" s="88">
        <v>642</v>
      </c>
    </row>
    <row r="52" spans="2:13" ht="27.75" customHeight="1">
      <c r="B52" s="1246"/>
      <c r="C52" s="1247"/>
      <c r="D52" s="85"/>
      <c r="E52" s="1250" t="s">
        <v>37</v>
      </c>
      <c r="F52" s="1250"/>
      <c r="G52" s="1250"/>
      <c r="H52" s="1251"/>
      <c r="I52" s="86">
        <v>9864</v>
      </c>
      <c r="J52" s="87">
        <v>9664</v>
      </c>
      <c r="K52" s="87">
        <v>9646</v>
      </c>
      <c r="L52" s="87">
        <v>9507</v>
      </c>
      <c r="M52" s="88">
        <v>9321</v>
      </c>
    </row>
    <row r="53" spans="2:13" ht="27.75" customHeight="1" thickBot="1">
      <c r="B53" s="1257" t="s">
        <v>38</v>
      </c>
      <c r="C53" s="1258"/>
      <c r="D53" s="92"/>
      <c r="E53" s="1259" t="s">
        <v>39</v>
      </c>
      <c r="F53" s="1259"/>
      <c r="G53" s="1259"/>
      <c r="H53" s="1260"/>
      <c r="I53" s="93">
        <v>4169</v>
      </c>
      <c r="J53" s="94">
        <v>4299</v>
      </c>
      <c r="K53" s="94">
        <v>3922</v>
      </c>
      <c r="L53" s="94">
        <v>3615</v>
      </c>
      <c r="M53" s="95">
        <v>3442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WUieSUYIMk2udvyGoY/X/FtbEcNuDsAwUOX70bEuoDeY64hVPLWio+pYUSAnXOGWcdXK0j5qM2qK0JVW+5KZw==" saltValue="KvFjcW/aPXuYqNLQGhU/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1656</v>
      </c>
      <c r="G55" s="107">
        <v>1487</v>
      </c>
      <c r="H55" s="108">
        <v>1469</v>
      </c>
    </row>
    <row r="56" spans="2:8" ht="52.5" customHeight="1">
      <c r="B56" s="109"/>
      <c r="C56" s="1271" t="s">
        <v>43</v>
      </c>
      <c r="D56" s="1271"/>
      <c r="E56" s="1272"/>
      <c r="F56" s="110">
        <v>452</v>
      </c>
      <c r="G56" s="110">
        <v>453</v>
      </c>
      <c r="H56" s="111">
        <v>454</v>
      </c>
    </row>
    <row r="57" spans="2:8" ht="53.25" customHeight="1">
      <c r="B57" s="109"/>
      <c r="C57" s="1273" t="s">
        <v>44</v>
      </c>
      <c r="D57" s="1273"/>
      <c r="E57" s="1274"/>
      <c r="F57" s="112">
        <v>531</v>
      </c>
      <c r="G57" s="112">
        <v>564</v>
      </c>
      <c r="H57" s="113">
        <v>567</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2639</v>
      </c>
      <c r="G63" s="121">
        <v>2505</v>
      </c>
      <c r="H63" s="122">
        <v>2490</v>
      </c>
    </row>
    <row r="64" spans="2:8" ht="15" customHeight="1"/>
    <row r="65" ht="0" hidden="1" customHeight="1"/>
    <row r="66" ht="0" hidden="1" customHeight="1"/>
  </sheetData>
  <sheetProtection algorithmName="SHA-512" hashValue="B81sI+jTOcsBOy2StVT8wpLgZ/QjEZUHfQCVecomf7y+jWHdU9QqwV01ObzgkDtvu+AThmRD6cz4ZCLY0RB1xQ==" saltValue="9OReeL4KOfsWPH7Xqq8w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585</v>
      </c>
      <c r="AO51" s="1278"/>
      <c r="AP51" s="1278"/>
      <c r="AQ51" s="1278"/>
      <c r="AR51" s="1278"/>
      <c r="AS51" s="1278"/>
      <c r="AT51" s="1278"/>
      <c r="AU51" s="1278"/>
      <c r="AV51" s="1278"/>
      <c r="AW51" s="1278"/>
      <c r="AX51" s="1278"/>
      <c r="AY51" s="1278"/>
      <c r="AZ51" s="1278"/>
      <c r="BA51" s="1278"/>
      <c r="BB51" s="1278" t="s">
        <v>586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65.2</v>
      </c>
      <c r="CG51" s="1275"/>
      <c r="CH51" s="1275"/>
      <c r="CI51" s="1275"/>
      <c r="CJ51" s="1275"/>
      <c r="CK51" s="1275"/>
      <c r="CL51" s="1275"/>
      <c r="CM51" s="1275"/>
      <c r="CN51" s="1275">
        <v>60.4</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48.4</v>
      </c>
      <c r="CG53" s="1275"/>
      <c r="CH53" s="1275"/>
      <c r="CI53" s="1275"/>
      <c r="CJ53" s="1275"/>
      <c r="CK53" s="1275"/>
      <c r="CL53" s="1275"/>
      <c r="CM53" s="1275"/>
      <c r="CN53" s="1275">
        <v>50.9</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56.8</v>
      </c>
      <c r="CG55" s="1275"/>
      <c r="CH55" s="1275"/>
      <c r="CI55" s="1275"/>
      <c r="CJ55" s="1275"/>
      <c r="CK55" s="1275"/>
      <c r="CL55" s="1275"/>
      <c r="CM55" s="1275"/>
      <c r="CN55" s="1275">
        <v>52.3</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v>
      </c>
      <c r="CG57" s="1275"/>
      <c r="CH57" s="1275"/>
      <c r="CI57" s="1275"/>
      <c r="CJ57" s="1275"/>
      <c r="CK57" s="1275"/>
      <c r="CL57" s="1275"/>
      <c r="CM57" s="1275"/>
      <c r="CN57" s="1275">
        <v>57.1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c r="B73" s="374"/>
      <c r="G73" s="1283"/>
      <c r="H73" s="1283"/>
      <c r="I73" s="1283"/>
      <c r="J73" s="1283"/>
      <c r="K73" s="1279"/>
      <c r="L73" s="1279"/>
      <c r="M73" s="1279"/>
      <c r="N73" s="1279"/>
      <c r="AM73" s="383"/>
      <c r="AN73" s="1278" t="s">
        <v>585</v>
      </c>
      <c r="AO73" s="1278"/>
      <c r="AP73" s="1278"/>
      <c r="AQ73" s="1278"/>
      <c r="AR73" s="1278"/>
      <c r="AS73" s="1278"/>
      <c r="AT73" s="1278"/>
      <c r="AU73" s="1278"/>
      <c r="AV73" s="1278"/>
      <c r="AW73" s="1278"/>
      <c r="AX73" s="1278"/>
      <c r="AY73" s="1278"/>
      <c r="AZ73" s="1278"/>
      <c r="BA73" s="1278"/>
      <c r="BB73" s="1278" t="s">
        <v>586</v>
      </c>
      <c r="BC73" s="1278"/>
      <c r="BD73" s="1278"/>
      <c r="BE73" s="1278"/>
      <c r="BF73" s="1278"/>
      <c r="BG73" s="1278"/>
      <c r="BH73" s="1278"/>
      <c r="BI73" s="1278"/>
      <c r="BJ73" s="1278"/>
      <c r="BK73" s="1278"/>
      <c r="BL73" s="1278"/>
      <c r="BM73" s="1278"/>
      <c r="BN73" s="1278"/>
      <c r="BO73" s="1278"/>
      <c r="BP73" s="1275">
        <v>70</v>
      </c>
      <c r="BQ73" s="1275"/>
      <c r="BR73" s="1275"/>
      <c r="BS73" s="1275"/>
      <c r="BT73" s="1275"/>
      <c r="BU73" s="1275"/>
      <c r="BV73" s="1275"/>
      <c r="BW73" s="1275"/>
      <c r="BX73" s="1275">
        <v>73.7</v>
      </c>
      <c r="BY73" s="1275"/>
      <c r="BZ73" s="1275"/>
      <c r="CA73" s="1275"/>
      <c r="CB73" s="1275"/>
      <c r="CC73" s="1275"/>
      <c r="CD73" s="1275"/>
      <c r="CE73" s="1275"/>
      <c r="CF73" s="1275">
        <v>65.2</v>
      </c>
      <c r="CG73" s="1275"/>
      <c r="CH73" s="1275"/>
      <c r="CI73" s="1275"/>
      <c r="CJ73" s="1275"/>
      <c r="CK73" s="1275"/>
      <c r="CL73" s="1275"/>
      <c r="CM73" s="1275"/>
      <c r="CN73" s="1275">
        <v>60.4</v>
      </c>
      <c r="CO73" s="1275"/>
      <c r="CP73" s="1275"/>
      <c r="CQ73" s="1275"/>
      <c r="CR73" s="1275"/>
      <c r="CS73" s="1275"/>
      <c r="CT73" s="1275"/>
      <c r="CU73" s="1275"/>
      <c r="CV73" s="1275">
        <v>57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591</v>
      </c>
      <c r="BC75" s="1278"/>
      <c r="BD75" s="1278"/>
      <c r="BE75" s="1278"/>
      <c r="BF75" s="1278"/>
      <c r="BG75" s="1278"/>
      <c r="BH75" s="1278"/>
      <c r="BI75" s="1278"/>
      <c r="BJ75" s="1278"/>
      <c r="BK75" s="1278"/>
      <c r="BL75" s="1278"/>
      <c r="BM75" s="1278"/>
      <c r="BN75" s="1278"/>
      <c r="BO75" s="1278"/>
      <c r="BP75" s="1275">
        <v>10.7</v>
      </c>
      <c r="BQ75" s="1275"/>
      <c r="BR75" s="1275"/>
      <c r="BS75" s="1275"/>
      <c r="BT75" s="1275"/>
      <c r="BU75" s="1275"/>
      <c r="BV75" s="1275"/>
      <c r="BW75" s="1275"/>
      <c r="BX75" s="1275">
        <v>9.5</v>
      </c>
      <c r="BY75" s="1275"/>
      <c r="BZ75" s="1275"/>
      <c r="CA75" s="1275"/>
      <c r="CB75" s="1275"/>
      <c r="CC75" s="1275"/>
      <c r="CD75" s="1275"/>
      <c r="CE75" s="1275"/>
      <c r="CF75" s="1275">
        <v>8.9</v>
      </c>
      <c r="CG75" s="1275"/>
      <c r="CH75" s="1275"/>
      <c r="CI75" s="1275"/>
      <c r="CJ75" s="1275"/>
      <c r="CK75" s="1275"/>
      <c r="CL75" s="1275"/>
      <c r="CM75" s="1275"/>
      <c r="CN75" s="1275">
        <v>9.1</v>
      </c>
      <c r="CO75" s="1275"/>
      <c r="CP75" s="1275"/>
      <c r="CQ75" s="1275"/>
      <c r="CR75" s="1275"/>
      <c r="CS75" s="1275"/>
      <c r="CT75" s="1275"/>
      <c r="CU75" s="1275"/>
      <c r="CV75" s="1275">
        <v>10.1</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588</v>
      </c>
      <c r="AO77" s="1280"/>
      <c r="AP77" s="1280"/>
      <c r="AQ77" s="1280"/>
      <c r="AR77" s="1280"/>
      <c r="AS77" s="1280"/>
      <c r="AT77" s="1280"/>
      <c r="AU77" s="1280"/>
      <c r="AV77" s="1280"/>
      <c r="AW77" s="1280"/>
      <c r="AX77" s="1280"/>
      <c r="AY77" s="1280"/>
      <c r="AZ77" s="1280"/>
      <c r="BA77" s="1280"/>
      <c r="BB77" s="1278" t="s">
        <v>586</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591</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9Mo1Xx2CNWVBlmdUIIu1wzhnFHTAL6gotRJ9bpDeCYKA8xLqr1OCSX9KiYAXn4DfNqGChokdf08ToBMRlkdw==" saltValue="LAuLyUVDTjTxjUGUL/Mg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kcB078x5MPHg11E3/sA90obYpbQ4BFgvJ80/KkTCEnSmHpXRIpu5NslZP/rzBBICnfSkw5KfF6/QItnTkUZ+g==" saltValue="dr7ePTaukVke34ZbqRKt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CeZ6tC7X9iRJpcqjfLgMNd8Ngm4GGps+TRNkulAtq226dL57mdiR85iLCwxNscty6WPnQqIoJazjlpXw8qZMw==" saltValue="9OnbdxtYxCF0yk8s+Udm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553</v>
      </c>
      <c r="G2" s="136"/>
      <c r="H2" s="137"/>
    </row>
    <row r="3" spans="1:8">
      <c r="A3" s="133" t="s">
        <v>546</v>
      </c>
      <c r="B3" s="138"/>
      <c r="C3" s="139"/>
      <c r="D3" s="140">
        <v>53315</v>
      </c>
      <c r="E3" s="141"/>
      <c r="F3" s="142">
        <v>90961</v>
      </c>
      <c r="G3" s="143"/>
      <c r="H3" s="144"/>
    </row>
    <row r="4" spans="1:8">
      <c r="A4" s="145"/>
      <c r="B4" s="146"/>
      <c r="C4" s="147"/>
      <c r="D4" s="148">
        <v>27192</v>
      </c>
      <c r="E4" s="149"/>
      <c r="F4" s="150">
        <v>37720</v>
      </c>
      <c r="G4" s="151"/>
      <c r="H4" s="152"/>
    </row>
    <row r="5" spans="1:8">
      <c r="A5" s="133" t="s">
        <v>548</v>
      </c>
      <c r="B5" s="138"/>
      <c r="C5" s="139"/>
      <c r="D5" s="140">
        <v>44215</v>
      </c>
      <c r="E5" s="141"/>
      <c r="F5" s="142">
        <v>106614</v>
      </c>
      <c r="G5" s="143"/>
      <c r="H5" s="144"/>
    </row>
    <row r="6" spans="1:8">
      <c r="A6" s="145"/>
      <c r="B6" s="146"/>
      <c r="C6" s="147"/>
      <c r="D6" s="148">
        <v>21708</v>
      </c>
      <c r="E6" s="149"/>
      <c r="F6" s="150">
        <v>45545</v>
      </c>
      <c r="G6" s="151"/>
      <c r="H6" s="152"/>
    </row>
    <row r="7" spans="1:8">
      <c r="A7" s="133" t="s">
        <v>549</v>
      </c>
      <c r="B7" s="138"/>
      <c r="C7" s="139"/>
      <c r="D7" s="140">
        <v>52793</v>
      </c>
      <c r="E7" s="141"/>
      <c r="F7" s="142">
        <v>81768</v>
      </c>
      <c r="G7" s="143"/>
      <c r="H7" s="144"/>
    </row>
    <row r="8" spans="1:8">
      <c r="A8" s="145"/>
      <c r="B8" s="146"/>
      <c r="C8" s="147"/>
      <c r="D8" s="148">
        <v>25575</v>
      </c>
      <c r="E8" s="149"/>
      <c r="F8" s="150">
        <v>37917</v>
      </c>
      <c r="G8" s="151"/>
      <c r="H8" s="152"/>
    </row>
    <row r="9" spans="1:8">
      <c r="A9" s="133" t="s">
        <v>550</v>
      </c>
      <c r="B9" s="138"/>
      <c r="C9" s="139"/>
      <c r="D9" s="140">
        <v>39473</v>
      </c>
      <c r="E9" s="141"/>
      <c r="F9" s="142">
        <v>65876</v>
      </c>
      <c r="G9" s="143"/>
      <c r="H9" s="144"/>
    </row>
    <row r="10" spans="1:8">
      <c r="A10" s="145"/>
      <c r="B10" s="146"/>
      <c r="C10" s="147"/>
      <c r="D10" s="148">
        <v>17244</v>
      </c>
      <c r="E10" s="149"/>
      <c r="F10" s="150">
        <v>36484</v>
      </c>
      <c r="G10" s="151"/>
      <c r="H10" s="152"/>
    </row>
    <row r="11" spans="1:8">
      <c r="A11" s="133" t="s">
        <v>551</v>
      </c>
      <c r="B11" s="138"/>
      <c r="C11" s="139"/>
      <c r="D11" s="140">
        <v>28916</v>
      </c>
      <c r="E11" s="141"/>
      <c r="F11" s="142">
        <v>68468</v>
      </c>
      <c r="G11" s="143"/>
      <c r="H11" s="144"/>
    </row>
    <row r="12" spans="1:8">
      <c r="A12" s="145"/>
      <c r="B12" s="146"/>
      <c r="C12" s="153"/>
      <c r="D12" s="148">
        <v>11541</v>
      </c>
      <c r="E12" s="149"/>
      <c r="F12" s="150">
        <v>34140</v>
      </c>
      <c r="G12" s="151"/>
      <c r="H12" s="152"/>
    </row>
    <row r="13" spans="1:8">
      <c r="A13" s="133"/>
      <c r="B13" s="138"/>
      <c r="C13" s="154"/>
      <c r="D13" s="155">
        <v>43742</v>
      </c>
      <c r="E13" s="156"/>
      <c r="F13" s="157">
        <v>82737</v>
      </c>
      <c r="G13" s="158"/>
      <c r="H13" s="144"/>
    </row>
    <row r="14" spans="1:8">
      <c r="A14" s="145"/>
      <c r="B14" s="146"/>
      <c r="C14" s="147"/>
      <c r="D14" s="148">
        <v>20652</v>
      </c>
      <c r="E14" s="149"/>
      <c r="F14" s="150">
        <v>38361</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1.51</v>
      </c>
      <c r="C19" s="159">
        <f>ROUND(VALUE(SUBSTITUTE(実質収支比率等に係る経年分析!G$48,"▲","-")),2)</f>
        <v>0.68</v>
      </c>
      <c r="D19" s="159">
        <f>ROUND(VALUE(SUBSTITUTE(実質収支比率等に係る経年分析!H$48,"▲","-")),2)</f>
        <v>0.2</v>
      </c>
      <c r="E19" s="159">
        <f>ROUND(VALUE(SUBSTITUTE(実質収支比率等に係る経年分析!I$48,"▲","-")),2)</f>
        <v>0.35</v>
      </c>
      <c r="F19" s="159">
        <f>ROUND(VALUE(SUBSTITUTE(実質収支比率等に係る経年分析!J$48,"▲","-")),2)</f>
        <v>0.68</v>
      </c>
    </row>
    <row r="20" spans="1:11">
      <c r="A20" s="159" t="s">
        <v>50</v>
      </c>
      <c r="B20" s="159">
        <f>ROUND(VALUE(SUBSTITUTE(実質収支比率等に係る経年分析!F$47,"▲","-")),2)</f>
        <v>23.58</v>
      </c>
      <c r="C20" s="159">
        <f>ROUND(VALUE(SUBSTITUTE(実質収支比率等に係る経年分析!G$47,"▲","-")),2)</f>
        <v>23.73</v>
      </c>
      <c r="D20" s="159">
        <f>ROUND(VALUE(SUBSTITUTE(実質収支比率等に係る経年分析!H$47,"▲","-")),2)</f>
        <v>23.87</v>
      </c>
      <c r="E20" s="159">
        <f>ROUND(VALUE(SUBSTITUTE(実質収支比率等に係る経年分析!I$47,"▲","-")),2)</f>
        <v>21.52</v>
      </c>
      <c r="F20" s="159">
        <f>ROUND(VALUE(SUBSTITUTE(実質収支比率等に係る経年分析!J$47,"▲","-")),2)</f>
        <v>21.17</v>
      </c>
    </row>
    <row r="21" spans="1:11">
      <c r="A21" s="159" t="s">
        <v>51</v>
      </c>
      <c r="B21" s="159">
        <f>IF(ISNUMBER(VALUE(SUBSTITUTE(実質収支比率等に係る経年分析!F$49,"▲","-"))),ROUND(VALUE(SUBSTITUTE(実質収支比率等に係る経年分析!F$49,"▲","-")),2),NA())</f>
        <v>1.68</v>
      </c>
      <c r="C21" s="159">
        <f>IF(ISNUMBER(VALUE(SUBSTITUTE(実質収支比率等に係る経年分析!G$49,"▲","-"))),ROUND(VALUE(SUBSTITUTE(実質収支比率等に係る経年分析!G$49,"▲","-")),2),NA())</f>
        <v>-0.67</v>
      </c>
      <c r="D21" s="159">
        <f>IF(ISNUMBER(VALUE(SUBSTITUTE(実質収支比率等に係る経年分析!H$49,"▲","-"))),ROUND(VALUE(SUBSTITUTE(実質収支比率等に係る経年分析!H$49,"▲","-")),2),NA())</f>
        <v>-7.0000000000000007E-2</v>
      </c>
      <c r="E21" s="159">
        <f>IF(ISNUMBER(VALUE(SUBSTITUTE(実質収支比率等に係る経年分析!I$49,"▲","-"))),ROUND(VALUE(SUBSTITUTE(実質収支比率等に係る経年分析!I$49,"▲","-")),2),NA())</f>
        <v>0.4</v>
      </c>
      <c r="F21" s="159">
        <f>IF(ISNUMBER(VALUE(SUBSTITUTE(実質収支比率等に係る経年分析!J$49,"▲","-"))),ROUND(VALUE(SUBSTITUTE(実質収支比率等に係る経年分析!J$49,"▲","-")),2),NA())</f>
        <v>0.05</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市営駐車場事業特別会計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0.23</v>
      </c>
    </row>
    <row r="31" spans="1:11">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f>IF(ROUND(VALUE(SUBSTITUTE(連結実質赤字比率に係る赤字・黒字の構成分析!H$39,"▲", "-")), 2) &lt; 0, ABS(ROUND(VALUE(SUBSTITUTE(連結実質赤字比率に係る赤字・黒字の構成分析!H$39,"▲", "-")), 2)), NA())</f>
        <v>0.15</v>
      </c>
      <c r="G31" s="160" t="e">
        <f>IF(ROUND(VALUE(SUBSTITUTE(連結実質赤字比率に係る赤字・黒字の構成分析!H$39,"▲", "-")), 2) &gt;= 0, ABS(ROUND(VALUE(SUBSTITUTE(連結実質赤字比率に係る赤字・黒字の構成分析!H$39,"▲", "-")), 2)), NA())</f>
        <v>#N/A</v>
      </c>
      <c r="H31" s="160">
        <f>IF(ROUND(VALUE(SUBSTITUTE(連結実質赤字比率に係る赤字・黒字の構成分析!I$39,"▲", "-")), 2) &lt; 0, ABS(ROUND(VALUE(SUBSTITUTE(連結実質赤字比率に係る赤字・黒字の構成分析!I$39,"▲", "-")), 2)), NA())</f>
        <v>0.25</v>
      </c>
      <c r="I31" s="160" t="e">
        <f>IF(ROUND(VALUE(SUBSTITUTE(連結実質赤字比率に係る赤字・黒字の構成分析!I$39,"▲", "-")), 2) &gt;= 0, ABS(ROUND(VALUE(SUBSTITUTE(連結実質赤字比率に係る赤字・黒字の構成分析!I$39,"▲", "-")), 2)), NA())</f>
        <v>#N/A</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0.45</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0.88</v>
      </c>
    </row>
    <row r="33" spans="1:16">
      <c r="A33" s="160" t="str">
        <f>IF(連結実質赤字比率に係る赤字・黒字の構成分析!C$37="",NA(),連結実質赤字比率に係る赤字・黒字の構成分析!C$37)</f>
        <v>東部地区工業用水道事業会計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1.02</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1.97</v>
      </c>
    </row>
    <row r="35" spans="1:16">
      <c r="A35" s="160" t="str">
        <f>IF(連結実質赤字比率に係る赤字・黒字の構成分析!C$35="",NA(),連結実質赤字比率に係る赤字・黒字の構成分析!C$35)</f>
        <v>下水道事業特別会計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5.62</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0.41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0.38</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0.31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0.28000000000000003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0.24</v>
      </c>
      <c r="K36" s="160" t="e">
        <f>IF(ROUND(VALUE(SUBSTITUTE(連結実質赤字比率に係る赤字・黒字の構成分析!J$34,"▲", "-")), 2) &gt;= 0, ABS(ROUND(VALUE(SUBSTITUTE(連結実質赤字比率に係る赤字・黒字の構成分析!J$34,"▲", "-")), 2)), NA())</f>
        <v>#N/A</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1014</v>
      </c>
      <c r="E42" s="161"/>
      <c r="F42" s="161"/>
      <c r="G42" s="161">
        <f>'実質公債費比率（分子）の構造'!L$52</f>
        <v>1060</v>
      </c>
      <c r="H42" s="161"/>
      <c r="I42" s="161"/>
      <c r="J42" s="161">
        <f>'実質公債費比率（分子）の構造'!M$52</f>
        <v>1010</v>
      </c>
      <c r="K42" s="161"/>
      <c r="L42" s="161"/>
      <c r="M42" s="161">
        <f>'実質公債費比率（分子）の構造'!N$52</f>
        <v>1022</v>
      </c>
      <c r="N42" s="161"/>
      <c r="O42" s="161"/>
      <c r="P42" s="161">
        <f>'実質公債費比率（分子）の構造'!O$52</f>
        <v>976</v>
      </c>
    </row>
    <row r="43" spans="1:16">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75</v>
      </c>
      <c r="C44" s="161"/>
      <c r="D44" s="161"/>
      <c r="E44" s="161">
        <f>'実質公債費比率（分子）の構造'!L$50</f>
        <v>105</v>
      </c>
      <c r="F44" s="161"/>
      <c r="G44" s="161"/>
      <c r="H44" s="161">
        <f>'実質公債費比率（分子）の構造'!M$50</f>
        <v>106</v>
      </c>
      <c r="I44" s="161"/>
      <c r="J44" s="161"/>
      <c r="K44" s="161">
        <f>'実質公債費比率（分子）の構造'!N$50</f>
        <v>104</v>
      </c>
      <c r="L44" s="161"/>
      <c r="M44" s="161"/>
      <c r="N44" s="161">
        <f>'実質公債費比率（分子）の構造'!O$50</f>
        <v>114</v>
      </c>
      <c r="O44" s="161"/>
      <c r="P44" s="161"/>
    </row>
    <row r="45" spans="1:16">
      <c r="A45" s="161" t="s">
        <v>61</v>
      </c>
      <c r="B45" s="161">
        <f>'実質公債費比率（分子）の構造'!K$49</f>
        <v>48</v>
      </c>
      <c r="C45" s="161"/>
      <c r="D45" s="161"/>
      <c r="E45" s="161">
        <f>'実質公債費比率（分子）の構造'!L$49</f>
        <v>33</v>
      </c>
      <c r="F45" s="161"/>
      <c r="G45" s="161"/>
      <c r="H45" s="161">
        <f>'実質公債費比率（分子）の構造'!M$49</f>
        <v>34</v>
      </c>
      <c r="I45" s="161"/>
      <c r="J45" s="161"/>
      <c r="K45" s="161">
        <f>'実質公債費比率（分子）の構造'!N$49</f>
        <v>20</v>
      </c>
      <c r="L45" s="161"/>
      <c r="M45" s="161"/>
      <c r="N45" s="161" t="str">
        <f>'実質公債費比率（分子）の構造'!O$49</f>
        <v>-</v>
      </c>
      <c r="O45" s="161"/>
      <c r="P45" s="161"/>
    </row>
    <row r="46" spans="1:16">
      <c r="A46" s="161" t="s">
        <v>62</v>
      </c>
      <c r="B46" s="161">
        <f>'実質公債費比率（分子）の構造'!K$48</f>
        <v>248</v>
      </c>
      <c r="C46" s="161"/>
      <c r="D46" s="161"/>
      <c r="E46" s="161">
        <f>'実質公債費比率（分子）の構造'!L$48</f>
        <v>255</v>
      </c>
      <c r="F46" s="161"/>
      <c r="G46" s="161"/>
      <c r="H46" s="161">
        <f>'実質公債費比率（分子）の構造'!M$48</f>
        <v>251</v>
      </c>
      <c r="I46" s="161"/>
      <c r="J46" s="161"/>
      <c r="K46" s="161">
        <f>'実質公債費比率（分子）の構造'!N$48</f>
        <v>324</v>
      </c>
      <c r="L46" s="161"/>
      <c r="M46" s="161"/>
      <c r="N46" s="161">
        <f>'実質公債費比率（分子）の構造'!O$48</f>
        <v>403</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1210</v>
      </c>
      <c r="C49" s="161"/>
      <c r="D49" s="161"/>
      <c r="E49" s="161">
        <f>'実質公債費比率（分子）の構造'!L$45</f>
        <v>1174</v>
      </c>
      <c r="F49" s="161"/>
      <c r="G49" s="161"/>
      <c r="H49" s="161">
        <f>'実質公債費比率（分子）の構造'!M$45</f>
        <v>1139</v>
      </c>
      <c r="I49" s="161"/>
      <c r="J49" s="161"/>
      <c r="K49" s="161">
        <f>'実質公債費比率（分子）の構造'!N$45</f>
        <v>1180</v>
      </c>
      <c r="L49" s="161"/>
      <c r="M49" s="161"/>
      <c r="N49" s="161">
        <f>'実質公債費比率（分子）の構造'!O$45</f>
        <v>1165</v>
      </c>
      <c r="O49" s="161"/>
      <c r="P49" s="161"/>
    </row>
    <row r="50" spans="1:16">
      <c r="A50" s="161" t="s">
        <v>66</v>
      </c>
      <c r="B50" s="161" t="e">
        <f>NA()</f>
        <v>#N/A</v>
      </c>
      <c r="C50" s="161">
        <f>IF(ISNUMBER('実質公債費比率（分子）の構造'!K$53),'実質公債費比率（分子）の構造'!K$53,NA())</f>
        <v>567</v>
      </c>
      <c r="D50" s="161" t="e">
        <f>NA()</f>
        <v>#N/A</v>
      </c>
      <c r="E50" s="161" t="e">
        <f>NA()</f>
        <v>#N/A</v>
      </c>
      <c r="F50" s="161">
        <f>IF(ISNUMBER('実質公債費比率（分子）の構造'!L$53),'実質公債費比率（分子）の構造'!L$53,NA())</f>
        <v>507</v>
      </c>
      <c r="G50" s="161" t="e">
        <f>NA()</f>
        <v>#N/A</v>
      </c>
      <c r="H50" s="161" t="e">
        <f>NA()</f>
        <v>#N/A</v>
      </c>
      <c r="I50" s="161">
        <f>IF(ISNUMBER('実質公債費比率（分子）の構造'!M$53),'実質公債費比率（分子）の構造'!M$53,NA())</f>
        <v>520</v>
      </c>
      <c r="J50" s="161" t="e">
        <f>NA()</f>
        <v>#N/A</v>
      </c>
      <c r="K50" s="161" t="e">
        <f>NA()</f>
        <v>#N/A</v>
      </c>
      <c r="L50" s="161">
        <f>IF(ISNUMBER('実質公債費比率（分子）の構造'!N$53),'実質公債費比率（分子）の構造'!N$53,NA())</f>
        <v>606</v>
      </c>
      <c r="M50" s="161" t="e">
        <f>NA()</f>
        <v>#N/A</v>
      </c>
      <c r="N50" s="161" t="e">
        <f>NA()</f>
        <v>#N/A</v>
      </c>
      <c r="O50" s="161">
        <f>IF(ISNUMBER('実質公債費比率（分子）の構造'!O$53),'実質公債費比率（分子）の構造'!O$53,NA())</f>
        <v>706</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9864</v>
      </c>
      <c r="E56" s="160"/>
      <c r="F56" s="160"/>
      <c r="G56" s="160">
        <f>'将来負担比率（分子）の構造'!J$52</f>
        <v>9664</v>
      </c>
      <c r="H56" s="160"/>
      <c r="I56" s="160"/>
      <c r="J56" s="160">
        <f>'将来負担比率（分子）の構造'!K$52</f>
        <v>9646</v>
      </c>
      <c r="K56" s="160"/>
      <c r="L56" s="160"/>
      <c r="M56" s="160">
        <f>'将来負担比率（分子）の構造'!L$52</f>
        <v>9507</v>
      </c>
      <c r="N56" s="160"/>
      <c r="O56" s="160"/>
      <c r="P56" s="160">
        <f>'将来負担比率（分子）の構造'!M$52</f>
        <v>9321</v>
      </c>
    </row>
    <row r="57" spans="1:16">
      <c r="A57" s="160" t="s">
        <v>36</v>
      </c>
      <c r="B57" s="160"/>
      <c r="C57" s="160"/>
      <c r="D57" s="160">
        <f>'将来負担比率（分子）の構造'!I$51</f>
        <v>761</v>
      </c>
      <c r="E57" s="160"/>
      <c r="F57" s="160"/>
      <c r="G57" s="160">
        <f>'将来負担比率（分子）の構造'!J$51</f>
        <v>709</v>
      </c>
      <c r="H57" s="160"/>
      <c r="I57" s="160"/>
      <c r="J57" s="160">
        <f>'将来負担比率（分子）の構造'!K$51</f>
        <v>657</v>
      </c>
      <c r="K57" s="160"/>
      <c r="L57" s="160"/>
      <c r="M57" s="160">
        <f>'将来負担比率（分子）の構造'!L$51</f>
        <v>697</v>
      </c>
      <c r="N57" s="160"/>
      <c r="O57" s="160"/>
      <c r="P57" s="160">
        <f>'将来負担比率（分子）の構造'!M$51</f>
        <v>642</v>
      </c>
    </row>
    <row r="58" spans="1:16">
      <c r="A58" s="160" t="s">
        <v>35</v>
      </c>
      <c r="B58" s="160"/>
      <c r="C58" s="160"/>
      <c r="D58" s="160">
        <f>'将来負担比率（分子）の構造'!I$50</f>
        <v>2886</v>
      </c>
      <c r="E58" s="160"/>
      <c r="F58" s="160"/>
      <c r="G58" s="160">
        <f>'将来負担比率（分子）の構造'!J$50</f>
        <v>2822</v>
      </c>
      <c r="H58" s="160"/>
      <c r="I58" s="160"/>
      <c r="J58" s="160">
        <f>'将来負担比率（分子）の構造'!K$50</f>
        <v>2879</v>
      </c>
      <c r="K58" s="160"/>
      <c r="L58" s="160"/>
      <c r="M58" s="160">
        <f>'将来負担比率（分子）の構造'!L$50</f>
        <v>2712</v>
      </c>
      <c r="N58" s="160"/>
      <c r="O58" s="160"/>
      <c r="P58" s="160">
        <f>'将来負担比率（分子）の構造'!M$50</f>
        <v>2696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1988</v>
      </c>
      <c r="C62" s="160"/>
      <c r="D62" s="160"/>
      <c r="E62" s="160">
        <f>'将来負担比率（分子）の構造'!J$45</f>
        <v>1951</v>
      </c>
      <c r="F62" s="160"/>
      <c r="G62" s="160"/>
      <c r="H62" s="160">
        <f>'将来負担比率（分子）の構造'!K$45</f>
        <v>1773</v>
      </c>
      <c r="I62" s="160"/>
      <c r="J62" s="160"/>
      <c r="K62" s="160">
        <f>'将来負担比率（分子）の構造'!L$45</f>
        <v>1795</v>
      </c>
      <c r="L62" s="160"/>
      <c r="M62" s="160"/>
      <c r="N62" s="160">
        <f>'将来負担比率（分子）の構造'!M$45</f>
        <v>1845</v>
      </c>
      <c r="O62" s="160"/>
      <c r="P62" s="160"/>
    </row>
    <row r="63" spans="1:16">
      <c r="A63" s="160" t="s">
        <v>28</v>
      </c>
      <c r="B63" s="160">
        <f>'将来負担比率（分子）の構造'!I$44</f>
        <v>799</v>
      </c>
      <c r="C63" s="160"/>
      <c r="D63" s="160"/>
      <c r="E63" s="160">
        <f>'将来負担比率（分子）の構造'!J$44</f>
        <v>775</v>
      </c>
      <c r="F63" s="160"/>
      <c r="G63" s="160"/>
      <c r="H63" s="160">
        <f>'将来負担比率（分子）の構造'!K$44</f>
        <v>670</v>
      </c>
      <c r="I63" s="160"/>
      <c r="J63" s="160"/>
      <c r="K63" s="160">
        <f>'将来負担比率（分子）の構造'!L$44</f>
        <v>550</v>
      </c>
      <c r="L63" s="160"/>
      <c r="M63" s="160"/>
      <c r="N63" s="160">
        <f>'将来負担比率（分子）の構造'!M$44</f>
        <v>444</v>
      </c>
      <c r="O63" s="160"/>
      <c r="P63" s="160"/>
    </row>
    <row r="64" spans="1:16">
      <c r="A64" s="160" t="s">
        <v>27</v>
      </c>
      <c r="B64" s="160">
        <f>'将来負担比率（分子）の構造'!I$43</f>
        <v>3401</v>
      </c>
      <c r="C64" s="160"/>
      <c r="D64" s="160"/>
      <c r="E64" s="160">
        <f>'将来負担比率（分子）の構造'!J$43</f>
        <v>3555</v>
      </c>
      <c r="F64" s="160"/>
      <c r="G64" s="160"/>
      <c r="H64" s="160">
        <f>'将来負担比率（分子）の構造'!K$43</f>
        <v>3537</v>
      </c>
      <c r="I64" s="160"/>
      <c r="J64" s="160"/>
      <c r="K64" s="160">
        <f>'将来負担比率（分子）の構造'!L$43</f>
        <v>3334</v>
      </c>
      <c r="L64" s="160"/>
      <c r="M64" s="160"/>
      <c r="N64" s="160">
        <f>'将来負担比率（分子）の構造'!M$43</f>
        <v>3229</v>
      </c>
      <c r="O64" s="160"/>
      <c r="P64" s="160"/>
    </row>
    <row r="65" spans="1:16">
      <c r="A65" s="160" t="s">
        <v>26</v>
      </c>
      <c r="B65" s="160">
        <f>'将来負担比率（分子）の構造'!I$42</f>
        <v>59</v>
      </c>
      <c r="C65" s="160"/>
      <c r="D65" s="160"/>
      <c r="E65" s="160">
        <f>'将来負担比率（分子）の構造'!J$42</f>
        <v>125</v>
      </c>
      <c r="F65" s="160"/>
      <c r="G65" s="160"/>
      <c r="H65" s="160">
        <f>'将来負担比率（分子）の構造'!K$42</f>
        <v>135</v>
      </c>
      <c r="I65" s="160"/>
      <c r="J65" s="160"/>
      <c r="K65" s="160">
        <f>'将来負担比率（分子）の構造'!L$42</f>
        <v>145</v>
      </c>
      <c r="L65" s="160"/>
      <c r="M65" s="160"/>
      <c r="N65" s="160">
        <f>'将来負担比率（分子）の構造'!M$42</f>
        <v>177</v>
      </c>
      <c r="O65" s="160"/>
      <c r="P65" s="160"/>
    </row>
    <row r="66" spans="1:16">
      <c r="A66" s="160" t="s">
        <v>25</v>
      </c>
      <c r="B66" s="160">
        <f>'将来負担比率（分子）の構造'!I$41</f>
        <v>11434</v>
      </c>
      <c r="C66" s="160"/>
      <c r="D66" s="160"/>
      <c r="E66" s="160">
        <f>'将来負担比率（分子）の構造'!J$41</f>
        <v>11087</v>
      </c>
      <c r="F66" s="160"/>
      <c r="G66" s="160"/>
      <c r="H66" s="160">
        <f>'将来負担比率（分子）の構造'!K$41</f>
        <v>10990</v>
      </c>
      <c r="I66" s="160"/>
      <c r="J66" s="160"/>
      <c r="K66" s="160">
        <f>'将来負担比率（分子）の構造'!L$41</f>
        <v>10708</v>
      </c>
      <c r="L66" s="160"/>
      <c r="M66" s="160"/>
      <c r="N66" s="160">
        <f>'将来負担比率（分子）の構造'!M$41</f>
        <v>10405</v>
      </c>
      <c r="O66" s="160"/>
      <c r="P66" s="160"/>
    </row>
    <row r="67" spans="1:16">
      <c r="A67" s="160" t="s">
        <v>70</v>
      </c>
      <c r="B67" s="160" t="e">
        <f>NA()</f>
        <v>#N/A</v>
      </c>
      <c r="C67" s="160">
        <f>IF(ISNUMBER('将来負担比率（分子）の構造'!I$53), IF('将来負担比率（分子）の構造'!I$53 &lt; 0, 0, '将来負担比率（分子）の構造'!I$53), NA())</f>
        <v>4169</v>
      </c>
      <c r="D67" s="160" t="e">
        <f>NA()</f>
        <v>#N/A</v>
      </c>
      <c r="E67" s="160" t="e">
        <f>NA()</f>
        <v>#N/A</v>
      </c>
      <c r="F67" s="160">
        <f>IF(ISNUMBER('将来負担比率（分子）の構造'!J$53), IF('将来負担比率（分子）の構造'!J$53 &lt; 0, 0, '将来負担比率（分子）の構造'!J$53), NA())</f>
        <v>4299</v>
      </c>
      <c r="G67" s="160" t="e">
        <f>NA()</f>
        <v>#N/A</v>
      </c>
      <c r="H67" s="160" t="e">
        <f>NA()</f>
        <v>#N/A</v>
      </c>
      <c r="I67" s="160">
        <f>IF(ISNUMBER('将来負担比率（分子）の構造'!K$53), IF('将来負担比率（分子）の構造'!K$53 &lt; 0, 0, '将来負担比率（分子）の構造'!K$53), NA())</f>
        <v>3922</v>
      </c>
      <c r="J67" s="160" t="e">
        <f>NA()</f>
        <v>#N/A</v>
      </c>
      <c r="K67" s="160" t="e">
        <f>NA()</f>
        <v>#N/A</v>
      </c>
      <c r="L67" s="160">
        <f>IF(ISNUMBER('将来負担比率（分子）の構造'!L$53), IF('将来負担比率（分子）の構造'!L$53 &lt; 0, 0, '将来負担比率（分子）の構造'!L$53), NA())</f>
        <v>3615</v>
      </c>
      <c r="M67" s="160" t="e">
        <f>NA()</f>
        <v>#N/A</v>
      </c>
      <c r="N67" s="160" t="e">
        <f>NA()</f>
        <v>#N/A</v>
      </c>
      <c r="O67" s="160">
        <f>IF(ISNUMBER('将来負担比率（分子）の構造'!M$53), IF('将来負担比率（分子）の構造'!M$53 &lt; 0, 0, '将来負担比率（分子）の構造'!M$53), NA())</f>
        <v>3442</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1656</v>
      </c>
      <c r="C72" s="164">
        <f>基金残高に係る経年分析!G55</f>
        <v>1487</v>
      </c>
      <c r="D72" s="164">
        <f>基金残高に係る経年分析!H55</f>
        <v>1469</v>
      </c>
    </row>
    <row r="73" spans="1:16">
      <c r="A73" s="163" t="s">
        <v>73</v>
      </c>
      <c r="B73" s="164">
        <f>基金残高に係る経年分析!F56</f>
        <v>452</v>
      </c>
      <c r="C73" s="164">
        <f>基金残高に係る経年分析!G56</f>
        <v>453</v>
      </c>
      <c r="D73" s="164">
        <f>基金残高に係る経年分析!H56</f>
        <v>454</v>
      </c>
    </row>
    <row r="74" spans="1:16">
      <c r="A74" s="163" t="s">
        <v>74</v>
      </c>
      <c r="B74" s="164">
        <f>基金残高に係る経年分析!F57</f>
        <v>531</v>
      </c>
      <c r="C74" s="164">
        <f>基金残高に係る経年分析!G57</f>
        <v>564</v>
      </c>
      <c r="D74" s="164">
        <f>基金残高に係る経年分析!H57</f>
        <v>567</v>
      </c>
    </row>
  </sheetData>
  <sheetProtection algorithmName="SHA-512" hashValue="RfLM5YAdgfTvIwAjvAQpBy3vePS/2GvGByNYRtzDBla03VAig4bE7ZwXdsKsF1j/TZrwtyRNALtCJrBYXsjhSQ==" saltValue="29999M4YZNpj2o0dt2Kg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2019-06-06T08:03:05Z</dcterms:created>
  <dcterms:modified xsi:type="dcterms:W3CDTF">2019-10-18T00:59:05Z</dcterms:modified>
  <cp:category/>
</cp:coreProperties>
</file>