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tabRatio="7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P88" i="12"/>
  <c r="AU88" i="12"/>
  <c r="AF88" i="12"/>
  <c r="AU63" i="12" l="1"/>
  <c r="AP63" i="12"/>
  <c r="AP23" i="12" l="1"/>
  <c r="AA23" i="12"/>
  <c r="V23" i="12"/>
  <c r="Q23"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<sst xmlns="http://schemas.openxmlformats.org/spreadsheetml/2006/main" count="1101" uniqueCount="603">
  <si>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</si>
  <si>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</si>
  <si>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</si>
  <si>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</si>
  <si>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</si>
  <si>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</si>
  <si>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</si>
  <si>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</si>
  <si>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</si>
  <si>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</si>
  <si>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</si>
  <si>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</si>
  <si>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</si>
  <si>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</si>
  <si>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</si>
  <si>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</si>
  <si>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</si>
  <si>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</si>
  <si>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</si>
  <si>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</si>
  <si>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</si>
  <si>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</si>
  <si>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</si>
  <si>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</si>
  <si>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</si>
  <si>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</si>
  <si>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</si>
  <si>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</si>
  <si>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</si>
  <si>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</si>
  <si>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</si>
  <si>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</si>
  <si>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</si>
  <si>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</si>
  <si>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</si>
  <si>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</si>
  <si>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</si>
  <si>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</si>
  <si>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</si>
  <si>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</si>
  <si>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</si>
  <si>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</si>
  <si>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</si>
  <si>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</si>
  <si>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</si>
  <si>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</si>
  <si>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</si>
  <si>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</si>
  <si>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</si>
  <si>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</si>
  <si>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</si>
  <si>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</si>
  <si>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</si>
  <si>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</si>
  <si>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</si>
  <si>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</si>
  <si>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</si>
  <si>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</si>
  <si>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</si>
  <si>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</si>
  <si>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</si>
  <si>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</si>
  <si>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</si>
  <si>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</si>
  <si>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</si>
  <si>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</si>
  <si>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</si>
  <si>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</si>
  <si>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</si>
  <si>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</si>
  <si>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</si>
  <si>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</si>
  <si>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</si>
  <si>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</si>
  <si>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</si>
  <si>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</si>
  <si>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</si>
  <si>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</si>
  <si>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</si>
  <si>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</si>
  <si>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</si>
  <si>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</si>
  <si>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</si>
  <si>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</si>
  <si>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</si>
  <si>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</si>
  <si>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</si>
  <si>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</si>
  <si>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</si>
  <si>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</si>
  <si>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</si>
  <si>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</si>
  <si>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</si>
  <si>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</si>
  <si>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</si>
  <si>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</si>
  <si>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</si>
  <si>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</si>
  <si>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</si>
  <si>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</si>
  <si>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</si>
  <si>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</si>
  <si>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</si>
  <si>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</si>
  <si>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</si>
  <si>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</si>
  <si>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</si>
  <si>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</si>
  <si>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</si>
  <si>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</si>
  <si>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</si>
  <si>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</si>
  <si>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</si>
  <si>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</si>
  <si>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</si>
  <si>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</si>
  <si>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</si>
  <si>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</si>
  <si>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</si>
  <si>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</si>
  <si>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</si>
  <si>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</si>
  <si>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</si>
  <si>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</si>
  <si>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</si>
  <si>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</si>
  <si>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</si>
  <si>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</si>
  <si>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</si>
  <si>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</si>
  <si>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</si>
  <si>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</si>
  <si>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</si>
  <si>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</si>
  <si>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</si>
  <si>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</si>
  <si>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</si>
  <si>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</si>
  <si>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</si>
  <si>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</si>
  <si>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</si>
  <si>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</si>
  <si>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</si>
  <si>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</si>
  <si>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</si>
  <si>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</si>
  <si>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</si>
  <si>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</si>
  <si>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</si>
  <si>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</si>
  <si>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</si>
  <si>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</si>
  <si>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</si>
  <si>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</si>
  <si>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</si>
  <si>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</si>
  <si>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</si>
  <si>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</si>
  <si>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</si>
  <si>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</si>
  <si>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</si>
  <si>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</si>
  <si>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</si>
  <si>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</si>
  <si>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</si>
  <si>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</si>
  <si>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</si>
  <si>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</si>
  <si>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</si>
  <si>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</si>
  <si>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</si>
  <si>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</si>
  <si>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</si>
  <si>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</si>
  <si>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</si>
  <si>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</si>
  <si>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</si>
  <si>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</si>
  <si>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</si>
  <si>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</si>
  <si>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</si>
  <si>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</si>
  <si>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</si>
  <si>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</si>
  <si>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</si>
  <si>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</si>
  <si>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</si>
  <si>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</si>
  <si>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</si>
  <si>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</si>
  <si>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</si>
  <si>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</si>
  <si>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</si>
  <si>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</si>
  <si>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</si>
  <si>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</si>
  <si>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</si>
  <si>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</si>
  <si>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</si>
  <si>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</si>
  <si>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</si>
  <si>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</si>
  <si>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</si>
  <si>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</si>
  <si>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</si>
  <si>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福岡県大川市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</si>
  <si>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</si>
  <si>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</si>
  <si>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</si>
  <si>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</si>
  <si>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</si>
  <si>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</si>
  <si>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</si>
  <si>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</si>
  <si>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</si>
  <si>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</si>
  <si>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</si>
  <si>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</si>
  <si>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</si>
  <si>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</si>
  <si>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</si>
  <si>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</si>
  <si>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</si>
  <si>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</si>
  <si>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</si>
  <si>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</si>
  <si>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</si>
  <si>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</si>
  <si>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</si>
  <si>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</si>
  <si>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</si>
  <si>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</si>
  <si>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</si>
  <si>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</si>
  <si>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</si>
  <si>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</si>
  <si>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</si>
  <si>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</si>
  <si>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</si>
  <si>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</si>
  <si>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</si>
  <si>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</si>
  <si>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</si>
  <si>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</si>
  <si>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</si>
  <si>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</si>
  <si>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</si>
  <si>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</si>
  <si>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</si>
  <si>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</si>
  <si>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</si>
  <si>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</si>
  <si>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</si>
  <si>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</si>
  <si>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</si>
  <si>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</si>
  <si>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</si>
  <si>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</si>
  <si>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</si>
  <si>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</si>
  <si>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</si>
  <si>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</si>
  <si>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</si>
  <si>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</si>
  <si>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</si>
  <si>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</si>
  <si>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</si>
  <si>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</si>
  <si>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</si>
  <si>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</si>
  <si>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</si>
  <si>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</si>
  <si>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</si>
  <si>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</si>
  <si>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</si>
  <si>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</si>
  <si>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</si>
  <si>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</si>
  <si>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</si>
  <si>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</si>
  <si>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</si>
  <si>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</si>
  <si>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</si>
  <si>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</si>
  <si>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</si>
  <si>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</si>
  <si>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</si>
  <si>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</si>
  <si>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</si>
  <si>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</si>
  <si>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</si>
  <si>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</si>
  <si>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</si>
  <si>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</si>
  <si>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</si>
  <si>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</si>
  <si>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</si>
  <si>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</si>
  <si>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</si>
  <si>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</si>
  <si>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</si>
  <si>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</si>
  <si>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</si>
  <si>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</si>
  <si>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</si>
  <si>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</si>
  <si>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</si>
  <si>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</si>
  <si>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</si>
  <si>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</si>
  <si>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</si>
  <si>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</si>
  <si>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</si>
  <si>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</si>
  <si>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</si>
  <si>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</si>
  <si>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</si>
  <si>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</si>
  <si>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</si>
  <si>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</si>
  <si>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</si>
  <si>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</si>
  <si>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</si>
  <si>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</si>
  <si>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</si>
  <si>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</si>
  <si>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</si>
  <si>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</si>
  <si>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</si>
  <si>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</si>
  <si>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</si>
  <si>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</si>
  <si>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</si>
  <si>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</si>
  <si>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</si>
  <si>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</si>
  <si>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</si>
  <si>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</si>
  <si>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</si>
  <si>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</si>
  <si>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</si>
  <si>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</si>
  <si>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</si>
  <si>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</si>
  <si>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</si>
  <si>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</si>
  <si>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</si>
  <si>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</si>
  <si>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</si>
  <si>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</si>
  <si>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</si>
  <si>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</si>
  <si>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</si>
  <si>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</si>
  <si>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</si>
  <si>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福岡県大川市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</si>
  <si>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</si>
  <si>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</si>
  <si>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</si>
  <si>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</si>
  <si>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</si>
  <si>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</si>
  <si>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</si>
  <si>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</si>
  <si>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</si>
  <si>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</si>
  <si>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</si>
  <si>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</si>
  <si>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</si>
  <si>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</si>
  <si>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</si>
  <si>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</si>
  <si>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</si>
  <si>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</si>
  <si>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</si>
  <si>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</si>
  <si>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</si>
  <si>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</si>
  <si>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</si>
  <si>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</si>
  <si>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</si>
  <si>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</si>
  <si>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</si>
  <si>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</si>
  <si>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</si>
  <si>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</si>
  <si>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</si>
  <si>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</si>
  <si>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</si>
  <si>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</si>
  <si>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</si>
  <si>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</si>
  <si>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</si>
  <si>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</si>
  <si>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上水道事業会計</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</si>
  <si>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</si>
  <si>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</si>
  <si>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</si>
  <si>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</si>
  <si>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</si>
  <si>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</si>
  <si>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</si>
  <si>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</si>
  <si>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</si>
  <si>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</si>
  <si>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</si>
  <si>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</si>
  <si>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</si>
  <si>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</si>
  <si>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</si>
  <si>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</si>
  <si>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</si>
  <si>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</si>
  <si>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</si>
  <si>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</si>
  <si>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</si>
  <si>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</si>
  <si>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</si>
  <si>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</si>
  <si>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</si>
  <si>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</si>
  <si>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</si>
  <si>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</si>
  <si>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</si>
  <si>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</si>
  <si>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</si>
  <si>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</si>
  <si>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</si>
  <si>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</si>
  <si>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</si>
  <si>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</si>
  <si>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</si>
  <si>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</si>
  <si>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</si>
  <si>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</si>
  <si>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</si>
  <si>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</si>
  <si>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</si>
  <si>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</si>
  <si>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</si>
  <si>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</si>
  <si>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</si>
  <si>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</si>
  <si>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</si>
  <si>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</si>
  <si>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</si>
  <si>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</si>
  <si>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</si>
  <si>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</si>
  <si>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</si>
  <si>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</si>
  <si>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</si>
  <si>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</si>
  <si>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</si>
  <si>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</si>
  <si>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</si>
  <si>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</si>
  <si>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</si>
  <si>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</si>
  <si>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</si>
  <si>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</si>
  <si>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</si>
  <si>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</si>
  <si>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</si>
  <si>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</si>
  <si>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</si>
  <si>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</si>
  <si>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</si>
  <si>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</si>
  <si>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</si>
  <si>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</si>
  <si>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</si>
  <si>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</si>
  <si>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</si>
  <si>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</si>
  <si>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</si>
  <si>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</si>
  <si>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</si>
  <si>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</si>
  <si>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</si>
  <si>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</si>
  <si>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</si>
  <si>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</si>
  <si>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</si>
  <si>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</si>
  <si>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</si>
  <si>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</si>
  <si>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</si>
  <si>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</si>
  <si>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</si>
  <si>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</si>
  <si>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</si>
  <si>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</si>
  <si>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</si>
  <si>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</si>
  <si>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</si>
  <si>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</si>
  <si>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</si>
  <si>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</si>
  <si>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</si>
  <si>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</si>
  <si>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</si>
  <si>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</si>
  <si>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</si>
  <si>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</si>
  <si>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</si>
  <si>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</si>
  <si>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</si>
  <si>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</si>
  <si>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</si>
  <si>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</si>
  <si>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</si>
  <si>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</si>
  <si>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</si>
  <si>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</si>
  <si>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</si>
  <si>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</si>
  <si>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</si>
  <si>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</si>
  <si>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</si>
  <si>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</si>
  <si>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</si>
  <si>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</si>
  <si>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</si>
  <si>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</si>
  <si>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</si>
  <si>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</si>
  <si>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</si>
  <si>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</si>
  <si>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</si>
  <si>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</si>
  <si>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</si>
  <si>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</si>
  <si>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</si>
  <si>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</si>
  <si>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</si>
  <si>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</si>
  <si>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</si>
  <si>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</si>
  <si>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</si>
  <si>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</si>
  <si>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</si>
  <si>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</si>
  <si>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</si>
  <si>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2.63</t>
  </si>
  <si>
    <t>▲ 3.09</t>
  </si>
  <si>
    <t>▲ 0.77</t>
  </si>
  <si>
    <t>▲ 1.08</t>
  </si>
  <si>
    <t>▲ 3.94</t>
  </si>
  <si>
    <t>国民健康保険事業</t>
  </si>
  <si>
    <t>▲ 1.43</t>
  </si>
  <si>
    <t>▲ 1.84</t>
  </si>
  <si>
    <t>▲ 3.84</t>
  </si>
  <si>
    <t>▲ 4.51</t>
  </si>
  <si>
    <t>▲ 3.46</t>
  </si>
  <si>
    <t>上水道事業会計</t>
  </si>
  <si>
    <t>一般会計</t>
  </si>
  <si>
    <t>介護保険事業</t>
  </si>
  <si>
    <t>後期高齢者医療事業</t>
  </si>
  <si>
    <t>介護サービス事業</t>
  </si>
  <si>
    <t>下水道事業特別会計</t>
  </si>
  <si>
    <t>その他会計（赤字）</t>
  </si>
  <si>
    <t>その他会計（黒字）</t>
  </si>
  <si>
    <t>-</t>
    <phoneticPr fontId="2"/>
  </si>
  <si>
    <t>-</t>
    <phoneticPr fontId="2"/>
  </si>
  <si>
    <t>花宗太田土木組合(一般会計)</t>
  </si>
  <si>
    <t>大川柳川衛生組合(一般会計)</t>
  </si>
  <si>
    <t>福岡県市町村消防団員等公務災害補償組合(一般会計)</t>
  </si>
  <si>
    <t>久留米広域市町村圏事務組合(一般会計)</t>
  </si>
  <si>
    <t>久留米広域市町村圏事務組合(ふるさと振興事業特別会計)</t>
  </si>
  <si>
    <t>久留米広域市町村圏事務組合(小児救急医療支援事業特別会計)</t>
  </si>
  <si>
    <t>八女西部広域事務組合(一般会計)</t>
  </si>
  <si>
    <t>福岡県自治振興組合(一般会計)</t>
  </si>
  <si>
    <t>福岡県自治振興組合(公文書館事業特別会計)</t>
  </si>
  <si>
    <t>福岡県後期高齢者医療広域連合(一般会計)</t>
  </si>
  <si>
    <t>福岡県後期高齢者医療広域連合(後期高齢者医療特別会計)</t>
  </si>
  <si>
    <t>-</t>
    <phoneticPr fontId="2"/>
  </si>
  <si>
    <t>福岡県南広域水道企業団</t>
    <rPh sb="0" eb="3">
      <t>フクオカケン</t>
    </rPh>
    <rPh sb="4" eb="6">
      <t>コウイキ</t>
    </rPh>
    <rPh sb="6" eb="8">
      <t>スイドウ</t>
    </rPh>
    <rPh sb="8" eb="10">
      <t>キギョウ</t>
    </rPh>
    <rPh sb="10" eb="11">
      <t>ダン</t>
    </rPh>
    <phoneticPr fontId="2"/>
  </si>
  <si>
    <t>法適用企業</t>
    <phoneticPr fontId="5"/>
  </si>
  <si>
    <t>筑後川昇開橋観光財団</t>
    <rPh sb="0" eb="2">
      <t>チクゴ</t>
    </rPh>
    <rPh sb="2" eb="3">
      <t>ガワ</t>
    </rPh>
    <rPh sb="3" eb="4">
      <t>ショウ</t>
    </rPh>
    <rPh sb="4" eb="5">
      <t>カイ</t>
    </rPh>
    <rPh sb="5" eb="6">
      <t>キョウ</t>
    </rPh>
    <rPh sb="6" eb="8">
      <t>カンコウ</t>
    </rPh>
    <rPh sb="8" eb="10">
      <t>ザイダン</t>
    </rPh>
    <phoneticPr fontId="2"/>
  </si>
  <si>
    <t>大川インテリア振興センター</t>
    <rPh sb="0" eb="2">
      <t>オオカワ</t>
    </rPh>
    <rPh sb="7" eb="9">
      <t>シンコウ</t>
    </rPh>
    <phoneticPr fontId="2"/>
  </si>
  <si>
    <t>ふるさと基金</t>
    <phoneticPr fontId="11"/>
  </si>
  <si>
    <t>古賀メロディーとインテリアのまちづくり基金</t>
    <phoneticPr fontId="11"/>
  </si>
  <si>
    <t>ごみ対策基金</t>
    <phoneticPr fontId="11"/>
  </si>
  <si>
    <t>地域福祉基金</t>
    <phoneticPr fontId="11"/>
  </si>
  <si>
    <t>公共施設整備基金</t>
    <phoneticPr fontId="11"/>
  </si>
  <si>
    <t>法適用企業</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</si>
  <si>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</si>
  <si>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</si>
  <si>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</si>
  <si>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</si>
  <si>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</si>
  <si>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</si>
  <si>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</si>
  <si>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</si>
  <si>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</si>
  <si>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</si>
  <si>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</si>
  <si>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</si>
  <si>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</si>
  <si>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</si>
  <si>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「返済以上の新たな借入を行わない」を基本に地方債の新規発行を抑制してきた結果、将来負担比率は低下してきていたが、償還完了による基準財政需要額算入見込額の減少等により微増となっている。
有形固定資産減価償却率については、統合中学校整備事業(H29-R3)など施設更新の取り組みを開始したため、今後は一定の改善が見込まれる。</t>
    <rPh sb="1" eb="3">
      <t>ヘンサイ</t>
    </rPh>
    <rPh sb="3" eb="5">
      <t>イジョウ</t>
    </rPh>
    <rPh sb="6" eb="7">
      <t>アラ</t>
    </rPh>
    <rPh sb="9" eb="11">
      <t>カリイレ</t>
    </rPh>
    <rPh sb="12" eb="13">
      <t>オコナ</t>
    </rPh>
    <rPh sb="18" eb="20">
      <t>キホン</t>
    </rPh>
    <rPh sb="21" eb="24">
      <t>チホウサイ</t>
    </rPh>
    <rPh sb="25" eb="27">
      <t>シンキ</t>
    </rPh>
    <rPh sb="27" eb="29">
      <t>ハッコウ</t>
    </rPh>
    <rPh sb="30" eb="32">
      <t>ヨクセイ</t>
    </rPh>
    <rPh sb="36" eb="38">
      <t>ケッカ</t>
    </rPh>
    <rPh sb="39" eb="41">
      <t>ショウライ</t>
    </rPh>
    <rPh sb="41" eb="43">
      <t>フタン</t>
    </rPh>
    <rPh sb="43" eb="45">
      <t>ヒリツ</t>
    </rPh>
    <rPh sb="46" eb="48">
      <t>テイカ</t>
    </rPh>
    <rPh sb="56" eb="58">
      <t>ショウカン</t>
    </rPh>
    <rPh sb="58" eb="60">
      <t>カンリョウ</t>
    </rPh>
    <rPh sb="63" eb="65">
      <t>キジュン</t>
    </rPh>
    <rPh sb="65" eb="67">
      <t>ザイセイ</t>
    </rPh>
    <rPh sb="67" eb="69">
      <t>ジュヨウ</t>
    </rPh>
    <rPh sb="69" eb="70">
      <t>ガク</t>
    </rPh>
    <rPh sb="70" eb="72">
      <t>サンニュウ</t>
    </rPh>
    <rPh sb="72" eb="74">
      <t>ミコミ</t>
    </rPh>
    <rPh sb="74" eb="75">
      <t>ガク</t>
    </rPh>
    <rPh sb="76" eb="78">
      <t>ゲンショウ</t>
    </rPh>
    <rPh sb="78" eb="79">
      <t>トウ</t>
    </rPh>
    <rPh sb="82" eb="84">
      <t>ビゾウ</t>
    </rPh>
    <rPh sb="92" eb="94">
      <t>ユウケイ</t>
    </rPh>
    <rPh sb="94" eb="96">
      <t>コテイ</t>
    </rPh>
    <rPh sb="96" eb="98">
      <t>シサン</t>
    </rPh>
    <rPh sb="98" eb="100">
      <t>ゲンカ</t>
    </rPh>
    <rPh sb="100" eb="102">
      <t>ショウキャク</t>
    </rPh>
    <rPh sb="102" eb="103">
      <t>リツ</t>
    </rPh>
    <rPh sb="109" eb="111">
      <t>トウゴウ</t>
    </rPh>
    <rPh sb="111" eb="114">
      <t>チュウガッコウ</t>
    </rPh>
    <rPh sb="114" eb="116">
      <t>セイビ</t>
    </rPh>
    <rPh sb="116" eb="118">
      <t>ジギョウ</t>
    </rPh>
    <rPh sb="128" eb="130">
      <t>シセツ</t>
    </rPh>
    <rPh sb="130" eb="132">
      <t>コウシン</t>
    </rPh>
    <rPh sb="133" eb="134">
      <t>ト</t>
    </rPh>
    <rPh sb="135" eb="136">
      <t>ク</t>
    </rPh>
    <rPh sb="138" eb="140">
      <t>カイシ</t>
    </rPh>
    <rPh sb="145" eb="147">
      <t>コンゴ</t>
    </rPh>
    <rPh sb="148" eb="150">
      <t>イッテイ</t>
    </rPh>
    <rPh sb="151" eb="153">
      <t>カイゼン</t>
    </rPh>
    <rPh sb="154" eb="156">
      <t>ミコ</t>
    </rPh>
    <phoneticPr fontId="5"/>
  </si>
  <si>
    <t>地方債の新規発行を抑制してきたことにより、実質公債費比率は類似団体と比較して低いが、将来負担比率については、低下傾向にあるものの類似団体と比較して高い。
統合中学校整備事業(H29-R3)など施設更新の取り組みを開始したため、一時的な増加が見込まれる。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</si>
</sst>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9ECA-4FC9-AF14-288CDDB58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43421</c:v>
                </c:pt>
                <c:pt idx="1">
                  <c:v>62304</c:v>
                </c:pt>
                <c:pt idx="2">
                  <c:v>31008</c:v>
                </c:pt>
                <c:pt idx="3">
                  <c:v>36945</c:v>
                </c:pt>
                <c:pt idx="4">
                  <c:v>42252</c:v>
                </c:pt>
              </c:numCache>
            </c:numRef>
          </c:val>
          <c:smooth val="0"/>
          <c:extLst xmlns:c16r2="http://schemas.microsoft.com/office/drawing/2015/06/chart">
            <c:ext xmlns:c16="http://schemas.microsoft.com/office/drawing/2014/chart" uri="{C3380CC4-5D6E-409C-BE32-E72D297353CC}">
              <c16:uniqueId val="{00000001-9ECA-4FC9-AF14-288CDDB5849C}"/>
            </c:ext>
          </c:extLst>
        </c:ser>
        <c:dLbls>
          <c:showLegendKey val="0"/>
          <c:showVal val="0"/>
          <c:showCatName val="0"/>
          <c:showSerName val="0"/>
          <c:showPercent val="0"/>
          <c:showBubbleSize val="0"/>
        </c:dLbls>
        <c:marker val="1"/>
        <c:smooth val="0"/>
        <c:axId val="477339992"/>
        <c:axId val="477340384"/>
      </c:lineChart>
      <c:catAx>
        <c:axId val="477339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340384"/>
        <c:crosses val="autoZero"/>
        <c:auto val="1"/>
        <c:lblAlgn val="ctr"/>
        <c:lblOffset val="100"/>
        <c:tickLblSkip val="1"/>
        <c:tickMarkSkip val="1"/>
        <c:noMultiLvlLbl val="0"/>
      </c:catAx>
      <c:valAx>
        <c:axId val="4773403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339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7.05</c:v>
                </c:pt>
                <c:pt idx="1">
                  <c:v>3.94</c:v>
                </c:pt>
                <c:pt idx="2">
                  <c:v>3.1</c:v>
                </c:pt>
                <c:pt idx="3">
                  <c:v>2.0299999999999998</c:v>
                </c:pt>
                <c:pt idx="4">
                  <c:v>1.1499999999999999</c:v>
                </c:pt>
              </c:numCache>
            </c:numRef>
          </c:val>
          <c:extLst xmlns:c16r2="http://schemas.microsoft.com/office/drawing/2015/06/chart">
            <c:ext xmlns:c16="http://schemas.microsoft.com/office/drawing/2014/chart" uri="{C3380CC4-5D6E-409C-BE32-E72D297353CC}">
              <c16:uniqueId val="{00000000-1AA1-413F-B458-2510144F4B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26.54</c:v>
                </c:pt>
                <c:pt idx="1">
                  <c:v>30.35</c:v>
                </c:pt>
                <c:pt idx="2">
                  <c:v>29.94</c:v>
                </c:pt>
                <c:pt idx="3">
                  <c:v>30.11</c:v>
                </c:pt>
                <c:pt idx="4">
                  <c:v>26.8</c:v>
                </c:pt>
              </c:numCache>
            </c:numRef>
          </c:val>
          <c:extLst xmlns:c16r2="http://schemas.microsoft.com/office/drawing/2015/06/chart">
            <c:ext xmlns:c16="http://schemas.microsoft.com/office/drawing/2014/chart" uri="{C3380CC4-5D6E-409C-BE32-E72D297353CC}">
              <c16:uniqueId val="{00000001-1AA1-413F-B458-2510144F4BC4}"/>
            </c:ext>
          </c:extLst>
        </c:ser>
        <c:dLbls>
          <c:showLegendKey val="0"/>
          <c:showVal val="0"/>
          <c:showCatName val="0"/>
          <c:showSerName val="0"/>
          <c:showPercent val="0"/>
          <c:showBubbleSize val="0"/>
        </c:dLbls>
        <c:gapWidth val="250"/>
        <c:overlap val="100"/>
        <c:axId val="477341168"/>
        <c:axId val="477341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-2.63</c:v>
                </c:pt>
                <c:pt idx="1">
                  <c:v>-3.09</c:v>
                </c:pt>
                <c:pt idx="2">
                  <c:v>-0.77</c:v>
                </c:pt>
                <c:pt idx="3">
                  <c:v>-1.08</c:v>
                </c:pt>
                <c:pt idx="4">
                  <c:v>-3.94</c:v>
                </c:pt>
              </c:numCache>
            </c:numRef>
          </c:val>
          <c:smooth val="0"/>
          <c:extLst xmlns:c16r2="http://schemas.microsoft.com/office/drawing/2015/06/chart">
            <c:ext xmlns:c16="http://schemas.microsoft.com/office/drawing/2014/chart" uri="{C3380CC4-5D6E-409C-BE32-E72D297353CC}">
              <c16:uniqueId val="{00000002-1AA1-413F-B458-2510144F4BC4}"/>
            </c:ext>
          </c:extLst>
        </c:ser>
        <c:dLbls>
          <c:showLegendKey val="0"/>
          <c:showVal val="0"/>
          <c:showCatName val="0"/>
          <c:showSerName val="0"/>
          <c:showPercent val="0"/>
          <c:showBubbleSize val="0"/>
        </c:dLbls>
        <c:marker val="1"/>
        <c:smooth val="0"/>
        <c:axId val="477341168"/>
        <c:axId val="477341560"/>
      </c:lineChart>
      <c:catAx>
        <c:axId val="47734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7341560"/>
        <c:crosses val="autoZero"/>
        <c:auto val="1"/>
        <c:lblAlgn val="ctr"/>
        <c:lblOffset val="100"/>
        <c:tickLblSkip val="1"/>
        <c:tickMarkSkip val="1"/>
        <c:noMultiLvlLbl val="0"/>
      </c:catAx>
      <c:valAx>
        <c:axId val="47734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34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E82-4F01-9775-A08C262F6C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82-4F01-9775-A08C262F6C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E82-4F01-9775-A08C262F6C27}"/>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E82-4F01-9775-A08C262F6C27}"/>
            </c:ext>
          </c:extLst>
        </c:ser>
        <c:ser>
          <c:idx val="4"/>
          <c:order val="4"/>
          <c:tx>
            <c:strRef>
              <c:f>データシート!$A$31</c:f>
              <c:strCache>
                <c:ptCount val="1"/>
                <c:pt idx="0">
                  <c:v>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E82-4F01-9775-A08C262F6C27}"/>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0.13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FE82-4F01-9775-A08C262F6C27}"/>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0.87</c:v>
                </c:pt>
                <c:pt idx="4">
                  <c:v>#N/A</c:v>
                </c:pt>
                <c:pt idx="5">
                  <c:v>0.56999999999999995</c:v>
                </c:pt>
                <c:pt idx="6">
                  <c:v>#N/A</c:v>
                </c:pt>
                <c:pt idx="7">
                  <c:v>1.22</c:v>
                </c:pt>
                <c:pt idx="8">
                  <c:v>#N/A</c:v>
                </c:pt>
                <c:pt idx="9">
                  <c:v>0.74</c:v>
                </c:pt>
              </c:numCache>
            </c:numRef>
          </c:val>
          <c:extLst xmlns:c16r2="http://schemas.microsoft.com/office/drawing/2015/06/chart">
            <c:ext xmlns:c16="http://schemas.microsoft.com/office/drawing/2014/chart" uri="{C3380CC4-5D6E-409C-BE32-E72D297353CC}">
              <c16:uniqueId val="{00000006-FE82-4F01-9775-A08C262F6C2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7.04</c:v>
                </c:pt>
                <c:pt idx="2">
                  <c:v>#N/A</c:v>
                </c:pt>
                <c:pt idx="3">
                  <c:v>3.94</c:v>
                </c:pt>
                <c:pt idx="4">
                  <c:v>#N/A</c:v>
                </c:pt>
                <c:pt idx="5">
                  <c:v>3.09</c:v>
                </c:pt>
                <c:pt idx="6">
                  <c:v>#N/A</c:v>
                </c:pt>
                <c:pt idx="7">
                  <c:v>2.02</c:v>
                </c:pt>
                <c:pt idx="8">
                  <c:v>#N/A</c:v>
                </c:pt>
                <c:pt idx="9">
                  <c:v>1.1499999999999999</c:v>
                </c:pt>
              </c:numCache>
            </c:numRef>
          </c:val>
          <c:extLst xmlns:c16r2="http://schemas.microsoft.com/office/drawing/2015/06/chart">
            <c:ext xmlns:c16="http://schemas.microsoft.com/office/drawing/2014/chart" uri="{C3380CC4-5D6E-409C-BE32-E72D297353CC}">
              <c16:uniqueId val="{00000007-FE82-4F01-9775-A08C262F6C2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14.64</c:v>
                </c:pt>
                <c:pt idx="2">
                  <c:v>#N/A</c:v>
                </c:pt>
                <c:pt idx="3">
                  <c:v>14.59</c:v>
                </c:pt>
                <c:pt idx="4">
                  <c:v>#N/A</c:v>
                </c:pt>
                <c:pt idx="5">
                  <c:v>13.29</c:v>
                </c:pt>
                <c:pt idx="6">
                  <c:v>#N/A</c:v>
                </c:pt>
                <c:pt idx="7">
                  <c:v>12.44</c:v>
                </c:pt>
                <c:pt idx="8">
                  <c:v>#N/A</c:v>
                </c:pt>
                <c:pt idx="9">
                  <c:v>11.16</c:v>
                </c:pt>
              </c:numCache>
            </c:numRef>
          </c:val>
          <c:extLst xmlns:c16r2="http://schemas.microsoft.com/office/drawing/2015/06/chart">
            <c:ext xmlns:c16="http://schemas.microsoft.com/office/drawing/2014/chart" uri="{C3380CC4-5D6E-409C-BE32-E72D297353CC}">
              <c16:uniqueId val="{00000008-FE82-4F01-9775-A08C262F6C27}"/>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1.43</c:v>
                </c:pt>
                <c:pt idx="1">
                  <c:v>#N/A</c:v>
                </c:pt>
                <c:pt idx="2">
                  <c:v>1.84</c:v>
                </c:pt>
                <c:pt idx="3">
                  <c:v>#N/A</c:v>
                </c:pt>
                <c:pt idx="4">
                  <c:v>3.84</c:v>
                </c:pt>
                <c:pt idx="5">
                  <c:v>#N/A</c:v>
                </c:pt>
                <c:pt idx="6">
                  <c:v>4.51</c:v>
                </c:pt>
                <c:pt idx="7">
                  <c:v>#N/A</c:v>
                </c:pt>
                <c:pt idx="8">
                  <c:v>3.46</c:v>
                </c:pt>
                <c:pt idx="9">
                  <c:v>#N/A</c:v>
                </c:pt>
              </c:numCache>
            </c:numRef>
          </c:val>
          <c:extLst xmlns:c16r2="http://schemas.microsoft.com/office/drawing/2015/06/chart">
            <c:ext xmlns:c16="http://schemas.microsoft.com/office/drawing/2014/chart" uri="{C3380CC4-5D6E-409C-BE32-E72D297353CC}">
              <c16:uniqueId val="{00000009-FE82-4F01-9775-A08C262F6C27}"/>
            </c:ext>
          </c:extLst>
        </c:ser>
        <c:dLbls>
          <c:showLegendKey val="0"/>
          <c:showVal val="0"/>
          <c:showCatName val="0"/>
          <c:showSerName val="0"/>
          <c:showPercent val="0"/>
          <c:showBubbleSize val="0"/>
        </c:dLbls>
        <c:gapWidth val="150"/>
        <c:overlap val="100"/>
        <c:axId val="477342344"/>
        <c:axId val="477342736"/>
      </c:barChart>
      <c:catAx>
        <c:axId val="47734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342736"/>
        <c:crosses val="autoZero"/>
        <c:auto val="1"/>
        <c:lblAlgn val="ctr"/>
        <c:lblOffset val="100"/>
        <c:tickLblSkip val="1"/>
        <c:tickMarkSkip val="1"/>
        <c:noMultiLvlLbl val="0"/>
      </c:catAx>
      <c:valAx>
        <c:axId val="47734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342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1036</c:v>
                </c:pt>
                <c:pt idx="5">
                  <c:v>1078</c:v>
                </c:pt>
                <c:pt idx="8">
                  <c:v>1037</c:v>
                </c:pt>
                <c:pt idx="11">
                  <c:v>1042</c:v>
                </c:pt>
                <c:pt idx="14">
                  <c:v>1058</c:v>
                </c:pt>
              </c:numCache>
            </c:numRef>
          </c:val>
          <c:extLst xmlns:c16r2="http://schemas.microsoft.com/office/drawing/2015/06/chart">
            <c:ext xmlns:c16="http://schemas.microsoft.com/office/drawing/2014/chart" uri="{C3380CC4-5D6E-409C-BE32-E72D297353CC}">
              <c16:uniqueId val="{00000000-2418-4102-9049-1F0D4F3871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418-4102-9049-1F0D4F3871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c:v>
                </c:pt>
                <c:pt idx="3">
                  <c:v>8</c:v>
                </c:pt>
                <c:pt idx="6">
                  <c:v>3</c:v>
                </c:pt>
                <c:pt idx="9">
                  <c:v>2</c:v>
                </c:pt>
                <c:pt idx="12">
                  <c:v>4</c:v>
                </c:pt>
              </c:numCache>
            </c:numRef>
          </c:val>
          <c:extLst xmlns:c16r2="http://schemas.microsoft.com/office/drawing/2015/06/chart">
            <c:ext xmlns:c16="http://schemas.microsoft.com/office/drawing/2014/chart" uri="{C3380CC4-5D6E-409C-BE32-E72D297353CC}">
              <c16:uniqueId val="{00000002-2418-4102-9049-1F0D4F3871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c:v>
                </c:pt>
                <c:pt idx="3">
                  <c:v>30</c:v>
                </c:pt>
                <c:pt idx="6">
                  <c:v>25</c:v>
                </c:pt>
                <c:pt idx="9">
                  <c:v>24</c:v>
                </c:pt>
                <c:pt idx="12">
                  <c:v>25</c:v>
                </c:pt>
              </c:numCache>
            </c:numRef>
          </c:val>
          <c:extLst xmlns:c16r2="http://schemas.microsoft.com/office/drawing/2015/06/chart">
            <c:ext xmlns:c16="http://schemas.microsoft.com/office/drawing/2014/chart" uri="{C3380CC4-5D6E-409C-BE32-E72D297353CC}">
              <c16:uniqueId val="{00000003-2418-4102-9049-1F0D4F3871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178</c:v>
                </c:pt>
                <c:pt idx="3">
                  <c:v>184</c:v>
                </c:pt>
                <c:pt idx="6">
                  <c:v>183</c:v>
                </c:pt>
                <c:pt idx="9">
                  <c:v>200</c:v>
                </c:pt>
                <c:pt idx="12">
                  <c:v>228</c:v>
                </c:pt>
              </c:numCache>
            </c:numRef>
          </c:val>
          <c:extLst xmlns:c16r2="http://schemas.microsoft.com/office/drawing/2015/06/chart">
            <c:ext xmlns:c16="http://schemas.microsoft.com/office/drawing/2014/chart" uri="{C3380CC4-5D6E-409C-BE32-E72D297353CC}">
              <c16:uniqueId val="{00000004-2418-4102-9049-1F0D4F3871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18-4102-9049-1F0D4F3871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418-4102-9049-1F0D4F3871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1550</c:v>
                </c:pt>
                <c:pt idx="3">
                  <c:v>1535</c:v>
                </c:pt>
                <c:pt idx="6">
                  <c:v>1493</c:v>
                </c:pt>
                <c:pt idx="9">
                  <c:v>1460</c:v>
                </c:pt>
                <c:pt idx="12">
                  <c:v>1468</c:v>
                </c:pt>
              </c:numCache>
            </c:numRef>
          </c:val>
          <c:extLst xmlns:c16r2="http://schemas.microsoft.com/office/drawing/2015/06/chart">
            <c:ext xmlns:c16="http://schemas.microsoft.com/office/drawing/2014/chart" uri="{C3380CC4-5D6E-409C-BE32-E72D297353CC}">
              <c16:uniqueId val="{00000007-2418-4102-9049-1F0D4F387149}"/>
            </c:ext>
          </c:extLst>
        </c:ser>
        <c:dLbls>
          <c:showLegendKey val="0"/>
          <c:showVal val="0"/>
          <c:showCatName val="0"/>
          <c:showSerName val="0"/>
          <c:showPercent val="0"/>
          <c:showBubbleSize val="0"/>
        </c:dLbls>
        <c:gapWidth val="100"/>
        <c:overlap val="100"/>
        <c:axId val="489545160"/>
        <c:axId val="48954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769</c:v>
                </c:pt>
                <c:pt idx="2">
                  <c:v>#N/A</c:v>
                </c:pt>
                <c:pt idx="3">
                  <c:v>#N/A</c:v>
                </c:pt>
                <c:pt idx="4">
                  <c:v>679</c:v>
                </c:pt>
                <c:pt idx="5">
                  <c:v>#N/A</c:v>
                </c:pt>
                <c:pt idx="6">
                  <c:v>#N/A</c:v>
                </c:pt>
                <c:pt idx="7">
                  <c:v>667</c:v>
                </c:pt>
                <c:pt idx="8">
                  <c:v>#N/A</c:v>
                </c:pt>
                <c:pt idx="9">
                  <c:v>#N/A</c:v>
                </c:pt>
                <c:pt idx="10">
                  <c:v>644</c:v>
                </c:pt>
                <c:pt idx="11">
                  <c:v>#N/A</c:v>
                </c:pt>
                <c:pt idx="12">
                  <c:v>#N/A</c:v>
                </c:pt>
                <c:pt idx="13">
                  <c:v>667</c:v>
                </c:pt>
                <c:pt idx="14">
                  <c:v>#N/A</c:v>
                </c:pt>
              </c:numCache>
            </c:numRef>
          </c:val>
          <c:smooth val="0"/>
          <c:extLst xmlns:c16r2="http://schemas.microsoft.com/office/drawing/2015/06/chart">
            <c:ext xmlns:c16="http://schemas.microsoft.com/office/drawing/2014/chart" uri="{C3380CC4-5D6E-409C-BE32-E72D297353CC}">
              <c16:uniqueId val="{00000008-2418-4102-9049-1F0D4F387149}"/>
            </c:ext>
          </c:extLst>
        </c:ser>
        <c:dLbls>
          <c:showLegendKey val="0"/>
          <c:showVal val="0"/>
          <c:showCatName val="0"/>
          <c:showSerName val="0"/>
          <c:showPercent val="0"/>
          <c:showBubbleSize val="0"/>
        </c:dLbls>
        <c:marker val="1"/>
        <c:smooth val="0"/>
        <c:axId val="489545160"/>
        <c:axId val="489545552"/>
      </c:lineChart>
      <c:catAx>
        <c:axId val="48954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45552"/>
        <c:crosses val="autoZero"/>
        <c:auto val="1"/>
        <c:lblAlgn val="ctr"/>
        <c:lblOffset val="100"/>
        <c:tickLblSkip val="1"/>
        <c:tickMarkSkip val="1"/>
        <c:noMultiLvlLbl val="0"/>
      </c:catAx>
      <c:valAx>
        <c:axId val="48954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4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11009</c:v>
                </c:pt>
                <c:pt idx="5">
                  <c:v>10957</c:v>
                </c:pt>
                <c:pt idx="8">
                  <c:v>10917</c:v>
                </c:pt>
                <c:pt idx="11">
                  <c:v>10869</c:v>
                </c:pt>
                <c:pt idx="14">
                  <c:v>10754</c:v>
                </c:pt>
              </c:numCache>
            </c:numRef>
          </c:val>
          <c:extLst xmlns:c16r2="http://schemas.microsoft.com/office/drawing/2015/06/chart">
            <c:ext xmlns:c16="http://schemas.microsoft.com/office/drawing/2014/chart" uri="{C3380CC4-5D6E-409C-BE32-E72D297353CC}">
              <c16:uniqueId val="{00000000-915C-40DC-9C47-6D0936B18E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1629</c:v>
                </c:pt>
                <c:pt idx="5">
                  <c:v>1520</c:v>
                </c:pt>
                <c:pt idx="8">
                  <c:v>1405</c:v>
                </c:pt>
                <c:pt idx="11">
                  <c:v>1293</c:v>
                </c:pt>
                <c:pt idx="14">
                  <c:v>1174</c:v>
                </c:pt>
              </c:numCache>
            </c:numRef>
          </c:val>
          <c:extLst xmlns:c16r2="http://schemas.microsoft.com/office/drawing/2015/06/chart">
            <c:ext xmlns:c16="http://schemas.microsoft.com/office/drawing/2014/chart" uri="{C3380CC4-5D6E-409C-BE32-E72D297353CC}">
              <c16:uniqueId val="{00000001-915C-40DC-9C47-6D0936B18E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2486</c:v>
                </c:pt>
                <c:pt idx="5">
                  <c:v>2789</c:v>
                </c:pt>
                <c:pt idx="8">
                  <c:v>3113</c:v>
                </c:pt>
                <c:pt idx="11">
                  <c:v>3419</c:v>
                </c:pt>
                <c:pt idx="14">
                  <c:v>3508</c:v>
                </c:pt>
              </c:numCache>
            </c:numRef>
          </c:val>
          <c:extLst xmlns:c16r2="http://schemas.microsoft.com/office/drawing/2015/06/chart">
            <c:ext xmlns:c16="http://schemas.microsoft.com/office/drawing/2014/chart" uri="{C3380CC4-5D6E-409C-BE32-E72D297353CC}">
              <c16:uniqueId val="{00000002-915C-40DC-9C47-6D0936B18E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5C-40DC-9C47-6D0936B18E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5C-40DC-9C47-6D0936B18E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5C-40DC-9C47-6D0936B18E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2431</c:v>
                </c:pt>
                <c:pt idx="3">
                  <c:v>2285</c:v>
                </c:pt>
                <c:pt idx="6">
                  <c:v>2215</c:v>
                </c:pt>
                <c:pt idx="9">
                  <c:v>2229</c:v>
                </c:pt>
                <c:pt idx="12">
                  <c:v>2378</c:v>
                </c:pt>
              </c:numCache>
            </c:numRef>
          </c:val>
          <c:extLst xmlns:c16r2="http://schemas.microsoft.com/office/drawing/2015/06/chart">
            <c:ext xmlns:c16="http://schemas.microsoft.com/office/drawing/2014/chart" uri="{C3380CC4-5D6E-409C-BE32-E72D297353CC}">
              <c16:uniqueId val="{00000006-915C-40DC-9C47-6D0936B18E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c:v>
                </c:pt>
                <c:pt idx="3">
                  <c:v>7</c:v>
                </c:pt>
                <c:pt idx="6">
                  <c:v>5</c:v>
                </c:pt>
                <c:pt idx="9">
                  <c:v>21</c:v>
                </c:pt>
                <c:pt idx="12">
                  <c:v>43</c:v>
                </c:pt>
              </c:numCache>
            </c:numRef>
          </c:val>
          <c:extLst xmlns:c16r2="http://schemas.microsoft.com/office/drawing/2015/06/chart">
            <c:ext xmlns:c16="http://schemas.microsoft.com/office/drawing/2014/chart" uri="{C3380CC4-5D6E-409C-BE32-E72D297353CC}">
              <c16:uniqueId val="{00000007-915C-40DC-9C47-6D0936B18E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4550</c:v>
                </c:pt>
                <c:pt idx="3">
                  <c:v>4613</c:v>
                </c:pt>
                <c:pt idx="6">
                  <c:v>4634</c:v>
                </c:pt>
                <c:pt idx="9">
                  <c:v>4745</c:v>
                </c:pt>
                <c:pt idx="12">
                  <c:v>4848</c:v>
                </c:pt>
              </c:numCache>
            </c:numRef>
          </c:val>
          <c:extLst xmlns:c16r2="http://schemas.microsoft.com/office/drawing/2015/06/chart">
            <c:ext xmlns:c16="http://schemas.microsoft.com/office/drawing/2014/chart" uri="{C3380CC4-5D6E-409C-BE32-E72D297353CC}">
              <c16:uniqueId val="{00000008-915C-40DC-9C47-6D0936B18E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8</c:v>
                </c:pt>
                <c:pt idx="6">
                  <c:v>6</c:v>
                </c:pt>
                <c:pt idx="9">
                  <c:v>5</c:v>
                </c:pt>
                <c:pt idx="12">
                  <c:v>3</c:v>
                </c:pt>
              </c:numCache>
            </c:numRef>
          </c:val>
          <c:extLst xmlns:c16r2="http://schemas.microsoft.com/office/drawing/2015/06/chart">
            <c:ext xmlns:c16="http://schemas.microsoft.com/office/drawing/2014/chart" uri="{C3380CC4-5D6E-409C-BE32-E72D297353CC}">
              <c16:uniqueId val="{00000009-915C-40DC-9C47-6D0936B18E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14215</c:v>
                </c:pt>
                <c:pt idx="3">
                  <c:v>14315</c:v>
                </c:pt>
                <c:pt idx="6">
                  <c:v>13932</c:v>
                </c:pt>
                <c:pt idx="9">
                  <c:v>13465</c:v>
                </c:pt>
                <c:pt idx="12">
                  <c:v>13115</c:v>
                </c:pt>
              </c:numCache>
            </c:numRef>
          </c:val>
          <c:extLst xmlns:c16r2="http://schemas.microsoft.com/office/drawing/2015/06/chart">
            <c:ext xmlns:c16="http://schemas.microsoft.com/office/drawing/2014/chart" uri="{C3380CC4-5D6E-409C-BE32-E72D297353CC}">
              <c16:uniqueId val="{0000000A-915C-40DC-9C47-6D0936B18E35}"/>
            </c:ext>
          </c:extLst>
        </c:ser>
        <c:dLbls>
          <c:showLegendKey val="0"/>
          <c:showVal val="0"/>
          <c:showCatName val="0"/>
          <c:showSerName val="0"/>
          <c:showPercent val="0"/>
          <c:showBubbleSize val="0"/>
        </c:dLbls>
        <c:gapWidth val="100"/>
        <c:overlap val="100"/>
        <c:axId val="489546336"/>
        <c:axId val="489546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6095</c:v>
                </c:pt>
                <c:pt idx="2">
                  <c:v>#N/A</c:v>
                </c:pt>
                <c:pt idx="3">
                  <c:v>#N/A</c:v>
                </c:pt>
                <c:pt idx="4">
                  <c:v>5962</c:v>
                </c:pt>
                <c:pt idx="5">
                  <c:v>#N/A</c:v>
                </c:pt>
                <c:pt idx="6">
                  <c:v>#N/A</c:v>
                </c:pt>
                <c:pt idx="7">
                  <c:v>5358</c:v>
                </c:pt>
                <c:pt idx="8">
                  <c:v>#N/A</c:v>
                </c:pt>
                <c:pt idx="9">
                  <c:v>#N/A</c:v>
                </c:pt>
                <c:pt idx="10">
                  <c:v>4882</c:v>
                </c:pt>
                <c:pt idx="11">
                  <c:v>#N/A</c:v>
                </c:pt>
                <c:pt idx="12">
                  <c:v>#N/A</c:v>
                </c:pt>
                <c:pt idx="13">
                  <c:v>4952</c:v>
                </c:pt>
                <c:pt idx="14">
                  <c:v>#N/A</c:v>
                </c:pt>
              </c:numCache>
            </c:numRef>
          </c:val>
          <c:smooth val="0"/>
          <c:extLst xmlns:c16r2="http://schemas.microsoft.com/office/drawing/2015/06/chart">
            <c:ext xmlns:c16="http://schemas.microsoft.com/office/drawing/2014/chart" uri="{C3380CC4-5D6E-409C-BE32-E72D297353CC}">
              <c16:uniqueId val="{0000000B-915C-40DC-9C47-6D0936B18E35}"/>
            </c:ext>
          </c:extLst>
        </c:ser>
        <c:dLbls>
          <c:showLegendKey val="0"/>
          <c:showVal val="0"/>
          <c:showCatName val="0"/>
          <c:showSerName val="0"/>
          <c:showPercent val="0"/>
          <c:showBubbleSize val="0"/>
        </c:dLbls>
        <c:marker val="1"/>
        <c:smooth val="0"/>
        <c:axId val="489546336"/>
        <c:axId val="489546728"/>
      </c:lineChart>
      <c:catAx>
        <c:axId val="48954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546728"/>
        <c:crosses val="autoZero"/>
        <c:auto val="1"/>
        <c:lblAlgn val="ctr"/>
        <c:lblOffset val="100"/>
        <c:tickLblSkip val="1"/>
        <c:tickMarkSkip val="1"/>
        <c:noMultiLvlLbl val="0"/>
      </c:catAx>
      <c:valAx>
        <c:axId val="48954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4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2422</c:v>
                </c:pt>
                <c:pt idx="1">
                  <c:v>2423</c:v>
                </c:pt>
                <c:pt idx="2">
                  <c:v>2173</c:v>
                </c:pt>
              </c:numCache>
            </c:numRef>
          </c:val>
          <c:extLst xmlns:c16r2="http://schemas.microsoft.com/office/drawing/2015/06/chart">
            <c:ext xmlns:c16="http://schemas.microsoft.com/office/drawing/2014/chart" uri="{C3380CC4-5D6E-409C-BE32-E72D297353CC}">
              <c16:uniqueId val="{00000000-F404-43AD-8CF0-614155ACD7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c:v>
                </c:pt>
                <c:pt idx="1">
                  <c:v>38</c:v>
                </c:pt>
                <c:pt idx="2">
                  <c:v>38</c:v>
                </c:pt>
              </c:numCache>
            </c:numRef>
          </c:val>
          <c:extLst xmlns:c16r2="http://schemas.microsoft.com/office/drawing/2015/06/chart">
            <c:ext xmlns:c16="http://schemas.microsoft.com/office/drawing/2014/chart" uri="{C3380CC4-5D6E-409C-BE32-E72D297353CC}">
              <c16:uniqueId val="{00000001-F404-43AD-8CF0-614155ACD7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479</c:v>
                </c:pt>
                <c:pt idx="1">
                  <c:v>781</c:v>
                </c:pt>
                <c:pt idx="2">
                  <c:v>1126</c:v>
                </c:pt>
              </c:numCache>
            </c:numRef>
          </c:val>
          <c:extLst xmlns:c16r2="http://schemas.microsoft.com/office/drawing/2015/06/chart">
            <c:ext xmlns:c16="http://schemas.microsoft.com/office/drawing/2014/chart" uri="{C3380CC4-5D6E-409C-BE32-E72D297353CC}">
              <c16:uniqueId val="{00000002-F404-43AD-8CF0-614155ACD7D2}"/>
            </c:ext>
          </c:extLst>
        </c:ser>
        <c:dLbls>
          <c:showLegendKey val="0"/>
          <c:showVal val="0"/>
          <c:showCatName val="0"/>
          <c:showSerName val="0"/>
          <c:showPercent val="0"/>
          <c:showBubbleSize val="0"/>
        </c:dLbls>
        <c:gapWidth val="120"/>
        <c:overlap val="100"/>
        <c:axId val="489509184"/>
        <c:axId val="489509576"/>
      </c:barChart>
      <c:catAx>
        <c:axId val="4895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509576"/>
        <c:crosses val="autoZero"/>
        <c:auto val="1"/>
        <c:lblAlgn val="ctr"/>
        <c:lblOffset val="100"/>
        <c:tickLblSkip val="1"/>
        <c:tickMarkSkip val="1"/>
        <c:noMultiLvlLbl val="0"/>
      </c:catAx>
      <c:valAx>
        <c:axId val="489509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50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8D5-4E79-83C9-F8CC6BB706EC}"/>
                </c:ext>
                <c:ext xmlns:c15="http://schemas.microsoft.com/office/drawing/2012/chart" uri="{CE6537A1-D6FC-4f65-9D91-7224C49458BB}">
                  <c15:dlblFieldTable>
                    <c15:dlblFTEntry>
                      <c15:txfldGUID>{AB910DCE-9686-48C4-BA76-D6A3277D8759}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D5-4E79-83C9-F8CC6BB706EC}"/>
                </c:ext>
                <c:ext xmlns:c15="http://schemas.microsoft.com/office/drawing/2012/chart" uri="{CE6537A1-D6FC-4f65-9D91-7224C49458BB}">
                  <c15:dlblFieldTable>
                    <c15:dlblFTEntry>
                      <c15:txfldGUID>{D0BB0667-C763-455B-9449-E4F0F025C379}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8D5-4E79-83C9-F8CC6BB706EC}"/>
                </c:ext>
                <c:ext xmlns:c15="http://schemas.microsoft.com/office/drawing/2012/chart" uri="{CE6537A1-D6FC-4f65-9D91-7224C49458BB}">
                  <c15:dlblFieldTable>
                    <c15:dlblFTEntry>
                      <c15:txfldGUID>{A2B99F34-378C-4006-9E0F-4050DAAED0C4}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8D5-4E79-83C9-F8CC6BB706EC}"/>
                </c:ext>
                <c:ext xmlns:c15="http://schemas.microsoft.com/office/drawing/2012/chart" uri="{CE6537A1-D6FC-4f65-9D91-7224C49458BB}">
                  <c15:dlblFieldTable>
                    <c15:dlblFTEntry>
                      <c15:txfldGUID>{A1C12B3A-2FF8-4BE2-B720-77F44D8B367F}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8D5-4E79-83C9-F8CC6BB706EC}"/>
                </c:ext>
                <c:ext xmlns:c15="http://schemas.microsoft.com/office/drawing/2012/chart" uri="{CE6537A1-D6FC-4f65-9D91-7224C49458BB}">
                  <c15:dlblFieldTable>
                    <c15:dlblFTEntry>
                      <c15:txfldGUID>{8706DD31-3955-4FB5-840D-41EEF82517D4}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8D5-4E79-83C9-F8CC6BB706EC}"/>
                </c:ext>
                <c:ext xmlns:c15="http://schemas.microsoft.com/office/drawing/2012/chart" uri="{CE6537A1-D6FC-4f65-9D91-7224C49458BB}">
                  <c15:dlblFieldTable>
                    <c15:dlblFTEntry>
                      <c15:txfldGUID>{FC7B043D-B4DA-4A6E-A339-EBDEF3FE3235}</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8D5-4E79-83C9-F8CC6BB706EC}"/>
                </c:ext>
                <c:ext xmlns:c15="http://schemas.microsoft.com/office/drawing/2012/chart" uri="{CE6537A1-D6FC-4f65-9D91-7224C49458BB}">
                  <c15:layout/>
                  <c15:dlblFieldTable>
                    <c15:dlblFTEntry>
                      <c15:txfldGUID>{B38C1975-9C8E-4166-8299-5618A5E88A6E}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8D5-4E79-83C9-F8CC6BB706EC}"/>
                </c:ext>
                <c:ext xmlns:c15="http://schemas.microsoft.com/office/drawing/2012/chart" uri="{CE6537A1-D6FC-4f65-9D91-7224C49458BB}">
                  <c15:layout/>
                  <c15:dlblFieldTable>
                    <c15:dlblFTEntry>
                      <c15:txfldGUID>{62E9C918-197E-4729-9695-31184FA98C0E}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8D5-4E79-83C9-F8CC6BB706EC}"/>
                </c:ext>
                <c:ext xmlns:c15="http://schemas.microsoft.com/office/drawing/2012/chart" uri="{CE6537A1-D6FC-4f65-9D91-7224C49458BB}">
                  <c15:layout/>
                  <c15:dlblFieldTable>
                    <c15:dlblFTEntry>
                      <c15:txfldGUID>{B96299FD-C291-4E1E-A2AB-FC330159BE09}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63.3</c:v>
                </c:pt>
                <c:pt idx="24">
                  <c:v>64.5</c:v>
                </c:pt>
                <c:pt idx="32">
                  <c:v>65.7</c:v>
                </c:pt>
              </c:numCache>
            </c:numRef>
          </c:xVal>
          <c:yVal>
            <c:numRef>
              <c:f>公会計指標分析・財政指標組合せ分析表!$BP$51:$DC$51</c:f>
              <c:numCache>
                <c:formatCode>#,##0.0;"▲ "#,##0.0</c:formatCode>
                <c:ptCount val="40"/>
                <c:pt idx="16">
                  <c:v>74.3</c:v>
                </c:pt>
                <c:pt idx="24">
                  <c:v>68.2</c:v>
                </c:pt>
                <c:pt idx="32">
                  <c:v>68.7</c:v>
                </c:pt>
              </c:numCache>
            </c:numRef>
          </c:yVal>
          <c:smooth val="0"/>
          <c:extLst xmlns:c16r2="http://schemas.microsoft.com/office/drawing/2015/06/chart">
            <c:ext xmlns:c16="http://schemas.microsoft.com/office/drawing/2014/chart" uri="{C3380CC4-5D6E-409C-BE32-E72D297353CC}">
              <c16:uniqueId val="{00000009-28D5-4E79-83C9-F8CC6BB706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8D5-4E79-83C9-F8CC6BB706EC}"/>
                </c:ext>
                <c:ext xmlns:c15="http://schemas.microsoft.com/office/drawing/2012/chart" uri="{CE6537A1-D6FC-4f65-9D91-7224C49458BB}">
                  <c15:dlblFieldTable>
                    <c15:dlblFTEntry>
                      <c15:txfldGUID>{24AD44CA-8EE2-4D21-AEFC-98D896AB092C}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8D5-4E79-83C9-F8CC6BB706EC}"/>
                </c:ext>
                <c:ext xmlns:c15="http://schemas.microsoft.com/office/drawing/2012/chart" uri="{CE6537A1-D6FC-4f65-9D91-7224C49458BB}">
                  <c15:dlblFieldTable>
                    <c15:dlblFTEntry>
                      <c15:txfldGUID>{E67738D3-714A-4C89-93D9-6FFD3AAD1655}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8D5-4E79-83C9-F8CC6BB706EC}"/>
                </c:ext>
                <c:ext xmlns:c15="http://schemas.microsoft.com/office/drawing/2012/chart" uri="{CE6537A1-D6FC-4f65-9D91-7224C49458BB}">
                  <c15:dlblFieldTable>
                    <c15:dlblFTEntry>
                      <c15:txfldGUID>{1BBC8BB0-C6DC-445C-996F-3FC4F20E89D2}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8D5-4E79-83C9-F8CC6BB706EC}"/>
                </c:ext>
                <c:ext xmlns:c15="http://schemas.microsoft.com/office/drawing/2012/chart" uri="{CE6537A1-D6FC-4f65-9D91-7224C49458BB}">
                  <c15:dlblFieldTable>
                    <c15:dlblFTEntry>
                      <c15:txfldGUID>{A3FD2751-BDE7-46AA-9CA6-E1A9AAF0EC1C}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8D5-4E79-83C9-F8CC6BB706EC}"/>
                </c:ext>
                <c:ext xmlns:c15="http://schemas.microsoft.com/office/drawing/2012/chart" uri="{CE6537A1-D6FC-4f65-9D91-7224C49458BB}">
                  <c15:dlblFieldTable>
                    <c15:dlblFTEntry>
                      <c15:txfldGUID>{20DA6971-EB4C-4DDE-A32D-D5E0FAA8EA1E}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8D5-4E79-83C9-F8CC6BB706EC}"/>
                </c:ext>
                <c:ext xmlns:c15="http://schemas.microsoft.com/office/drawing/2012/chart" uri="{CE6537A1-D6FC-4f65-9D91-7224C49458BB}">
                  <c15:dlblFieldTable>
                    <c15:dlblFTEntry>
                      <c15:txfldGUID>{CFCE9DCC-AA37-4D78-844E-64B174D00F47}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8D5-4E79-83C9-F8CC6BB706EC}"/>
                </c:ext>
                <c:ext xmlns:c15="http://schemas.microsoft.com/office/drawing/2012/chart" uri="{CE6537A1-D6FC-4f65-9D91-7224C49458BB}">
                  <c15:layout/>
                  <c15:dlblFieldTable>
                    <c15:dlblFTEntry>
                      <c15:txfldGUID>{CD9C3BD1-28D2-4779-9E2F-56DC8D8EDCF0}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8D5-4E79-83C9-F8CC6BB706EC}"/>
                </c:ext>
                <c:ext xmlns:c15="http://schemas.microsoft.com/office/drawing/2012/chart" uri="{CE6537A1-D6FC-4f65-9D91-7224C49458BB}">
                  <c15:layout/>
                  <c15:dlblFieldTable>
                    <c15:dlblFTEntry>
                      <c15:txfldGUID>{3A3CDD70-EC17-4E50-9766-98FA73DDB190}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8D5-4E79-83C9-F8CC6BB706EC}"/>
                </c:ext>
                <c:ext xmlns:c15="http://schemas.microsoft.com/office/drawing/2012/chart" uri="{CE6537A1-D6FC-4f65-9D91-7224C49458BB}">
                  <c15:layout/>
                  <c15:dlblFieldTable>
                    <c15:dlblFTEntry>
                      <c15:txfldGUID>{137DD636-94F3-4058-945B-884E07D6DAA3}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28D5-4E79-83C9-F8CC6BB706EC}"/>
            </c:ext>
          </c:extLst>
        </c:ser>
        <c:dLbls>
          <c:showLegendKey val="0"/>
          <c:showVal val="1"/>
          <c:showCatName val="0"/>
          <c:showSerName val="0"/>
          <c:showPercent val="0"/>
          <c:showBubbleSize val="0"/>
        </c:dLbls>
        <c:axId val="489510360"/>
        <c:axId val="489510752"/>
      </c:scatterChart>
      <c:valAx>
        <c:axId val="48951036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510752"/>
        <c:crosses val="autoZero"/>
        <c:crossBetween val="midCat"/>
      </c:valAx>
      <c:valAx>
        <c:axId val="489510752"/>
        <c:scaling>
          <c:orientation val="minMax"/>
          <c:max val="78"/>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510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7.0712723481701226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84-4769-B927-590423AA5228}"/>
                </c:ext>
                <c:ext xmlns:c15="http://schemas.microsoft.com/office/drawing/2012/chart" uri="{CE6537A1-D6FC-4f65-9D91-7224C49458BB}">
                  <c15:layout/>
                  <c15:dlblFieldTable>
                    <c15:dlblFTEntry>
                      <c15:txfldGUID>{11F0ECEE-9695-4D68-8543-710FA18C949D}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84-4769-B927-590423AA5228}"/>
                </c:ext>
                <c:ext xmlns:c15="http://schemas.microsoft.com/office/drawing/2012/chart" uri="{CE6537A1-D6FC-4f65-9D91-7224C49458BB}">
                  <c15:dlblFieldTable>
                    <c15:dlblFTEntry>
                      <c15:txfldGUID>{F1ED5C9D-58D7-43D0-A759-C8F58962F4E0}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84-4769-B927-590423AA5228}"/>
                </c:ext>
                <c:ext xmlns:c15="http://schemas.microsoft.com/office/drawing/2012/chart" uri="{CE6537A1-D6FC-4f65-9D91-7224C49458BB}">
                  <c15:dlblFieldTable>
                    <c15:dlblFTEntry>
                      <c15:txfldGUID>{7281ED1B-0EB0-46EB-AF85-63168F249F8B}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84-4769-B927-590423AA5228}"/>
                </c:ext>
                <c:ext xmlns:c15="http://schemas.microsoft.com/office/drawing/2012/chart" uri="{CE6537A1-D6FC-4f65-9D91-7224C49458BB}">
                  <c15:dlblFieldTable>
                    <c15:dlblFTEntry>
                      <c15:txfldGUID>{0431726B-A335-4561-BE05-C5083BD7560D}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84-4769-B927-590423AA5228}"/>
                </c:ext>
                <c:ext xmlns:c15="http://schemas.microsoft.com/office/drawing/2012/chart" uri="{CE6537A1-D6FC-4f65-9D91-7224C49458BB}">
                  <c15:dlblFieldTable>
                    <c15:dlblFTEntry>
                      <c15:txfldGUID>{E31C8D77-579A-4BC0-98FF-1224DB53B2CC}</c15:txfldGUID>
                      <c15:f>#REF!</c15:f>
                      <c15:dlblFieldTableCache>
                        <c:ptCount val="1"/>
                        <c:pt idx="0">
                          <c:v>#REF!</c:v>
                        </c:pt>
                      </c15:dlblFieldTableCache>
                    </c15:dlblFTEntry>
                  </c15:dlblFieldTable>
                  <c15:showDataLabelsRange val="0"/>
                </c:ext>
              </c:extLst>
            </c:dLbl>
            <c:dLbl>
              <c:idx val="8"/>
              <c:layout>
                <c:manualLayout>
                  <c:x val="-1.8235628084250059E-2"/>
                  <c:y val="-5.412057069388666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84-4769-B927-590423AA5228}"/>
                </c:ext>
                <c:ext xmlns:c15="http://schemas.microsoft.com/office/drawing/2012/chart" uri="{CE6537A1-D6FC-4f65-9D91-7224C49458BB}">
                  <c15:layout/>
                  <c15:dlblFieldTable>
                    <c15:dlblFTEntry>
                      <c15:txfldGUID>{66B2EDAB-7796-492C-AA2C-D53C81BD0050}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84-4769-B927-590423AA5228}"/>
                </c:ext>
                <c:ext xmlns:c15="http://schemas.microsoft.com/office/drawing/2012/chart" uri="{CE6537A1-D6FC-4f65-9D91-7224C49458BB}">
                  <c15:layout/>
                  <c15:dlblFieldTable>
                    <c15:dlblFTEntry>
                      <c15:txfldGUID>{50885A53-9339-4E59-8707-6606782442FC}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84-4769-B927-590423AA5228}"/>
                </c:ext>
                <c:ext xmlns:c15="http://schemas.microsoft.com/office/drawing/2012/chart" uri="{CE6537A1-D6FC-4f65-9D91-7224C49458BB}">
                  <c15:layout/>
                  <c15:dlblFieldTable>
                    <c15:dlblFTEntry>
                      <c15:txfldGUID>{55870D01-A28B-4378-BBC9-EC82877A0F86}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84-4769-B927-590423AA5228}"/>
                </c:ext>
                <c:ext xmlns:c15="http://schemas.microsoft.com/office/drawing/2012/chart" uri="{CE6537A1-D6FC-4f65-9D91-7224C49458BB}">
                  <c15:layout/>
                  <c15:dlblFieldTable>
                    <c15:dlblFTEntry>
                      <c15:txfldGUID>{8C7EBE00-2947-4244-A2AD-FECB2B89E770}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10.3</c:v>
                </c:pt>
                <c:pt idx="16">
                  <c:v>9.9</c:v>
                </c:pt>
                <c:pt idx="24">
                  <c:v>9.3000000000000007</c:v>
                </c:pt>
                <c:pt idx="32">
                  <c:v>9.1</c:v>
                </c:pt>
              </c:numCache>
            </c:numRef>
          </c:xVal>
          <c:yVal>
            <c:numRef>
              <c:f>公会計指標分析・財政指標組合せ分析表!$BP$73:$DC$73</c:f>
              <c:numCache>
                <c:formatCode>#,##0.0;"▲ "#,##0.0</c:formatCode>
                <c:ptCount val="40"/>
                <c:pt idx="0">
                  <c:v>85.7</c:v>
                </c:pt>
                <c:pt idx="8">
                  <c:v>84.5</c:v>
                </c:pt>
                <c:pt idx="16">
                  <c:v>74.3</c:v>
                </c:pt>
                <c:pt idx="24">
                  <c:v>68.2</c:v>
                </c:pt>
                <c:pt idx="32">
                  <c:v>68.7</c:v>
                </c:pt>
              </c:numCache>
            </c:numRef>
          </c:yVal>
          <c:smooth val="0"/>
          <c:extLst xmlns:c16r2="http://schemas.microsoft.com/office/drawing/2015/06/chart">
            <c:ext xmlns:c16="http://schemas.microsoft.com/office/drawing/2014/chart" uri="{C3380CC4-5D6E-409C-BE32-E72D297353CC}">
              <c16:uniqueId val="{00000009-6E84-4769-B927-590423AA52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84-4769-B927-590423AA5228}"/>
                </c:ext>
                <c:ext xmlns:c15="http://schemas.microsoft.com/office/drawing/2012/chart" uri="{CE6537A1-D6FC-4f65-9D91-7224C49458BB}">
                  <c15:layout/>
                  <c15:dlblFieldTable>
                    <c15:dlblFTEntry>
                      <c15:txfldGUID>{5C81DA1B-EC8A-4620-9948-CDF96640C5AC}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84-4769-B927-590423AA5228}"/>
                </c:ext>
                <c:ext xmlns:c15="http://schemas.microsoft.com/office/drawing/2012/chart" uri="{CE6537A1-D6FC-4f65-9D91-7224C49458BB}">
                  <c15:dlblFieldTable>
                    <c15:dlblFTEntry>
                      <c15:txfldGUID>{7BABEA07-E9AC-4503-AAE4-858818B795AA}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84-4769-B927-590423AA5228}"/>
                </c:ext>
                <c:ext xmlns:c15="http://schemas.microsoft.com/office/drawing/2012/chart" uri="{CE6537A1-D6FC-4f65-9D91-7224C49458BB}">
                  <c15:dlblFieldTable>
                    <c15:dlblFTEntry>
                      <c15:txfldGUID>{172DD59D-B9B9-4279-92D7-E381C04F0E01}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84-4769-B927-590423AA5228}"/>
                </c:ext>
                <c:ext xmlns:c15="http://schemas.microsoft.com/office/drawing/2012/chart" uri="{CE6537A1-D6FC-4f65-9D91-7224C49458BB}">
                  <c15:dlblFieldTable>
                    <c15:dlblFTEntry>
                      <c15:txfldGUID>{29436F22-2D8C-4027-812A-F87506F91F5A}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84-4769-B927-590423AA5228}"/>
                </c:ext>
                <c:ext xmlns:c15="http://schemas.microsoft.com/office/drawing/2012/chart" uri="{CE6537A1-D6FC-4f65-9D91-7224C49458BB}">
                  <c15:dlblFieldTable>
                    <c15:dlblFTEntry>
                      <c15:txfldGUID>{6F3BF9B0-1FDF-45C0-9B24-1D82754E3B0A}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84-4769-B927-590423AA5228}"/>
                </c:ext>
                <c:ext xmlns:c15="http://schemas.microsoft.com/office/drawing/2012/chart" uri="{CE6537A1-D6FC-4f65-9D91-7224C49458BB}">
                  <c15:layout/>
                  <c15:dlblFieldTable>
                    <c15:dlblFTEntry>
                      <c15:txfldGUID>{E508FE75-2FFD-4D28-8554-5BAD14290CFE}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84-4769-B927-590423AA5228}"/>
                </c:ext>
                <c:ext xmlns:c15="http://schemas.microsoft.com/office/drawing/2012/chart" uri="{CE6537A1-D6FC-4f65-9D91-7224C49458BB}">
                  <c15:layout/>
                  <c15:dlblFieldTable>
                    <c15:dlblFTEntry>
                      <c15:txfldGUID>{539B8F12-5936-4F94-A125-49692B1C2B93}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84-4769-B927-590423AA5228}"/>
                </c:ext>
                <c:ext xmlns:c15="http://schemas.microsoft.com/office/drawing/2012/chart" uri="{CE6537A1-D6FC-4f65-9D91-7224C49458BB}">
                  <c15:layout/>
                  <c15:dlblFieldTable>
                    <c15:dlblFTEntry>
                      <c15:txfldGUID>{DABCD1DF-D541-4393-9F96-6943A289B586}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84-4769-B927-590423AA5228}"/>
                </c:ext>
                <c:ext xmlns:c15="http://schemas.microsoft.com/office/drawing/2012/chart" uri="{CE6537A1-D6FC-4f65-9D91-7224C49458BB}">
                  <c15:layout/>
                  <c15:dlblFieldTable>
                    <c15:dlblFTEntry>
                      <c15:txfldGUID>{64C6FEC5-3E8A-4E9D-A88D-752E3A97CC93}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6E84-4769-B927-590423AA5228}"/>
            </c:ext>
          </c:extLst>
        </c:ser>
        <c:dLbls>
          <c:showLegendKey val="0"/>
          <c:showVal val="1"/>
          <c:showCatName val="0"/>
          <c:showSerName val="0"/>
          <c:showPercent val="0"/>
          <c:showBubbleSize val="0"/>
        </c:dLbls>
        <c:axId val="489548296"/>
        <c:axId val="489547904"/>
      </c:scatterChart>
      <c:valAx>
        <c:axId val="489548296"/>
        <c:scaling>
          <c:orientation val="minMax"/>
          <c:max val="12.299999999999999"/>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547904"/>
        <c:crosses val="autoZero"/>
        <c:crossBetween val="midCat"/>
      </c:valAx>
      <c:valAx>
        <c:axId val="489547904"/>
        <c:scaling>
          <c:orientation val="minMax"/>
          <c:max val="92"/>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548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元利償還金等、算入公債費等ともに横ばいの状況。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地方債の新規発行抑制の取組を継続し、公債費の削減に努める。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一般会計等に係る地方債現在高の減少はあるものの、公営企業債等繰入見込額や退職手当負担見込額の増により、将来負担比率の分子は増加している。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地方債の新規発行抑制、基金積立に努める。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財政調整基金の取り崩しを行ったが、ふるさと基金に積立を行ったため、基金残高合計は増加している。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年度開設予定の子育て支援総合施設建設事業への充当を予定した積立であり、近年中に基金残高は減少する見込み。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effectLst/>
            </a:rPr>
            <a:t>学力の向上に資する事業</a:t>
          </a:r>
          <a:r>
            <a:rPr lang="en-US" altLang="ja-JP" sz="1400">
              <a:effectLst/>
            </a:rPr>
            <a:t>,</a:t>
          </a:r>
          <a:r>
            <a:rPr lang="ja-JP" altLang="en-US" sz="1400">
              <a:effectLst/>
            </a:rPr>
            <a:t>移住・定住促進事業</a:t>
          </a:r>
          <a:r>
            <a:rPr lang="en-US" altLang="ja-JP" sz="1400">
              <a:effectLst/>
            </a:rPr>
            <a:t>,</a:t>
          </a:r>
          <a:r>
            <a:rPr lang="ja-JP" altLang="en-US" sz="1400">
              <a:effectLst/>
            </a:rPr>
            <a:t>高齢者支援事業</a:t>
          </a:r>
          <a:r>
            <a:rPr lang="en-US" altLang="ja-JP" sz="1400">
              <a:effectLst/>
            </a:rPr>
            <a:t>,</a:t>
          </a:r>
          <a:r>
            <a:rPr lang="ja-JP" altLang="en-US" sz="1400">
              <a:effectLst/>
            </a:rPr>
            <a:t>子育て支援事業</a:t>
          </a:r>
          <a:r>
            <a:rPr lang="en-US" altLang="ja-JP" sz="1400">
              <a:effectLst/>
            </a:rPr>
            <a:t>,</a:t>
          </a:r>
          <a:r>
            <a:rPr lang="ja-JP" altLang="en-US" sz="1400">
              <a:effectLst/>
            </a:rPr>
            <a:t>産業振興に資する事業</a:t>
          </a:r>
          <a:r>
            <a:rPr lang="ja-JP" altLang="en-US" sz="1400" baseline="0">
              <a:effectLst/>
            </a:rPr>
            <a:t>  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古賀メロディーとインテリアのまちづくり基金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古賀メロディーを生かした街並みづくり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景観整備を推進する事業 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ごみ減量化・リサイクル推進に関する事業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rPr>
            <a:t>ごみ減量化・リサイクル推進に関する市民活動 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在宅福祉を推進する事業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rPr>
            <a:t>ボランティア活動の推進に関する事業</a:t>
          </a:r>
          <a:r>
            <a:rPr lang="en-US" altLang="ja-JP" sz="1400">
              <a:effectLst/>
            </a:rPr>
            <a:t>,</a:t>
          </a:r>
          <a:r>
            <a:rPr lang="ja-JP" altLang="en-US" sz="1400">
              <a:effectLst/>
            </a:rPr>
            <a:t>地域福祉の振興に係る調査及び研究事業 等</a:t>
          </a:r>
          <a:endParaRPr lang="en-US"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公共施設の建設及び整備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ふるさと納税による寄付金を原資に積立てを行っている。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近年は積立も取崩しも行っていない。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年度開設予定の子育て支援総合施設建設事業への充当を予定しており、近年中に基金残高は減少する見込み。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当面の活用予定なし。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年度から続く単年度収支の赤字による財源不足により、財政調整基金の取り崩しを行った。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近年は積立も取崩しも行っていない。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当面の活用予定なし。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34,844
34,660
33.62
15,672,431
15,560,837
93,404
8,106,395
13,115,153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有形固定資産減価償却率は、類似団体の最大値に近い水準にある。</a:t>
          </a:r>
          <a:endParaRPr lang="ja-JP" altLang="ja-JP">
            <a:effectLst/>
          </a:endParaRPr>
        </a:p>
        <a:p>
          <a:r>
            <a:rPr lang="ja-JP" altLang="ja-JP" sz="1100" b="0" i="0" baseline="0">
              <a:solidFill>
                <a:schemeClr val="dk1"/>
              </a:solidFill>
              <a:effectLst/>
              <a:latin typeface="+mn-lt"/>
              <a:ea typeface="+mn-ea"/>
              <a:cs typeface="+mn-cs"/>
            </a:rPr>
            <a:t>各公共施設等について個別施設計画を策定し、取り組みを進める。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16087</xdr:rowOff>
    </xdr:from>
    <xdr:to>
      <xdr:col>23</xdr:col>
      <xdr:colOff>136525</xdr:colOff>
      <xdr:row>27</xdr:row>
      <xdr:rowOff>117687</xdr:rowOff>
    </xdr:to>
    <xdr:sp macro="" textlink="">
      <xdr:nvSpPr>
        <xdr:cNvPr id="78" name="楕円 77"/>
        <xdr:cNvSpPr/>
      </xdr:nvSpPr>
      <xdr:spPr>
        <a:xfrm>
          <a:off x="4711700" y="54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102464</xdr:rowOff>
    </xdr:from>
    <xdr:ext cx="405111" cy="259045"/>
    <xdr:sp macro="" textlink="">
      <xdr:nvSpPr>
        <xdr:cNvPr id="79" name="有形固定資産減価償却率該当値テキスト"/>
        <xdr:cNvSpPr txBox="1"/>
      </xdr:nvSpPr>
      <xdr:spPr>
        <a:xfrm>
          <a:off x="4813300"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59267</xdr:rowOff>
    </xdr:from>
    <xdr:to>
      <xdr:col>19</xdr:col>
      <xdr:colOff>187325</xdr:colOff>
      <xdr:row>27</xdr:row>
      <xdr:rowOff>160867</xdr:rowOff>
    </xdr:to>
    <xdr:sp macro="" textlink="">
      <xdr:nvSpPr>
        <xdr:cNvPr id="80" name="楕円 79"/>
        <xdr:cNvSpPr/>
      </xdr:nvSpPr>
      <xdr:spPr>
        <a:xfrm>
          <a:off x="4000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66887</xdr:rowOff>
    </xdr:from>
    <xdr:to>
      <xdr:col>23</xdr:col>
      <xdr:colOff>85725</xdr:colOff>
      <xdr:row>27</xdr:row>
      <xdr:rowOff>110067</xdr:rowOff>
    </xdr:to>
    <xdr:cxnSp macro="">
      <xdr:nvCxnSpPr>
        <xdr:cNvPr id="81" name="直線コネクタ 80"/>
        <xdr:cNvCxnSpPr/>
      </xdr:nvCxnSpPr>
      <xdr:spPr>
        <a:xfrm flipV="1">
          <a:off x="4051300" y="546756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102447</xdr:rowOff>
    </xdr:from>
    <xdr:to>
      <xdr:col>15</xdr:col>
      <xdr:colOff>187325</xdr:colOff>
      <xdr:row>28</xdr:row>
      <xdr:rowOff>32597</xdr:rowOff>
    </xdr:to>
    <xdr:sp macro="" textlink="">
      <xdr:nvSpPr>
        <xdr:cNvPr id="82" name="楕円 81"/>
        <xdr:cNvSpPr/>
      </xdr:nvSpPr>
      <xdr:spPr>
        <a:xfrm>
          <a:off x="32385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110067</xdr:rowOff>
    </xdr:from>
    <xdr:to>
      <xdr:col>19</xdr:col>
      <xdr:colOff>136525</xdr:colOff>
      <xdr:row>27</xdr:row>
      <xdr:rowOff>153247</xdr:rowOff>
    </xdr:to>
    <xdr:cxnSp macro="">
      <xdr:nvCxnSpPr>
        <xdr:cNvPr id="83" name="直線コネクタ 82"/>
        <xdr:cNvCxnSpPr/>
      </xdr:nvCxnSpPr>
      <xdr:spPr>
        <a:xfrm flipV="1">
          <a:off x="3289300" y="55107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5944</xdr:rowOff>
    </xdr:from>
    <xdr:ext cx="405111" cy="259045"/>
    <xdr:sp macro="" textlink="">
      <xdr:nvSpPr>
        <xdr:cNvPr id="86" name="n_1mainValue有形固定資産減価償却率"/>
        <xdr:cNvSpPr txBox="1"/>
      </xdr:nvSpPr>
      <xdr:spPr>
        <a:xfrm>
          <a:off x="38360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49124</xdr:rowOff>
    </xdr:from>
    <xdr:ext cx="405111" cy="259045"/>
    <xdr:sp macro="" textlink="">
      <xdr:nvSpPr>
        <xdr:cNvPr id="87" name="n_2mainValue有形固定資産減価償却率"/>
        <xdr:cNvSpPr txBox="1"/>
      </xdr:nvSpPr>
      <xdr:spPr>
        <a:xfrm>
          <a:off x="3086744" y="52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減少傾向</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が、充当可能財源である基金現在高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依然として少ないため、類似団体内平均を上回る結果となっている。</a:t>
          </a:r>
          <a:endParaRPr lang="ja-JP" altLang="ja-JP">
            <a:effectLst/>
          </a:endParaRPr>
        </a:p>
        <a:p>
          <a:r>
            <a:rPr kumimoji="1" lang="ja-JP" altLang="ja-JP" sz="1100">
              <a:solidFill>
                <a:schemeClr val="dk1"/>
              </a:solidFill>
              <a:effectLst/>
              <a:latin typeface="+mn-lt"/>
              <a:ea typeface="+mn-ea"/>
              <a:cs typeface="+mn-cs"/>
            </a:rPr>
            <a:t>引き続き地方債の新規発行抑制に努め、基金積立が可能となるよう経費削減を図る。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112939</xdr:rowOff>
    </xdr:from>
    <xdr:to>
      <xdr:col>76</xdr:col>
      <xdr:colOff>73025</xdr:colOff>
      <xdr:row>31</xdr:row>
      <xdr:rowOff>43089</xdr:rowOff>
    </xdr:to>
    <xdr:sp macro="" textlink="">
      <xdr:nvSpPr>
        <xdr:cNvPr id="131" name="楕円 130"/>
        <xdr:cNvSpPr/>
      </xdr:nvSpPr>
      <xdr:spPr>
        <a:xfrm>
          <a:off x="147447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135816</xdr:rowOff>
    </xdr:from>
    <xdr:ext cx="340478" cy="259045"/>
    <xdr:sp macro="" textlink="">
      <xdr:nvSpPr>
        <xdr:cNvPr id="132" name="債務償還可能年数該当値テキスト"/>
        <xdr:cNvSpPr txBox="1"/>
      </xdr:nvSpPr>
      <xdr:spPr>
        <a:xfrm>
          <a:off x="14846300" y="58793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34,844
34,660
33.62
15,672,431
15,560,837
93,404
8,106,395
13,115,153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69" name="楕円 68"/>
        <xdr:cNvSpPr/>
      </xdr:nvSpPr>
      <xdr:spPr>
        <a:xfrm>
          <a:off x="4584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118762</xdr:rowOff>
    </xdr:from>
    <xdr:ext cx="405111" cy="259045"/>
    <xdr:sp macro="" textlink="">
      <xdr:nvSpPr>
        <xdr:cNvPr id="70" name="【道路】&#10;有形固定資産減価償却率該当値テキスト"/>
        <xdr:cNvSpPr txBox="1"/>
      </xdr:nvSpPr>
      <xdr:spPr>
        <a:xfrm>
          <a:off x="4673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164465</xdr:rowOff>
    </xdr:from>
    <xdr:to>
      <xdr:col>20</xdr:col>
      <xdr:colOff>38100</xdr:colOff>
      <xdr:row>36</xdr:row>
      <xdr:rowOff>94615</xdr:rowOff>
    </xdr:to>
    <xdr:sp macro="" textlink="">
      <xdr:nvSpPr>
        <xdr:cNvPr id="71" name="楕円 70"/>
        <xdr:cNvSpPr/>
      </xdr:nvSpPr>
      <xdr:spPr>
        <a:xfrm>
          <a:off x="374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36</xdr:row>
      <xdr:rowOff>43815</xdr:rowOff>
    </xdr:to>
    <xdr:cxnSp macro="">
      <xdr:nvCxnSpPr>
        <xdr:cNvPr id="72" name="直線コネクタ 71"/>
        <xdr:cNvCxnSpPr/>
      </xdr:nvCxnSpPr>
      <xdr:spPr>
        <a:xfrm flipV="1">
          <a:off x="3797300" y="61474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3" name="楕円 72"/>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43815</xdr:rowOff>
    </xdr:from>
    <xdr:to>
      <xdr:col>19</xdr:col>
      <xdr:colOff>177800</xdr:colOff>
      <xdr:row>36</xdr:row>
      <xdr:rowOff>64770</xdr:rowOff>
    </xdr:to>
    <xdr:cxnSp macro="">
      <xdr:nvCxnSpPr>
        <xdr:cNvPr id="74" name="直線コネクタ 73"/>
        <xdr:cNvCxnSpPr/>
      </xdr:nvCxnSpPr>
      <xdr:spPr>
        <a:xfrm flipV="1">
          <a:off x="2908300" y="62160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85742</xdr:rowOff>
    </xdr:from>
    <xdr:ext cx="405111" cy="259045"/>
    <xdr:sp macro="" textlink="">
      <xdr:nvSpPr>
        <xdr:cNvPr id="77" name="n_1mainValue【道路】&#10;有形固定資産減価償却率"/>
        <xdr:cNvSpPr txBox="1"/>
      </xdr:nvSpPr>
      <xdr:spPr>
        <a:xfrm>
          <a:off x="3582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106697</xdr:rowOff>
    </xdr:from>
    <xdr:ext cx="405111" cy="259045"/>
    <xdr:sp macro="" textlink="">
      <xdr:nvSpPr>
        <xdr:cNvPr id="78" name="n_2mainValue【道路】&#10;有形固定資産減価償却率"/>
        <xdr:cNvSpPr txBox="1"/>
      </xdr:nvSpPr>
      <xdr:spPr>
        <a:xfrm>
          <a:off x="2705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57442</xdr:rowOff>
    </xdr:from>
    <xdr:to>
      <xdr:col>55</xdr:col>
      <xdr:colOff>50800</xdr:colOff>
      <xdr:row>39</xdr:row>
      <xdr:rowOff>159042</xdr:rowOff>
    </xdr:to>
    <xdr:sp macro="" textlink="">
      <xdr:nvSpPr>
        <xdr:cNvPr id="116" name="楕円 115"/>
        <xdr:cNvSpPr/>
      </xdr:nvSpPr>
      <xdr:spPr>
        <a:xfrm>
          <a:off x="10426700" y="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35869</xdr:rowOff>
    </xdr:from>
    <xdr:ext cx="534377" cy="259045"/>
    <xdr:sp macro="" textlink="">
      <xdr:nvSpPr>
        <xdr:cNvPr id="117" name="【道路】&#10;一人当たり延長該当値テキスト"/>
        <xdr:cNvSpPr txBox="1"/>
      </xdr:nvSpPr>
      <xdr:spPr>
        <a:xfrm>
          <a:off x="10515600" y="67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62929</xdr:rowOff>
    </xdr:from>
    <xdr:to>
      <xdr:col>50</xdr:col>
      <xdr:colOff>165100</xdr:colOff>
      <xdr:row>39</xdr:row>
      <xdr:rowOff>164529</xdr:rowOff>
    </xdr:to>
    <xdr:sp macro="" textlink="">
      <xdr:nvSpPr>
        <xdr:cNvPr id="118" name="楕円 117"/>
        <xdr:cNvSpPr/>
      </xdr:nvSpPr>
      <xdr:spPr>
        <a:xfrm>
          <a:off x="9588500" y="67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108242</xdr:rowOff>
    </xdr:from>
    <xdr:to>
      <xdr:col>55</xdr:col>
      <xdr:colOff>0</xdr:colOff>
      <xdr:row>39</xdr:row>
      <xdr:rowOff>113729</xdr:rowOff>
    </xdr:to>
    <xdr:cxnSp macro="">
      <xdr:nvCxnSpPr>
        <xdr:cNvPr id="119" name="直線コネクタ 118"/>
        <xdr:cNvCxnSpPr/>
      </xdr:nvCxnSpPr>
      <xdr:spPr>
        <a:xfrm flipV="1">
          <a:off x="9639300" y="679479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68376</xdr:rowOff>
    </xdr:from>
    <xdr:to>
      <xdr:col>46</xdr:col>
      <xdr:colOff>38100</xdr:colOff>
      <xdr:row>39</xdr:row>
      <xdr:rowOff>169976</xdr:rowOff>
    </xdr:to>
    <xdr:sp macro="" textlink="">
      <xdr:nvSpPr>
        <xdr:cNvPr id="120" name="楕円 119"/>
        <xdr:cNvSpPr/>
      </xdr:nvSpPr>
      <xdr:spPr>
        <a:xfrm>
          <a:off x="8699500" y="67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113729</xdr:rowOff>
    </xdr:from>
    <xdr:to>
      <xdr:col>50</xdr:col>
      <xdr:colOff>114300</xdr:colOff>
      <xdr:row>39</xdr:row>
      <xdr:rowOff>119176</xdr:rowOff>
    </xdr:to>
    <xdr:cxnSp macro="">
      <xdr:nvCxnSpPr>
        <xdr:cNvPr id="121" name="直線コネクタ 120"/>
        <xdr:cNvCxnSpPr/>
      </xdr:nvCxnSpPr>
      <xdr:spPr>
        <a:xfrm flipV="1">
          <a:off x="8750300" y="6800279"/>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155656</xdr:rowOff>
    </xdr:from>
    <xdr:ext cx="534377" cy="259045"/>
    <xdr:sp macro="" textlink="">
      <xdr:nvSpPr>
        <xdr:cNvPr id="124" name="n_1mainValue【道路】&#10;一人当たり延長"/>
        <xdr:cNvSpPr txBox="1"/>
      </xdr:nvSpPr>
      <xdr:spPr>
        <a:xfrm>
          <a:off x="9359411" y="68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161103</xdr:rowOff>
    </xdr:from>
    <xdr:ext cx="534377" cy="259045"/>
    <xdr:sp macro="" textlink="">
      <xdr:nvSpPr>
        <xdr:cNvPr id="125" name="n_2mainValue【道路】&#10;一人当たり延長"/>
        <xdr:cNvSpPr txBox="1"/>
      </xdr:nvSpPr>
      <xdr:spPr>
        <a:xfrm>
          <a:off x="8483111" y="68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114119</xdr:rowOff>
    </xdr:from>
    <xdr:to>
      <xdr:col>24</xdr:col>
      <xdr:colOff>114300</xdr:colOff>
      <xdr:row>57</xdr:row>
      <xdr:rowOff>44269</xdr:rowOff>
    </xdr:to>
    <xdr:sp macro="" textlink="">
      <xdr:nvSpPr>
        <xdr:cNvPr id="165" name="楕円 164"/>
        <xdr:cNvSpPr/>
      </xdr:nvSpPr>
      <xdr:spPr>
        <a:xfrm>
          <a:off x="45847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29046</xdr:rowOff>
    </xdr:from>
    <xdr:ext cx="405111" cy="259045"/>
    <xdr:sp macro="" textlink="">
      <xdr:nvSpPr>
        <xdr:cNvPr id="166" name="【橋りょう・トンネル】&#10;有形固定資産減価償却率該当値テキスト"/>
        <xdr:cNvSpPr txBox="1"/>
      </xdr:nvSpPr>
      <xdr:spPr>
        <a:xfrm>
          <a:off x="4673600" y="9630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127181</xdr:rowOff>
    </xdr:from>
    <xdr:to>
      <xdr:col>20</xdr:col>
      <xdr:colOff>38100</xdr:colOff>
      <xdr:row>57</xdr:row>
      <xdr:rowOff>57331</xdr:rowOff>
    </xdr:to>
    <xdr:sp macro="" textlink="">
      <xdr:nvSpPr>
        <xdr:cNvPr id="167" name="楕円 166"/>
        <xdr:cNvSpPr/>
      </xdr:nvSpPr>
      <xdr:spPr>
        <a:xfrm>
          <a:off x="37465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164919</xdr:rowOff>
    </xdr:from>
    <xdr:to>
      <xdr:col>24</xdr:col>
      <xdr:colOff>63500</xdr:colOff>
      <xdr:row>57</xdr:row>
      <xdr:rowOff>6531</xdr:rowOff>
    </xdr:to>
    <xdr:cxnSp macro="">
      <xdr:nvCxnSpPr>
        <xdr:cNvPr id="168" name="直線コネクタ 167"/>
        <xdr:cNvCxnSpPr/>
      </xdr:nvCxnSpPr>
      <xdr:spPr>
        <a:xfrm flipV="1">
          <a:off x="3797300" y="97661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140244</xdr:rowOff>
    </xdr:from>
    <xdr:to>
      <xdr:col>15</xdr:col>
      <xdr:colOff>101600</xdr:colOff>
      <xdr:row>57</xdr:row>
      <xdr:rowOff>70394</xdr:rowOff>
    </xdr:to>
    <xdr:sp macro="" textlink="">
      <xdr:nvSpPr>
        <xdr:cNvPr id="169" name="楕円 168"/>
        <xdr:cNvSpPr/>
      </xdr:nvSpPr>
      <xdr:spPr>
        <a:xfrm>
          <a:off x="2857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6531</xdr:rowOff>
    </xdr:from>
    <xdr:to>
      <xdr:col>19</xdr:col>
      <xdr:colOff>177800</xdr:colOff>
      <xdr:row>57</xdr:row>
      <xdr:rowOff>19594</xdr:rowOff>
    </xdr:to>
    <xdr:cxnSp macro="">
      <xdr:nvCxnSpPr>
        <xdr:cNvPr id="170" name="直線コネクタ 169"/>
        <xdr:cNvCxnSpPr/>
      </xdr:nvCxnSpPr>
      <xdr:spPr>
        <a:xfrm flipV="1">
          <a:off x="2908300" y="97791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73858</xdr:rowOff>
    </xdr:from>
    <xdr:ext cx="405111" cy="259045"/>
    <xdr:sp macro="" textlink="">
      <xdr:nvSpPr>
        <xdr:cNvPr id="173" name="n_1mainValue【橋りょう・トンネル】&#10;有形固定資産減価償却率"/>
        <xdr:cNvSpPr txBox="1"/>
      </xdr:nvSpPr>
      <xdr:spPr>
        <a:xfrm>
          <a:off x="3582044" y="950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86921</xdr:rowOff>
    </xdr:from>
    <xdr:ext cx="405111" cy="259045"/>
    <xdr:sp macro="" textlink="">
      <xdr:nvSpPr>
        <xdr:cNvPr id="174" name="n_2mainValue【橋りょう・トンネル】&#10;有形固定資産減価償却率"/>
        <xdr:cNvSpPr txBox="1"/>
      </xdr:nvSpPr>
      <xdr:spPr>
        <a:xfrm>
          <a:off x="2705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149296</xdr:rowOff>
    </xdr:from>
    <xdr:to>
      <xdr:col>55</xdr:col>
      <xdr:colOff>50800</xdr:colOff>
      <xdr:row>62</xdr:row>
      <xdr:rowOff>79446</xdr:rowOff>
    </xdr:to>
    <xdr:sp macro="" textlink="">
      <xdr:nvSpPr>
        <xdr:cNvPr id="212" name="楕円 211"/>
        <xdr:cNvSpPr/>
      </xdr:nvSpPr>
      <xdr:spPr>
        <a:xfrm>
          <a:off x="10426700" y="106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127723</xdr:rowOff>
    </xdr:from>
    <xdr:ext cx="599010" cy="259045"/>
    <xdr:sp macro="" textlink="">
      <xdr:nvSpPr>
        <xdr:cNvPr id="213" name="【橋りょう・トンネル】&#10;一人当たり有形固定資産（償却資産）額該当値テキスト"/>
        <xdr:cNvSpPr txBox="1"/>
      </xdr:nvSpPr>
      <xdr:spPr>
        <a:xfrm>
          <a:off x="10515600" y="1058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160099</xdr:rowOff>
    </xdr:from>
    <xdr:to>
      <xdr:col>50</xdr:col>
      <xdr:colOff>165100</xdr:colOff>
      <xdr:row>62</xdr:row>
      <xdr:rowOff>90249</xdr:rowOff>
    </xdr:to>
    <xdr:sp macro="" textlink="">
      <xdr:nvSpPr>
        <xdr:cNvPr id="214" name="楕円 213"/>
        <xdr:cNvSpPr/>
      </xdr:nvSpPr>
      <xdr:spPr>
        <a:xfrm>
          <a:off x="9588500" y="106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28646</xdr:rowOff>
    </xdr:from>
    <xdr:to>
      <xdr:col>55</xdr:col>
      <xdr:colOff>0</xdr:colOff>
      <xdr:row>62</xdr:row>
      <xdr:rowOff>39449</xdr:rowOff>
    </xdr:to>
    <xdr:cxnSp macro="">
      <xdr:nvCxnSpPr>
        <xdr:cNvPr id="215" name="直線コネクタ 214"/>
        <xdr:cNvCxnSpPr/>
      </xdr:nvCxnSpPr>
      <xdr:spPr>
        <a:xfrm flipV="1">
          <a:off x="9639300" y="10658546"/>
          <a:ext cx="8382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164044</xdr:rowOff>
    </xdr:from>
    <xdr:to>
      <xdr:col>46</xdr:col>
      <xdr:colOff>38100</xdr:colOff>
      <xdr:row>62</xdr:row>
      <xdr:rowOff>94194</xdr:rowOff>
    </xdr:to>
    <xdr:sp macro="" textlink="">
      <xdr:nvSpPr>
        <xdr:cNvPr id="216" name="楕円 215"/>
        <xdr:cNvSpPr/>
      </xdr:nvSpPr>
      <xdr:spPr>
        <a:xfrm>
          <a:off x="8699500" y="106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39449</xdr:rowOff>
    </xdr:from>
    <xdr:to>
      <xdr:col>50</xdr:col>
      <xdr:colOff>114300</xdr:colOff>
      <xdr:row>62</xdr:row>
      <xdr:rowOff>43394</xdr:rowOff>
    </xdr:to>
    <xdr:cxnSp macro="">
      <xdr:nvCxnSpPr>
        <xdr:cNvPr id="217" name="直線コネクタ 216"/>
        <xdr:cNvCxnSpPr/>
      </xdr:nvCxnSpPr>
      <xdr:spPr>
        <a:xfrm flipV="1">
          <a:off x="8750300" y="10669349"/>
          <a:ext cx="8890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81376</xdr:rowOff>
    </xdr:from>
    <xdr:ext cx="599010" cy="259045"/>
    <xdr:sp macro="" textlink="">
      <xdr:nvSpPr>
        <xdr:cNvPr id="220" name="n_1mainValue【橋りょう・トンネル】&#10;一人当たり有形固定資産（償却資産）額"/>
        <xdr:cNvSpPr txBox="1"/>
      </xdr:nvSpPr>
      <xdr:spPr>
        <a:xfrm>
          <a:off x="9327095" y="107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85321</xdr:rowOff>
    </xdr:from>
    <xdr:ext cx="599010" cy="259045"/>
    <xdr:sp macro="" textlink="">
      <xdr:nvSpPr>
        <xdr:cNvPr id="221" name="n_2mainValue【橋りょう・トンネル】&#10;一人当たり有形固定資産（償却資産）額"/>
        <xdr:cNvSpPr txBox="1"/>
      </xdr:nvSpPr>
      <xdr:spPr>
        <a:xfrm>
          <a:off x="8450795" y="1071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60" name="楕円 259"/>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261" name="【公営住宅】&#10;有形固定資産減価償却率該当値テキスト"/>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262" name="楕円 261"/>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36195</xdr:rowOff>
    </xdr:to>
    <xdr:cxnSp macro="">
      <xdr:nvCxnSpPr>
        <xdr:cNvPr id="263" name="直線コネクタ 262"/>
        <xdr:cNvCxnSpPr/>
      </xdr:nvCxnSpPr>
      <xdr:spPr>
        <a:xfrm flipV="1">
          <a:off x="3797300" y="14056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64" name="楕円 263"/>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72389</xdr:rowOff>
    </xdr:to>
    <xdr:cxnSp macro="">
      <xdr:nvCxnSpPr>
        <xdr:cNvPr id="265" name="直線コネクタ 264"/>
        <xdr:cNvCxnSpPr/>
      </xdr:nvCxnSpPr>
      <xdr:spPr>
        <a:xfrm flipV="1">
          <a:off x="2908300" y="140950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78122</xdr:rowOff>
    </xdr:from>
    <xdr:ext cx="405111" cy="259045"/>
    <xdr:sp macro="" textlink="">
      <xdr:nvSpPr>
        <xdr:cNvPr id="268" name="n_1mainValue【公営住宅】&#10;有形固定資産減価償却率"/>
        <xdr:cNvSpPr txBox="1"/>
      </xdr:nvSpPr>
      <xdr:spPr>
        <a:xfrm>
          <a:off x="3582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69" name="n_2main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141224</xdr:rowOff>
    </xdr:from>
    <xdr:to>
      <xdr:col>55</xdr:col>
      <xdr:colOff>50800</xdr:colOff>
      <xdr:row>80</xdr:row>
      <xdr:rowOff>71374</xdr:rowOff>
    </xdr:to>
    <xdr:sp macro="" textlink="">
      <xdr:nvSpPr>
        <xdr:cNvPr id="307" name="楕円 306"/>
        <xdr:cNvSpPr/>
      </xdr:nvSpPr>
      <xdr:spPr>
        <a:xfrm>
          <a:off x="10426700" y="13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164101</xdr:rowOff>
    </xdr:from>
    <xdr:ext cx="469744" cy="259045"/>
    <xdr:sp macro="" textlink="">
      <xdr:nvSpPr>
        <xdr:cNvPr id="308" name="【公営住宅】&#10;一人当たり面積該当値テキスト"/>
        <xdr:cNvSpPr txBox="1"/>
      </xdr:nvSpPr>
      <xdr:spPr>
        <a:xfrm>
          <a:off x="10515600"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150368</xdr:rowOff>
    </xdr:from>
    <xdr:to>
      <xdr:col>50</xdr:col>
      <xdr:colOff>165100</xdr:colOff>
      <xdr:row>80</xdr:row>
      <xdr:rowOff>80518</xdr:rowOff>
    </xdr:to>
    <xdr:sp macro="" textlink="">
      <xdr:nvSpPr>
        <xdr:cNvPr id="309" name="楕円 308"/>
        <xdr:cNvSpPr/>
      </xdr:nvSpPr>
      <xdr:spPr>
        <a:xfrm>
          <a:off x="9588500" y="136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20574</xdr:rowOff>
    </xdr:from>
    <xdr:to>
      <xdr:col>55</xdr:col>
      <xdr:colOff>0</xdr:colOff>
      <xdr:row>80</xdr:row>
      <xdr:rowOff>29718</xdr:rowOff>
    </xdr:to>
    <xdr:cxnSp macro="">
      <xdr:nvCxnSpPr>
        <xdr:cNvPr id="310" name="直線コネクタ 309"/>
        <xdr:cNvCxnSpPr/>
      </xdr:nvCxnSpPr>
      <xdr:spPr>
        <a:xfrm flipV="1">
          <a:off x="9639300" y="137365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164085</xdr:rowOff>
    </xdr:from>
    <xdr:to>
      <xdr:col>46</xdr:col>
      <xdr:colOff>38100</xdr:colOff>
      <xdr:row>80</xdr:row>
      <xdr:rowOff>94235</xdr:rowOff>
    </xdr:to>
    <xdr:sp macro="" textlink="">
      <xdr:nvSpPr>
        <xdr:cNvPr id="311" name="楕円 310"/>
        <xdr:cNvSpPr/>
      </xdr:nvSpPr>
      <xdr:spPr>
        <a:xfrm>
          <a:off x="8699500" y="137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29718</xdr:rowOff>
    </xdr:from>
    <xdr:to>
      <xdr:col>50</xdr:col>
      <xdr:colOff>114300</xdr:colOff>
      <xdr:row>80</xdr:row>
      <xdr:rowOff>43435</xdr:rowOff>
    </xdr:to>
    <xdr:cxnSp macro="">
      <xdr:nvCxnSpPr>
        <xdr:cNvPr id="312" name="直線コネクタ 311"/>
        <xdr:cNvCxnSpPr/>
      </xdr:nvCxnSpPr>
      <xdr:spPr>
        <a:xfrm flipV="1">
          <a:off x="8750300" y="137457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314"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97045</xdr:rowOff>
    </xdr:from>
    <xdr:ext cx="469744" cy="259045"/>
    <xdr:sp macro="" textlink="">
      <xdr:nvSpPr>
        <xdr:cNvPr id="315" name="n_1mainValue【公営住宅】&#10;一人当たり面積"/>
        <xdr:cNvSpPr txBox="1"/>
      </xdr:nvSpPr>
      <xdr:spPr>
        <a:xfrm>
          <a:off x="9391727"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110762</xdr:rowOff>
    </xdr:from>
    <xdr:ext cx="469744" cy="259045"/>
    <xdr:sp macro="" textlink="">
      <xdr:nvSpPr>
        <xdr:cNvPr id="316" name="n_2mainValue【公営住宅】&#10;一人当たり面積"/>
        <xdr:cNvSpPr txBox="1"/>
      </xdr:nvSpPr>
      <xdr:spPr>
        <a:xfrm>
          <a:off x="8515427"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41" name="直線コネクタ 340"/>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42"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43" name="直線コネクタ 342"/>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44"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45" name="直線コネクタ 344"/>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46"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47" name="フローチャート: 判断 346"/>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48" name="フローチャート: 判断 347"/>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49" name="フローチャート: 判断 348"/>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55" name="楕円 354"/>
        <xdr:cNvSpPr/>
      </xdr:nvSpPr>
      <xdr:spPr>
        <a:xfrm>
          <a:off x="4584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36847</xdr:rowOff>
    </xdr:from>
    <xdr:ext cx="405111" cy="259045"/>
    <xdr:sp macro="" textlink="">
      <xdr:nvSpPr>
        <xdr:cNvPr id="356" name="【港湾・漁港】&#10;有形固定資産減価償却率該当値テキスト"/>
        <xdr:cNvSpPr txBox="1"/>
      </xdr:nvSpPr>
      <xdr:spPr>
        <a:xfrm>
          <a:off x="4673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357" name="楕円 356"/>
        <xdr:cNvSpPr/>
      </xdr:nvSpPr>
      <xdr:spPr>
        <a:xfrm>
          <a:off x="3746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40005</xdr:rowOff>
    </xdr:from>
    <xdr:to>
      <xdr:col>24</xdr:col>
      <xdr:colOff>63500</xdr:colOff>
      <xdr:row>103</xdr:row>
      <xdr:rowOff>64770</xdr:rowOff>
    </xdr:to>
    <xdr:cxnSp macro="">
      <xdr:nvCxnSpPr>
        <xdr:cNvPr id="358" name="直線コネクタ 357"/>
        <xdr:cNvCxnSpPr/>
      </xdr:nvCxnSpPr>
      <xdr:spPr>
        <a:xfrm>
          <a:off x="3797300" y="176993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34925</xdr:rowOff>
    </xdr:from>
    <xdr:to>
      <xdr:col>15</xdr:col>
      <xdr:colOff>101600</xdr:colOff>
      <xdr:row>103</xdr:row>
      <xdr:rowOff>136525</xdr:rowOff>
    </xdr:to>
    <xdr:sp macro="" textlink="">
      <xdr:nvSpPr>
        <xdr:cNvPr id="359" name="楕円 358"/>
        <xdr:cNvSpPr/>
      </xdr:nvSpPr>
      <xdr:spPr>
        <a:xfrm>
          <a:off x="2857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85725</xdr:rowOff>
    </xdr:to>
    <xdr:cxnSp macro="">
      <xdr:nvCxnSpPr>
        <xdr:cNvPr id="360" name="直線コネクタ 359"/>
        <xdr:cNvCxnSpPr/>
      </xdr:nvCxnSpPr>
      <xdr:spPr>
        <a:xfrm flipV="1">
          <a:off x="2908300" y="17699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61"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62" name="n_2aveValue【港湾・漁港】&#10;有形固定資産減価償却率"/>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81932</xdr:rowOff>
    </xdr:from>
    <xdr:ext cx="405111" cy="259045"/>
    <xdr:sp macro="" textlink="">
      <xdr:nvSpPr>
        <xdr:cNvPr id="363" name="n_1mainValue【港湾・漁港】&#10;有形固定資産減価償却率"/>
        <xdr:cNvSpPr txBox="1"/>
      </xdr:nvSpPr>
      <xdr:spPr>
        <a:xfrm>
          <a:off x="358204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364" name="n_2mainValue【港湾・漁港】&#10;有形固定資産減価償却率"/>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6" name="テキスト ボックス 37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8" name="テキスト ボックス 37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0" name="テキスト ボックス 37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2" name="テキスト ボックス 38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4" name="テキスト ボックス 38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6" name="テキスト ボックス 385"/>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8" name="テキスト ボックス 38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90" name="直線コネクタ 389"/>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91"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92" name="直線コネクタ 391"/>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93"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94" name="直線コネクタ 393"/>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20251</xdr:rowOff>
    </xdr:from>
    <xdr:ext cx="599010" cy="259045"/>
    <xdr:sp macro="" textlink="">
      <xdr:nvSpPr>
        <xdr:cNvPr id="395" name="【港湾・漁港】&#10;一人当たり有形固定資産（償却資産）額平均値テキスト"/>
        <xdr:cNvSpPr txBox="1"/>
      </xdr:nvSpPr>
      <xdr:spPr>
        <a:xfrm>
          <a:off x="10515600" y="18193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96" name="フローチャート: 判断 395"/>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97" name="フローチャート: 判断 396"/>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98" name="フローチャート: 判断 397"/>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61038</xdr:rowOff>
    </xdr:from>
    <xdr:to>
      <xdr:col>55</xdr:col>
      <xdr:colOff>50800</xdr:colOff>
      <xdr:row>108</xdr:row>
      <xdr:rowOff>162638</xdr:rowOff>
    </xdr:to>
    <xdr:sp macro="" textlink="">
      <xdr:nvSpPr>
        <xdr:cNvPr id="404" name="楕円 403"/>
        <xdr:cNvSpPr/>
      </xdr:nvSpPr>
      <xdr:spPr>
        <a:xfrm>
          <a:off x="10426700" y="185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147415</xdr:rowOff>
    </xdr:from>
    <xdr:ext cx="534377" cy="259045"/>
    <xdr:sp macro="" textlink="">
      <xdr:nvSpPr>
        <xdr:cNvPr id="405" name="【港湾・漁港】&#10;一人当たり有形固定資産（償却資産）額該当値テキスト"/>
        <xdr:cNvSpPr txBox="1"/>
      </xdr:nvSpPr>
      <xdr:spPr>
        <a:xfrm>
          <a:off x="10515600" y="184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66771</xdr:rowOff>
    </xdr:from>
    <xdr:to>
      <xdr:col>50</xdr:col>
      <xdr:colOff>165100</xdr:colOff>
      <xdr:row>108</xdr:row>
      <xdr:rowOff>168371</xdr:rowOff>
    </xdr:to>
    <xdr:sp macro="" textlink="">
      <xdr:nvSpPr>
        <xdr:cNvPr id="406" name="楕円 405"/>
        <xdr:cNvSpPr/>
      </xdr:nvSpPr>
      <xdr:spPr>
        <a:xfrm>
          <a:off x="9588500" y="185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111838</xdr:rowOff>
    </xdr:from>
    <xdr:to>
      <xdr:col>55</xdr:col>
      <xdr:colOff>0</xdr:colOff>
      <xdr:row>108</xdr:row>
      <xdr:rowOff>117571</xdr:rowOff>
    </xdr:to>
    <xdr:cxnSp macro="">
      <xdr:nvCxnSpPr>
        <xdr:cNvPr id="407" name="直線コネクタ 406"/>
        <xdr:cNvCxnSpPr/>
      </xdr:nvCxnSpPr>
      <xdr:spPr>
        <a:xfrm flipV="1">
          <a:off x="9639300" y="18628438"/>
          <a:ext cx="8382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67850</xdr:rowOff>
    </xdr:from>
    <xdr:to>
      <xdr:col>46</xdr:col>
      <xdr:colOff>38100</xdr:colOff>
      <xdr:row>108</xdr:row>
      <xdr:rowOff>169450</xdr:rowOff>
    </xdr:to>
    <xdr:sp macro="" textlink="">
      <xdr:nvSpPr>
        <xdr:cNvPr id="408" name="楕円 407"/>
        <xdr:cNvSpPr/>
      </xdr:nvSpPr>
      <xdr:spPr>
        <a:xfrm>
          <a:off x="8699500" y="185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117571</xdr:rowOff>
    </xdr:from>
    <xdr:to>
      <xdr:col>50</xdr:col>
      <xdr:colOff>114300</xdr:colOff>
      <xdr:row>108</xdr:row>
      <xdr:rowOff>118650</xdr:rowOff>
    </xdr:to>
    <xdr:cxnSp macro="">
      <xdr:nvCxnSpPr>
        <xdr:cNvPr id="409" name="直線コネクタ 408"/>
        <xdr:cNvCxnSpPr/>
      </xdr:nvCxnSpPr>
      <xdr:spPr>
        <a:xfrm flipV="1">
          <a:off x="8750300" y="1863417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410"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411"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159498</xdr:rowOff>
    </xdr:from>
    <xdr:ext cx="534377" cy="259045"/>
    <xdr:sp macro="" textlink="">
      <xdr:nvSpPr>
        <xdr:cNvPr id="412" name="n_1mainValue【港湾・漁港】&#10;一人当たり有形固定資産（償却資産）額"/>
        <xdr:cNvSpPr txBox="1"/>
      </xdr:nvSpPr>
      <xdr:spPr>
        <a:xfrm>
          <a:off x="9359411" y="186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160577</xdr:rowOff>
    </xdr:from>
    <xdr:ext cx="534377" cy="259045"/>
    <xdr:sp macro="" textlink="">
      <xdr:nvSpPr>
        <xdr:cNvPr id="413" name="n_2mainValue【港湾・漁港】&#10;一人当たり有形固定資産（償却資産）額"/>
        <xdr:cNvSpPr txBox="1"/>
      </xdr:nvSpPr>
      <xdr:spPr>
        <a:xfrm>
          <a:off x="8483111" y="186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39" name="直線コネクタ 438"/>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40"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41" name="直線コネクタ 44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3" name="直線コネクタ 4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4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45" name="フローチャート: 判断 44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46" name="フローチャート: 判断 445"/>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47" name="フローチャート: 判断 44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453" name="楕円 452"/>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108330</xdr:rowOff>
    </xdr:from>
    <xdr:ext cx="405111" cy="259045"/>
    <xdr:sp macro="" textlink="">
      <xdr:nvSpPr>
        <xdr:cNvPr id="454" name="【認定こども園・幼稚園・保育所】&#10;有形固定資産減価償却率該当値テキスト"/>
        <xdr:cNvSpPr txBox="1"/>
      </xdr:nvSpPr>
      <xdr:spPr>
        <a:xfrm>
          <a:off x="16357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55" name="楕円 454"/>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41910</xdr:rowOff>
    </xdr:to>
    <xdr:cxnSp macro="">
      <xdr:nvCxnSpPr>
        <xdr:cNvPr id="456" name="直線コネクタ 455"/>
        <xdr:cNvCxnSpPr/>
      </xdr:nvCxnSpPr>
      <xdr:spPr>
        <a:xfrm flipV="1">
          <a:off x="15481300" y="65243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57" name="楕円 456"/>
        <xdr:cNvSpPr/>
      </xdr:nvSpPr>
      <xdr:spPr>
        <a:xfrm>
          <a:off x="14541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81099</xdr:rowOff>
    </xdr:from>
    <xdr:to>
      <xdr:col>81</xdr:col>
      <xdr:colOff>50800</xdr:colOff>
      <xdr:row>38</xdr:row>
      <xdr:rowOff>41910</xdr:rowOff>
    </xdr:to>
    <xdr:cxnSp macro="">
      <xdr:nvCxnSpPr>
        <xdr:cNvPr id="458" name="直線コネクタ 457"/>
        <xdr:cNvCxnSpPr/>
      </xdr:nvCxnSpPr>
      <xdr:spPr>
        <a:xfrm>
          <a:off x="14592300" y="6424749"/>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59"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60"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461" name="n_1mainValue【認定こども園・幼稚園・保育所】&#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62" name="n_2mainValue【認定こども園・幼稚園・保育所】&#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3" name="直線コネクタ 4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4" name="テキスト ボックス 4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5" name="直線コネクタ 4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6" name="テキスト ボックス 4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7" name="直線コネクタ 4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8" name="テキスト ボックス 4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9" name="直線コネクタ 4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0" name="テキスト ボックス 4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1" name="直線コネクタ 4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2" name="テキスト ボックス 4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3" name="直線コネクタ 4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4" name="テキスト ボックス 4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88" name="直線コネクタ 487"/>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8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90" name="直線コネクタ 48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91"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92" name="直線コネクタ 491"/>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4" name="フローチャート: 判断 493"/>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95" name="フローチャート: 判断 494"/>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96" name="フローチャート: 判断 495"/>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141333</xdr:rowOff>
    </xdr:from>
    <xdr:to>
      <xdr:col>116</xdr:col>
      <xdr:colOff>114300</xdr:colOff>
      <xdr:row>42</xdr:row>
      <xdr:rowOff>71483</xdr:rowOff>
    </xdr:to>
    <xdr:sp macro="" textlink="">
      <xdr:nvSpPr>
        <xdr:cNvPr id="502" name="楕円 501"/>
        <xdr:cNvSpPr/>
      </xdr:nvSpPr>
      <xdr:spPr>
        <a:xfrm>
          <a:off x="221107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56260</xdr:rowOff>
    </xdr:from>
    <xdr:ext cx="469744" cy="259045"/>
    <xdr:sp macro="" textlink="">
      <xdr:nvSpPr>
        <xdr:cNvPr id="503" name="【認定こども園・幼稚園・保育所】&#10;一人当たり面積該当値テキスト"/>
        <xdr:cNvSpPr txBox="1"/>
      </xdr:nvSpPr>
      <xdr:spPr>
        <a:xfrm>
          <a:off x="22199600" y="708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141333</xdr:rowOff>
    </xdr:from>
    <xdr:to>
      <xdr:col>112</xdr:col>
      <xdr:colOff>38100</xdr:colOff>
      <xdr:row>42</xdr:row>
      <xdr:rowOff>71483</xdr:rowOff>
    </xdr:to>
    <xdr:sp macro="" textlink="">
      <xdr:nvSpPr>
        <xdr:cNvPr id="504" name="楕円 503"/>
        <xdr:cNvSpPr/>
      </xdr:nvSpPr>
      <xdr:spPr>
        <a:xfrm>
          <a:off x="2127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20683</xdr:rowOff>
    </xdr:from>
    <xdr:to>
      <xdr:col>116</xdr:col>
      <xdr:colOff>63500</xdr:colOff>
      <xdr:row>42</xdr:row>
      <xdr:rowOff>20683</xdr:rowOff>
    </xdr:to>
    <xdr:cxnSp macro="">
      <xdr:nvCxnSpPr>
        <xdr:cNvPr id="505" name="直線コネクタ 504"/>
        <xdr:cNvCxnSpPr/>
      </xdr:nvCxnSpPr>
      <xdr:spPr>
        <a:xfrm>
          <a:off x="21323300" y="722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69487</xdr:rowOff>
    </xdr:from>
    <xdr:to>
      <xdr:col>107</xdr:col>
      <xdr:colOff>101600</xdr:colOff>
      <xdr:row>41</xdr:row>
      <xdr:rowOff>171087</xdr:rowOff>
    </xdr:to>
    <xdr:sp macro="" textlink="">
      <xdr:nvSpPr>
        <xdr:cNvPr id="506" name="楕円 505"/>
        <xdr:cNvSpPr/>
      </xdr:nvSpPr>
      <xdr:spPr>
        <a:xfrm>
          <a:off x="20383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120287</xdr:rowOff>
    </xdr:from>
    <xdr:to>
      <xdr:col>111</xdr:col>
      <xdr:colOff>177800</xdr:colOff>
      <xdr:row>42</xdr:row>
      <xdr:rowOff>20683</xdr:rowOff>
    </xdr:to>
    <xdr:cxnSp macro="">
      <xdr:nvCxnSpPr>
        <xdr:cNvPr id="507" name="直線コネクタ 506"/>
        <xdr:cNvCxnSpPr/>
      </xdr:nvCxnSpPr>
      <xdr:spPr>
        <a:xfrm>
          <a:off x="20434300" y="71497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50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509"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62610</xdr:rowOff>
    </xdr:from>
    <xdr:ext cx="469744" cy="259045"/>
    <xdr:sp macro="" textlink="">
      <xdr:nvSpPr>
        <xdr:cNvPr id="510" name="n_1mainValue【認定こども園・幼稚園・保育所】&#10;一人当たり面積"/>
        <xdr:cNvSpPr txBox="1"/>
      </xdr:nvSpPr>
      <xdr:spPr>
        <a:xfrm>
          <a:off x="21075727" y="726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162214</xdr:rowOff>
    </xdr:from>
    <xdr:ext cx="469744" cy="259045"/>
    <xdr:sp macro="" textlink="">
      <xdr:nvSpPr>
        <xdr:cNvPr id="511" name="n_2mainValue【認定こども園・幼稚園・保育所】&#10;一人当たり面積"/>
        <xdr:cNvSpPr txBox="1"/>
      </xdr:nvSpPr>
      <xdr:spPr>
        <a:xfrm>
          <a:off x="20199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38" name="直線コネクタ 53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40" name="直線コネクタ 53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4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42" name="直線コネクタ 54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43"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4" name="フローチャート: 判断 54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45" name="フローチャート: 判断 54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6" name="フローチャート: 判断 54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552" name="楕円 551"/>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553"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554" name="楕円 553"/>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94706</xdr:rowOff>
    </xdr:from>
    <xdr:to>
      <xdr:col>85</xdr:col>
      <xdr:colOff>127000</xdr:colOff>
      <xdr:row>58</xdr:row>
      <xdr:rowOff>140426</xdr:rowOff>
    </xdr:to>
    <xdr:cxnSp macro="">
      <xdr:nvCxnSpPr>
        <xdr:cNvPr id="555" name="直線コネクタ 554"/>
        <xdr:cNvCxnSpPr/>
      </xdr:nvCxnSpPr>
      <xdr:spPr>
        <a:xfrm flipV="1">
          <a:off x="15481300" y="100388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102688</xdr:rowOff>
    </xdr:from>
    <xdr:to>
      <xdr:col>76</xdr:col>
      <xdr:colOff>165100</xdr:colOff>
      <xdr:row>59</xdr:row>
      <xdr:rowOff>32838</xdr:rowOff>
    </xdr:to>
    <xdr:sp macro="" textlink="">
      <xdr:nvSpPr>
        <xdr:cNvPr id="556" name="楕円 555"/>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58</xdr:row>
      <xdr:rowOff>153488</xdr:rowOff>
    </xdr:to>
    <xdr:cxnSp macro="">
      <xdr:nvCxnSpPr>
        <xdr:cNvPr id="557" name="直線コネクタ 556"/>
        <xdr:cNvCxnSpPr/>
      </xdr:nvCxnSpPr>
      <xdr:spPr>
        <a:xfrm flipV="1">
          <a:off x="14592300" y="100845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558"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560" name="n_1mainValue【学校施設】&#10;有形固定資産減価償却率"/>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561" name="n_2mainValue【学校施設】&#10;有形固定資産減価償却率"/>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84" name="直線コネクタ 583"/>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85"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86" name="直線コネクタ 585"/>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87"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88" name="直線コネクタ 587"/>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89"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0" name="フローチャート: 判断 589"/>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91" name="フローチャート: 判断 590"/>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92" name="フローチャート: 判断 591"/>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143510</xdr:rowOff>
    </xdr:from>
    <xdr:to>
      <xdr:col>116</xdr:col>
      <xdr:colOff>114300</xdr:colOff>
      <xdr:row>61</xdr:row>
      <xdr:rowOff>73660</xdr:rowOff>
    </xdr:to>
    <xdr:sp macro="" textlink="">
      <xdr:nvSpPr>
        <xdr:cNvPr id="598" name="楕円 597"/>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166387</xdr:rowOff>
    </xdr:from>
    <xdr:ext cx="469744" cy="259045"/>
    <xdr:sp macro="" textlink="">
      <xdr:nvSpPr>
        <xdr:cNvPr id="599" name="【学校施設】&#10;一人当たり面積該当値テキスト"/>
        <xdr:cNvSpPr txBox="1"/>
      </xdr:nvSpPr>
      <xdr:spPr>
        <a:xfrm>
          <a:off x="22199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00" name="楕円 599"/>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22860</xdr:rowOff>
    </xdr:from>
    <xdr:to>
      <xdr:col>116</xdr:col>
      <xdr:colOff>63500</xdr:colOff>
      <xdr:row>61</xdr:row>
      <xdr:rowOff>34290</xdr:rowOff>
    </xdr:to>
    <xdr:cxnSp macro="">
      <xdr:nvCxnSpPr>
        <xdr:cNvPr id="601" name="直線コネクタ 600"/>
        <xdr:cNvCxnSpPr/>
      </xdr:nvCxnSpPr>
      <xdr:spPr>
        <a:xfrm flipV="1">
          <a:off x="21323300" y="10481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602" name="楕円 601"/>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45720</xdr:rowOff>
    </xdr:to>
    <xdr:cxnSp macro="">
      <xdr:nvCxnSpPr>
        <xdr:cNvPr id="603" name="直線コネクタ 602"/>
        <xdr:cNvCxnSpPr/>
      </xdr:nvCxnSpPr>
      <xdr:spPr>
        <a:xfrm flipV="1">
          <a:off x="20434300" y="10492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60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605"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606" name="n_1mainValue【学校施設】&#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07" name="n_2mainValue【学校施設】&#10;一人当たり面積"/>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8" name="直線コネクタ 647"/>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9"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50" name="直線コネクタ 649"/>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51"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52" name="直線コネクタ 651"/>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3"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4" name="フローチャート: 判断 653"/>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5" name="フローチャート: 判断 654"/>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6" name="フローチャート: 判断 65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29211</xdr:rowOff>
    </xdr:from>
    <xdr:to>
      <xdr:col>85</xdr:col>
      <xdr:colOff>177800</xdr:colOff>
      <xdr:row>100</xdr:row>
      <xdr:rowOff>130811</xdr:rowOff>
    </xdr:to>
    <xdr:sp macro="" textlink="">
      <xdr:nvSpPr>
        <xdr:cNvPr id="662" name="楕円 661"/>
        <xdr:cNvSpPr/>
      </xdr:nvSpPr>
      <xdr:spPr>
        <a:xfrm>
          <a:off x="162687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153688</xdr:rowOff>
    </xdr:from>
    <xdr:ext cx="405111" cy="259045"/>
    <xdr:sp macro="" textlink="">
      <xdr:nvSpPr>
        <xdr:cNvPr id="663" name="【公民館】&#10;有形固定資産減価償却率該当値テキスト"/>
        <xdr:cNvSpPr txBox="1"/>
      </xdr:nvSpPr>
      <xdr:spPr>
        <a:xfrm>
          <a:off x="16357600" y="171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48261</xdr:rowOff>
    </xdr:from>
    <xdr:to>
      <xdr:col>81</xdr:col>
      <xdr:colOff>101600</xdr:colOff>
      <xdr:row>100</xdr:row>
      <xdr:rowOff>149861</xdr:rowOff>
    </xdr:to>
    <xdr:sp macro="" textlink="">
      <xdr:nvSpPr>
        <xdr:cNvPr id="664" name="楕円 663"/>
        <xdr:cNvSpPr/>
      </xdr:nvSpPr>
      <xdr:spPr>
        <a:xfrm>
          <a:off x="15430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80011</xdr:rowOff>
    </xdr:from>
    <xdr:to>
      <xdr:col>85</xdr:col>
      <xdr:colOff>127000</xdr:colOff>
      <xdr:row>100</xdr:row>
      <xdr:rowOff>99061</xdr:rowOff>
    </xdr:to>
    <xdr:cxnSp macro="">
      <xdr:nvCxnSpPr>
        <xdr:cNvPr id="665" name="直線コネクタ 664"/>
        <xdr:cNvCxnSpPr/>
      </xdr:nvCxnSpPr>
      <xdr:spPr>
        <a:xfrm flipV="1">
          <a:off x="15481300" y="172250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86361</xdr:rowOff>
    </xdr:from>
    <xdr:to>
      <xdr:col>76</xdr:col>
      <xdr:colOff>165100</xdr:colOff>
      <xdr:row>101</xdr:row>
      <xdr:rowOff>16511</xdr:rowOff>
    </xdr:to>
    <xdr:sp macro="" textlink="">
      <xdr:nvSpPr>
        <xdr:cNvPr id="666" name="楕円 665"/>
        <xdr:cNvSpPr/>
      </xdr:nvSpPr>
      <xdr:spPr>
        <a:xfrm>
          <a:off x="14541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99061</xdr:rowOff>
    </xdr:from>
    <xdr:to>
      <xdr:col>81</xdr:col>
      <xdr:colOff>50800</xdr:colOff>
      <xdr:row>100</xdr:row>
      <xdr:rowOff>137161</xdr:rowOff>
    </xdr:to>
    <xdr:cxnSp macro="">
      <xdr:nvCxnSpPr>
        <xdr:cNvPr id="667" name="直線コネクタ 666"/>
        <xdr:cNvCxnSpPr/>
      </xdr:nvCxnSpPr>
      <xdr:spPr>
        <a:xfrm flipV="1">
          <a:off x="14592300" y="17244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8"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69"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166388</xdr:rowOff>
    </xdr:from>
    <xdr:ext cx="405111" cy="259045"/>
    <xdr:sp macro="" textlink="">
      <xdr:nvSpPr>
        <xdr:cNvPr id="670" name="n_1mainValue【公民館】&#10;有形固定資産減価償却率"/>
        <xdr:cNvSpPr txBox="1"/>
      </xdr:nvSpPr>
      <xdr:spPr>
        <a:xfrm>
          <a:off x="15266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33038</xdr:rowOff>
    </xdr:from>
    <xdr:ext cx="405111" cy="259045"/>
    <xdr:sp macro="" textlink="">
      <xdr:nvSpPr>
        <xdr:cNvPr id="671" name="n_2mainValue【公民館】&#10;有形固定資産減価償却率"/>
        <xdr:cNvSpPr txBox="1"/>
      </xdr:nvSpPr>
      <xdr:spPr>
        <a:xfrm>
          <a:off x="14389744"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7" name="直線コネクタ 696"/>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8"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9" name="直線コネクタ 698"/>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00"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01" name="直線コネクタ 700"/>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702"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3" name="フローチャート: 判断 702"/>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4" name="フローチャート: 判断 703"/>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5" name="フローチャート: 判断 704"/>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11" name="楕円 710"/>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109963</xdr:rowOff>
    </xdr:from>
    <xdr:ext cx="469744" cy="259045"/>
    <xdr:sp macro="" textlink="">
      <xdr:nvSpPr>
        <xdr:cNvPr id="712" name="【公民館】&#10;一人当たり面積該当値テキスト"/>
        <xdr:cNvSpPr txBox="1"/>
      </xdr:nvSpPr>
      <xdr:spPr>
        <a:xfrm>
          <a:off x="22199600"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713" name="楕円 712"/>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14151</xdr:rowOff>
    </xdr:to>
    <xdr:cxnSp macro="">
      <xdr:nvCxnSpPr>
        <xdr:cNvPr id="714" name="直線コネクタ 713"/>
        <xdr:cNvCxnSpPr/>
      </xdr:nvCxnSpPr>
      <xdr:spPr>
        <a:xfrm flipV="1">
          <a:off x="21323300" y="1852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15" name="楕円 714"/>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716" name="直線コネクタ 715"/>
        <xdr:cNvCxnSpPr/>
      </xdr:nvCxnSpPr>
      <xdr:spPr>
        <a:xfrm flipV="1">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17"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18"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719"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20" name="n_2mainValue【公民館】&#10;一人当たり面積"/>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橋りょう・公民館において、有形固定資産減価償却率が類似団体平均より高くなっている。</a:t>
          </a:r>
          <a:endParaRPr lang="ja-JP" altLang="ja-JP" sz="1400">
            <a:effectLst/>
          </a:endParaRPr>
        </a:p>
        <a:p>
          <a:r>
            <a:rPr lang="ja-JP" altLang="ja-JP" sz="1100" b="0" i="0" baseline="0">
              <a:solidFill>
                <a:schemeClr val="dk1"/>
              </a:solidFill>
              <a:effectLst/>
              <a:latin typeface="+mn-lt"/>
              <a:ea typeface="+mn-ea"/>
              <a:cs typeface="+mn-cs"/>
            </a:rPr>
            <a:t>橋りょうについては個別計画を策定後、長寿命化を図っている状況にあり、公民館については計画的な大規模改修工事を実施している状況。</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34,844
34,660
33.62
15,672,431
15,560,837
93,404
8,106,395
13,115,153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1" name="楕円 70"/>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2" name="【図書館】&#10;有形固定資産減価償却率該当値テキスト"/>
        <xdr:cNvSpPr txBox="1"/>
      </xdr:nvSpPr>
      <xdr:spPr>
        <a:xfrm>
          <a:off x="4673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133169</xdr:rowOff>
    </xdr:from>
    <xdr:to>
      <xdr:col>20</xdr:col>
      <xdr:colOff>38100</xdr:colOff>
      <xdr:row>36</xdr:row>
      <xdr:rowOff>63319</xdr:rowOff>
    </xdr:to>
    <xdr:sp macro="" textlink="">
      <xdr:nvSpPr>
        <xdr:cNvPr id="73" name="楕円 72"/>
        <xdr:cNvSpPr/>
      </xdr:nvSpPr>
      <xdr:spPr>
        <a:xfrm>
          <a:off x="3746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12519</xdr:rowOff>
    </xdr:to>
    <xdr:cxnSp macro="">
      <xdr:nvCxnSpPr>
        <xdr:cNvPr id="74" name="直線コネクタ 73"/>
        <xdr:cNvCxnSpPr/>
      </xdr:nvCxnSpPr>
      <xdr:spPr>
        <a:xfrm flipV="1">
          <a:off x="3797300" y="61569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5" name="楕円 74"/>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12519</xdr:rowOff>
    </xdr:from>
    <xdr:to>
      <xdr:col>19</xdr:col>
      <xdr:colOff>177800</xdr:colOff>
      <xdr:row>36</xdr:row>
      <xdr:rowOff>43543</xdr:rowOff>
    </xdr:to>
    <xdr:cxnSp macro="">
      <xdr:nvCxnSpPr>
        <xdr:cNvPr id="76" name="直線コネクタ 75"/>
        <xdr:cNvCxnSpPr/>
      </xdr:nvCxnSpPr>
      <xdr:spPr>
        <a:xfrm flipV="1">
          <a:off x="2908300" y="61847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79846</xdr:rowOff>
    </xdr:from>
    <xdr:ext cx="405111" cy="259045"/>
    <xdr:sp macro="" textlink="">
      <xdr:nvSpPr>
        <xdr:cNvPr id="79" name="n_1mainValue【図書館】&#10;有形固定資産減価償却率"/>
        <xdr:cNvSpPr txBox="1"/>
      </xdr:nvSpPr>
      <xdr:spPr>
        <a:xfrm>
          <a:off x="35820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0"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87993</xdr:rowOff>
    </xdr:from>
    <xdr:to>
      <xdr:col>55</xdr:col>
      <xdr:colOff>50800</xdr:colOff>
      <xdr:row>40</xdr:row>
      <xdr:rowOff>18143</xdr:rowOff>
    </xdr:to>
    <xdr:sp macro="" textlink="">
      <xdr:nvSpPr>
        <xdr:cNvPr id="120" name="楕円 119"/>
        <xdr:cNvSpPr/>
      </xdr:nvSpPr>
      <xdr:spPr>
        <a:xfrm>
          <a:off x="104267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66420</xdr:rowOff>
    </xdr:from>
    <xdr:ext cx="469744" cy="259045"/>
    <xdr:sp macro="" textlink="">
      <xdr:nvSpPr>
        <xdr:cNvPr id="121" name="【図書館】&#10;一人当たり面積該当値テキスト"/>
        <xdr:cNvSpPr txBox="1"/>
      </xdr:nvSpPr>
      <xdr:spPr>
        <a:xfrm>
          <a:off x="10515600" y="675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87993</xdr:rowOff>
    </xdr:from>
    <xdr:to>
      <xdr:col>50</xdr:col>
      <xdr:colOff>165100</xdr:colOff>
      <xdr:row>40</xdr:row>
      <xdr:rowOff>18143</xdr:rowOff>
    </xdr:to>
    <xdr:sp macro="" textlink="">
      <xdr:nvSpPr>
        <xdr:cNvPr id="122" name="楕円 121"/>
        <xdr:cNvSpPr/>
      </xdr:nvSpPr>
      <xdr:spPr>
        <a:xfrm>
          <a:off x="9588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138793</xdr:rowOff>
    </xdr:from>
    <xdr:to>
      <xdr:col>55</xdr:col>
      <xdr:colOff>0</xdr:colOff>
      <xdr:row>39</xdr:row>
      <xdr:rowOff>138793</xdr:rowOff>
    </xdr:to>
    <xdr:cxnSp macro="">
      <xdr:nvCxnSpPr>
        <xdr:cNvPr id="123" name="直線コネクタ 122"/>
        <xdr:cNvCxnSpPr/>
      </xdr:nvCxnSpPr>
      <xdr:spPr>
        <a:xfrm>
          <a:off x="9639300" y="6825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4" name="楕円 123"/>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138793</xdr:rowOff>
    </xdr:from>
    <xdr:to>
      <xdr:col>50</xdr:col>
      <xdr:colOff>114300</xdr:colOff>
      <xdr:row>39</xdr:row>
      <xdr:rowOff>149678</xdr:rowOff>
    </xdr:to>
    <xdr:cxnSp macro="">
      <xdr:nvCxnSpPr>
        <xdr:cNvPr id="125" name="直線コネクタ 124"/>
        <xdr:cNvCxnSpPr/>
      </xdr:nvCxnSpPr>
      <xdr:spPr>
        <a:xfrm flipV="1">
          <a:off x="8750300" y="6825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9270</xdr:rowOff>
    </xdr:from>
    <xdr:ext cx="469744" cy="259045"/>
    <xdr:sp macro="" textlink="">
      <xdr:nvSpPr>
        <xdr:cNvPr id="128" name="n_1mainValue【図書館】&#10;一人当たり面積"/>
        <xdr:cNvSpPr txBox="1"/>
      </xdr:nvSpPr>
      <xdr:spPr>
        <a:xfrm>
          <a:off x="9391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29" name="n_2mainValue【図書館】&#10;一人当たり面積"/>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170942</xdr:rowOff>
    </xdr:from>
    <xdr:to>
      <xdr:col>24</xdr:col>
      <xdr:colOff>114300</xdr:colOff>
      <xdr:row>59</xdr:row>
      <xdr:rowOff>101092</xdr:rowOff>
    </xdr:to>
    <xdr:sp macro="" textlink="">
      <xdr:nvSpPr>
        <xdr:cNvPr id="166" name="楕円 165"/>
        <xdr:cNvSpPr/>
      </xdr:nvSpPr>
      <xdr:spPr>
        <a:xfrm>
          <a:off x="45847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22369</xdr:rowOff>
    </xdr:from>
    <xdr:ext cx="405111" cy="259045"/>
    <xdr:sp macro="" textlink="">
      <xdr:nvSpPr>
        <xdr:cNvPr id="167" name="【体育館・プール】&#10;有形固定資産減価償却率該当値テキスト"/>
        <xdr:cNvSpPr txBox="1"/>
      </xdr:nvSpPr>
      <xdr:spPr>
        <a:xfrm>
          <a:off x="4673600" y="996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49784</xdr:rowOff>
    </xdr:from>
    <xdr:to>
      <xdr:col>20</xdr:col>
      <xdr:colOff>38100</xdr:colOff>
      <xdr:row>59</xdr:row>
      <xdr:rowOff>151384</xdr:rowOff>
    </xdr:to>
    <xdr:sp macro="" textlink="">
      <xdr:nvSpPr>
        <xdr:cNvPr id="168" name="楕円 167"/>
        <xdr:cNvSpPr/>
      </xdr:nvSpPr>
      <xdr:spPr>
        <a:xfrm>
          <a:off x="3746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50292</xdr:rowOff>
    </xdr:from>
    <xdr:to>
      <xdr:col>24</xdr:col>
      <xdr:colOff>63500</xdr:colOff>
      <xdr:row>59</xdr:row>
      <xdr:rowOff>100584</xdr:rowOff>
    </xdr:to>
    <xdr:cxnSp macro="">
      <xdr:nvCxnSpPr>
        <xdr:cNvPr id="169" name="直線コネクタ 168"/>
        <xdr:cNvCxnSpPr/>
      </xdr:nvCxnSpPr>
      <xdr:spPr>
        <a:xfrm flipV="1">
          <a:off x="3797300" y="1016584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70" name="楕円 169"/>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100584</xdr:rowOff>
    </xdr:from>
    <xdr:to>
      <xdr:col>19</xdr:col>
      <xdr:colOff>177800</xdr:colOff>
      <xdr:row>59</xdr:row>
      <xdr:rowOff>148590</xdr:rowOff>
    </xdr:to>
    <xdr:cxnSp macro="">
      <xdr:nvCxnSpPr>
        <xdr:cNvPr id="171" name="直線コネクタ 170"/>
        <xdr:cNvCxnSpPr/>
      </xdr:nvCxnSpPr>
      <xdr:spPr>
        <a:xfrm flipV="1">
          <a:off x="2908300" y="102161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167911</xdr:rowOff>
    </xdr:from>
    <xdr:ext cx="405111" cy="259045"/>
    <xdr:sp macro="" textlink="">
      <xdr:nvSpPr>
        <xdr:cNvPr id="174" name="n_1mainValue【体育館・プー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75"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11430</xdr:rowOff>
    </xdr:from>
    <xdr:to>
      <xdr:col>55</xdr:col>
      <xdr:colOff>50800</xdr:colOff>
      <xdr:row>63</xdr:row>
      <xdr:rowOff>113030</xdr:rowOff>
    </xdr:to>
    <xdr:sp macro="" textlink="">
      <xdr:nvSpPr>
        <xdr:cNvPr id="213" name="楕円 212"/>
        <xdr:cNvSpPr/>
      </xdr:nvSpPr>
      <xdr:spPr>
        <a:xfrm>
          <a:off x="104267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97807</xdr:rowOff>
    </xdr:from>
    <xdr:ext cx="469744" cy="259045"/>
    <xdr:sp macro="" textlink="">
      <xdr:nvSpPr>
        <xdr:cNvPr id="214" name="【体育館・プール】&#10;一人当たり面積該当値テキスト"/>
        <xdr:cNvSpPr txBox="1"/>
      </xdr:nvSpPr>
      <xdr:spPr>
        <a:xfrm>
          <a:off x="10515600" y="1072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xdr:rowOff>
    </xdr:from>
    <xdr:to>
      <xdr:col>50</xdr:col>
      <xdr:colOff>165100</xdr:colOff>
      <xdr:row>63</xdr:row>
      <xdr:rowOff>115570</xdr:rowOff>
    </xdr:to>
    <xdr:sp macro="" textlink="">
      <xdr:nvSpPr>
        <xdr:cNvPr id="215" name="楕円 214"/>
        <xdr:cNvSpPr/>
      </xdr:nvSpPr>
      <xdr:spPr>
        <a:xfrm>
          <a:off x="958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62230</xdr:rowOff>
    </xdr:from>
    <xdr:to>
      <xdr:col>55</xdr:col>
      <xdr:colOff>0</xdr:colOff>
      <xdr:row>63</xdr:row>
      <xdr:rowOff>64770</xdr:rowOff>
    </xdr:to>
    <xdr:cxnSp macro="">
      <xdr:nvCxnSpPr>
        <xdr:cNvPr id="216" name="直線コネクタ 215"/>
        <xdr:cNvCxnSpPr/>
      </xdr:nvCxnSpPr>
      <xdr:spPr>
        <a:xfrm flipV="1">
          <a:off x="9639300" y="108635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15240</xdr:rowOff>
    </xdr:from>
    <xdr:to>
      <xdr:col>46</xdr:col>
      <xdr:colOff>38100</xdr:colOff>
      <xdr:row>63</xdr:row>
      <xdr:rowOff>116840</xdr:rowOff>
    </xdr:to>
    <xdr:sp macro="" textlink="">
      <xdr:nvSpPr>
        <xdr:cNvPr id="217" name="楕円 216"/>
        <xdr:cNvSpPr/>
      </xdr:nvSpPr>
      <xdr:spPr>
        <a:xfrm>
          <a:off x="8699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64770</xdr:rowOff>
    </xdr:from>
    <xdr:to>
      <xdr:col>50</xdr:col>
      <xdr:colOff>114300</xdr:colOff>
      <xdr:row>63</xdr:row>
      <xdr:rowOff>66040</xdr:rowOff>
    </xdr:to>
    <xdr:cxnSp macro="">
      <xdr:nvCxnSpPr>
        <xdr:cNvPr id="218" name="直線コネクタ 217"/>
        <xdr:cNvCxnSpPr/>
      </xdr:nvCxnSpPr>
      <xdr:spPr>
        <a:xfrm flipV="1">
          <a:off x="8750300" y="108661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106697</xdr:rowOff>
    </xdr:from>
    <xdr:ext cx="469744" cy="259045"/>
    <xdr:sp macro="" textlink="">
      <xdr:nvSpPr>
        <xdr:cNvPr id="221" name="n_1mainValue【体育館・プール】&#10;一人当たり面積"/>
        <xdr:cNvSpPr txBox="1"/>
      </xdr:nvSpPr>
      <xdr:spPr>
        <a:xfrm>
          <a:off x="9391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107967</xdr:rowOff>
    </xdr:from>
    <xdr:ext cx="469744" cy="259045"/>
    <xdr:sp macro="" textlink="">
      <xdr:nvSpPr>
        <xdr:cNvPr id="222" name="n_2mainValue【体育館・プール】&#10;一人当たり面積"/>
        <xdr:cNvSpPr txBox="1"/>
      </xdr:nvSpPr>
      <xdr:spPr>
        <a:xfrm>
          <a:off x="85154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61" name="楕円 260"/>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262" name="【福祉施設】&#10;有形固定資産減価償却率該当値テキスト"/>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63" name="楕円 262"/>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102870</xdr:rowOff>
    </xdr:to>
    <xdr:cxnSp macro="">
      <xdr:nvCxnSpPr>
        <xdr:cNvPr id="264" name="直線コネクタ 263"/>
        <xdr:cNvCxnSpPr/>
      </xdr:nvCxnSpPr>
      <xdr:spPr>
        <a:xfrm flipV="1">
          <a:off x="3797300" y="14310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153036</xdr:rowOff>
    </xdr:from>
    <xdr:to>
      <xdr:col>15</xdr:col>
      <xdr:colOff>101600</xdr:colOff>
      <xdr:row>84</xdr:row>
      <xdr:rowOff>83186</xdr:rowOff>
    </xdr:to>
    <xdr:sp macro="" textlink="">
      <xdr:nvSpPr>
        <xdr:cNvPr id="265" name="楕円 264"/>
        <xdr:cNvSpPr/>
      </xdr:nvSpPr>
      <xdr:spPr>
        <a:xfrm>
          <a:off x="2857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84</xdr:row>
      <xdr:rowOff>32386</xdr:rowOff>
    </xdr:to>
    <xdr:cxnSp macro="">
      <xdr:nvCxnSpPr>
        <xdr:cNvPr id="266" name="直線コネクタ 265"/>
        <xdr:cNvCxnSpPr/>
      </xdr:nvCxnSpPr>
      <xdr:spPr>
        <a:xfrm flipV="1">
          <a:off x="2908300" y="143332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69" name="n_1mainValue【福祉施設】&#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74313</xdr:rowOff>
    </xdr:from>
    <xdr:ext cx="405111" cy="259045"/>
    <xdr:sp macro="" textlink="">
      <xdr:nvSpPr>
        <xdr:cNvPr id="270" name="n_2mainValue【福祉施設】&#10;有形固定資産減価償却率"/>
        <xdr:cNvSpPr txBox="1"/>
      </xdr:nvSpPr>
      <xdr:spPr>
        <a:xfrm>
          <a:off x="2705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4" name="楕円 303"/>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106315</xdr:rowOff>
    </xdr:from>
    <xdr:ext cx="469744" cy="259045"/>
    <xdr:sp macro="" textlink="">
      <xdr:nvSpPr>
        <xdr:cNvPr id="305" name="【福祉施設】&#10;一人当たり面積該当値テキスト"/>
        <xdr:cNvSpPr txBox="1"/>
      </xdr:nvSpPr>
      <xdr:spPr>
        <a:xfrm>
          <a:off x="10515600"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137604</xdr:rowOff>
    </xdr:from>
    <xdr:to>
      <xdr:col>50</xdr:col>
      <xdr:colOff>165100</xdr:colOff>
      <xdr:row>85</xdr:row>
      <xdr:rowOff>67754</xdr:rowOff>
    </xdr:to>
    <xdr:sp macro="" textlink="">
      <xdr:nvSpPr>
        <xdr:cNvPr id="306" name="楕円 305"/>
        <xdr:cNvSpPr/>
      </xdr:nvSpPr>
      <xdr:spPr>
        <a:xfrm>
          <a:off x="9588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16954</xdr:rowOff>
    </xdr:to>
    <xdr:cxnSp macro="">
      <xdr:nvCxnSpPr>
        <xdr:cNvPr id="307" name="直線コネクタ 306"/>
        <xdr:cNvCxnSpPr/>
      </xdr:nvCxnSpPr>
      <xdr:spPr>
        <a:xfrm flipV="1">
          <a:off x="9639300" y="1458848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157607</xdr:rowOff>
    </xdr:from>
    <xdr:to>
      <xdr:col>46</xdr:col>
      <xdr:colOff>38100</xdr:colOff>
      <xdr:row>85</xdr:row>
      <xdr:rowOff>87757</xdr:rowOff>
    </xdr:to>
    <xdr:sp macro="" textlink="">
      <xdr:nvSpPr>
        <xdr:cNvPr id="308" name="楕円 307"/>
        <xdr:cNvSpPr/>
      </xdr:nvSpPr>
      <xdr:spPr>
        <a:xfrm>
          <a:off x="8699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16954</xdr:rowOff>
    </xdr:from>
    <xdr:to>
      <xdr:col>50</xdr:col>
      <xdr:colOff>114300</xdr:colOff>
      <xdr:row>85</xdr:row>
      <xdr:rowOff>36957</xdr:rowOff>
    </xdr:to>
    <xdr:cxnSp macro="">
      <xdr:nvCxnSpPr>
        <xdr:cNvPr id="309" name="直線コネクタ 308"/>
        <xdr:cNvCxnSpPr/>
      </xdr:nvCxnSpPr>
      <xdr:spPr>
        <a:xfrm flipV="1">
          <a:off x="8750300" y="14590204"/>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58881</xdr:rowOff>
    </xdr:from>
    <xdr:ext cx="469744" cy="259045"/>
    <xdr:sp macro="" textlink="">
      <xdr:nvSpPr>
        <xdr:cNvPr id="312" name="n_1mainValue【福祉施設】&#10;一人当たり面積"/>
        <xdr:cNvSpPr txBox="1"/>
      </xdr:nvSpPr>
      <xdr:spPr>
        <a:xfrm>
          <a:off x="93917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78884</xdr:rowOff>
    </xdr:from>
    <xdr:ext cx="469744" cy="259045"/>
    <xdr:sp macro="" textlink="">
      <xdr:nvSpPr>
        <xdr:cNvPr id="313" name="n_2mainValue【福祉施設】&#10;一人当たり面積"/>
        <xdr:cNvSpPr txBox="1"/>
      </xdr:nvSpPr>
      <xdr:spPr>
        <a:xfrm>
          <a:off x="8515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134801</xdr:rowOff>
    </xdr:from>
    <xdr:to>
      <xdr:col>24</xdr:col>
      <xdr:colOff>114300</xdr:colOff>
      <xdr:row>100</xdr:row>
      <xdr:rowOff>64951</xdr:rowOff>
    </xdr:to>
    <xdr:sp macro="" textlink="">
      <xdr:nvSpPr>
        <xdr:cNvPr id="353" name="楕円 352"/>
        <xdr:cNvSpPr/>
      </xdr:nvSpPr>
      <xdr:spPr>
        <a:xfrm>
          <a:off x="45847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87828</xdr:rowOff>
    </xdr:from>
    <xdr:ext cx="405111" cy="259045"/>
    <xdr:sp macro="" textlink="">
      <xdr:nvSpPr>
        <xdr:cNvPr id="354" name="【市民会館】&#10;有形固定資産減価償却率該当値テキスト"/>
        <xdr:cNvSpPr txBox="1"/>
      </xdr:nvSpPr>
      <xdr:spPr>
        <a:xfrm>
          <a:off x="4673600" y="1706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151130</xdr:rowOff>
    </xdr:from>
    <xdr:to>
      <xdr:col>20</xdr:col>
      <xdr:colOff>38100</xdr:colOff>
      <xdr:row>100</xdr:row>
      <xdr:rowOff>81280</xdr:rowOff>
    </xdr:to>
    <xdr:sp macro="" textlink="">
      <xdr:nvSpPr>
        <xdr:cNvPr id="355" name="楕円 354"/>
        <xdr:cNvSpPr/>
      </xdr:nvSpPr>
      <xdr:spPr>
        <a:xfrm>
          <a:off x="3746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xdr:rowOff>
    </xdr:from>
    <xdr:to>
      <xdr:col>24</xdr:col>
      <xdr:colOff>63500</xdr:colOff>
      <xdr:row>100</xdr:row>
      <xdr:rowOff>30480</xdr:rowOff>
    </xdr:to>
    <xdr:cxnSp macro="">
      <xdr:nvCxnSpPr>
        <xdr:cNvPr id="356" name="直線コネクタ 355"/>
        <xdr:cNvCxnSpPr/>
      </xdr:nvCxnSpPr>
      <xdr:spPr>
        <a:xfrm flipV="1">
          <a:off x="3797300" y="171591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12337</xdr:rowOff>
    </xdr:from>
    <xdr:to>
      <xdr:col>15</xdr:col>
      <xdr:colOff>101600</xdr:colOff>
      <xdr:row>100</xdr:row>
      <xdr:rowOff>113937</xdr:rowOff>
    </xdr:to>
    <xdr:sp macro="" textlink="">
      <xdr:nvSpPr>
        <xdr:cNvPr id="357" name="楕円 356"/>
        <xdr:cNvSpPr/>
      </xdr:nvSpPr>
      <xdr:spPr>
        <a:xfrm>
          <a:off x="2857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30480</xdr:rowOff>
    </xdr:from>
    <xdr:to>
      <xdr:col>19</xdr:col>
      <xdr:colOff>177800</xdr:colOff>
      <xdr:row>100</xdr:row>
      <xdr:rowOff>63137</xdr:rowOff>
    </xdr:to>
    <xdr:cxnSp macro="">
      <xdr:nvCxnSpPr>
        <xdr:cNvPr id="358" name="直線コネクタ 357"/>
        <xdr:cNvCxnSpPr/>
      </xdr:nvCxnSpPr>
      <xdr:spPr>
        <a:xfrm flipV="1">
          <a:off x="2908300" y="171754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97807</xdr:rowOff>
    </xdr:from>
    <xdr:ext cx="405111" cy="259045"/>
    <xdr:sp macro="" textlink="">
      <xdr:nvSpPr>
        <xdr:cNvPr id="361" name="n_1mainValue【市民会館】&#10;有形固定資産減価償却率"/>
        <xdr:cNvSpPr txBox="1"/>
      </xdr:nvSpPr>
      <xdr:spPr>
        <a:xfrm>
          <a:off x="3582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130464</xdr:rowOff>
    </xdr:from>
    <xdr:ext cx="405111" cy="259045"/>
    <xdr:sp macro="" textlink="">
      <xdr:nvSpPr>
        <xdr:cNvPr id="362" name="n_2mainValue【市民会館】&#10;有形固定資産減価償却率"/>
        <xdr:cNvSpPr txBox="1"/>
      </xdr:nvSpPr>
      <xdr:spPr>
        <a:xfrm>
          <a:off x="2705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00" name="楕円 399"/>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01"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97789</xdr:rowOff>
    </xdr:from>
    <xdr:to>
      <xdr:col>50</xdr:col>
      <xdr:colOff>165100</xdr:colOff>
      <xdr:row>107</xdr:row>
      <xdr:rowOff>27939</xdr:rowOff>
    </xdr:to>
    <xdr:sp macro="" textlink="">
      <xdr:nvSpPr>
        <xdr:cNvPr id="402" name="楕円 401"/>
        <xdr:cNvSpPr/>
      </xdr:nvSpPr>
      <xdr:spPr>
        <a:xfrm>
          <a:off x="958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148589</xdr:rowOff>
    </xdr:to>
    <xdr:cxnSp macro="">
      <xdr:nvCxnSpPr>
        <xdr:cNvPr id="403" name="直線コネクタ 402"/>
        <xdr:cNvCxnSpPr/>
      </xdr:nvCxnSpPr>
      <xdr:spPr>
        <a:xfrm flipV="1">
          <a:off x="9639300" y="18318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04" name="楕円 403"/>
        <xdr:cNvSpPr/>
      </xdr:nvSpPr>
      <xdr:spPr>
        <a:xfrm>
          <a:off x="869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148589</xdr:rowOff>
    </xdr:from>
    <xdr:to>
      <xdr:col>50</xdr:col>
      <xdr:colOff>114300</xdr:colOff>
      <xdr:row>106</xdr:row>
      <xdr:rowOff>152400</xdr:rowOff>
    </xdr:to>
    <xdr:cxnSp macro="">
      <xdr:nvCxnSpPr>
        <xdr:cNvPr id="405" name="直線コネクタ 404"/>
        <xdr:cNvCxnSpPr/>
      </xdr:nvCxnSpPr>
      <xdr:spPr>
        <a:xfrm flipV="1">
          <a:off x="8750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19066</xdr:rowOff>
    </xdr:from>
    <xdr:ext cx="469744" cy="259045"/>
    <xdr:sp macro="" textlink="">
      <xdr:nvSpPr>
        <xdr:cNvPr id="408" name="n_1mainValue【市民会館】&#10;一人当たり面積"/>
        <xdr:cNvSpPr txBox="1"/>
      </xdr:nvSpPr>
      <xdr:spPr>
        <a:xfrm>
          <a:off x="9391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09" name="n_2main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449" name="楕円 448"/>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450" name="【一般廃棄物処理施設】&#10;有形固定資産減価償却率該当値テキスト"/>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451" name="楕円 450"/>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63137</xdr:rowOff>
    </xdr:to>
    <xdr:cxnSp macro="">
      <xdr:nvCxnSpPr>
        <xdr:cNvPr id="452" name="直線コネクタ 451"/>
        <xdr:cNvCxnSpPr/>
      </xdr:nvCxnSpPr>
      <xdr:spPr>
        <a:xfrm flipV="1">
          <a:off x="15481300" y="603776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53"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4"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455" name="n_1mainValue【一般廃棄物処理施設】&#10;有形固定資産減価償却率"/>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5" name="テキスト ボックス 47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7" name="テキスト ボックス 47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1" name="直線コネクタ 480"/>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2"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3" name="直線コネクタ 482"/>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4"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5" name="直線コネクタ 484"/>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6"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7" name="フローチャート: 判断 486"/>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8" name="フローチャート: 判断 487"/>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9" name="フローチャート: 判断 48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155091</xdr:rowOff>
    </xdr:from>
    <xdr:to>
      <xdr:col>116</xdr:col>
      <xdr:colOff>114300</xdr:colOff>
      <xdr:row>41</xdr:row>
      <xdr:rowOff>85241</xdr:rowOff>
    </xdr:to>
    <xdr:sp macro="" textlink="">
      <xdr:nvSpPr>
        <xdr:cNvPr id="495" name="楕円 494"/>
        <xdr:cNvSpPr/>
      </xdr:nvSpPr>
      <xdr:spPr>
        <a:xfrm>
          <a:off x="22110700" y="70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133518</xdr:rowOff>
    </xdr:from>
    <xdr:ext cx="534377" cy="259045"/>
    <xdr:sp macro="" textlink="">
      <xdr:nvSpPr>
        <xdr:cNvPr id="496" name="【一般廃棄物処理施設】&#10;一人当たり有形固定資産（償却資産）額該当値テキスト"/>
        <xdr:cNvSpPr txBox="1"/>
      </xdr:nvSpPr>
      <xdr:spPr>
        <a:xfrm>
          <a:off x="22199600" y="69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153236</xdr:rowOff>
    </xdr:from>
    <xdr:to>
      <xdr:col>112</xdr:col>
      <xdr:colOff>38100</xdr:colOff>
      <xdr:row>41</xdr:row>
      <xdr:rowOff>83386</xdr:rowOff>
    </xdr:to>
    <xdr:sp macro="" textlink="">
      <xdr:nvSpPr>
        <xdr:cNvPr id="497" name="楕円 496"/>
        <xdr:cNvSpPr/>
      </xdr:nvSpPr>
      <xdr:spPr>
        <a:xfrm>
          <a:off x="21272500" y="70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32586</xdr:rowOff>
    </xdr:from>
    <xdr:to>
      <xdr:col>116</xdr:col>
      <xdr:colOff>63500</xdr:colOff>
      <xdr:row>41</xdr:row>
      <xdr:rowOff>34441</xdr:rowOff>
    </xdr:to>
    <xdr:cxnSp macro="">
      <xdr:nvCxnSpPr>
        <xdr:cNvPr id="498" name="直線コネクタ 497"/>
        <xdr:cNvCxnSpPr/>
      </xdr:nvCxnSpPr>
      <xdr:spPr>
        <a:xfrm>
          <a:off x="21323300" y="7062036"/>
          <a:ext cx="8382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499"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50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74513</xdr:rowOff>
    </xdr:from>
    <xdr:ext cx="534377" cy="259045"/>
    <xdr:sp macro="" textlink="">
      <xdr:nvSpPr>
        <xdr:cNvPr id="501" name="n_1mainValue【一般廃棄物処理施設】&#10;一人当たり有形固定資産（償却資産）額"/>
        <xdr:cNvSpPr txBox="1"/>
      </xdr:nvSpPr>
      <xdr:spPr>
        <a:xfrm>
          <a:off x="21043411" y="71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27" name="直線コネクタ 52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9" name="直線コネクタ 52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1" name="直線コネクタ 53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3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3" name="フローチャート: 判断 53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34" name="フローチャート: 判断 53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35" name="フローチャート: 判断 534"/>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541" name="楕円 540"/>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542" name="【保健センター・保健所】&#10;有形固定資産減価償却率該当値テキスト"/>
        <xdr:cNvSpPr txBox="1"/>
      </xdr:nvSpPr>
      <xdr:spPr>
        <a:xfrm>
          <a:off x="163576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78196</xdr:rowOff>
    </xdr:from>
    <xdr:to>
      <xdr:col>81</xdr:col>
      <xdr:colOff>101600</xdr:colOff>
      <xdr:row>61</xdr:row>
      <xdr:rowOff>8346</xdr:rowOff>
    </xdr:to>
    <xdr:sp macro="" textlink="">
      <xdr:nvSpPr>
        <xdr:cNvPr id="543" name="楕円 542"/>
        <xdr:cNvSpPr/>
      </xdr:nvSpPr>
      <xdr:spPr>
        <a:xfrm>
          <a:off x="15430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128996</xdr:rowOff>
    </xdr:to>
    <xdr:cxnSp macro="">
      <xdr:nvCxnSpPr>
        <xdr:cNvPr id="544" name="直線コネクタ 543"/>
        <xdr:cNvCxnSpPr/>
      </xdr:nvCxnSpPr>
      <xdr:spPr>
        <a:xfrm flipV="1">
          <a:off x="15481300" y="103817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45" name="楕円 544"/>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128996</xdr:rowOff>
    </xdr:from>
    <xdr:to>
      <xdr:col>81</xdr:col>
      <xdr:colOff>50800</xdr:colOff>
      <xdr:row>60</xdr:row>
      <xdr:rowOff>153488</xdr:rowOff>
    </xdr:to>
    <xdr:cxnSp macro="">
      <xdr:nvCxnSpPr>
        <xdr:cNvPr id="546" name="直線コネクタ 545"/>
        <xdr:cNvCxnSpPr/>
      </xdr:nvCxnSpPr>
      <xdr:spPr>
        <a:xfrm flipV="1">
          <a:off x="14592300" y="104159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47"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48"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170923</xdr:rowOff>
    </xdr:from>
    <xdr:ext cx="405111" cy="259045"/>
    <xdr:sp macro="" textlink="">
      <xdr:nvSpPr>
        <xdr:cNvPr id="549" name="n_1mainValue【保健センター・保健所】&#10;有形固定資産減価償却率"/>
        <xdr:cNvSpPr txBox="1"/>
      </xdr:nvSpPr>
      <xdr:spPr>
        <a:xfrm>
          <a:off x="152660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50" name="n_2mainValue【保健センター・保健所】&#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2" name="直線コネクタ 57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74" name="直線コネクタ 57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7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6" name="直線コネクタ 57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77"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8" name="フローチャート: 判断 57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79" name="フローチャート: 判断 57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0" name="フローチャート: 判断 579"/>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586" name="楕円 585"/>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87" name="【保健センター・保健所】&#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588" name="楕円 587"/>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20574</xdr:rowOff>
    </xdr:to>
    <xdr:cxnSp macro="">
      <xdr:nvCxnSpPr>
        <xdr:cNvPr id="589" name="直線コネクタ 588"/>
        <xdr:cNvCxnSpPr/>
      </xdr:nvCxnSpPr>
      <xdr:spPr>
        <a:xfrm flipV="1">
          <a:off x="21323300" y="1081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590" name="楕円 589"/>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20574</xdr:rowOff>
    </xdr:to>
    <xdr:cxnSp macro="">
      <xdr:nvCxnSpPr>
        <xdr:cNvPr id="591" name="直線コネクタ 590"/>
        <xdr:cNvCxnSpPr/>
      </xdr:nvCxnSpPr>
      <xdr:spPr>
        <a:xfrm>
          <a:off x="20434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92"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93"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594"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595" name="n_2mainValue【保健センター・保健所】&#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7" name="テキスト ボックス 6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7" name="テキスト ボックス 6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1" name="直線コネクタ 62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3" name="直線コネクタ 62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2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25" name="直線コネクタ 62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26"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27" name="フローチャート: 判断 62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28" name="フローチャート: 判断 62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29" name="フローチャート: 判断 62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35" name="楕円 634"/>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10177</xdr:rowOff>
    </xdr:from>
    <xdr:ext cx="405111" cy="259045"/>
    <xdr:sp macro="" textlink="">
      <xdr:nvSpPr>
        <xdr:cNvPr id="636" name="【消防施設】&#10;有形固定資産減価償却率該当値テキスト"/>
        <xdr:cNvSpPr txBox="1"/>
      </xdr:nvSpPr>
      <xdr:spPr>
        <a:xfrm>
          <a:off x="16357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19957</xdr:rowOff>
    </xdr:from>
    <xdr:to>
      <xdr:col>81</xdr:col>
      <xdr:colOff>101600</xdr:colOff>
      <xdr:row>79</xdr:row>
      <xdr:rowOff>121557</xdr:rowOff>
    </xdr:to>
    <xdr:sp macro="" textlink="">
      <xdr:nvSpPr>
        <xdr:cNvPr id="637" name="楕円 636"/>
        <xdr:cNvSpPr/>
      </xdr:nvSpPr>
      <xdr:spPr>
        <a:xfrm>
          <a:off x="15430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70757</xdr:rowOff>
    </xdr:to>
    <xdr:cxnSp macro="">
      <xdr:nvCxnSpPr>
        <xdr:cNvPr id="638" name="直線コネクタ 637"/>
        <xdr:cNvCxnSpPr/>
      </xdr:nvCxnSpPr>
      <xdr:spPr>
        <a:xfrm flipV="1">
          <a:off x="15481300" y="135826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117929</xdr:rowOff>
    </xdr:from>
    <xdr:to>
      <xdr:col>76</xdr:col>
      <xdr:colOff>165100</xdr:colOff>
      <xdr:row>84</xdr:row>
      <xdr:rowOff>48079</xdr:rowOff>
    </xdr:to>
    <xdr:sp macro="" textlink="">
      <xdr:nvSpPr>
        <xdr:cNvPr id="639" name="楕円 638"/>
        <xdr:cNvSpPr/>
      </xdr:nvSpPr>
      <xdr:spPr>
        <a:xfrm>
          <a:off x="14541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70757</xdr:rowOff>
    </xdr:from>
    <xdr:to>
      <xdr:col>81</xdr:col>
      <xdr:colOff>50800</xdr:colOff>
      <xdr:row>83</xdr:row>
      <xdr:rowOff>168729</xdr:rowOff>
    </xdr:to>
    <xdr:cxnSp macro="">
      <xdr:nvCxnSpPr>
        <xdr:cNvPr id="640" name="直線コネクタ 639"/>
        <xdr:cNvCxnSpPr/>
      </xdr:nvCxnSpPr>
      <xdr:spPr>
        <a:xfrm flipV="1">
          <a:off x="14592300" y="13615307"/>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41"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42"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138084</xdr:rowOff>
    </xdr:from>
    <xdr:ext cx="405111" cy="259045"/>
    <xdr:sp macro="" textlink="">
      <xdr:nvSpPr>
        <xdr:cNvPr id="643" name="n_1mainValue【消防施設】&#10;有形固定資産減価償却率"/>
        <xdr:cNvSpPr txBox="1"/>
      </xdr:nvSpPr>
      <xdr:spPr>
        <a:xfrm>
          <a:off x="152660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39206</xdr:rowOff>
    </xdr:from>
    <xdr:ext cx="405111" cy="259045"/>
    <xdr:sp macro="" textlink="">
      <xdr:nvSpPr>
        <xdr:cNvPr id="644" name="n_2mainValue【消防施設】&#10;有形固定資産減価償却率"/>
        <xdr:cNvSpPr txBox="1"/>
      </xdr:nvSpPr>
      <xdr:spPr>
        <a:xfrm>
          <a:off x="14389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66" name="直線コネクタ 665"/>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8" name="直線コネクタ 66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69"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0" name="直線コネクタ 669"/>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71"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2" name="フローチャート: 判断 671"/>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3" name="フローチャート: 判断 672"/>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74" name="フローチャート: 判断 673"/>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80" name="楕円 679"/>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118890</xdr:rowOff>
    </xdr:from>
    <xdr:ext cx="469744" cy="259045"/>
    <xdr:sp macro="" textlink="">
      <xdr:nvSpPr>
        <xdr:cNvPr id="681" name="【消防施設】&#10;一人当たり面積該当値テキスト"/>
        <xdr:cNvSpPr txBox="1"/>
      </xdr:nvSpPr>
      <xdr:spPr>
        <a:xfrm>
          <a:off x="22199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682" name="楕円 681"/>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24385</xdr:rowOff>
    </xdr:to>
    <xdr:cxnSp macro="">
      <xdr:nvCxnSpPr>
        <xdr:cNvPr id="683" name="直線コネクタ 682"/>
        <xdr:cNvCxnSpPr/>
      </xdr:nvCxnSpPr>
      <xdr:spPr>
        <a:xfrm flipV="1">
          <a:off x="21323300" y="1442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684" name="楕円 683"/>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28956</xdr:rowOff>
    </xdr:to>
    <xdr:cxnSp macro="">
      <xdr:nvCxnSpPr>
        <xdr:cNvPr id="685" name="直線コネクタ 684"/>
        <xdr:cNvCxnSpPr/>
      </xdr:nvCxnSpPr>
      <xdr:spPr>
        <a:xfrm flipV="1">
          <a:off x="20434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86"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87"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66312</xdr:rowOff>
    </xdr:from>
    <xdr:ext cx="469744" cy="259045"/>
    <xdr:sp macro="" textlink="">
      <xdr:nvSpPr>
        <xdr:cNvPr id="688" name="n_1mainValue【消防施設】&#10;一人当たり面積"/>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689" name="n_2mainValue【消防施設】&#10;一人当たり面積"/>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1" name="テキスト ボックス 7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1" name="テキスト ボックス 7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15" name="直線コネクタ 714"/>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16"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17" name="直線コネクタ 71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18"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19" name="直線コネクタ 718"/>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20"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1" name="フローチャート: 判断 720"/>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2" name="フローチャート: 判断 721"/>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23" name="フローチャート: 判断 722"/>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165826</xdr:rowOff>
    </xdr:from>
    <xdr:to>
      <xdr:col>85</xdr:col>
      <xdr:colOff>177800</xdr:colOff>
      <xdr:row>100</xdr:row>
      <xdr:rowOff>95976</xdr:rowOff>
    </xdr:to>
    <xdr:sp macro="" textlink="">
      <xdr:nvSpPr>
        <xdr:cNvPr id="729" name="楕円 728"/>
        <xdr:cNvSpPr/>
      </xdr:nvSpPr>
      <xdr:spPr>
        <a:xfrm>
          <a:off x="162687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118853</xdr:rowOff>
    </xdr:from>
    <xdr:ext cx="405111" cy="259045"/>
    <xdr:sp macro="" textlink="">
      <xdr:nvSpPr>
        <xdr:cNvPr id="730" name="【庁舎】&#10;有形固定資産減価償却率該当値テキスト"/>
        <xdr:cNvSpPr txBox="1"/>
      </xdr:nvSpPr>
      <xdr:spPr>
        <a:xfrm>
          <a:off x="16357600" y="1709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23768</xdr:rowOff>
    </xdr:from>
    <xdr:to>
      <xdr:col>81</xdr:col>
      <xdr:colOff>101600</xdr:colOff>
      <xdr:row>100</xdr:row>
      <xdr:rowOff>125368</xdr:rowOff>
    </xdr:to>
    <xdr:sp macro="" textlink="">
      <xdr:nvSpPr>
        <xdr:cNvPr id="731" name="楕円 730"/>
        <xdr:cNvSpPr/>
      </xdr:nvSpPr>
      <xdr:spPr>
        <a:xfrm>
          <a:off x="15430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45176</xdr:rowOff>
    </xdr:from>
    <xdr:to>
      <xdr:col>85</xdr:col>
      <xdr:colOff>127000</xdr:colOff>
      <xdr:row>100</xdr:row>
      <xdr:rowOff>74568</xdr:rowOff>
    </xdr:to>
    <xdr:cxnSp macro="">
      <xdr:nvCxnSpPr>
        <xdr:cNvPr id="732" name="直線コネクタ 731"/>
        <xdr:cNvCxnSpPr/>
      </xdr:nvCxnSpPr>
      <xdr:spPr>
        <a:xfrm flipV="1">
          <a:off x="15481300" y="1719017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54792</xdr:rowOff>
    </xdr:from>
    <xdr:to>
      <xdr:col>76</xdr:col>
      <xdr:colOff>165100</xdr:colOff>
      <xdr:row>100</xdr:row>
      <xdr:rowOff>156392</xdr:rowOff>
    </xdr:to>
    <xdr:sp macro="" textlink="">
      <xdr:nvSpPr>
        <xdr:cNvPr id="733" name="楕円 732"/>
        <xdr:cNvSpPr/>
      </xdr:nvSpPr>
      <xdr:spPr>
        <a:xfrm>
          <a:off x="14541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74568</xdr:rowOff>
    </xdr:from>
    <xdr:to>
      <xdr:col>81</xdr:col>
      <xdr:colOff>50800</xdr:colOff>
      <xdr:row>100</xdr:row>
      <xdr:rowOff>105592</xdr:rowOff>
    </xdr:to>
    <xdr:cxnSp macro="">
      <xdr:nvCxnSpPr>
        <xdr:cNvPr id="734" name="直線コネクタ 733"/>
        <xdr:cNvCxnSpPr/>
      </xdr:nvCxnSpPr>
      <xdr:spPr>
        <a:xfrm flipV="1">
          <a:off x="14592300" y="172195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3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736"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141895</xdr:rowOff>
    </xdr:from>
    <xdr:ext cx="405111" cy="259045"/>
    <xdr:sp macro="" textlink="">
      <xdr:nvSpPr>
        <xdr:cNvPr id="737" name="n_1mainValue【庁舎】&#10;有形固定資産減価償却率"/>
        <xdr:cNvSpPr txBox="1"/>
      </xdr:nvSpPr>
      <xdr:spPr>
        <a:xfrm>
          <a:off x="152660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1469</xdr:rowOff>
    </xdr:from>
    <xdr:ext cx="405111" cy="259045"/>
    <xdr:sp macro="" textlink="">
      <xdr:nvSpPr>
        <xdr:cNvPr id="738" name="n_2mainValue【庁舎】&#10;有形固定資産減価償却率"/>
        <xdr:cNvSpPr txBox="1"/>
      </xdr:nvSpPr>
      <xdr:spPr>
        <a:xfrm>
          <a:off x="14389744" y="169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9" name="直線コネクタ 7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0" name="テキスト ボックス 7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1" name="直線コネクタ 7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2" name="テキスト ボックス 7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3" name="直線コネクタ 7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4" name="テキスト ボックス 7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5" name="直線コネクタ 7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6" name="テキスト ボックス 7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0" name="直線コネクタ 759"/>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1"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2" name="直線コネクタ 761"/>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3"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64" name="直線コネクタ 763"/>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65"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66" name="フローチャート: 判断 765"/>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67" name="フローチャート: 判断 766"/>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68" name="フローチャート: 判断 767"/>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169418</xdr:rowOff>
    </xdr:from>
    <xdr:to>
      <xdr:col>116</xdr:col>
      <xdr:colOff>114300</xdr:colOff>
      <xdr:row>105</xdr:row>
      <xdr:rowOff>99568</xdr:rowOff>
    </xdr:to>
    <xdr:sp macro="" textlink="">
      <xdr:nvSpPr>
        <xdr:cNvPr id="774" name="楕円 773"/>
        <xdr:cNvSpPr/>
      </xdr:nvSpPr>
      <xdr:spPr>
        <a:xfrm>
          <a:off x="221107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147845</xdr:rowOff>
    </xdr:from>
    <xdr:ext cx="469744" cy="259045"/>
    <xdr:sp macro="" textlink="">
      <xdr:nvSpPr>
        <xdr:cNvPr id="775" name="【庁舎】&#10;一人当たり面積該当値テキスト"/>
        <xdr:cNvSpPr txBox="1"/>
      </xdr:nvSpPr>
      <xdr:spPr>
        <a:xfrm>
          <a:off x="22199600" y="1797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11685</xdr:rowOff>
    </xdr:from>
    <xdr:to>
      <xdr:col>112</xdr:col>
      <xdr:colOff>38100</xdr:colOff>
      <xdr:row>105</xdr:row>
      <xdr:rowOff>113285</xdr:rowOff>
    </xdr:to>
    <xdr:sp macro="" textlink="">
      <xdr:nvSpPr>
        <xdr:cNvPr id="776" name="楕円 775"/>
        <xdr:cNvSpPr/>
      </xdr:nvSpPr>
      <xdr:spPr>
        <a:xfrm>
          <a:off x="21272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48768</xdr:rowOff>
    </xdr:from>
    <xdr:to>
      <xdr:col>116</xdr:col>
      <xdr:colOff>63500</xdr:colOff>
      <xdr:row>105</xdr:row>
      <xdr:rowOff>62485</xdr:rowOff>
    </xdr:to>
    <xdr:cxnSp macro="">
      <xdr:nvCxnSpPr>
        <xdr:cNvPr id="777" name="直線コネクタ 776"/>
        <xdr:cNvCxnSpPr/>
      </xdr:nvCxnSpPr>
      <xdr:spPr>
        <a:xfrm flipV="1">
          <a:off x="21323300" y="1805101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xdr:rowOff>
    </xdr:from>
    <xdr:to>
      <xdr:col>107</xdr:col>
      <xdr:colOff>101600</xdr:colOff>
      <xdr:row>105</xdr:row>
      <xdr:rowOff>117856</xdr:rowOff>
    </xdr:to>
    <xdr:sp macro="" textlink="">
      <xdr:nvSpPr>
        <xdr:cNvPr id="778" name="楕円 777"/>
        <xdr:cNvSpPr/>
      </xdr:nvSpPr>
      <xdr:spPr>
        <a:xfrm>
          <a:off x="20383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62485</xdr:rowOff>
    </xdr:from>
    <xdr:to>
      <xdr:col>111</xdr:col>
      <xdr:colOff>177800</xdr:colOff>
      <xdr:row>105</xdr:row>
      <xdr:rowOff>67056</xdr:rowOff>
    </xdr:to>
    <xdr:cxnSp macro="">
      <xdr:nvCxnSpPr>
        <xdr:cNvPr id="779" name="直線コネクタ 778"/>
        <xdr:cNvCxnSpPr/>
      </xdr:nvCxnSpPr>
      <xdr:spPr>
        <a:xfrm flipV="1">
          <a:off x="20434300" y="180647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80"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81"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104412</xdr:rowOff>
    </xdr:from>
    <xdr:ext cx="469744" cy="259045"/>
    <xdr:sp macro="" textlink="">
      <xdr:nvSpPr>
        <xdr:cNvPr id="782" name="n_1mainValue【庁舎】&#10;一人当たり面積"/>
        <xdr:cNvSpPr txBox="1"/>
      </xdr:nvSpPr>
      <xdr:spPr>
        <a:xfrm>
          <a:off x="21075727"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108983</xdr:rowOff>
    </xdr:from>
    <xdr:ext cx="469744" cy="259045"/>
    <xdr:sp macro="" textlink="">
      <xdr:nvSpPr>
        <xdr:cNvPr id="783" name="n_2mainValue【庁舎】&#10;一人当たり面積"/>
        <xdr:cNvSpPr txBox="1"/>
      </xdr:nvSpPr>
      <xdr:spPr>
        <a:xfrm>
          <a:off x="20199427" y="181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市民会館・庁舎において、有形固定資産減価償却率が類似団体平均より高くなっている。</a:t>
          </a:r>
          <a:endParaRPr lang="ja-JP" altLang="ja-JP" sz="1400">
            <a:effectLst/>
          </a:endParaRPr>
        </a:p>
        <a:p>
          <a:r>
            <a:rPr lang="ja-JP" altLang="ja-JP" sz="1100" b="0" i="0" baseline="0">
              <a:solidFill>
                <a:schemeClr val="dk1"/>
              </a:solidFill>
              <a:effectLst/>
              <a:latin typeface="+mn-lt"/>
              <a:ea typeface="+mn-ea"/>
              <a:cs typeface="+mn-cs"/>
            </a:rPr>
            <a:t>市民会館については調査の結果、耐震基準を満たしてることが判明したため長寿命化を図る方針。</a:t>
          </a:r>
          <a:endParaRPr lang="ja-JP" altLang="ja-JP" sz="1400">
            <a:effectLst/>
          </a:endParaRPr>
        </a:p>
        <a:p>
          <a:r>
            <a:rPr lang="ja-JP" altLang="ja-JP" sz="1100" b="0" i="0" baseline="0">
              <a:solidFill>
                <a:schemeClr val="dk1"/>
              </a:solidFill>
              <a:effectLst/>
              <a:latin typeface="+mn-lt"/>
              <a:ea typeface="+mn-ea"/>
              <a:cs typeface="+mn-cs"/>
            </a:rPr>
            <a:t>庁舎については、耐震基準を満たしていないことが判明したため耐震改修工事</a:t>
          </a:r>
          <a:r>
            <a:rPr lang="ja-JP" altLang="en-US" sz="1100" b="0" i="0" baseline="0">
              <a:solidFill>
                <a:schemeClr val="dk1"/>
              </a:solidFill>
              <a:effectLst/>
              <a:latin typeface="+mn-lt"/>
              <a:ea typeface="+mn-ea"/>
              <a:cs typeface="+mn-cs"/>
            </a:rPr>
            <a:t>を実施、長寿命化を図る。</a:t>
          </a:r>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34,844
34,660
33.62
15,672,431
15,560,837
93,404
8,106,395
13,115,153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人口の減少や基幹産業の低迷により減少し、類似団体内平均を下回る結果となっている。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定員適正化や補助金の見直し等による歳出削減を実施することで、財政基盤の強化、財政の健全化を図る。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逓増傾向が見られていたところに、退職手当の増等により類似団体内平均との差が拡大する結果となっている。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市税を中心とした自主財源確保、歳出全般にわたる経常経費削減に努める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32258</xdr:rowOff>
    </xdr:to>
    <xdr:cxnSp macro="">
      <xdr:nvCxnSpPr>
        <xdr:cNvPr id="130" name="直線コネクタ 129"/>
        <xdr:cNvCxnSpPr/>
      </xdr:nvCxnSpPr>
      <xdr:spPr>
        <a:xfrm>
          <a:off x="4114800" y="1069848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83058</xdr:rowOff>
    </xdr:to>
    <xdr:cxnSp macro="">
      <xdr:nvCxnSpPr>
        <xdr:cNvPr id="133" name="直線コネクタ 132"/>
        <xdr:cNvCxnSpPr/>
      </xdr:nvCxnSpPr>
      <xdr:spPr>
        <a:xfrm flipV="1">
          <a:off x="3225800" y="106984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83058</xdr:rowOff>
    </xdr:to>
    <xdr:cxnSp macro="">
      <xdr:nvCxnSpPr>
        <xdr:cNvPr id="136" name="直線コネクタ 135"/>
        <xdr:cNvCxnSpPr/>
      </xdr:nvCxnSpPr>
      <xdr:spPr>
        <a:xfrm>
          <a:off x="2336800" y="1063091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62</xdr:row>
      <xdr:rowOff>1016</xdr:rowOff>
    </xdr:to>
    <xdr:cxnSp macro="">
      <xdr:nvCxnSpPr>
        <xdr:cNvPr id="139" name="直線コネクタ 138"/>
        <xdr:cNvCxnSpPr/>
      </xdr:nvCxnSpPr>
      <xdr:spPr>
        <a:xfrm>
          <a:off x="1447800" y="105633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9" name="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3" name="楕円 152"/>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54" name="テキスト ボックス 153"/>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56" name="テキスト ボックス 155"/>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140479</xdr:rowOff>
    </xdr:from>
    <xdr:ext cx="762000" cy="259045"/>
    <xdr:sp macro="" textlink="">
      <xdr:nvSpPr>
        <xdr:cNvPr id="158" name="テキスト ボックス 157"/>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定員適正化や指定管理者制度の積極的な導入により、類似団体内平均を下回っているが、その差は縮小傾向にある。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引き続き人件費、物件費等の縮減を図る</a:t>
          </a:r>
          <a:r>
            <a:rPr kumimoji="1" lang="ja-JP" altLang="ja-JP" sz="1100">
              <a:solidFill>
                <a:schemeClr val="dk1"/>
              </a:solidFill>
              <a:effectLst/>
              <a:latin typeface="+mn-lt"/>
              <a:ea typeface="+mn-ea"/>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4541</xdr:rowOff>
    </xdr:from>
    <xdr:to>
      <xdr:col>23</xdr:col>
      <xdr:colOff>133350</xdr:colOff>
      <xdr:row>81</xdr:row>
      <xdr:rowOff>19236</xdr:rowOff>
    </xdr:to>
    <xdr:cxnSp macro="">
      <xdr:nvCxnSpPr>
        <xdr:cNvPr id="193" name="直線コネクタ 192"/>
        <xdr:cNvCxnSpPr/>
      </xdr:nvCxnSpPr>
      <xdr:spPr>
        <a:xfrm>
          <a:off x="4114800" y="13891991"/>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4013</xdr:rowOff>
    </xdr:from>
    <xdr:ext cx="762000" cy="259045"/>
    <xdr:sp macro="" textlink="">
      <xdr:nvSpPr>
        <xdr:cNvPr id="194" name="人件費・物件費等の状況平均値テキスト"/>
        <xdr:cNvSpPr txBox="1"/>
      </xdr:nvSpPr>
      <xdr:spPr>
        <a:xfrm>
          <a:off x="5041900" y="1389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161195</xdr:rowOff>
    </xdr:from>
    <xdr:to>
      <xdr:col>19</xdr:col>
      <xdr:colOff>133350</xdr:colOff>
      <xdr:row>81</xdr:row>
      <xdr:rowOff>4541</xdr:rowOff>
    </xdr:to>
    <xdr:cxnSp macro="">
      <xdr:nvCxnSpPr>
        <xdr:cNvPr id="196" name="直線コネクタ 195"/>
        <xdr:cNvCxnSpPr/>
      </xdr:nvCxnSpPr>
      <xdr:spPr>
        <a:xfrm>
          <a:off x="3225800" y="13877195"/>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130111</xdr:rowOff>
    </xdr:from>
    <xdr:to>
      <xdr:col>15</xdr:col>
      <xdr:colOff>82550</xdr:colOff>
      <xdr:row>80</xdr:row>
      <xdr:rowOff>161195</xdr:rowOff>
    </xdr:to>
    <xdr:cxnSp macro="">
      <xdr:nvCxnSpPr>
        <xdr:cNvPr id="199" name="直線コネクタ 198"/>
        <xdr:cNvCxnSpPr/>
      </xdr:nvCxnSpPr>
      <xdr:spPr>
        <a:xfrm>
          <a:off x="2336800" y="13846111"/>
          <a:ext cx="889000" cy="3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95079</xdr:rowOff>
    </xdr:from>
    <xdr:to>
      <xdr:col>11</xdr:col>
      <xdr:colOff>31750</xdr:colOff>
      <xdr:row>80</xdr:row>
      <xdr:rowOff>130111</xdr:rowOff>
    </xdr:to>
    <xdr:cxnSp macro="">
      <xdr:nvCxnSpPr>
        <xdr:cNvPr id="202" name="直線コネクタ 201"/>
        <xdr:cNvCxnSpPr/>
      </xdr:nvCxnSpPr>
      <xdr:spPr>
        <a:xfrm>
          <a:off x="1447800" y="13811079"/>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139886</xdr:rowOff>
    </xdr:from>
    <xdr:to>
      <xdr:col>23</xdr:col>
      <xdr:colOff>184150</xdr:colOff>
      <xdr:row>81</xdr:row>
      <xdr:rowOff>70036</xdr:rowOff>
    </xdr:to>
    <xdr:sp macro="" textlink="">
      <xdr:nvSpPr>
        <xdr:cNvPr id="212" name="楕円 211"/>
        <xdr:cNvSpPr/>
      </xdr:nvSpPr>
      <xdr:spPr>
        <a:xfrm>
          <a:off x="4902200" y="138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61163</xdr:rowOff>
    </xdr:from>
    <xdr:ext cx="762000" cy="259045"/>
    <xdr:sp macro="" textlink="">
      <xdr:nvSpPr>
        <xdr:cNvPr id="213" name="人件費・物件費等の状況該当値テキスト"/>
        <xdr:cNvSpPr txBox="1"/>
      </xdr:nvSpPr>
      <xdr:spPr>
        <a:xfrm>
          <a:off x="5041900" y="1377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125191</xdr:rowOff>
    </xdr:from>
    <xdr:to>
      <xdr:col>19</xdr:col>
      <xdr:colOff>184150</xdr:colOff>
      <xdr:row>81</xdr:row>
      <xdr:rowOff>55341</xdr:rowOff>
    </xdr:to>
    <xdr:sp macro="" textlink="">
      <xdr:nvSpPr>
        <xdr:cNvPr id="214" name="楕円 213"/>
        <xdr:cNvSpPr/>
      </xdr:nvSpPr>
      <xdr:spPr>
        <a:xfrm>
          <a:off x="4064000" y="138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65518</xdr:rowOff>
    </xdr:from>
    <xdr:ext cx="736600" cy="259045"/>
    <xdr:sp macro="" textlink="">
      <xdr:nvSpPr>
        <xdr:cNvPr id="215" name="テキスト ボックス 214"/>
        <xdr:cNvSpPr txBox="1"/>
      </xdr:nvSpPr>
      <xdr:spPr>
        <a:xfrm>
          <a:off x="3733800" y="1361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110395</xdr:rowOff>
    </xdr:from>
    <xdr:to>
      <xdr:col>15</xdr:col>
      <xdr:colOff>133350</xdr:colOff>
      <xdr:row>81</xdr:row>
      <xdr:rowOff>40545</xdr:rowOff>
    </xdr:to>
    <xdr:sp macro="" textlink="">
      <xdr:nvSpPr>
        <xdr:cNvPr id="216" name="楕円 215"/>
        <xdr:cNvSpPr/>
      </xdr:nvSpPr>
      <xdr:spPr>
        <a:xfrm>
          <a:off x="3175000" y="138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50722</xdr:rowOff>
    </xdr:from>
    <xdr:ext cx="762000" cy="259045"/>
    <xdr:sp macro="" textlink="">
      <xdr:nvSpPr>
        <xdr:cNvPr id="217" name="テキスト ボックス 216"/>
        <xdr:cNvSpPr txBox="1"/>
      </xdr:nvSpPr>
      <xdr:spPr>
        <a:xfrm>
          <a:off x="2844800" y="135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79311</xdr:rowOff>
    </xdr:from>
    <xdr:to>
      <xdr:col>11</xdr:col>
      <xdr:colOff>82550</xdr:colOff>
      <xdr:row>81</xdr:row>
      <xdr:rowOff>9461</xdr:rowOff>
    </xdr:to>
    <xdr:sp macro="" textlink="">
      <xdr:nvSpPr>
        <xdr:cNvPr id="218" name="楕円 217"/>
        <xdr:cNvSpPr/>
      </xdr:nvSpPr>
      <xdr:spPr>
        <a:xfrm>
          <a:off x="2286000" y="137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19638</xdr:rowOff>
    </xdr:from>
    <xdr:ext cx="762000" cy="259045"/>
    <xdr:sp macro="" textlink="">
      <xdr:nvSpPr>
        <xdr:cNvPr id="219" name="テキスト ボックス 218"/>
        <xdr:cNvSpPr txBox="1"/>
      </xdr:nvSpPr>
      <xdr:spPr>
        <a:xfrm>
          <a:off x="1955800" y="135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44279</xdr:rowOff>
    </xdr:from>
    <xdr:to>
      <xdr:col>7</xdr:col>
      <xdr:colOff>31750</xdr:colOff>
      <xdr:row>80</xdr:row>
      <xdr:rowOff>145879</xdr:rowOff>
    </xdr:to>
    <xdr:sp macro="" textlink="">
      <xdr:nvSpPr>
        <xdr:cNvPr id="220" name="楕円 219"/>
        <xdr:cNvSpPr/>
      </xdr:nvSpPr>
      <xdr:spPr>
        <a:xfrm>
          <a:off x="1397000" y="137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156056</xdr:rowOff>
    </xdr:from>
    <xdr:ext cx="762000" cy="259045"/>
    <xdr:sp macro="" textlink="">
      <xdr:nvSpPr>
        <xdr:cNvPr id="221" name="テキスト ボックス 220"/>
        <xdr:cNvSpPr txBox="1"/>
      </xdr:nvSpPr>
      <xdr:spPr>
        <a:xfrm>
          <a:off x="1066800" y="135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88</xdr:row>
      <xdr:rowOff>160866</xdr:rowOff>
    </xdr:to>
    <xdr:cxnSp macro="">
      <xdr:nvCxnSpPr>
        <xdr:cNvPr id="255" name="直線コネクタ 254"/>
        <xdr:cNvCxnSpPr/>
      </xdr:nvCxnSpPr>
      <xdr:spPr>
        <a:xfrm>
          <a:off x="16179800" y="15248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88</xdr:row>
      <xdr:rowOff>160866</xdr:rowOff>
    </xdr:to>
    <xdr:cxnSp macro="">
      <xdr:nvCxnSpPr>
        <xdr:cNvPr id="258" name="直線コネクタ 257"/>
        <xdr:cNvCxnSpPr/>
      </xdr:nvCxnSpPr>
      <xdr:spPr>
        <a:xfrm>
          <a:off x="15290800" y="152350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147461</xdr:rowOff>
    </xdr:from>
    <xdr:to>
      <xdr:col>72</xdr:col>
      <xdr:colOff>203200</xdr:colOff>
      <xdr:row>88</xdr:row>
      <xdr:rowOff>160866</xdr:rowOff>
    </xdr:to>
    <xdr:cxnSp macro="">
      <xdr:nvCxnSpPr>
        <xdr:cNvPr id="261" name="直線コネクタ 260"/>
        <xdr:cNvCxnSpPr/>
      </xdr:nvCxnSpPr>
      <xdr:spPr>
        <a:xfrm flipV="1">
          <a:off x="14401800" y="152350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2822</xdr:rowOff>
    </xdr:to>
    <xdr:cxnSp macro="">
      <xdr:nvCxnSpPr>
        <xdr:cNvPr id="264" name="直線コネクタ 263"/>
        <xdr:cNvCxnSpPr/>
      </xdr:nvCxnSpPr>
      <xdr:spPr>
        <a:xfrm flipV="1">
          <a:off x="13512800" y="152484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4" name="楕円 273"/>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5" name="給与水準   （国との比較）該当値テキスト"/>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6" name="楕円 275"/>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7" name="テキスト ボックス 276"/>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78" name="楕円 277"/>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79" name="テキスト ボックス 278"/>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0" name="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1" name="テキスト ボックス 280"/>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2" name="楕円 281"/>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3" name="テキスト ボックス 282"/>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年１月１日現在の人口）</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69397</xdr:rowOff>
    </xdr:from>
    <xdr:to>
      <xdr:col>81</xdr:col>
      <xdr:colOff>44450</xdr:colOff>
      <xdr:row>61</xdr:row>
      <xdr:rowOff>86632</xdr:rowOff>
    </xdr:to>
    <xdr:cxnSp macro="">
      <xdr:nvCxnSpPr>
        <xdr:cNvPr id="320" name="直線コネクタ 319"/>
        <xdr:cNvCxnSpPr/>
      </xdr:nvCxnSpPr>
      <xdr:spPr>
        <a:xfrm>
          <a:off x="16179800" y="10527847"/>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69397</xdr:rowOff>
    </xdr:to>
    <xdr:cxnSp macro="">
      <xdr:nvCxnSpPr>
        <xdr:cNvPr id="323" name="直線コネクタ 322"/>
        <xdr:cNvCxnSpPr/>
      </xdr:nvCxnSpPr>
      <xdr:spPr>
        <a:xfrm>
          <a:off x="15290800" y="105123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43543</xdr:rowOff>
    </xdr:from>
    <xdr:to>
      <xdr:col>72</xdr:col>
      <xdr:colOff>203200</xdr:colOff>
      <xdr:row>61</xdr:row>
      <xdr:rowOff>53884</xdr:rowOff>
    </xdr:to>
    <xdr:cxnSp macro="">
      <xdr:nvCxnSpPr>
        <xdr:cNvPr id="326" name="直線コネクタ 325"/>
        <xdr:cNvCxnSpPr/>
      </xdr:nvCxnSpPr>
      <xdr:spPr>
        <a:xfrm>
          <a:off x="14401800" y="105019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43543</xdr:rowOff>
    </xdr:to>
    <xdr:cxnSp macro="">
      <xdr:nvCxnSpPr>
        <xdr:cNvPr id="329" name="直線コネクタ 328"/>
        <xdr:cNvCxnSpPr/>
      </xdr:nvCxnSpPr>
      <xdr:spPr>
        <a:xfrm>
          <a:off x="13512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35832</xdr:rowOff>
    </xdr:from>
    <xdr:to>
      <xdr:col>81</xdr:col>
      <xdr:colOff>95250</xdr:colOff>
      <xdr:row>61</xdr:row>
      <xdr:rowOff>137432</xdr:rowOff>
    </xdr:to>
    <xdr:sp macro="" textlink="">
      <xdr:nvSpPr>
        <xdr:cNvPr id="339" name="楕円 338"/>
        <xdr:cNvSpPr/>
      </xdr:nvSpPr>
      <xdr:spPr>
        <a:xfrm>
          <a:off x="169672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52359</xdr:rowOff>
    </xdr:from>
    <xdr:ext cx="762000" cy="259045"/>
    <xdr:sp macro="" textlink="">
      <xdr:nvSpPr>
        <xdr:cNvPr id="340" name="定員管理の状況該当値テキスト"/>
        <xdr:cNvSpPr txBox="1"/>
      </xdr:nvSpPr>
      <xdr:spPr>
        <a:xfrm>
          <a:off x="17106900" y="1033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18597</xdr:rowOff>
    </xdr:from>
    <xdr:to>
      <xdr:col>77</xdr:col>
      <xdr:colOff>95250</xdr:colOff>
      <xdr:row>61</xdr:row>
      <xdr:rowOff>120197</xdr:rowOff>
    </xdr:to>
    <xdr:sp macro="" textlink="">
      <xdr:nvSpPr>
        <xdr:cNvPr id="341" name="楕円 340"/>
        <xdr:cNvSpPr/>
      </xdr:nvSpPr>
      <xdr:spPr>
        <a:xfrm>
          <a:off x="16129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42" name="テキスト ボックス 341"/>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3" name="楕円 342"/>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4" name="テキスト ボックス 343"/>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164193</xdr:rowOff>
    </xdr:from>
    <xdr:to>
      <xdr:col>68</xdr:col>
      <xdr:colOff>203200</xdr:colOff>
      <xdr:row>61</xdr:row>
      <xdr:rowOff>94343</xdr:rowOff>
    </xdr:to>
    <xdr:sp macro="" textlink="">
      <xdr:nvSpPr>
        <xdr:cNvPr id="345" name="楕円 344"/>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104520</xdr:rowOff>
    </xdr:from>
    <xdr:ext cx="762000" cy="259045"/>
    <xdr:sp macro="" textlink="">
      <xdr:nvSpPr>
        <xdr:cNvPr id="346" name="テキスト ボックス 345"/>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7" name="楕円 346"/>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8" name="テキスト ボックス 347"/>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債の新規発行抑制に努め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てきた結果、類似団体内平均を下回る結果となっている。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今後も緊急度や住民ニーズを的確に把握した事業選択により、起債に大きく頼ることのない財政運営に努める。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70696</xdr:rowOff>
    </xdr:to>
    <xdr:cxnSp macro="">
      <xdr:nvCxnSpPr>
        <xdr:cNvPr id="382" name="直線コネクタ 381"/>
        <xdr:cNvCxnSpPr/>
      </xdr:nvCxnSpPr>
      <xdr:spPr>
        <a:xfrm flipV="1">
          <a:off x="16179800" y="69126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118956</xdr:rowOff>
    </xdr:to>
    <xdr:cxnSp macro="">
      <xdr:nvCxnSpPr>
        <xdr:cNvPr id="385" name="直線コネクタ 384"/>
        <xdr:cNvCxnSpPr/>
      </xdr:nvCxnSpPr>
      <xdr:spPr>
        <a:xfrm flipV="1">
          <a:off x="15290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151130</xdr:rowOff>
    </xdr:to>
    <xdr:cxnSp macro="">
      <xdr:nvCxnSpPr>
        <xdr:cNvPr id="388" name="直線コネクタ 387"/>
        <xdr:cNvCxnSpPr/>
      </xdr:nvCxnSpPr>
      <xdr:spPr>
        <a:xfrm flipV="1">
          <a:off x="14401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151130</xdr:rowOff>
    </xdr:to>
    <xdr:cxnSp macro="">
      <xdr:nvCxnSpPr>
        <xdr:cNvPr id="391" name="直線コネクタ 390"/>
        <xdr:cNvCxnSpPr/>
      </xdr:nvCxnSpPr>
      <xdr:spPr>
        <a:xfrm>
          <a:off x="13512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1" name="楕円 400"/>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2"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3" name="楕円 402"/>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4" name="テキスト ボックス 403"/>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5" name="楕円 404"/>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6" name="テキスト ボックス 405"/>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7" name="楕円 406"/>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8" name="テキスト ボックス 40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0" name="テキスト ボックス 409"/>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地方債現在高の縮小により減少傾向が見られるが、充当可能財源である基金現在高は少ないため、依然として類似団体内平均を上回る結果となっている。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引き続き地方債の新規発行抑制に努め、基金積立が可能となるよう経費削減を図る</a:t>
          </a:r>
          <a:r>
            <a:rPr kumimoji="1" lang="ja-JP" altLang="ja-JP" sz="1100">
              <a:solidFill>
                <a:schemeClr val="dk1"/>
              </a:solidFill>
              <a:effectLst/>
              <a:latin typeface="+mn-lt"/>
              <a:ea typeface="+mn-ea"/>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4572</xdr:rowOff>
    </xdr:from>
    <xdr:to>
      <xdr:col>81</xdr:col>
      <xdr:colOff>44450</xdr:colOff>
      <xdr:row>17</xdr:row>
      <xdr:rowOff>8594</xdr:rowOff>
    </xdr:to>
    <xdr:cxnSp macro="">
      <xdr:nvCxnSpPr>
        <xdr:cNvPr id="444" name="直線コネクタ 443"/>
        <xdr:cNvCxnSpPr/>
      </xdr:nvCxnSpPr>
      <xdr:spPr>
        <a:xfrm>
          <a:off x="16179800" y="29192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4572</xdr:rowOff>
    </xdr:from>
    <xdr:to>
      <xdr:col>77</xdr:col>
      <xdr:colOff>44450</xdr:colOff>
      <xdr:row>17</xdr:row>
      <xdr:rowOff>53636</xdr:rowOff>
    </xdr:to>
    <xdr:cxnSp macro="">
      <xdr:nvCxnSpPr>
        <xdr:cNvPr id="447" name="直線コネクタ 446"/>
        <xdr:cNvCxnSpPr/>
      </xdr:nvCxnSpPr>
      <xdr:spPr>
        <a:xfrm flipV="1">
          <a:off x="15290800" y="291922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53636</xdr:rowOff>
    </xdr:from>
    <xdr:to>
      <xdr:col>72</xdr:col>
      <xdr:colOff>203200</xdr:colOff>
      <xdr:row>17</xdr:row>
      <xdr:rowOff>135678</xdr:rowOff>
    </xdr:to>
    <xdr:cxnSp macro="">
      <xdr:nvCxnSpPr>
        <xdr:cNvPr id="450" name="直線コネクタ 449"/>
        <xdr:cNvCxnSpPr/>
      </xdr:nvCxnSpPr>
      <xdr:spPr>
        <a:xfrm flipV="1">
          <a:off x="14401800" y="29682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135678</xdr:rowOff>
    </xdr:from>
    <xdr:to>
      <xdr:col>68</xdr:col>
      <xdr:colOff>152400</xdr:colOff>
      <xdr:row>17</xdr:row>
      <xdr:rowOff>145330</xdr:rowOff>
    </xdr:to>
    <xdr:cxnSp macro="">
      <xdr:nvCxnSpPr>
        <xdr:cNvPr id="453" name="直線コネクタ 452"/>
        <xdr:cNvCxnSpPr/>
      </xdr:nvCxnSpPr>
      <xdr:spPr>
        <a:xfrm flipV="1">
          <a:off x="13512800" y="30503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129244</xdr:rowOff>
    </xdr:from>
    <xdr:to>
      <xdr:col>81</xdr:col>
      <xdr:colOff>95250</xdr:colOff>
      <xdr:row>17</xdr:row>
      <xdr:rowOff>59394</xdr:rowOff>
    </xdr:to>
    <xdr:sp macro="" textlink="">
      <xdr:nvSpPr>
        <xdr:cNvPr id="463" name="楕円 462"/>
        <xdr:cNvSpPr/>
      </xdr:nvSpPr>
      <xdr:spPr>
        <a:xfrm>
          <a:off x="169672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101321</xdr:rowOff>
    </xdr:from>
    <xdr:ext cx="762000" cy="259045"/>
    <xdr:sp macro="" textlink="">
      <xdr:nvSpPr>
        <xdr:cNvPr id="464" name="将来負担の状況該当値テキスト"/>
        <xdr:cNvSpPr txBox="1"/>
      </xdr:nvSpPr>
      <xdr:spPr>
        <a:xfrm>
          <a:off x="17106900" y="28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125222</xdr:rowOff>
    </xdr:from>
    <xdr:to>
      <xdr:col>77</xdr:col>
      <xdr:colOff>95250</xdr:colOff>
      <xdr:row>17</xdr:row>
      <xdr:rowOff>55372</xdr:rowOff>
    </xdr:to>
    <xdr:sp macro="" textlink="">
      <xdr:nvSpPr>
        <xdr:cNvPr id="465" name="楕円 464"/>
        <xdr:cNvSpPr/>
      </xdr:nvSpPr>
      <xdr:spPr>
        <a:xfrm>
          <a:off x="16129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40149</xdr:rowOff>
    </xdr:from>
    <xdr:ext cx="736600" cy="259045"/>
    <xdr:sp macro="" textlink="">
      <xdr:nvSpPr>
        <xdr:cNvPr id="466" name="テキスト ボックス 465"/>
        <xdr:cNvSpPr txBox="1"/>
      </xdr:nvSpPr>
      <xdr:spPr>
        <a:xfrm>
          <a:off x="15798800" y="295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2836</xdr:rowOff>
    </xdr:from>
    <xdr:to>
      <xdr:col>73</xdr:col>
      <xdr:colOff>44450</xdr:colOff>
      <xdr:row>17</xdr:row>
      <xdr:rowOff>104436</xdr:rowOff>
    </xdr:to>
    <xdr:sp macro="" textlink="">
      <xdr:nvSpPr>
        <xdr:cNvPr id="467" name="楕円 466"/>
        <xdr:cNvSpPr/>
      </xdr:nvSpPr>
      <xdr:spPr>
        <a:xfrm>
          <a:off x="15240000" y="29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89213</xdr:rowOff>
    </xdr:from>
    <xdr:ext cx="762000" cy="259045"/>
    <xdr:sp macro="" textlink="">
      <xdr:nvSpPr>
        <xdr:cNvPr id="468" name="テキスト ボックス 467"/>
        <xdr:cNvSpPr txBox="1"/>
      </xdr:nvSpPr>
      <xdr:spPr>
        <a:xfrm>
          <a:off x="14909800" y="30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84878</xdr:rowOff>
    </xdr:from>
    <xdr:to>
      <xdr:col>68</xdr:col>
      <xdr:colOff>203200</xdr:colOff>
      <xdr:row>18</xdr:row>
      <xdr:rowOff>15028</xdr:rowOff>
    </xdr:to>
    <xdr:sp macro="" textlink="">
      <xdr:nvSpPr>
        <xdr:cNvPr id="469" name="楕円 468"/>
        <xdr:cNvSpPr/>
      </xdr:nvSpPr>
      <xdr:spPr>
        <a:xfrm>
          <a:off x="14351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171255</xdr:rowOff>
    </xdr:from>
    <xdr:ext cx="762000" cy="259045"/>
    <xdr:sp macro="" textlink="">
      <xdr:nvSpPr>
        <xdr:cNvPr id="470" name="テキスト ボックス 469"/>
        <xdr:cNvSpPr txBox="1"/>
      </xdr:nvSpPr>
      <xdr:spPr>
        <a:xfrm>
          <a:off x="14020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94530</xdr:rowOff>
    </xdr:from>
    <xdr:to>
      <xdr:col>64</xdr:col>
      <xdr:colOff>152400</xdr:colOff>
      <xdr:row>18</xdr:row>
      <xdr:rowOff>24680</xdr:rowOff>
    </xdr:to>
    <xdr:sp macro="" textlink="">
      <xdr:nvSpPr>
        <xdr:cNvPr id="471" name="楕円 470"/>
        <xdr:cNvSpPr/>
      </xdr:nvSpPr>
      <xdr:spPr>
        <a:xfrm>
          <a:off x="13462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9457</xdr:rowOff>
    </xdr:from>
    <xdr:ext cx="762000" cy="259045"/>
    <xdr:sp macro="" textlink="">
      <xdr:nvSpPr>
        <xdr:cNvPr id="472" name="テキスト ボックス 471"/>
        <xdr:cNvSpPr txBox="1"/>
      </xdr:nvSpPr>
      <xdr:spPr>
        <a:xfrm>
          <a:off x="13131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34,844
34,660
33.62
15,672,431
15,560,837
93,404
8,106,395
13,115,153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消防や清掃業務を直営で実施していることから、類似団体内平均を上回っている。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rPr>
            <a:t>引き続き定員適正化等、人件費抑制に努める。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39</xdr:row>
      <xdr:rowOff>54610</xdr:rowOff>
    </xdr:to>
    <xdr:cxnSp macro="">
      <xdr:nvCxnSpPr>
        <xdr:cNvPr id="66" name="直線コネクタ 65"/>
        <xdr:cNvCxnSpPr/>
      </xdr:nvCxnSpPr>
      <xdr:spPr>
        <a:xfrm>
          <a:off x="3987800" y="6672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39</xdr:row>
      <xdr:rowOff>39370</xdr:rowOff>
    </xdr:to>
    <xdr:cxnSp macro="">
      <xdr:nvCxnSpPr>
        <xdr:cNvPr id="69" name="直線コネクタ 68"/>
        <xdr:cNvCxnSpPr/>
      </xdr:nvCxnSpPr>
      <xdr:spPr>
        <a:xfrm flipV="1">
          <a:off x="3098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62230</xdr:rowOff>
    </xdr:to>
    <xdr:cxnSp macro="">
      <xdr:nvCxnSpPr>
        <xdr:cNvPr id="72" name="直線コネクタ 71"/>
        <xdr:cNvCxnSpPr/>
      </xdr:nvCxnSpPr>
      <xdr:spPr>
        <a:xfrm flipV="1">
          <a:off x="2209800" y="672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62230</xdr:rowOff>
    </xdr:to>
    <xdr:cxnSp macro="">
      <xdr:nvCxnSpPr>
        <xdr:cNvPr id="75" name="直線コネクタ 74"/>
        <xdr:cNvCxnSpPr/>
      </xdr:nvCxnSpPr>
      <xdr:spPr>
        <a:xfrm>
          <a:off x="1320800" y="668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経常経費の縮減に努めてきた結果、類似団体内平均を下回っている。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今後も取組を進める。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14</xdr:row>
      <xdr:rowOff>94343</xdr:rowOff>
    </xdr:to>
    <xdr:cxnSp macro="">
      <xdr:nvCxnSpPr>
        <xdr:cNvPr id="129" name="直線コネクタ 128"/>
        <xdr:cNvCxnSpPr/>
      </xdr:nvCxnSpPr>
      <xdr:spPr>
        <a:xfrm>
          <a:off x="15671800" y="248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83457</xdr:rowOff>
    </xdr:to>
    <xdr:cxnSp macro="">
      <xdr:nvCxnSpPr>
        <xdr:cNvPr id="132" name="直線コネクタ 131"/>
        <xdr:cNvCxnSpPr/>
      </xdr:nvCxnSpPr>
      <xdr:spPr>
        <a:xfrm>
          <a:off x="14782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72571</xdr:rowOff>
    </xdr:to>
    <xdr:cxnSp macro="">
      <xdr:nvCxnSpPr>
        <xdr:cNvPr id="135" name="直線コネクタ 134"/>
        <xdr:cNvCxnSpPr/>
      </xdr:nvCxnSpPr>
      <xdr:spPr>
        <a:xfrm>
          <a:off x="13893800" y="2461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61686</xdr:rowOff>
    </xdr:to>
    <xdr:cxnSp macro="">
      <xdr:nvCxnSpPr>
        <xdr:cNvPr id="138" name="直線コネクタ 137"/>
        <xdr:cNvCxnSpPr/>
      </xdr:nvCxnSpPr>
      <xdr:spPr>
        <a:xfrm>
          <a:off x="13004800" y="238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8" name="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9" name="物件費該当値テキスト"/>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6" name="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社会福祉費及び児童福祉費が大きく膨らんでいることから、類似団体内平均を上回っている。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サービス水準や自己負担割合等について適正化の検討が必要。</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152400</xdr:rowOff>
    </xdr:from>
    <xdr:to>
      <xdr:col>24</xdr:col>
      <xdr:colOff>25400</xdr:colOff>
      <xdr:row>61</xdr:row>
      <xdr:rowOff>120650</xdr:rowOff>
    </xdr:to>
    <xdr:cxnSp macro="">
      <xdr:nvCxnSpPr>
        <xdr:cNvPr id="190" name="直線コネクタ 189"/>
        <xdr:cNvCxnSpPr/>
      </xdr:nvCxnSpPr>
      <xdr:spPr>
        <a:xfrm>
          <a:off x="3987800" y="10439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152400</xdr:rowOff>
    </xdr:from>
    <xdr:to>
      <xdr:col>19</xdr:col>
      <xdr:colOff>187325</xdr:colOff>
      <xdr:row>61</xdr:row>
      <xdr:rowOff>44450</xdr:rowOff>
    </xdr:to>
    <xdr:cxnSp macro="">
      <xdr:nvCxnSpPr>
        <xdr:cNvPr id="193" name="直線コネクタ 192"/>
        <xdr:cNvCxnSpPr/>
      </xdr:nvCxnSpPr>
      <xdr:spPr>
        <a:xfrm flipV="1">
          <a:off x="3098800" y="1043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61</xdr:row>
      <xdr:rowOff>44450</xdr:rowOff>
    </xdr:to>
    <xdr:cxnSp macro="">
      <xdr:nvCxnSpPr>
        <xdr:cNvPr id="196" name="直線コネクタ 195"/>
        <xdr:cNvCxnSpPr/>
      </xdr:nvCxnSpPr>
      <xdr:spPr>
        <a:xfrm>
          <a:off x="2209800" y="10261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59</xdr:row>
      <xdr:rowOff>146050</xdr:rowOff>
    </xdr:to>
    <xdr:cxnSp macro="">
      <xdr:nvCxnSpPr>
        <xdr:cNvPr id="199" name="直線コネクタ 198"/>
        <xdr:cNvCxnSpPr/>
      </xdr:nvCxnSpPr>
      <xdr:spPr>
        <a:xfrm>
          <a:off x="1320800" y="1026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69850</xdr:rowOff>
    </xdr:from>
    <xdr:to>
      <xdr:col>24</xdr:col>
      <xdr:colOff>76200</xdr:colOff>
      <xdr:row>62</xdr:row>
      <xdr:rowOff>0</xdr:rowOff>
    </xdr:to>
    <xdr:sp macro="" textlink="">
      <xdr:nvSpPr>
        <xdr:cNvPr id="209" name="楕円 208"/>
        <xdr:cNvSpPr/>
      </xdr:nvSpPr>
      <xdr:spPr>
        <a:xfrm>
          <a:off x="4775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149877</xdr:rowOff>
    </xdr:from>
    <xdr:ext cx="762000" cy="259045"/>
    <xdr:sp macro="" textlink="">
      <xdr:nvSpPr>
        <xdr:cNvPr id="210" name="扶助費該当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101600</xdr:rowOff>
    </xdr:from>
    <xdr:to>
      <xdr:col>20</xdr:col>
      <xdr:colOff>38100</xdr:colOff>
      <xdr:row>61</xdr:row>
      <xdr:rowOff>31750</xdr:rowOff>
    </xdr:to>
    <xdr:sp macro="" textlink="">
      <xdr:nvSpPr>
        <xdr:cNvPr id="211" name="楕円 210"/>
        <xdr:cNvSpPr/>
      </xdr:nvSpPr>
      <xdr:spPr>
        <a:xfrm>
          <a:off x="3937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16527</xdr:rowOff>
    </xdr:from>
    <xdr:ext cx="736600" cy="259045"/>
    <xdr:sp macro="" textlink="">
      <xdr:nvSpPr>
        <xdr:cNvPr id="212" name="テキスト ボックス 211"/>
        <xdr:cNvSpPr txBox="1"/>
      </xdr:nvSpPr>
      <xdr:spPr>
        <a:xfrm>
          <a:off x="3606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13" name="楕円 212"/>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4" name="テキスト ボックス 21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類似団体内平均を上回っており、国民健康保険、後期高齢者医療、介護保険及び下水道の各特別会計への繰出金によるものと推測される。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各事業において給付の適正化及び経費節減の取組を進め、一般会計の負担減少に努める。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39370</xdr:rowOff>
    </xdr:to>
    <xdr:cxnSp macro="">
      <xdr:nvCxnSpPr>
        <xdr:cNvPr id="251" name="直線コネクタ 250"/>
        <xdr:cNvCxnSpPr/>
      </xdr:nvCxnSpPr>
      <xdr:spPr>
        <a:xfrm>
          <a:off x="15671800" y="1009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149860</xdr:rowOff>
    </xdr:to>
    <xdr:cxnSp macro="">
      <xdr:nvCxnSpPr>
        <xdr:cNvPr id="254" name="直線コネクタ 253"/>
        <xdr:cNvCxnSpPr/>
      </xdr:nvCxnSpPr>
      <xdr:spPr>
        <a:xfrm>
          <a:off x="14782800" y="1001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66040</xdr:rowOff>
    </xdr:to>
    <xdr:cxnSp macro="">
      <xdr:nvCxnSpPr>
        <xdr:cNvPr id="257" name="直線コネクタ 256"/>
        <xdr:cNvCxnSpPr/>
      </xdr:nvCxnSpPr>
      <xdr:spPr>
        <a:xfrm>
          <a:off x="13893800" y="1000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58420</xdr:rowOff>
    </xdr:to>
    <xdr:cxnSp macro="">
      <xdr:nvCxnSpPr>
        <xdr:cNvPr id="260" name="直線コネクタ 259"/>
        <xdr:cNvCxnSpPr/>
      </xdr:nvCxnSpPr>
      <xdr:spPr>
        <a:xfrm>
          <a:off x="13004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70" name="楕円 269"/>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71"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2" name="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4" name="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8" name="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集中改革プランに基づき整理合理化の取組を進めた結果、類似団体内平均を下回っている。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今後も取組を進める。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127000</xdr:rowOff>
    </xdr:to>
    <xdr:cxnSp macro="">
      <xdr:nvCxnSpPr>
        <xdr:cNvPr id="309" name="直線コネクタ 308"/>
        <xdr:cNvCxnSpPr/>
      </xdr:nvCxnSpPr>
      <xdr:spPr>
        <a:xfrm>
          <a:off x="15671800" y="59517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131572</xdr:rowOff>
    </xdr:to>
    <xdr:cxnSp macro="">
      <xdr:nvCxnSpPr>
        <xdr:cNvPr id="312" name="直線コネクタ 311"/>
        <xdr:cNvCxnSpPr/>
      </xdr:nvCxnSpPr>
      <xdr:spPr>
        <a:xfrm flipV="1">
          <a:off x="14782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145288</xdr:rowOff>
    </xdr:to>
    <xdr:cxnSp macro="">
      <xdr:nvCxnSpPr>
        <xdr:cNvPr id="315" name="直線コネクタ 314"/>
        <xdr:cNvCxnSpPr/>
      </xdr:nvCxnSpPr>
      <xdr:spPr>
        <a:xfrm flipV="1">
          <a:off x="13893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154432</xdr:rowOff>
    </xdr:to>
    <xdr:cxnSp macro="">
      <xdr:nvCxnSpPr>
        <xdr:cNvPr id="318" name="直線コネクタ 317"/>
        <xdr:cNvCxnSpPr/>
      </xdr:nvCxnSpPr>
      <xdr:spPr>
        <a:xfrm flipV="1">
          <a:off x="13004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8" name="楕円 327"/>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9"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30" name="楕円 329"/>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31" name="テキスト ボックス 330"/>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2" name="楕円 331"/>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3" name="テキスト ボックス 332"/>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4" name="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6" name="楕円 335"/>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7" name="テキスト ボックス 336"/>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ほぼ横ばいの状況にあり、類似団体内平均を下回っている。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今後も緊急度や住民ニーズを的確に把握した事業選択により、起債に大きく頼ることのない財政運営に努める。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92710</xdr:rowOff>
    </xdr:to>
    <xdr:cxnSp macro="">
      <xdr:nvCxnSpPr>
        <xdr:cNvPr id="370" name="直線コネクタ 369"/>
        <xdr:cNvCxnSpPr/>
      </xdr:nvCxnSpPr>
      <xdr:spPr>
        <a:xfrm flipV="1">
          <a:off x="3987800" y="1293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100330</xdr:rowOff>
    </xdr:to>
    <xdr:cxnSp macro="">
      <xdr:nvCxnSpPr>
        <xdr:cNvPr id="373" name="直線コネクタ 372"/>
        <xdr:cNvCxnSpPr/>
      </xdr:nvCxnSpPr>
      <xdr:spPr>
        <a:xfrm flipV="1">
          <a:off x="3098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100330</xdr:rowOff>
    </xdr:to>
    <xdr:cxnSp macro="">
      <xdr:nvCxnSpPr>
        <xdr:cNvPr id="376" name="直線コネクタ 375"/>
        <xdr:cNvCxnSpPr/>
      </xdr:nvCxnSpPr>
      <xdr:spPr>
        <a:xfrm>
          <a:off x="2209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92710</xdr:rowOff>
    </xdr:to>
    <xdr:cxnSp macro="">
      <xdr:nvCxnSpPr>
        <xdr:cNvPr id="379" name="直線コネクタ 378"/>
        <xdr:cNvCxnSpPr/>
      </xdr:nvCxnSpPr>
      <xdr:spPr>
        <a:xfrm flipV="1">
          <a:off x="1320800" y="1294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9" name="楕円 388"/>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0"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2" name="テキスト ボックス 391"/>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3" name="楕円 392"/>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4" name="テキスト ボックス 393"/>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5" name="楕円 394"/>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6" name="テキスト ボックス 395"/>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類似団体内平均を上回っており、人件費及び扶助費に係る経常収支比率の高さによるものと推測される。</a:t>
          </a:r>
        </a:p>
        <a:p>
          <a:r>
            <a:rPr kumimoji="1" lang="ja-JP" altLang="en-US" sz="1300">
              <a:latin typeface="ＭＳ Ｐゴシック" panose="020B0600070205080204" pitchFamily="50" charset="-128"/>
              <a:ea typeface="ＭＳ Ｐゴシック" panose="020B0600070205080204" pitchFamily="50" charset="-128"/>
            </a:rPr>
            <a:t>これらの経費について抑制の取組を進める。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136144</xdr:rowOff>
    </xdr:to>
    <xdr:cxnSp macro="">
      <xdr:nvCxnSpPr>
        <xdr:cNvPr id="429" name="直線コネクタ 428"/>
        <xdr:cNvCxnSpPr/>
      </xdr:nvCxnSpPr>
      <xdr:spPr>
        <a:xfrm>
          <a:off x="15671800" y="13372085"/>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8128</xdr:rowOff>
    </xdr:to>
    <xdr:cxnSp macro="">
      <xdr:nvCxnSpPr>
        <xdr:cNvPr id="432" name="直線コネクタ 431"/>
        <xdr:cNvCxnSpPr/>
      </xdr:nvCxnSpPr>
      <xdr:spPr>
        <a:xfrm flipV="1">
          <a:off x="14782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8128</xdr:rowOff>
    </xdr:to>
    <xdr:cxnSp macro="">
      <xdr:nvCxnSpPr>
        <xdr:cNvPr id="435" name="直線コネクタ 434"/>
        <xdr:cNvCxnSpPr/>
      </xdr:nvCxnSpPr>
      <xdr:spPr>
        <a:xfrm>
          <a:off x="13893800" y="13312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110998</xdr:rowOff>
    </xdr:to>
    <xdr:cxnSp macro="">
      <xdr:nvCxnSpPr>
        <xdr:cNvPr id="438" name="直線コネクタ 437"/>
        <xdr:cNvCxnSpPr/>
      </xdr:nvCxnSpPr>
      <xdr:spPr>
        <a:xfrm>
          <a:off x="13004800" y="13244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8" name="楕円 447"/>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9"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0" name="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2" name="楕円 451"/>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3" name="テキスト ボックス 452"/>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4" name="楕円 453"/>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5" name="テキスト ボックス 454"/>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6" name="楕円 455"/>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7" name="テキスト ボックス 456"/>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155099</xdr:rowOff>
    </xdr:from>
    <xdr:to>
      <xdr:col>29</xdr:col>
      <xdr:colOff>127000</xdr:colOff>
      <xdr:row>16</xdr:row>
      <xdr:rowOff>31693</xdr:rowOff>
    </xdr:to>
    <xdr:cxnSp macro="">
      <xdr:nvCxnSpPr>
        <xdr:cNvPr id="50" name="直線コネクタ 49"/>
        <xdr:cNvCxnSpPr/>
      </xdr:nvCxnSpPr>
      <xdr:spPr bwMode="auto">
        <a:xfrm flipV="1">
          <a:off x="5003800" y="2774474"/>
          <a:ext cx="647700" cy="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25311</xdr:rowOff>
    </xdr:from>
    <xdr:to>
      <xdr:col>26</xdr:col>
      <xdr:colOff>50800</xdr:colOff>
      <xdr:row>16</xdr:row>
      <xdr:rowOff>31693</xdr:rowOff>
    </xdr:to>
    <xdr:cxnSp macro="">
      <xdr:nvCxnSpPr>
        <xdr:cNvPr id="53" name="直線コネクタ 52"/>
        <xdr:cNvCxnSpPr/>
      </xdr:nvCxnSpPr>
      <xdr:spPr bwMode="auto">
        <a:xfrm>
          <a:off x="4305300" y="2816136"/>
          <a:ext cx="698500" cy="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25311</xdr:rowOff>
    </xdr:from>
    <xdr:to>
      <xdr:col>22</xdr:col>
      <xdr:colOff>114300</xdr:colOff>
      <xdr:row>16</xdr:row>
      <xdr:rowOff>52114</xdr:rowOff>
    </xdr:to>
    <xdr:cxnSp macro="">
      <xdr:nvCxnSpPr>
        <xdr:cNvPr id="56" name="直線コネクタ 55"/>
        <xdr:cNvCxnSpPr/>
      </xdr:nvCxnSpPr>
      <xdr:spPr bwMode="auto">
        <a:xfrm flipV="1">
          <a:off x="3606800" y="2816136"/>
          <a:ext cx="698500" cy="2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52114</xdr:rowOff>
    </xdr:from>
    <xdr:to>
      <xdr:col>18</xdr:col>
      <xdr:colOff>177800</xdr:colOff>
      <xdr:row>16</xdr:row>
      <xdr:rowOff>154527</xdr:rowOff>
    </xdr:to>
    <xdr:cxnSp macro="">
      <xdr:nvCxnSpPr>
        <xdr:cNvPr id="59" name="直線コネクタ 58"/>
        <xdr:cNvCxnSpPr/>
      </xdr:nvCxnSpPr>
      <xdr:spPr bwMode="auto">
        <a:xfrm flipV="1">
          <a:off x="2908300" y="2842939"/>
          <a:ext cx="698500" cy="10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104299</xdr:rowOff>
    </xdr:from>
    <xdr:to>
      <xdr:col>29</xdr:col>
      <xdr:colOff>177800</xdr:colOff>
      <xdr:row>16</xdr:row>
      <xdr:rowOff>34449</xdr:rowOff>
    </xdr:to>
    <xdr:sp macro="" textlink="">
      <xdr:nvSpPr>
        <xdr:cNvPr id="69" name="楕円 68"/>
        <xdr:cNvSpPr/>
      </xdr:nvSpPr>
      <xdr:spPr bwMode="auto">
        <a:xfrm>
          <a:off x="5600700" y="272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76376</xdr:rowOff>
    </xdr:from>
    <xdr:ext cx="762000" cy="259045"/>
    <xdr:sp macro="" textlink="">
      <xdr:nvSpPr>
        <xdr:cNvPr id="70" name="人口1人当たり決算額の推移該当値テキスト130"/>
        <xdr:cNvSpPr txBox="1"/>
      </xdr:nvSpPr>
      <xdr:spPr>
        <a:xfrm>
          <a:off x="5740400" y="269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152343</xdr:rowOff>
    </xdr:from>
    <xdr:to>
      <xdr:col>26</xdr:col>
      <xdr:colOff>101600</xdr:colOff>
      <xdr:row>16</xdr:row>
      <xdr:rowOff>82493</xdr:rowOff>
    </xdr:to>
    <xdr:sp macro="" textlink="">
      <xdr:nvSpPr>
        <xdr:cNvPr id="71" name="楕円 70"/>
        <xdr:cNvSpPr/>
      </xdr:nvSpPr>
      <xdr:spPr bwMode="auto">
        <a:xfrm>
          <a:off x="4953000" y="277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67270</xdr:rowOff>
    </xdr:from>
    <xdr:ext cx="736600" cy="259045"/>
    <xdr:sp macro="" textlink="">
      <xdr:nvSpPr>
        <xdr:cNvPr id="72" name="テキスト ボックス 71"/>
        <xdr:cNvSpPr txBox="1"/>
      </xdr:nvSpPr>
      <xdr:spPr>
        <a:xfrm>
          <a:off x="4622800" y="285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145961</xdr:rowOff>
    </xdr:from>
    <xdr:to>
      <xdr:col>22</xdr:col>
      <xdr:colOff>165100</xdr:colOff>
      <xdr:row>16</xdr:row>
      <xdr:rowOff>76111</xdr:rowOff>
    </xdr:to>
    <xdr:sp macro="" textlink="">
      <xdr:nvSpPr>
        <xdr:cNvPr id="73" name="楕円 72"/>
        <xdr:cNvSpPr/>
      </xdr:nvSpPr>
      <xdr:spPr bwMode="auto">
        <a:xfrm>
          <a:off x="4254500" y="276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60888</xdr:rowOff>
    </xdr:from>
    <xdr:ext cx="762000" cy="259045"/>
    <xdr:sp macro="" textlink="">
      <xdr:nvSpPr>
        <xdr:cNvPr id="74" name="テキスト ボックス 73"/>
        <xdr:cNvSpPr txBox="1"/>
      </xdr:nvSpPr>
      <xdr:spPr>
        <a:xfrm>
          <a:off x="3924300" y="285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1314</xdr:rowOff>
    </xdr:from>
    <xdr:to>
      <xdr:col>19</xdr:col>
      <xdr:colOff>38100</xdr:colOff>
      <xdr:row>16</xdr:row>
      <xdr:rowOff>102914</xdr:rowOff>
    </xdr:to>
    <xdr:sp macro="" textlink="">
      <xdr:nvSpPr>
        <xdr:cNvPr id="75" name="楕円 74"/>
        <xdr:cNvSpPr/>
      </xdr:nvSpPr>
      <xdr:spPr bwMode="auto">
        <a:xfrm>
          <a:off x="3556000" y="279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87691</xdr:rowOff>
    </xdr:from>
    <xdr:ext cx="762000" cy="259045"/>
    <xdr:sp macro="" textlink="">
      <xdr:nvSpPr>
        <xdr:cNvPr id="76" name="テキスト ボックス 75"/>
        <xdr:cNvSpPr txBox="1"/>
      </xdr:nvSpPr>
      <xdr:spPr>
        <a:xfrm>
          <a:off x="3225800" y="287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103727</xdr:rowOff>
    </xdr:from>
    <xdr:to>
      <xdr:col>15</xdr:col>
      <xdr:colOff>101600</xdr:colOff>
      <xdr:row>17</xdr:row>
      <xdr:rowOff>33877</xdr:rowOff>
    </xdr:to>
    <xdr:sp macro="" textlink="">
      <xdr:nvSpPr>
        <xdr:cNvPr id="77" name="楕円 76"/>
        <xdr:cNvSpPr/>
      </xdr:nvSpPr>
      <xdr:spPr bwMode="auto">
        <a:xfrm>
          <a:off x="2857500" y="289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18654</xdr:rowOff>
    </xdr:from>
    <xdr:ext cx="762000" cy="259045"/>
    <xdr:sp macro="" textlink="">
      <xdr:nvSpPr>
        <xdr:cNvPr id="78" name="テキスト ボックス 77"/>
        <xdr:cNvSpPr txBox="1"/>
      </xdr:nvSpPr>
      <xdr:spPr>
        <a:xfrm>
          <a:off x="2527300" y="29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90104</xdr:rowOff>
    </xdr:from>
    <xdr:to>
      <xdr:col>29</xdr:col>
      <xdr:colOff>127000</xdr:colOff>
      <xdr:row>36</xdr:row>
      <xdr:rowOff>108735</xdr:rowOff>
    </xdr:to>
    <xdr:cxnSp macro="">
      <xdr:nvCxnSpPr>
        <xdr:cNvPr id="110" name="直線コネクタ 109"/>
        <xdr:cNvCxnSpPr/>
      </xdr:nvCxnSpPr>
      <xdr:spPr bwMode="auto">
        <a:xfrm flipV="1">
          <a:off x="5003800" y="7043354"/>
          <a:ext cx="6477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99774</xdr:rowOff>
    </xdr:from>
    <xdr:to>
      <xdr:col>26</xdr:col>
      <xdr:colOff>50800</xdr:colOff>
      <xdr:row>36</xdr:row>
      <xdr:rowOff>108735</xdr:rowOff>
    </xdr:to>
    <xdr:cxnSp macro="">
      <xdr:nvCxnSpPr>
        <xdr:cNvPr id="113" name="直線コネクタ 112"/>
        <xdr:cNvCxnSpPr/>
      </xdr:nvCxnSpPr>
      <xdr:spPr bwMode="auto">
        <a:xfrm>
          <a:off x="4305300" y="7053024"/>
          <a:ext cx="698500" cy="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97671</xdr:rowOff>
    </xdr:from>
    <xdr:to>
      <xdr:col>22</xdr:col>
      <xdr:colOff>114300</xdr:colOff>
      <xdr:row>36</xdr:row>
      <xdr:rowOff>99774</xdr:rowOff>
    </xdr:to>
    <xdr:cxnSp macro="">
      <xdr:nvCxnSpPr>
        <xdr:cNvPr id="116" name="直線コネクタ 115"/>
        <xdr:cNvCxnSpPr/>
      </xdr:nvCxnSpPr>
      <xdr:spPr bwMode="auto">
        <a:xfrm>
          <a:off x="3606800" y="7050921"/>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48979</xdr:rowOff>
    </xdr:from>
    <xdr:to>
      <xdr:col>18</xdr:col>
      <xdr:colOff>177800</xdr:colOff>
      <xdr:row>36</xdr:row>
      <xdr:rowOff>97671</xdr:rowOff>
    </xdr:to>
    <xdr:cxnSp macro="">
      <xdr:nvCxnSpPr>
        <xdr:cNvPr id="119" name="直線コネクタ 118"/>
        <xdr:cNvCxnSpPr/>
      </xdr:nvCxnSpPr>
      <xdr:spPr bwMode="auto">
        <a:xfrm>
          <a:off x="2908300" y="7002229"/>
          <a:ext cx="698500" cy="48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39304</xdr:rowOff>
    </xdr:from>
    <xdr:to>
      <xdr:col>29</xdr:col>
      <xdr:colOff>177800</xdr:colOff>
      <xdr:row>36</xdr:row>
      <xdr:rowOff>140904</xdr:rowOff>
    </xdr:to>
    <xdr:sp macro="" textlink="">
      <xdr:nvSpPr>
        <xdr:cNvPr id="129" name="楕円 128"/>
        <xdr:cNvSpPr/>
      </xdr:nvSpPr>
      <xdr:spPr bwMode="auto">
        <a:xfrm>
          <a:off x="5600700" y="699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11381</xdr:rowOff>
    </xdr:from>
    <xdr:ext cx="762000" cy="259045"/>
    <xdr:sp macro="" textlink="">
      <xdr:nvSpPr>
        <xdr:cNvPr id="130" name="人口1人当たり決算額の推移該当値テキスト445"/>
        <xdr:cNvSpPr txBox="1"/>
      </xdr:nvSpPr>
      <xdr:spPr>
        <a:xfrm>
          <a:off x="5740400" y="696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57935</xdr:rowOff>
    </xdr:from>
    <xdr:to>
      <xdr:col>26</xdr:col>
      <xdr:colOff>101600</xdr:colOff>
      <xdr:row>36</xdr:row>
      <xdr:rowOff>159535</xdr:rowOff>
    </xdr:to>
    <xdr:sp macro="" textlink="">
      <xdr:nvSpPr>
        <xdr:cNvPr id="131" name="楕円 130"/>
        <xdr:cNvSpPr/>
      </xdr:nvSpPr>
      <xdr:spPr bwMode="auto">
        <a:xfrm>
          <a:off x="4953000" y="701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144312</xdr:rowOff>
    </xdr:from>
    <xdr:ext cx="736600" cy="259045"/>
    <xdr:sp macro="" textlink="">
      <xdr:nvSpPr>
        <xdr:cNvPr id="132" name="テキスト ボックス 131"/>
        <xdr:cNvSpPr txBox="1"/>
      </xdr:nvSpPr>
      <xdr:spPr>
        <a:xfrm>
          <a:off x="4622800" y="709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48974</xdr:rowOff>
    </xdr:from>
    <xdr:to>
      <xdr:col>22</xdr:col>
      <xdr:colOff>165100</xdr:colOff>
      <xdr:row>36</xdr:row>
      <xdr:rowOff>150574</xdr:rowOff>
    </xdr:to>
    <xdr:sp macro="" textlink="">
      <xdr:nvSpPr>
        <xdr:cNvPr id="133" name="楕円 132"/>
        <xdr:cNvSpPr/>
      </xdr:nvSpPr>
      <xdr:spPr bwMode="auto">
        <a:xfrm>
          <a:off x="4254500" y="700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135351</xdr:rowOff>
    </xdr:from>
    <xdr:ext cx="762000" cy="259045"/>
    <xdr:sp macro="" textlink="">
      <xdr:nvSpPr>
        <xdr:cNvPr id="134" name="テキスト ボックス 133"/>
        <xdr:cNvSpPr txBox="1"/>
      </xdr:nvSpPr>
      <xdr:spPr>
        <a:xfrm>
          <a:off x="3924300" y="70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46871</xdr:rowOff>
    </xdr:from>
    <xdr:to>
      <xdr:col>19</xdr:col>
      <xdr:colOff>38100</xdr:colOff>
      <xdr:row>36</xdr:row>
      <xdr:rowOff>148471</xdr:rowOff>
    </xdr:to>
    <xdr:sp macro="" textlink="">
      <xdr:nvSpPr>
        <xdr:cNvPr id="135" name="楕円 134"/>
        <xdr:cNvSpPr/>
      </xdr:nvSpPr>
      <xdr:spPr bwMode="auto">
        <a:xfrm>
          <a:off x="3556000" y="700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133248</xdr:rowOff>
    </xdr:from>
    <xdr:ext cx="762000" cy="259045"/>
    <xdr:sp macro="" textlink="">
      <xdr:nvSpPr>
        <xdr:cNvPr id="136" name="テキスト ボックス 135"/>
        <xdr:cNvSpPr txBox="1"/>
      </xdr:nvSpPr>
      <xdr:spPr>
        <a:xfrm>
          <a:off x="3225800" y="708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341079</xdr:rowOff>
    </xdr:from>
    <xdr:to>
      <xdr:col>15</xdr:col>
      <xdr:colOff>101600</xdr:colOff>
      <xdr:row>36</xdr:row>
      <xdr:rowOff>99779</xdr:rowOff>
    </xdr:to>
    <xdr:sp macro="" textlink="">
      <xdr:nvSpPr>
        <xdr:cNvPr id="137" name="楕円 136"/>
        <xdr:cNvSpPr/>
      </xdr:nvSpPr>
      <xdr:spPr bwMode="auto">
        <a:xfrm>
          <a:off x="2857500" y="695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84556</xdr:rowOff>
    </xdr:from>
    <xdr:ext cx="762000" cy="259045"/>
    <xdr:sp macro="" textlink="">
      <xdr:nvSpPr>
        <xdr:cNvPr id="138" name="テキスト ボックス 137"/>
        <xdr:cNvSpPr txBox="1"/>
      </xdr:nvSpPr>
      <xdr:spPr>
        <a:xfrm>
          <a:off x="2527300" y="703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34,844
34,660
33.62
15,672,431
15,560,837
93,404
8,106,395
13,115,153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14313</xdr:rowOff>
    </xdr:from>
    <xdr:to>
      <xdr:col>24</xdr:col>
      <xdr:colOff>63500</xdr:colOff>
      <xdr:row>35</xdr:row>
      <xdr:rowOff>111830</xdr:rowOff>
    </xdr:to>
    <xdr:cxnSp macro="">
      <xdr:nvCxnSpPr>
        <xdr:cNvPr id="61" name="直線コネクタ 60"/>
        <xdr:cNvCxnSpPr/>
      </xdr:nvCxnSpPr>
      <xdr:spPr>
        <a:xfrm flipV="1">
          <a:off x="3797300" y="6015063"/>
          <a:ext cx="8382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67024</xdr:rowOff>
    </xdr:from>
    <xdr:to>
      <xdr:col>19</xdr:col>
      <xdr:colOff>177800</xdr:colOff>
      <xdr:row>35</xdr:row>
      <xdr:rowOff>111830</xdr:rowOff>
    </xdr:to>
    <xdr:cxnSp macro="">
      <xdr:nvCxnSpPr>
        <xdr:cNvPr id="64" name="直線コネクタ 63"/>
        <xdr:cNvCxnSpPr/>
      </xdr:nvCxnSpPr>
      <xdr:spPr>
        <a:xfrm>
          <a:off x="2908300" y="606777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67024</xdr:rowOff>
    </xdr:from>
    <xdr:to>
      <xdr:col>15</xdr:col>
      <xdr:colOff>50800</xdr:colOff>
      <xdr:row>35</xdr:row>
      <xdr:rowOff>120764</xdr:rowOff>
    </xdr:to>
    <xdr:cxnSp macro="">
      <xdr:nvCxnSpPr>
        <xdr:cNvPr id="67" name="直線コネクタ 66"/>
        <xdr:cNvCxnSpPr/>
      </xdr:nvCxnSpPr>
      <xdr:spPr>
        <a:xfrm flipV="1">
          <a:off x="2019300" y="6067774"/>
          <a:ext cx="8890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120764</xdr:rowOff>
    </xdr:from>
    <xdr:to>
      <xdr:col>10</xdr:col>
      <xdr:colOff>114300</xdr:colOff>
      <xdr:row>35</xdr:row>
      <xdr:rowOff>137509</xdr:rowOff>
    </xdr:to>
    <xdr:cxnSp macro="">
      <xdr:nvCxnSpPr>
        <xdr:cNvPr id="70" name="直線コネクタ 69"/>
        <xdr:cNvCxnSpPr/>
      </xdr:nvCxnSpPr>
      <xdr:spPr>
        <a:xfrm flipV="1">
          <a:off x="1130300" y="6121514"/>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134963</xdr:rowOff>
    </xdr:from>
    <xdr:to>
      <xdr:col>24</xdr:col>
      <xdr:colOff>114300</xdr:colOff>
      <xdr:row>35</xdr:row>
      <xdr:rowOff>65113</xdr:rowOff>
    </xdr:to>
    <xdr:sp macro="" textlink="">
      <xdr:nvSpPr>
        <xdr:cNvPr id="80" name="楕円 79"/>
        <xdr:cNvSpPr/>
      </xdr:nvSpPr>
      <xdr:spPr>
        <a:xfrm>
          <a:off x="4584700" y="59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157840</xdr:rowOff>
    </xdr:from>
    <xdr:ext cx="534377" cy="259045"/>
    <xdr:sp macro="" textlink="">
      <xdr:nvSpPr>
        <xdr:cNvPr id="81" name="人件費該当値テキスト"/>
        <xdr:cNvSpPr txBox="1"/>
      </xdr:nvSpPr>
      <xdr:spPr>
        <a:xfrm>
          <a:off x="4686300" y="58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61030</xdr:rowOff>
    </xdr:from>
    <xdr:to>
      <xdr:col>20</xdr:col>
      <xdr:colOff>38100</xdr:colOff>
      <xdr:row>35</xdr:row>
      <xdr:rowOff>162630</xdr:rowOff>
    </xdr:to>
    <xdr:sp macro="" textlink="">
      <xdr:nvSpPr>
        <xdr:cNvPr id="82" name="楕円 81"/>
        <xdr:cNvSpPr/>
      </xdr:nvSpPr>
      <xdr:spPr>
        <a:xfrm>
          <a:off x="3746500" y="60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7707</xdr:rowOff>
    </xdr:from>
    <xdr:ext cx="534377" cy="259045"/>
    <xdr:sp macro="" textlink="">
      <xdr:nvSpPr>
        <xdr:cNvPr id="83" name="テキスト ボックス 82"/>
        <xdr:cNvSpPr txBox="1"/>
      </xdr:nvSpPr>
      <xdr:spPr>
        <a:xfrm>
          <a:off x="3530111" y="583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16224</xdr:rowOff>
    </xdr:from>
    <xdr:to>
      <xdr:col>15</xdr:col>
      <xdr:colOff>101600</xdr:colOff>
      <xdr:row>35</xdr:row>
      <xdr:rowOff>117824</xdr:rowOff>
    </xdr:to>
    <xdr:sp macro="" textlink="">
      <xdr:nvSpPr>
        <xdr:cNvPr id="84" name="楕円 83"/>
        <xdr:cNvSpPr/>
      </xdr:nvSpPr>
      <xdr:spPr>
        <a:xfrm>
          <a:off x="2857500" y="60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134351</xdr:rowOff>
    </xdr:from>
    <xdr:ext cx="534377" cy="259045"/>
    <xdr:sp macro="" textlink="">
      <xdr:nvSpPr>
        <xdr:cNvPr id="85" name="テキスト ボックス 84"/>
        <xdr:cNvSpPr txBox="1"/>
      </xdr:nvSpPr>
      <xdr:spPr>
        <a:xfrm>
          <a:off x="2641111" y="57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69964</xdr:rowOff>
    </xdr:from>
    <xdr:to>
      <xdr:col>10</xdr:col>
      <xdr:colOff>165100</xdr:colOff>
      <xdr:row>36</xdr:row>
      <xdr:rowOff>114</xdr:rowOff>
    </xdr:to>
    <xdr:sp macro="" textlink="">
      <xdr:nvSpPr>
        <xdr:cNvPr id="86" name="楕円 85"/>
        <xdr:cNvSpPr/>
      </xdr:nvSpPr>
      <xdr:spPr>
        <a:xfrm>
          <a:off x="1968500" y="60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162691</xdr:rowOff>
    </xdr:from>
    <xdr:ext cx="534377" cy="259045"/>
    <xdr:sp macro="" textlink="">
      <xdr:nvSpPr>
        <xdr:cNvPr id="87" name="テキスト ボックス 86"/>
        <xdr:cNvSpPr txBox="1"/>
      </xdr:nvSpPr>
      <xdr:spPr>
        <a:xfrm>
          <a:off x="1752111" y="61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86709</xdr:rowOff>
    </xdr:from>
    <xdr:to>
      <xdr:col>6</xdr:col>
      <xdr:colOff>38100</xdr:colOff>
      <xdr:row>36</xdr:row>
      <xdr:rowOff>16859</xdr:rowOff>
    </xdr:to>
    <xdr:sp macro="" textlink="">
      <xdr:nvSpPr>
        <xdr:cNvPr id="88" name="楕円 87"/>
        <xdr:cNvSpPr/>
      </xdr:nvSpPr>
      <xdr:spPr>
        <a:xfrm>
          <a:off x="1079500" y="60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7986</xdr:rowOff>
    </xdr:from>
    <xdr:ext cx="534377" cy="259045"/>
    <xdr:sp macro="" textlink="">
      <xdr:nvSpPr>
        <xdr:cNvPr id="89" name="テキスト ボックス 88"/>
        <xdr:cNvSpPr txBox="1"/>
      </xdr:nvSpPr>
      <xdr:spPr>
        <a:xfrm>
          <a:off x="863111" y="61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20276</xdr:rowOff>
    </xdr:from>
    <xdr:to>
      <xdr:col>24</xdr:col>
      <xdr:colOff>63500</xdr:colOff>
      <xdr:row>58</xdr:row>
      <xdr:rowOff>27888</xdr:rowOff>
    </xdr:to>
    <xdr:cxnSp macro="">
      <xdr:nvCxnSpPr>
        <xdr:cNvPr id="118" name="直線コネクタ 117"/>
        <xdr:cNvCxnSpPr/>
      </xdr:nvCxnSpPr>
      <xdr:spPr>
        <a:xfrm flipV="1">
          <a:off x="3797300" y="9964376"/>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27888</xdr:rowOff>
    </xdr:from>
    <xdr:to>
      <xdr:col>19</xdr:col>
      <xdr:colOff>177800</xdr:colOff>
      <xdr:row>58</xdr:row>
      <xdr:rowOff>41715</xdr:rowOff>
    </xdr:to>
    <xdr:cxnSp macro="">
      <xdr:nvCxnSpPr>
        <xdr:cNvPr id="121" name="直線コネクタ 120"/>
        <xdr:cNvCxnSpPr/>
      </xdr:nvCxnSpPr>
      <xdr:spPr>
        <a:xfrm flipV="1">
          <a:off x="2908300" y="9971988"/>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41715</xdr:rowOff>
    </xdr:from>
    <xdr:to>
      <xdr:col>15</xdr:col>
      <xdr:colOff>50800</xdr:colOff>
      <xdr:row>58</xdr:row>
      <xdr:rowOff>65123</xdr:rowOff>
    </xdr:to>
    <xdr:cxnSp macro="">
      <xdr:nvCxnSpPr>
        <xdr:cNvPr id="124" name="直線コネクタ 123"/>
        <xdr:cNvCxnSpPr/>
      </xdr:nvCxnSpPr>
      <xdr:spPr>
        <a:xfrm flipV="1">
          <a:off x="2019300" y="9985815"/>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65123</xdr:rowOff>
    </xdr:from>
    <xdr:to>
      <xdr:col>10</xdr:col>
      <xdr:colOff>114300</xdr:colOff>
      <xdr:row>58</xdr:row>
      <xdr:rowOff>81076</xdr:rowOff>
    </xdr:to>
    <xdr:cxnSp macro="">
      <xdr:nvCxnSpPr>
        <xdr:cNvPr id="127" name="直線コネクタ 126"/>
        <xdr:cNvCxnSpPr/>
      </xdr:nvCxnSpPr>
      <xdr:spPr>
        <a:xfrm flipV="1">
          <a:off x="1130300" y="10009223"/>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140926</xdr:rowOff>
    </xdr:from>
    <xdr:to>
      <xdr:col>24</xdr:col>
      <xdr:colOff>114300</xdr:colOff>
      <xdr:row>58</xdr:row>
      <xdr:rowOff>71076</xdr:rowOff>
    </xdr:to>
    <xdr:sp macro="" textlink="">
      <xdr:nvSpPr>
        <xdr:cNvPr id="137" name="楕円 136"/>
        <xdr:cNvSpPr/>
      </xdr:nvSpPr>
      <xdr:spPr>
        <a:xfrm>
          <a:off x="4584700" y="99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55853</xdr:rowOff>
    </xdr:from>
    <xdr:ext cx="534377" cy="259045"/>
    <xdr:sp macro="" textlink="">
      <xdr:nvSpPr>
        <xdr:cNvPr id="138" name="物件費該当値テキスト"/>
        <xdr:cNvSpPr txBox="1"/>
      </xdr:nvSpPr>
      <xdr:spPr>
        <a:xfrm>
          <a:off x="4686300" y="98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148538</xdr:rowOff>
    </xdr:from>
    <xdr:to>
      <xdr:col>20</xdr:col>
      <xdr:colOff>38100</xdr:colOff>
      <xdr:row>58</xdr:row>
      <xdr:rowOff>78688</xdr:rowOff>
    </xdr:to>
    <xdr:sp macro="" textlink="">
      <xdr:nvSpPr>
        <xdr:cNvPr id="139" name="楕円 138"/>
        <xdr:cNvSpPr/>
      </xdr:nvSpPr>
      <xdr:spPr>
        <a:xfrm>
          <a:off x="3746500" y="99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69815</xdr:rowOff>
    </xdr:from>
    <xdr:ext cx="534377" cy="259045"/>
    <xdr:sp macro="" textlink="">
      <xdr:nvSpPr>
        <xdr:cNvPr id="140" name="テキスト ボックス 139"/>
        <xdr:cNvSpPr txBox="1"/>
      </xdr:nvSpPr>
      <xdr:spPr>
        <a:xfrm>
          <a:off x="3530111" y="100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162365</xdr:rowOff>
    </xdr:from>
    <xdr:to>
      <xdr:col>15</xdr:col>
      <xdr:colOff>101600</xdr:colOff>
      <xdr:row>58</xdr:row>
      <xdr:rowOff>92515</xdr:rowOff>
    </xdr:to>
    <xdr:sp macro="" textlink="">
      <xdr:nvSpPr>
        <xdr:cNvPr id="141" name="楕円 140"/>
        <xdr:cNvSpPr/>
      </xdr:nvSpPr>
      <xdr:spPr>
        <a:xfrm>
          <a:off x="2857500" y="99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83642</xdr:rowOff>
    </xdr:from>
    <xdr:ext cx="534377" cy="259045"/>
    <xdr:sp macro="" textlink="">
      <xdr:nvSpPr>
        <xdr:cNvPr id="142" name="テキスト ボックス 141"/>
        <xdr:cNvSpPr txBox="1"/>
      </xdr:nvSpPr>
      <xdr:spPr>
        <a:xfrm>
          <a:off x="2641111" y="100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14323</xdr:rowOff>
    </xdr:from>
    <xdr:to>
      <xdr:col>10</xdr:col>
      <xdr:colOff>165100</xdr:colOff>
      <xdr:row>58</xdr:row>
      <xdr:rowOff>115923</xdr:rowOff>
    </xdr:to>
    <xdr:sp macro="" textlink="">
      <xdr:nvSpPr>
        <xdr:cNvPr id="143" name="楕円 142"/>
        <xdr:cNvSpPr/>
      </xdr:nvSpPr>
      <xdr:spPr>
        <a:xfrm>
          <a:off x="1968500" y="99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107050</xdr:rowOff>
    </xdr:from>
    <xdr:ext cx="534377" cy="259045"/>
    <xdr:sp macro="" textlink="">
      <xdr:nvSpPr>
        <xdr:cNvPr id="144" name="テキスト ボックス 143"/>
        <xdr:cNvSpPr txBox="1"/>
      </xdr:nvSpPr>
      <xdr:spPr>
        <a:xfrm>
          <a:off x="1752111" y="100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30276</xdr:rowOff>
    </xdr:from>
    <xdr:to>
      <xdr:col>6</xdr:col>
      <xdr:colOff>38100</xdr:colOff>
      <xdr:row>58</xdr:row>
      <xdr:rowOff>131876</xdr:rowOff>
    </xdr:to>
    <xdr:sp macro="" textlink="">
      <xdr:nvSpPr>
        <xdr:cNvPr id="145" name="楕円 144"/>
        <xdr:cNvSpPr/>
      </xdr:nvSpPr>
      <xdr:spPr>
        <a:xfrm>
          <a:off x="1079500" y="99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123003</xdr:rowOff>
    </xdr:from>
    <xdr:ext cx="534377" cy="259045"/>
    <xdr:sp macro="" textlink="">
      <xdr:nvSpPr>
        <xdr:cNvPr id="146" name="テキスト ボックス 145"/>
        <xdr:cNvSpPr txBox="1"/>
      </xdr:nvSpPr>
      <xdr:spPr>
        <a:xfrm>
          <a:off x="863111" y="100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132776</xdr:rowOff>
    </xdr:from>
    <xdr:to>
      <xdr:col>24</xdr:col>
      <xdr:colOff>63500</xdr:colOff>
      <xdr:row>78</xdr:row>
      <xdr:rowOff>134214</xdr:rowOff>
    </xdr:to>
    <xdr:cxnSp macro="">
      <xdr:nvCxnSpPr>
        <xdr:cNvPr id="177" name="直線コネクタ 176"/>
        <xdr:cNvCxnSpPr/>
      </xdr:nvCxnSpPr>
      <xdr:spPr>
        <a:xfrm>
          <a:off x="3797300" y="13505876"/>
          <a:ext cx="8382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132776</xdr:rowOff>
    </xdr:from>
    <xdr:to>
      <xdr:col>19</xdr:col>
      <xdr:colOff>177800</xdr:colOff>
      <xdr:row>78</xdr:row>
      <xdr:rowOff>133169</xdr:rowOff>
    </xdr:to>
    <xdr:cxnSp macro="">
      <xdr:nvCxnSpPr>
        <xdr:cNvPr id="180" name="直線コネクタ 179"/>
        <xdr:cNvCxnSpPr/>
      </xdr:nvCxnSpPr>
      <xdr:spPr>
        <a:xfrm flipV="1">
          <a:off x="2908300" y="1350587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133169</xdr:rowOff>
    </xdr:from>
    <xdr:to>
      <xdr:col>15</xdr:col>
      <xdr:colOff>50800</xdr:colOff>
      <xdr:row>78</xdr:row>
      <xdr:rowOff>138198</xdr:rowOff>
    </xdr:to>
    <xdr:cxnSp macro="">
      <xdr:nvCxnSpPr>
        <xdr:cNvPr id="183" name="直線コネクタ 182"/>
        <xdr:cNvCxnSpPr/>
      </xdr:nvCxnSpPr>
      <xdr:spPr>
        <a:xfrm flipV="1">
          <a:off x="2019300" y="135062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138198</xdr:rowOff>
    </xdr:from>
    <xdr:to>
      <xdr:col>10</xdr:col>
      <xdr:colOff>114300</xdr:colOff>
      <xdr:row>78</xdr:row>
      <xdr:rowOff>145807</xdr:rowOff>
    </xdr:to>
    <xdr:cxnSp macro="">
      <xdr:nvCxnSpPr>
        <xdr:cNvPr id="186" name="直線コネクタ 185"/>
        <xdr:cNvCxnSpPr/>
      </xdr:nvCxnSpPr>
      <xdr:spPr>
        <a:xfrm flipV="1">
          <a:off x="1130300" y="13511298"/>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83414</xdr:rowOff>
    </xdr:from>
    <xdr:to>
      <xdr:col>24</xdr:col>
      <xdr:colOff>114300</xdr:colOff>
      <xdr:row>79</xdr:row>
      <xdr:rowOff>13564</xdr:rowOff>
    </xdr:to>
    <xdr:sp macro="" textlink="">
      <xdr:nvSpPr>
        <xdr:cNvPr id="196" name="楕円 195"/>
        <xdr:cNvSpPr/>
      </xdr:nvSpPr>
      <xdr:spPr>
        <a:xfrm>
          <a:off x="45847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169791</xdr:rowOff>
    </xdr:from>
    <xdr:ext cx="469744" cy="259045"/>
    <xdr:sp macro="" textlink="">
      <xdr:nvSpPr>
        <xdr:cNvPr id="197" name="維持補修費該当値テキスト"/>
        <xdr:cNvSpPr txBox="1"/>
      </xdr:nvSpPr>
      <xdr:spPr>
        <a:xfrm>
          <a:off x="4686300" y="133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81976</xdr:rowOff>
    </xdr:from>
    <xdr:to>
      <xdr:col>20</xdr:col>
      <xdr:colOff>38100</xdr:colOff>
      <xdr:row>79</xdr:row>
      <xdr:rowOff>12126</xdr:rowOff>
    </xdr:to>
    <xdr:sp macro="" textlink="">
      <xdr:nvSpPr>
        <xdr:cNvPr id="198" name="楕円 197"/>
        <xdr:cNvSpPr/>
      </xdr:nvSpPr>
      <xdr:spPr>
        <a:xfrm>
          <a:off x="37465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3253</xdr:rowOff>
    </xdr:from>
    <xdr:ext cx="469744" cy="259045"/>
    <xdr:sp macro="" textlink="">
      <xdr:nvSpPr>
        <xdr:cNvPr id="199" name="テキスト ボックス 198"/>
        <xdr:cNvSpPr txBox="1"/>
      </xdr:nvSpPr>
      <xdr:spPr>
        <a:xfrm>
          <a:off x="3562428" y="1354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82369</xdr:rowOff>
    </xdr:from>
    <xdr:to>
      <xdr:col>15</xdr:col>
      <xdr:colOff>101600</xdr:colOff>
      <xdr:row>79</xdr:row>
      <xdr:rowOff>12519</xdr:rowOff>
    </xdr:to>
    <xdr:sp macro="" textlink="">
      <xdr:nvSpPr>
        <xdr:cNvPr id="200" name="楕円 199"/>
        <xdr:cNvSpPr/>
      </xdr:nvSpPr>
      <xdr:spPr>
        <a:xfrm>
          <a:off x="2857500" y="134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3646</xdr:rowOff>
    </xdr:from>
    <xdr:ext cx="469744" cy="259045"/>
    <xdr:sp macro="" textlink="">
      <xdr:nvSpPr>
        <xdr:cNvPr id="201" name="テキスト ボックス 200"/>
        <xdr:cNvSpPr txBox="1"/>
      </xdr:nvSpPr>
      <xdr:spPr>
        <a:xfrm>
          <a:off x="2673428" y="135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87398</xdr:rowOff>
    </xdr:from>
    <xdr:to>
      <xdr:col>10</xdr:col>
      <xdr:colOff>165100</xdr:colOff>
      <xdr:row>79</xdr:row>
      <xdr:rowOff>17548</xdr:rowOff>
    </xdr:to>
    <xdr:sp macro="" textlink="">
      <xdr:nvSpPr>
        <xdr:cNvPr id="202" name="楕円 201"/>
        <xdr:cNvSpPr/>
      </xdr:nvSpPr>
      <xdr:spPr>
        <a:xfrm>
          <a:off x="1968500" y="134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8675</xdr:rowOff>
    </xdr:from>
    <xdr:ext cx="469744" cy="259045"/>
    <xdr:sp macro="" textlink="">
      <xdr:nvSpPr>
        <xdr:cNvPr id="203" name="テキスト ボックス 202"/>
        <xdr:cNvSpPr txBox="1"/>
      </xdr:nvSpPr>
      <xdr:spPr>
        <a:xfrm>
          <a:off x="1784428" y="135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95007</xdr:rowOff>
    </xdr:from>
    <xdr:to>
      <xdr:col>6</xdr:col>
      <xdr:colOff>38100</xdr:colOff>
      <xdr:row>79</xdr:row>
      <xdr:rowOff>25157</xdr:rowOff>
    </xdr:to>
    <xdr:sp macro="" textlink="">
      <xdr:nvSpPr>
        <xdr:cNvPr id="204" name="楕円 203"/>
        <xdr:cNvSpPr/>
      </xdr:nvSpPr>
      <xdr:spPr>
        <a:xfrm>
          <a:off x="1079500" y="134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16284</xdr:rowOff>
    </xdr:from>
    <xdr:ext cx="469744" cy="259045"/>
    <xdr:sp macro="" textlink="">
      <xdr:nvSpPr>
        <xdr:cNvPr id="205" name="テキスト ボックス 204"/>
        <xdr:cNvSpPr txBox="1"/>
      </xdr:nvSpPr>
      <xdr:spPr>
        <a:xfrm>
          <a:off x="895428" y="1356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154369</xdr:rowOff>
    </xdr:from>
    <xdr:to>
      <xdr:col>24</xdr:col>
      <xdr:colOff>63500</xdr:colOff>
      <xdr:row>91</xdr:row>
      <xdr:rowOff>55842</xdr:rowOff>
    </xdr:to>
    <xdr:cxnSp macro="">
      <xdr:nvCxnSpPr>
        <xdr:cNvPr id="235" name="直線コネクタ 234"/>
        <xdr:cNvCxnSpPr/>
      </xdr:nvCxnSpPr>
      <xdr:spPr>
        <a:xfrm flipV="1">
          <a:off x="3797300" y="15584869"/>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55842</xdr:rowOff>
    </xdr:from>
    <xdr:to>
      <xdr:col>19</xdr:col>
      <xdr:colOff>177800</xdr:colOff>
      <xdr:row>92</xdr:row>
      <xdr:rowOff>78169</xdr:rowOff>
    </xdr:to>
    <xdr:cxnSp macro="">
      <xdr:nvCxnSpPr>
        <xdr:cNvPr id="238" name="直線コネクタ 237"/>
        <xdr:cNvCxnSpPr/>
      </xdr:nvCxnSpPr>
      <xdr:spPr>
        <a:xfrm flipV="1">
          <a:off x="2908300" y="15657792"/>
          <a:ext cx="8890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78169</xdr:rowOff>
    </xdr:from>
    <xdr:to>
      <xdr:col>15</xdr:col>
      <xdr:colOff>50800</xdr:colOff>
      <xdr:row>93</xdr:row>
      <xdr:rowOff>62033</xdr:rowOff>
    </xdr:to>
    <xdr:cxnSp macro="">
      <xdr:nvCxnSpPr>
        <xdr:cNvPr id="241" name="直線コネクタ 240"/>
        <xdr:cNvCxnSpPr/>
      </xdr:nvCxnSpPr>
      <xdr:spPr>
        <a:xfrm flipV="1">
          <a:off x="2019300" y="15851569"/>
          <a:ext cx="889000" cy="15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62033</xdr:rowOff>
    </xdr:from>
    <xdr:to>
      <xdr:col>10</xdr:col>
      <xdr:colOff>114300</xdr:colOff>
      <xdr:row>94</xdr:row>
      <xdr:rowOff>6389</xdr:rowOff>
    </xdr:to>
    <xdr:cxnSp macro="">
      <xdr:nvCxnSpPr>
        <xdr:cNvPr id="244" name="直線コネクタ 243"/>
        <xdr:cNvCxnSpPr/>
      </xdr:nvCxnSpPr>
      <xdr:spPr>
        <a:xfrm flipV="1">
          <a:off x="1130300" y="16006883"/>
          <a:ext cx="889000" cy="1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70280</xdr:rowOff>
    </xdr:from>
    <xdr:ext cx="534377" cy="259045"/>
    <xdr:sp macro="" textlink="">
      <xdr:nvSpPr>
        <xdr:cNvPr id="246" name="テキスト ボックス 245"/>
        <xdr:cNvSpPr txBox="1"/>
      </xdr:nvSpPr>
      <xdr:spPr>
        <a:xfrm>
          <a:off x="1752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14158</xdr:rowOff>
    </xdr:from>
    <xdr:ext cx="534377" cy="259045"/>
    <xdr:sp macro="" textlink="">
      <xdr:nvSpPr>
        <xdr:cNvPr id="248" name="テキスト ボックス 247"/>
        <xdr:cNvSpPr txBox="1"/>
      </xdr:nvSpPr>
      <xdr:spPr>
        <a:xfrm>
          <a:off x="863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103569</xdr:rowOff>
    </xdr:from>
    <xdr:to>
      <xdr:col>24</xdr:col>
      <xdr:colOff>114300</xdr:colOff>
      <xdr:row>91</xdr:row>
      <xdr:rowOff>33719</xdr:rowOff>
    </xdr:to>
    <xdr:sp macro="" textlink="">
      <xdr:nvSpPr>
        <xdr:cNvPr id="254" name="楕円 253"/>
        <xdr:cNvSpPr/>
      </xdr:nvSpPr>
      <xdr:spPr>
        <a:xfrm>
          <a:off x="4584700" y="155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126446</xdr:rowOff>
    </xdr:from>
    <xdr:ext cx="599010" cy="259045"/>
    <xdr:sp macro="" textlink="">
      <xdr:nvSpPr>
        <xdr:cNvPr id="255" name="扶助費該当値テキスト"/>
        <xdr:cNvSpPr txBox="1"/>
      </xdr:nvSpPr>
      <xdr:spPr>
        <a:xfrm>
          <a:off x="4686300" y="1538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5042</xdr:rowOff>
    </xdr:from>
    <xdr:to>
      <xdr:col>20</xdr:col>
      <xdr:colOff>38100</xdr:colOff>
      <xdr:row>91</xdr:row>
      <xdr:rowOff>106642</xdr:rowOff>
    </xdr:to>
    <xdr:sp macro="" textlink="">
      <xdr:nvSpPr>
        <xdr:cNvPr id="256" name="楕円 255"/>
        <xdr:cNvSpPr/>
      </xdr:nvSpPr>
      <xdr:spPr>
        <a:xfrm>
          <a:off x="3746500" y="156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123169</xdr:rowOff>
    </xdr:from>
    <xdr:ext cx="599010" cy="259045"/>
    <xdr:sp macro="" textlink="">
      <xdr:nvSpPr>
        <xdr:cNvPr id="257" name="テキスト ボックス 256"/>
        <xdr:cNvSpPr txBox="1"/>
      </xdr:nvSpPr>
      <xdr:spPr>
        <a:xfrm>
          <a:off x="3497795" y="1538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27369</xdr:rowOff>
    </xdr:from>
    <xdr:to>
      <xdr:col>15</xdr:col>
      <xdr:colOff>101600</xdr:colOff>
      <xdr:row>92</xdr:row>
      <xdr:rowOff>128969</xdr:rowOff>
    </xdr:to>
    <xdr:sp macro="" textlink="">
      <xdr:nvSpPr>
        <xdr:cNvPr id="258" name="楕円 257"/>
        <xdr:cNvSpPr/>
      </xdr:nvSpPr>
      <xdr:spPr>
        <a:xfrm>
          <a:off x="2857500" y="158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145496</xdr:rowOff>
    </xdr:from>
    <xdr:ext cx="599010" cy="259045"/>
    <xdr:sp macro="" textlink="">
      <xdr:nvSpPr>
        <xdr:cNvPr id="259" name="テキスト ボックス 258"/>
        <xdr:cNvSpPr txBox="1"/>
      </xdr:nvSpPr>
      <xdr:spPr>
        <a:xfrm>
          <a:off x="2608795" y="155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11233</xdr:rowOff>
    </xdr:from>
    <xdr:to>
      <xdr:col>10</xdr:col>
      <xdr:colOff>165100</xdr:colOff>
      <xdr:row>93</xdr:row>
      <xdr:rowOff>112833</xdr:rowOff>
    </xdr:to>
    <xdr:sp macro="" textlink="">
      <xdr:nvSpPr>
        <xdr:cNvPr id="260" name="楕円 259"/>
        <xdr:cNvSpPr/>
      </xdr:nvSpPr>
      <xdr:spPr>
        <a:xfrm>
          <a:off x="1968500" y="159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129360</xdr:rowOff>
    </xdr:from>
    <xdr:ext cx="534377" cy="259045"/>
    <xdr:sp macro="" textlink="">
      <xdr:nvSpPr>
        <xdr:cNvPr id="261" name="テキスト ボックス 260"/>
        <xdr:cNvSpPr txBox="1"/>
      </xdr:nvSpPr>
      <xdr:spPr>
        <a:xfrm>
          <a:off x="1752111" y="157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127039</xdr:rowOff>
    </xdr:from>
    <xdr:to>
      <xdr:col>6</xdr:col>
      <xdr:colOff>38100</xdr:colOff>
      <xdr:row>94</xdr:row>
      <xdr:rowOff>57189</xdr:rowOff>
    </xdr:to>
    <xdr:sp macro="" textlink="">
      <xdr:nvSpPr>
        <xdr:cNvPr id="262" name="楕円 261"/>
        <xdr:cNvSpPr/>
      </xdr:nvSpPr>
      <xdr:spPr>
        <a:xfrm>
          <a:off x="1079500" y="160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73716</xdr:rowOff>
    </xdr:from>
    <xdr:ext cx="534377" cy="259045"/>
    <xdr:sp macro="" textlink="">
      <xdr:nvSpPr>
        <xdr:cNvPr id="263" name="テキスト ボックス 262"/>
        <xdr:cNvSpPr txBox="1"/>
      </xdr:nvSpPr>
      <xdr:spPr>
        <a:xfrm>
          <a:off x="863111" y="1584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151945</xdr:rowOff>
    </xdr:from>
    <xdr:to>
      <xdr:col>55</xdr:col>
      <xdr:colOff>0</xdr:colOff>
      <xdr:row>38</xdr:row>
      <xdr:rowOff>9406</xdr:rowOff>
    </xdr:to>
    <xdr:cxnSp macro="">
      <xdr:nvCxnSpPr>
        <xdr:cNvPr id="292" name="直線コネクタ 291"/>
        <xdr:cNvCxnSpPr/>
      </xdr:nvCxnSpPr>
      <xdr:spPr>
        <a:xfrm flipV="1">
          <a:off x="9639300" y="6495595"/>
          <a:ext cx="8382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9406</xdr:rowOff>
    </xdr:from>
    <xdr:to>
      <xdr:col>50</xdr:col>
      <xdr:colOff>114300</xdr:colOff>
      <xdr:row>38</xdr:row>
      <xdr:rowOff>16607</xdr:rowOff>
    </xdr:to>
    <xdr:cxnSp macro="">
      <xdr:nvCxnSpPr>
        <xdr:cNvPr id="295" name="直線コネクタ 294"/>
        <xdr:cNvCxnSpPr/>
      </xdr:nvCxnSpPr>
      <xdr:spPr>
        <a:xfrm flipV="1">
          <a:off x="8750300" y="652450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16607</xdr:rowOff>
    </xdr:from>
    <xdr:to>
      <xdr:col>45</xdr:col>
      <xdr:colOff>177800</xdr:colOff>
      <xdr:row>38</xdr:row>
      <xdr:rowOff>54729</xdr:rowOff>
    </xdr:to>
    <xdr:cxnSp macro="">
      <xdr:nvCxnSpPr>
        <xdr:cNvPr id="298" name="直線コネクタ 297"/>
        <xdr:cNvCxnSpPr/>
      </xdr:nvCxnSpPr>
      <xdr:spPr>
        <a:xfrm flipV="1">
          <a:off x="7861300" y="6531707"/>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53891</xdr:rowOff>
    </xdr:from>
    <xdr:to>
      <xdr:col>41</xdr:col>
      <xdr:colOff>50800</xdr:colOff>
      <xdr:row>38</xdr:row>
      <xdr:rowOff>54729</xdr:rowOff>
    </xdr:to>
    <xdr:cxnSp macro="">
      <xdr:nvCxnSpPr>
        <xdr:cNvPr id="301" name="直線コネクタ 300"/>
        <xdr:cNvCxnSpPr/>
      </xdr:nvCxnSpPr>
      <xdr:spPr>
        <a:xfrm>
          <a:off x="6972300" y="656899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101145</xdr:rowOff>
    </xdr:from>
    <xdr:to>
      <xdr:col>55</xdr:col>
      <xdr:colOff>50800</xdr:colOff>
      <xdr:row>38</xdr:row>
      <xdr:rowOff>31296</xdr:rowOff>
    </xdr:to>
    <xdr:sp macro="" textlink="">
      <xdr:nvSpPr>
        <xdr:cNvPr id="311" name="楕円 310"/>
        <xdr:cNvSpPr/>
      </xdr:nvSpPr>
      <xdr:spPr>
        <a:xfrm>
          <a:off x="10426700" y="6444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16072</xdr:rowOff>
    </xdr:from>
    <xdr:ext cx="534377" cy="259045"/>
    <xdr:sp macro="" textlink="">
      <xdr:nvSpPr>
        <xdr:cNvPr id="312" name="補助費等該当値テキスト"/>
        <xdr:cNvSpPr txBox="1"/>
      </xdr:nvSpPr>
      <xdr:spPr>
        <a:xfrm>
          <a:off x="10528300" y="63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130056</xdr:rowOff>
    </xdr:from>
    <xdr:to>
      <xdr:col>50</xdr:col>
      <xdr:colOff>165100</xdr:colOff>
      <xdr:row>38</xdr:row>
      <xdr:rowOff>60206</xdr:rowOff>
    </xdr:to>
    <xdr:sp macro="" textlink="">
      <xdr:nvSpPr>
        <xdr:cNvPr id="313" name="楕円 312"/>
        <xdr:cNvSpPr/>
      </xdr:nvSpPr>
      <xdr:spPr>
        <a:xfrm>
          <a:off x="9588500" y="64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51333</xdr:rowOff>
    </xdr:from>
    <xdr:ext cx="534377" cy="259045"/>
    <xdr:sp macro="" textlink="">
      <xdr:nvSpPr>
        <xdr:cNvPr id="314" name="テキスト ボックス 313"/>
        <xdr:cNvSpPr txBox="1"/>
      </xdr:nvSpPr>
      <xdr:spPr>
        <a:xfrm>
          <a:off x="9372111" y="65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137256</xdr:rowOff>
    </xdr:from>
    <xdr:to>
      <xdr:col>46</xdr:col>
      <xdr:colOff>38100</xdr:colOff>
      <xdr:row>38</xdr:row>
      <xdr:rowOff>67407</xdr:rowOff>
    </xdr:to>
    <xdr:sp macro="" textlink="">
      <xdr:nvSpPr>
        <xdr:cNvPr id="315" name="楕円 314"/>
        <xdr:cNvSpPr/>
      </xdr:nvSpPr>
      <xdr:spPr>
        <a:xfrm>
          <a:off x="8699500" y="6480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58534</xdr:rowOff>
    </xdr:from>
    <xdr:ext cx="534377" cy="259045"/>
    <xdr:sp macro="" textlink="">
      <xdr:nvSpPr>
        <xdr:cNvPr id="316" name="テキスト ボックス 315"/>
        <xdr:cNvSpPr txBox="1"/>
      </xdr:nvSpPr>
      <xdr:spPr>
        <a:xfrm>
          <a:off x="8483111" y="65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3929</xdr:rowOff>
    </xdr:from>
    <xdr:to>
      <xdr:col>41</xdr:col>
      <xdr:colOff>101600</xdr:colOff>
      <xdr:row>38</xdr:row>
      <xdr:rowOff>105529</xdr:rowOff>
    </xdr:to>
    <xdr:sp macro="" textlink="">
      <xdr:nvSpPr>
        <xdr:cNvPr id="317" name="楕円 316"/>
        <xdr:cNvSpPr/>
      </xdr:nvSpPr>
      <xdr:spPr>
        <a:xfrm>
          <a:off x="7810500" y="65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96656</xdr:rowOff>
    </xdr:from>
    <xdr:ext cx="534377" cy="259045"/>
    <xdr:sp macro="" textlink="">
      <xdr:nvSpPr>
        <xdr:cNvPr id="318" name="テキスト ボックス 317"/>
        <xdr:cNvSpPr txBox="1"/>
      </xdr:nvSpPr>
      <xdr:spPr>
        <a:xfrm>
          <a:off x="7594111" y="66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3091</xdr:rowOff>
    </xdr:from>
    <xdr:to>
      <xdr:col>36</xdr:col>
      <xdr:colOff>165100</xdr:colOff>
      <xdr:row>38</xdr:row>
      <xdr:rowOff>104691</xdr:rowOff>
    </xdr:to>
    <xdr:sp macro="" textlink="">
      <xdr:nvSpPr>
        <xdr:cNvPr id="319" name="楕円 318"/>
        <xdr:cNvSpPr/>
      </xdr:nvSpPr>
      <xdr:spPr>
        <a:xfrm>
          <a:off x="6921500" y="65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95818</xdr:rowOff>
    </xdr:from>
    <xdr:ext cx="534377" cy="259045"/>
    <xdr:sp macro="" textlink="">
      <xdr:nvSpPr>
        <xdr:cNvPr id="320" name="テキスト ボックス 319"/>
        <xdr:cNvSpPr txBox="1"/>
      </xdr:nvSpPr>
      <xdr:spPr>
        <a:xfrm>
          <a:off x="6705111" y="661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29887</xdr:rowOff>
    </xdr:from>
    <xdr:to>
      <xdr:col>55</xdr:col>
      <xdr:colOff>0</xdr:colOff>
      <xdr:row>59</xdr:row>
      <xdr:rowOff>38553</xdr:rowOff>
    </xdr:to>
    <xdr:cxnSp macro="">
      <xdr:nvCxnSpPr>
        <xdr:cNvPr id="351" name="直線コネクタ 350"/>
        <xdr:cNvCxnSpPr/>
      </xdr:nvCxnSpPr>
      <xdr:spPr>
        <a:xfrm flipV="1">
          <a:off x="9639300" y="10145437"/>
          <a:ext cx="8382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38553</xdr:rowOff>
    </xdr:from>
    <xdr:to>
      <xdr:col>50</xdr:col>
      <xdr:colOff>114300</xdr:colOff>
      <xdr:row>59</xdr:row>
      <xdr:rowOff>48247</xdr:rowOff>
    </xdr:to>
    <xdr:cxnSp macro="">
      <xdr:nvCxnSpPr>
        <xdr:cNvPr id="354" name="直線コネクタ 353"/>
        <xdr:cNvCxnSpPr/>
      </xdr:nvCxnSpPr>
      <xdr:spPr>
        <a:xfrm flipV="1">
          <a:off x="8750300" y="10154103"/>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168595</xdr:rowOff>
    </xdr:from>
    <xdr:to>
      <xdr:col>45</xdr:col>
      <xdr:colOff>177800</xdr:colOff>
      <xdr:row>59</xdr:row>
      <xdr:rowOff>48247</xdr:rowOff>
    </xdr:to>
    <xdr:cxnSp macro="">
      <xdr:nvCxnSpPr>
        <xdr:cNvPr id="357" name="直線コネクタ 356"/>
        <xdr:cNvCxnSpPr/>
      </xdr:nvCxnSpPr>
      <xdr:spPr>
        <a:xfrm>
          <a:off x="7861300" y="10112695"/>
          <a:ext cx="88900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168595</xdr:rowOff>
    </xdr:from>
    <xdr:to>
      <xdr:col>41</xdr:col>
      <xdr:colOff>50800</xdr:colOff>
      <xdr:row>59</xdr:row>
      <xdr:rowOff>27978</xdr:rowOff>
    </xdr:to>
    <xdr:cxnSp macro="">
      <xdr:nvCxnSpPr>
        <xdr:cNvPr id="360" name="直線コネクタ 359"/>
        <xdr:cNvCxnSpPr/>
      </xdr:nvCxnSpPr>
      <xdr:spPr>
        <a:xfrm flipV="1">
          <a:off x="6972300" y="10112695"/>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150537</xdr:rowOff>
    </xdr:from>
    <xdr:to>
      <xdr:col>55</xdr:col>
      <xdr:colOff>50800</xdr:colOff>
      <xdr:row>59</xdr:row>
      <xdr:rowOff>80687</xdr:rowOff>
    </xdr:to>
    <xdr:sp macro="" textlink="">
      <xdr:nvSpPr>
        <xdr:cNvPr id="370" name="楕円 369"/>
        <xdr:cNvSpPr/>
      </xdr:nvSpPr>
      <xdr:spPr>
        <a:xfrm>
          <a:off x="10426700" y="100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159203</xdr:rowOff>
    </xdr:from>
    <xdr:to>
      <xdr:col>50</xdr:col>
      <xdr:colOff>165100</xdr:colOff>
      <xdr:row>59</xdr:row>
      <xdr:rowOff>89353</xdr:rowOff>
    </xdr:to>
    <xdr:sp macro="" textlink="">
      <xdr:nvSpPr>
        <xdr:cNvPr id="372" name="楕円 371"/>
        <xdr:cNvSpPr/>
      </xdr:nvSpPr>
      <xdr:spPr>
        <a:xfrm>
          <a:off x="9588500" y="101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80480</xdr:rowOff>
    </xdr:from>
    <xdr:ext cx="534377" cy="259045"/>
    <xdr:sp macro="" textlink="">
      <xdr:nvSpPr>
        <xdr:cNvPr id="373" name="テキスト ボックス 372"/>
        <xdr:cNvSpPr txBox="1"/>
      </xdr:nvSpPr>
      <xdr:spPr>
        <a:xfrm>
          <a:off x="9372111" y="101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168897</xdr:rowOff>
    </xdr:from>
    <xdr:to>
      <xdr:col>46</xdr:col>
      <xdr:colOff>38100</xdr:colOff>
      <xdr:row>59</xdr:row>
      <xdr:rowOff>99047</xdr:rowOff>
    </xdr:to>
    <xdr:sp macro="" textlink="">
      <xdr:nvSpPr>
        <xdr:cNvPr id="374" name="楕円 373"/>
        <xdr:cNvSpPr/>
      </xdr:nvSpPr>
      <xdr:spPr>
        <a:xfrm>
          <a:off x="8699500" y="101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90174</xdr:rowOff>
    </xdr:from>
    <xdr:ext cx="534377" cy="259045"/>
    <xdr:sp macro="" textlink="">
      <xdr:nvSpPr>
        <xdr:cNvPr id="375" name="テキスト ボックス 374"/>
        <xdr:cNvSpPr txBox="1"/>
      </xdr:nvSpPr>
      <xdr:spPr>
        <a:xfrm>
          <a:off x="8483111" y="102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117795</xdr:rowOff>
    </xdr:from>
    <xdr:to>
      <xdr:col>41</xdr:col>
      <xdr:colOff>101600</xdr:colOff>
      <xdr:row>59</xdr:row>
      <xdr:rowOff>47945</xdr:rowOff>
    </xdr:to>
    <xdr:sp macro="" textlink="">
      <xdr:nvSpPr>
        <xdr:cNvPr id="376" name="楕円 375"/>
        <xdr:cNvSpPr/>
      </xdr:nvSpPr>
      <xdr:spPr>
        <a:xfrm>
          <a:off x="7810500" y="100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39072</xdr:rowOff>
    </xdr:from>
    <xdr:ext cx="534377" cy="259045"/>
    <xdr:sp macro="" textlink="">
      <xdr:nvSpPr>
        <xdr:cNvPr id="377" name="テキスト ボックス 376"/>
        <xdr:cNvSpPr txBox="1"/>
      </xdr:nvSpPr>
      <xdr:spPr>
        <a:xfrm>
          <a:off x="7594111" y="101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148628</xdr:rowOff>
    </xdr:from>
    <xdr:to>
      <xdr:col>36</xdr:col>
      <xdr:colOff>165100</xdr:colOff>
      <xdr:row>59</xdr:row>
      <xdr:rowOff>78778</xdr:rowOff>
    </xdr:to>
    <xdr:sp macro="" textlink="">
      <xdr:nvSpPr>
        <xdr:cNvPr id="378" name="楕円 377"/>
        <xdr:cNvSpPr/>
      </xdr:nvSpPr>
      <xdr:spPr>
        <a:xfrm>
          <a:off x="6921500" y="100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69905</xdr:rowOff>
    </xdr:from>
    <xdr:ext cx="534377" cy="259045"/>
    <xdr:sp macro="" textlink="">
      <xdr:nvSpPr>
        <xdr:cNvPr id="379" name="テキスト ボックス 378"/>
        <xdr:cNvSpPr txBox="1"/>
      </xdr:nvSpPr>
      <xdr:spPr>
        <a:xfrm>
          <a:off x="6705111" y="101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41418</xdr:rowOff>
    </xdr:from>
    <xdr:to>
      <xdr:col>55</xdr:col>
      <xdr:colOff>0</xdr:colOff>
      <xdr:row>79</xdr:row>
      <xdr:rowOff>44349</xdr:rowOff>
    </xdr:to>
    <xdr:cxnSp macro="">
      <xdr:nvCxnSpPr>
        <xdr:cNvPr id="408" name="直線コネクタ 407"/>
        <xdr:cNvCxnSpPr/>
      </xdr:nvCxnSpPr>
      <xdr:spPr>
        <a:xfrm>
          <a:off x="9639300" y="13585968"/>
          <a:ext cx="8382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16109</xdr:rowOff>
    </xdr:from>
    <xdr:to>
      <xdr:col>50</xdr:col>
      <xdr:colOff>114300</xdr:colOff>
      <xdr:row>79</xdr:row>
      <xdr:rowOff>41418</xdr:rowOff>
    </xdr:to>
    <xdr:cxnSp macro="">
      <xdr:nvCxnSpPr>
        <xdr:cNvPr id="411" name="直線コネクタ 410"/>
        <xdr:cNvCxnSpPr/>
      </xdr:nvCxnSpPr>
      <xdr:spPr>
        <a:xfrm>
          <a:off x="8750300" y="13560659"/>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141139</xdr:rowOff>
    </xdr:from>
    <xdr:to>
      <xdr:col>45</xdr:col>
      <xdr:colOff>177800</xdr:colOff>
      <xdr:row>79</xdr:row>
      <xdr:rowOff>16109</xdr:rowOff>
    </xdr:to>
    <xdr:cxnSp macro="">
      <xdr:nvCxnSpPr>
        <xdr:cNvPr id="414" name="直線コネクタ 413"/>
        <xdr:cNvCxnSpPr/>
      </xdr:nvCxnSpPr>
      <xdr:spPr>
        <a:xfrm>
          <a:off x="7861300" y="13514239"/>
          <a:ext cx="889000" cy="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164999</xdr:rowOff>
    </xdr:from>
    <xdr:to>
      <xdr:col>55</xdr:col>
      <xdr:colOff>50800</xdr:colOff>
      <xdr:row>79</xdr:row>
      <xdr:rowOff>95149</xdr:rowOff>
    </xdr:to>
    <xdr:sp macro="" textlink="">
      <xdr:nvSpPr>
        <xdr:cNvPr id="424" name="楕円 423"/>
        <xdr:cNvSpPr/>
      </xdr:nvSpPr>
      <xdr:spPr>
        <a:xfrm>
          <a:off x="10426700" y="135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313932" cy="259045"/>
    <xdr:sp macro="" textlink="">
      <xdr:nvSpPr>
        <xdr:cNvPr id="425" name="普通建設事業費 （ うち新規整備　）該当値テキスト"/>
        <xdr:cNvSpPr txBox="1"/>
      </xdr:nvSpPr>
      <xdr:spPr>
        <a:xfrm>
          <a:off x="10528300" y="13470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162068</xdr:rowOff>
    </xdr:from>
    <xdr:to>
      <xdr:col>50</xdr:col>
      <xdr:colOff>165100</xdr:colOff>
      <xdr:row>79</xdr:row>
      <xdr:rowOff>92218</xdr:rowOff>
    </xdr:to>
    <xdr:sp macro="" textlink="">
      <xdr:nvSpPr>
        <xdr:cNvPr id="426" name="楕円 425"/>
        <xdr:cNvSpPr/>
      </xdr:nvSpPr>
      <xdr:spPr>
        <a:xfrm>
          <a:off x="9588500" y="135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83345</xdr:rowOff>
    </xdr:from>
    <xdr:ext cx="469744" cy="259045"/>
    <xdr:sp macro="" textlink="">
      <xdr:nvSpPr>
        <xdr:cNvPr id="427" name="テキスト ボックス 426"/>
        <xdr:cNvSpPr txBox="1"/>
      </xdr:nvSpPr>
      <xdr:spPr>
        <a:xfrm>
          <a:off x="9404428" y="1362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136759</xdr:rowOff>
    </xdr:from>
    <xdr:to>
      <xdr:col>46</xdr:col>
      <xdr:colOff>38100</xdr:colOff>
      <xdr:row>79</xdr:row>
      <xdr:rowOff>66909</xdr:rowOff>
    </xdr:to>
    <xdr:sp macro="" textlink="">
      <xdr:nvSpPr>
        <xdr:cNvPr id="428" name="楕円 427"/>
        <xdr:cNvSpPr/>
      </xdr:nvSpPr>
      <xdr:spPr>
        <a:xfrm>
          <a:off x="8699500" y="135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58036</xdr:rowOff>
    </xdr:from>
    <xdr:ext cx="534377" cy="259045"/>
    <xdr:sp macro="" textlink="">
      <xdr:nvSpPr>
        <xdr:cNvPr id="429" name="テキスト ボックス 428"/>
        <xdr:cNvSpPr txBox="1"/>
      </xdr:nvSpPr>
      <xdr:spPr>
        <a:xfrm>
          <a:off x="8483111" y="136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90339</xdr:rowOff>
    </xdr:from>
    <xdr:to>
      <xdr:col>41</xdr:col>
      <xdr:colOff>101600</xdr:colOff>
      <xdr:row>79</xdr:row>
      <xdr:rowOff>20489</xdr:rowOff>
    </xdr:to>
    <xdr:sp macro="" textlink="">
      <xdr:nvSpPr>
        <xdr:cNvPr id="430" name="楕円 429"/>
        <xdr:cNvSpPr/>
      </xdr:nvSpPr>
      <xdr:spPr>
        <a:xfrm>
          <a:off x="7810500" y="134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11616</xdr:rowOff>
    </xdr:from>
    <xdr:ext cx="534377" cy="259045"/>
    <xdr:sp macro="" textlink="">
      <xdr:nvSpPr>
        <xdr:cNvPr id="431" name="テキスト ボックス 430"/>
        <xdr:cNvSpPr txBox="1"/>
      </xdr:nvSpPr>
      <xdr:spPr>
        <a:xfrm>
          <a:off x="7594111" y="135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143129</xdr:rowOff>
    </xdr:from>
    <xdr:to>
      <xdr:col>55</xdr:col>
      <xdr:colOff>0</xdr:colOff>
      <xdr:row>97</xdr:row>
      <xdr:rowOff>148361</xdr:rowOff>
    </xdr:to>
    <xdr:cxnSp macro="">
      <xdr:nvCxnSpPr>
        <xdr:cNvPr id="460" name="直線コネクタ 459"/>
        <xdr:cNvCxnSpPr/>
      </xdr:nvCxnSpPr>
      <xdr:spPr>
        <a:xfrm flipV="1">
          <a:off x="9639300" y="16602329"/>
          <a:ext cx="838200" cy="17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148361</xdr:rowOff>
    </xdr:from>
    <xdr:to>
      <xdr:col>50</xdr:col>
      <xdr:colOff>114300</xdr:colOff>
      <xdr:row>98</xdr:row>
      <xdr:rowOff>154305</xdr:rowOff>
    </xdr:to>
    <xdr:cxnSp macro="">
      <xdr:nvCxnSpPr>
        <xdr:cNvPr id="463" name="直線コネクタ 462"/>
        <xdr:cNvCxnSpPr/>
      </xdr:nvCxnSpPr>
      <xdr:spPr>
        <a:xfrm flipV="1">
          <a:off x="8750300" y="16779011"/>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68466</xdr:rowOff>
    </xdr:from>
    <xdr:to>
      <xdr:col>45</xdr:col>
      <xdr:colOff>177800</xdr:colOff>
      <xdr:row>98</xdr:row>
      <xdr:rowOff>154305</xdr:rowOff>
    </xdr:to>
    <xdr:cxnSp macro="">
      <xdr:nvCxnSpPr>
        <xdr:cNvPr id="466" name="直線コネクタ 465"/>
        <xdr:cNvCxnSpPr/>
      </xdr:nvCxnSpPr>
      <xdr:spPr>
        <a:xfrm>
          <a:off x="7861300" y="16870566"/>
          <a:ext cx="889000" cy="8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92329</xdr:rowOff>
    </xdr:from>
    <xdr:to>
      <xdr:col>55</xdr:col>
      <xdr:colOff>50800</xdr:colOff>
      <xdr:row>97</xdr:row>
      <xdr:rowOff>22479</xdr:rowOff>
    </xdr:to>
    <xdr:sp macro="" textlink="">
      <xdr:nvSpPr>
        <xdr:cNvPr id="476" name="楕円 475"/>
        <xdr:cNvSpPr/>
      </xdr:nvSpPr>
      <xdr:spPr>
        <a:xfrm>
          <a:off x="104267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70756</xdr:rowOff>
    </xdr:from>
    <xdr:ext cx="534377" cy="259045"/>
    <xdr:sp macro="" textlink="">
      <xdr:nvSpPr>
        <xdr:cNvPr id="477" name="普通建設事業費 （ うち更新整備　）該当値テキスト"/>
        <xdr:cNvSpPr txBox="1"/>
      </xdr:nvSpPr>
      <xdr:spPr>
        <a:xfrm>
          <a:off x="10528300" y="165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97561</xdr:rowOff>
    </xdr:from>
    <xdr:to>
      <xdr:col>50</xdr:col>
      <xdr:colOff>165100</xdr:colOff>
      <xdr:row>98</xdr:row>
      <xdr:rowOff>27711</xdr:rowOff>
    </xdr:to>
    <xdr:sp macro="" textlink="">
      <xdr:nvSpPr>
        <xdr:cNvPr id="478" name="楕円 477"/>
        <xdr:cNvSpPr/>
      </xdr:nvSpPr>
      <xdr:spPr>
        <a:xfrm>
          <a:off x="9588500" y="167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18838</xdr:rowOff>
    </xdr:from>
    <xdr:ext cx="534377" cy="259045"/>
    <xdr:sp macro="" textlink="">
      <xdr:nvSpPr>
        <xdr:cNvPr id="479" name="テキスト ボックス 478"/>
        <xdr:cNvSpPr txBox="1"/>
      </xdr:nvSpPr>
      <xdr:spPr>
        <a:xfrm>
          <a:off x="9372111" y="168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103505</xdr:rowOff>
    </xdr:from>
    <xdr:to>
      <xdr:col>46</xdr:col>
      <xdr:colOff>38100</xdr:colOff>
      <xdr:row>99</xdr:row>
      <xdr:rowOff>33655</xdr:rowOff>
    </xdr:to>
    <xdr:sp macro="" textlink="">
      <xdr:nvSpPr>
        <xdr:cNvPr id="480" name="楕円 479"/>
        <xdr:cNvSpPr/>
      </xdr:nvSpPr>
      <xdr:spPr>
        <a:xfrm>
          <a:off x="8699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24782</xdr:rowOff>
    </xdr:from>
    <xdr:ext cx="469744" cy="259045"/>
    <xdr:sp macro="" textlink="">
      <xdr:nvSpPr>
        <xdr:cNvPr id="481" name="テキスト ボックス 480"/>
        <xdr:cNvSpPr txBox="1"/>
      </xdr:nvSpPr>
      <xdr:spPr>
        <a:xfrm>
          <a:off x="8515428" y="169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17666</xdr:rowOff>
    </xdr:from>
    <xdr:to>
      <xdr:col>41</xdr:col>
      <xdr:colOff>101600</xdr:colOff>
      <xdr:row>98</xdr:row>
      <xdr:rowOff>119266</xdr:rowOff>
    </xdr:to>
    <xdr:sp macro="" textlink="">
      <xdr:nvSpPr>
        <xdr:cNvPr id="482" name="楕円 481"/>
        <xdr:cNvSpPr/>
      </xdr:nvSpPr>
      <xdr:spPr>
        <a:xfrm>
          <a:off x="7810500" y="168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110393</xdr:rowOff>
    </xdr:from>
    <xdr:ext cx="534377" cy="259045"/>
    <xdr:sp macro="" textlink="">
      <xdr:nvSpPr>
        <xdr:cNvPr id="483" name="テキスト ボックス 482"/>
        <xdr:cNvSpPr txBox="1"/>
      </xdr:nvSpPr>
      <xdr:spPr>
        <a:xfrm>
          <a:off x="7594111" y="1691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2186</xdr:rowOff>
    </xdr:from>
    <xdr:to>
      <xdr:col>85</xdr:col>
      <xdr:colOff>127000</xdr:colOff>
      <xdr:row>38</xdr:row>
      <xdr:rowOff>13856</xdr:rowOff>
    </xdr:to>
    <xdr:cxnSp macro="">
      <xdr:nvCxnSpPr>
        <xdr:cNvPr id="508" name="直線コネクタ 507"/>
        <xdr:cNvCxnSpPr/>
      </xdr:nvCxnSpPr>
      <xdr:spPr>
        <a:xfrm flipV="1">
          <a:off x="15481300" y="6517286"/>
          <a:ext cx="8382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13856</xdr:rowOff>
    </xdr:from>
    <xdr:to>
      <xdr:col>81</xdr:col>
      <xdr:colOff>50800</xdr:colOff>
      <xdr:row>38</xdr:row>
      <xdr:rowOff>14593</xdr:rowOff>
    </xdr:to>
    <xdr:cxnSp macro="">
      <xdr:nvCxnSpPr>
        <xdr:cNvPr id="511" name="直線コネクタ 510"/>
        <xdr:cNvCxnSpPr/>
      </xdr:nvCxnSpPr>
      <xdr:spPr>
        <a:xfrm flipV="1">
          <a:off x="14592300" y="6528956"/>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149839</xdr:rowOff>
    </xdr:from>
    <xdr:to>
      <xdr:col>76</xdr:col>
      <xdr:colOff>114300</xdr:colOff>
      <xdr:row>38</xdr:row>
      <xdr:rowOff>14593</xdr:rowOff>
    </xdr:to>
    <xdr:cxnSp macro="">
      <xdr:nvCxnSpPr>
        <xdr:cNvPr id="514" name="直線コネクタ 513"/>
        <xdr:cNvCxnSpPr/>
      </xdr:nvCxnSpPr>
      <xdr:spPr>
        <a:xfrm>
          <a:off x="13703300" y="6493489"/>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149839</xdr:rowOff>
    </xdr:from>
    <xdr:to>
      <xdr:col>71</xdr:col>
      <xdr:colOff>177800</xdr:colOff>
      <xdr:row>38</xdr:row>
      <xdr:rowOff>23057</xdr:rowOff>
    </xdr:to>
    <xdr:cxnSp macro="">
      <xdr:nvCxnSpPr>
        <xdr:cNvPr id="517" name="直線コネクタ 516"/>
        <xdr:cNvCxnSpPr/>
      </xdr:nvCxnSpPr>
      <xdr:spPr>
        <a:xfrm flipV="1">
          <a:off x="12814300" y="6493489"/>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20972</xdr:rowOff>
    </xdr:from>
    <xdr:ext cx="469744" cy="259045"/>
    <xdr:sp macro="" textlink="">
      <xdr:nvSpPr>
        <xdr:cNvPr id="519" name="テキスト ボックス 518"/>
        <xdr:cNvSpPr txBox="1"/>
      </xdr:nvSpPr>
      <xdr:spPr>
        <a:xfrm>
          <a:off x="13468428"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122836</xdr:rowOff>
    </xdr:from>
    <xdr:to>
      <xdr:col>85</xdr:col>
      <xdr:colOff>177800</xdr:colOff>
      <xdr:row>38</xdr:row>
      <xdr:rowOff>52986</xdr:rowOff>
    </xdr:to>
    <xdr:sp macro="" textlink="">
      <xdr:nvSpPr>
        <xdr:cNvPr id="527" name="楕円 526"/>
        <xdr:cNvSpPr/>
      </xdr:nvSpPr>
      <xdr:spPr>
        <a:xfrm>
          <a:off x="16268700" y="64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134506</xdr:rowOff>
    </xdr:from>
    <xdr:to>
      <xdr:col>81</xdr:col>
      <xdr:colOff>101600</xdr:colOff>
      <xdr:row>38</xdr:row>
      <xdr:rowOff>64656</xdr:rowOff>
    </xdr:to>
    <xdr:sp macro="" textlink="">
      <xdr:nvSpPr>
        <xdr:cNvPr id="529" name="楕円 528"/>
        <xdr:cNvSpPr/>
      </xdr:nvSpPr>
      <xdr:spPr>
        <a:xfrm>
          <a:off x="15430500" y="6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81183</xdr:rowOff>
    </xdr:from>
    <xdr:ext cx="469744" cy="259045"/>
    <xdr:sp macro="" textlink="">
      <xdr:nvSpPr>
        <xdr:cNvPr id="530" name="テキスト ボックス 529"/>
        <xdr:cNvSpPr txBox="1"/>
      </xdr:nvSpPr>
      <xdr:spPr>
        <a:xfrm>
          <a:off x="15246428" y="62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135243</xdr:rowOff>
    </xdr:from>
    <xdr:to>
      <xdr:col>76</xdr:col>
      <xdr:colOff>165100</xdr:colOff>
      <xdr:row>38</xdr:row>
      <xdr:rowOff>65393</xdr:rowOff>
    </xdr:to>
    <xdr:sp macro="" textlink="">
      <xdr:nvSpPr>
        <xdr:cNvPr id="531" name="楕円 530"/>
        <xdr:cNvSpPr/>
      </xdr:nvSpPr>
      <xdr:spPr>
        <a:xfrm>
          <a:off x="14541500" y="64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56520</xdr:rowOff>
    </xdr:from>
    <xdr:ext cx="469744" cy="259045"/>
    <xdr:sp macro="" textlink="">
      <xdr:nvSpPr>
        <xdr:cNvPr id="532" name="テキスト ボックス 531"/>
        <xdr:cNvSpPr txBox="1"/>
      </xdr:nvSpPr>
      <xdr:spPr>
        <a:xfrm>
          <a:off x="14357428" y="657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99039</xdr:rowOff>
    </xdr:from>
    <xdr:to>
      <xdr:col>72</xdr:col>
      <xdr:colOff>38100</xdr:colOff>
      <xdr:row>38</xdr:row>
      <xdr:rowOff>29189</xdr:rowOff>
    </xdr:to>
    <xdr:sp macro="" textlink="">
      <xdr:nvSpPr>
        <xdr:cNvPr id="533" name="楕円 532"/>
        <xdr:cNvSpPr/>
      </xdr:nvSpPr>
      <xdr:spPr>
        <a:xfrm>
          <a:off x="13652500" y="64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45716</xdr:rowOff>
    </xdr:from>
    <xdr:ext cx="469744" cy="259045"/>
    <xdr:sp macro="" textlink="">
      <xdr:nvSpPr>
        <xdr:cNvPr id="534" name="テキスト ボックス 533"/>
        <xdr:cNvSpPr txBox="1"/>
      </xdr:nvSpPr>
      <xdr:spPr>
        <a:xfrm>
          <a:off x="13468428" y="621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143707</xdr:rowOff>
    </xdr:from>
    <xdr:to>
      <xdr:col>67</xdr:col>
      <xdr:colOff>101600</xdr:colOff>
      <xdr:row>38</xdr:row>
      <xdr:rowOff>73857</xdr:rowOff>
    </xdr:to>
    <xdr:sp macro="" textlink="">
      <xdr:nvSpPr>
        <xdr:cNvPr id="535" name="楕円 534"/>
        <xdr:cNvSpPr/>
      </xdr:nvSpPr>
      <xdr:spPr>
        <a:xfrm>
          <a:off x="12763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64984</xdr:rowOff>
    </xdr:from>
    <xdr:ext cx="378565" cy="259045"/>
    <xdr:sp macro="" textlink="">
      <xdr:nvSpPr>
        <xdr:cNvPr id="536" name="テキスト ボックス 535"/>
        <xdr:cNvSpPr txBox="1"/>
      </xdr:nvSpPr>
      <xdr:spPr>
        <a:xfrm>
          <a:off x="12625017" y="6580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23571</xdr:rowOff>
    </xdr:from>
    <xdr:to>
      <xdr:col>85</xdr:col>
      <xdr:colOff>127000</xdr:colOff>
      <xdr:row>76</xdr:row>
      <xdr:rowOff>33299</xdr:rowOff>
    </xdr:to>
    <xdr:cxnSp macro="">
      <xdr:nvCxnSpPr>
        <xdr:cNvPr id="620" name="直線コネクタ 619"/>
        <xdr:cNvCxnSpPr/>
      </xdr:nvCxnSpPr>
      <xdr:spPr>
        <a:xfrm flipV="1">
          <a:off x="15481300" y="13053771"/>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27800</xdr:rowOff>
    </xdr:from>
    <xdr:to>
      <xdr:col>81</xdr:col>
      <xdr:colOff>50800</xdr:colOff>
      <xdr:row>76</xdr:row>
      <xdr:rowOff>33299</xdr:rowOff>
    </xdr:to>
    <xdr:cxnSp macro="">
      <xdr:nvCxnSpPr>
        <xdr:cNvPr id="623" name="直線コネクタ 622"/>
        <xdr:cNvCxnSpPr/>
      </xdr:nvCxnSpPr>
      <xdr:spPr>
        <a:xfrm>
          <a:off x="14592300" y="1305800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20092</xdr:rowOff>
    </xdr:from>
    <xdr:to>
      <xdr:col>76</xdr:col>
      <xdr:colOff>114300</xdr:colOff>
      <xdr:row>76</xdr:row>
      <xdr:rowOff>27800</xdr:rowOff>
    </xdr:to>
    <xdr:cxnSp macro="">
      <xdr:nvCxnSpPr>
        <xdr:cNvPr id="626" name="直線コネクタ 625"/>
        <xdr:cNvCxnSpPr/>
      </xdr:nvCxnSpPr>
      <xdr:spPr>
        <a:xfrm>
          <a:off x="13703300" y="13050292"/>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20092</xdr:rowOff>
    </xdr:from>
    <xdr:to>
      <xdr:col>71</xdr:col>
      <xdr:colOff>177800</xdr:colOff>
      <xdr:row>76</xdr:row>
      <xdr:rowOff>23013</xdr:rowOff>
    </xdr:to>
    <xdr:cxnSp macro="">
      <xdr:nvCxnSpPr>
        <xdr:cNvPr id="629" name="直線コネクタ 628"/>
        <xdr:cNvCxnSpPr/>
      </xdr:nvCxnSpPr>
      <xdr:spPr>
        <a:xfrm flipV="1">
          <a:off x="12814300" y="13050292"/>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144221</xdr:rowOff>
    </xdr:from>
    <xdr:to>
      <xdr:col>85</xdr:col>
      <xdr:colOff>177800</xdr:colOff>
      <xdr:row>76</xdr:row>
      <xdr:rowOff>74371</xdr:rowOff>
    </xdr:to>
    <xdr:sp macro="" textlink="">
      <xdr:nvSpPr>
        <xdr:cNvPr id="639" name="楕円 638"/>
        <xdr:cNvSpPr/>
      </xdr:nvSpPr>
      <xdr:spPr>
        <a:xfrm>
          <a:off x="162687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122648</xdr:rowOff>
    </xdr:from>
    <xdr:ext cx="534377" cy="259045"/>
    <xdr:sp macro="" textlink="">
      <xdr:nvSpPr>
        <xdr:cNvPr id="640" name="公債費該当値テキスト"/>
        <xdr:cNvSpPr txBox="1"/>
      </xdr:nvSpPr>
      <xdr:spPr>
        <a:xfrm>
          <a:off x="16370300" y="129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153949</xdr:rowOff>
    </xdr:from>
    <xdr:to>
      <xdr:col>81</xdr:col>
      <xdr:colOff>101600</xdr:colOff>
      <xdr:row>76</xdr:row>
      <xdr:rowOff>84099</xdr:rowOff>
    </xdr:to>
    <xdr:sp macro="" textlink="">
      <xdr:nvSpPr>
        <xdr:cNvPr id="641" name="楕円 640"/>
        <xdr:cNvSpPr/>
      </xdr:nvSpPr>
      <xdr:spPr>
        <a:xfrm>
          <a:off x="15430500" y="130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75226</xdr:rowOff>
    </xdr:from>
    <xdr:ext cx="534377" cy="259045"/>
    <xdr:sp macro="" textlink="">
      <xdr:nvSpPr>
        <xdr:cNvPr id="642" name="テキスト ボックス 641"/>
        <xdr:cNvSpPr txBox="1"/>
      </xdr:nvSpPr>
      <xdr:spPr>
        <a:xfrm>
          <a:off x="15214111" y="131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148450</xdr:rowOff>
    </xdr:from>
    <xdr:to>
      <xdr:col>76</xdr:col>
      <xdr:colOff>165100</xdr:colOff>
      <xdr:row>76</xdr:row>
      <xdr:rowOff>78600</xdr:rowOff>
    </xdr:to>
    <xdr:sp macro="" textlink="">
      <xdr:nvSpPr>
        <xdr:cNvPr id="643" name="楕円 642"/>
        <xdr:cNvSpPr/>
      </xdr:nvSpPr>
      <xdr:spPr>
        <a:xfrm>
          <a:off x="14541500" y="130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69727</xdr:rowOff>
    </xdr:from>
    <xdr:ext cx="534377" cy="259045"/>
    <xdr:sp macro="" textlink="">
      <xdr:nvSpPr>
        <xdr:cNvPr id="644" name="テキスト ボックス 643"/>
        <xdr:cNvSpPr txBox="1"/>
      </xdr:nvSpPr>
      <xdr:spPr>
        <a:xfrm>
          <a:off x="14325111" y="130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140741</xdr:rowOff>
    </xdr:from>
    <xdr:to>
      <xdr:col>72</xdr:col>
      <xdr:colOff>38100</xdr:colOff>
      <xdr:row>76</xdr:row>
      <xdr:rowOff>70892</xdr:rowOff>
    </xdr:to>
    <xdr:sp macro="" textlink="">
      <xdr:nvSpPr>
        <xdr:cNvPr id="645" name="楕円 644"/>
        <xdr:cNvSpPr/>
      </xdr:nvSpPr>
      <xdr:spPr>
        <a:xfrm>
          <a:off x="13652500" y="12999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62019</xdr:rowOff>
    </xdr:from>
    <xdr:ext cx="534377" cy="259045"/>
    <xdr:sp macro="" textlink="">
      <xdr:nvSpPr>
        <xdr:cNvPr id="646" name="テキスト ボックス 645"/>
        <xdr:cNvSpPr txBox="1"/>
      </xdr:nvSpPr>
      <xdr:spPr>
        <a:xfrm>
          <a:off x="13436111" y="130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143663</xdr:rowOff>
    </xdr:from>
    <xdr:to>
      <xdr:col>67</xdr:col>
      <xdr:colOff>101600</xdr:colOff>
      <xdr:row>76</xdr:row>
      <xdr:rowOff>73813</xdr:rowOff>
    </xdr:to>
    <xdr:sp macro="" textlink="">
      <xdr:nvSpPr>
        <xdr:cNvPr id="647" name="楕円 646"/>
        <xdr:cNvSpPr/>
      </xdr:nvSpPr>
      <xdr:spPr>
        <a:xfrm>
          <a:off x="12763500" y="13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64940</xdr:rowOff>
    </xdr:from>
    <xdr:ext cx="534377" cy="259045"/>
    <xdr:sp macro="" textlink="">
      <xdr:nvSpPr>
        <xdr:cNvPr id="648" name="テキスト ボックス 647"/>
        <xdr:cNvSpPr txBox="1"/>
      </xdr:nvSpPr>
      <xdr:spPr>
        <a:xfrm>
          <a:off x="12547111" y="130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131074</xdr:rowOff>
    </xdr:from>
    <xdr:to>
      <xdr:col>85</xdr:col>
      <xdr:colOff>127000</xdr:colOff>
      <xdr:row>98</xdr:row>
      <xdr:rowOff>142794</xdr:rowOff>
    </xdr:to>
    <xdr:cxnSp macro="">
      <xdr:nvCxnSpPr>
        <xdr:cNvPr id="677" name="直線コネクタ 676"/>
        <xdr:cNvCxnSpPr/>
      </xdr:nvCxnSpPr>
      <xdr:spPr>
        <a:xfrm flipV="1">
          <a:off x="15481300" y="16933174"/>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142794</xdr:rowOff>
    </xdr:from>
    <xdr:to>
      <xdr:col>81</xdr:col>
      <xdr:colOff>50800</xdr:colOff>
      <xdr:row>98</xdr:row>
      <xdr:rowOff>147084</xdr:rowOff>
    </xdr:to>
    <xdr:cxnSp macro="">
      <xdr:nvCxnSpPr>
        <xdr:cNvPr id="680" name="直線コネクタ 679"/>
        <xdr:cNvCxnSpPr/>
      </xdr:nvCxnSpPr>
      <xdr:spPr>
        <a:xfrm flipV="1">
          <a:off x="14592300" y="16944894"/>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147084</xdr:rowOff>
    </xdr:from>
    <xdr:to>
      <xdr:col>76</xdr:col>
      <xdr:colOff>114300</xdr:colOff>
      <xdr:row>99</xdr:row>
      <xdr:rowOff>41752</xdr:rowOff>
    </xdr:to>
    <xdr:cxnSp macro="">
      <xdr:nvCxnSpPr>
        <xdr:cNvPr id="683" name="直線コネクタ 682"/>
        <xdr:cNvCxnSpPr/>
      </xdr:nvCxnSpPr>
      <xdr:spPr>
        <a:xfrm flipV="1">
          <a:off x="13703300" y="16949184"/>
          <a:ext cx="889000" cy="6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41752</xdr:rowOff>
    </xdr:from>
    <xdr:to>
      <xdr:col>71</xdr:col>
      <xdr:colOff>177800</xdr:colOff>
      <xdr:row>99</xdr:row>
      <xdr:rowOff>42286</xdr:rowOff>
    </xdr:to>
    <xdr:cxnSp macro="">
      <xdr:nvCxnSpPr>
        <xdr:cNvPr id="686" name="直線コネクタ 685"/>
        <xdr:cNvCxnSpPr/>
      </xdr:nvCxnSpPr>
      <xdr:spPr>
        <a:xfrm flipV="1">
          <a:off x="12814300" y="1701530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80274</xdr:rowOff>
    </xdr:from>
    <xdr:to>
      <xdr:col>85</xdr:col>
      <xdr:colOff>177800</xdr:colOff>
      <xdr:row>99</xdr:row>
      <xdr:rowOff>10424</xdr:rowOff>
    </xdr:to>
    <xdr:sp macro="" textlink="">
      <xdr:nvSpPr>
        <xdr:cNvPr id="696" name="楕円 695"/>
        <xdr:cNvSpPr/>
      </xdr:nvSpPr>
      <xdr:spPr>
        <a:xfrm>
          <a:off x="16268700" y="168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7"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91994</xdr:rowOff>
    </xdr:from>
    <xdr:to>
      <xdr:col>81</xdr:col>
      <xdr:colOff>101600</xdr:colOff>
      <xdr:row>99</xdr:row>
      <xdr:rowOff>22144</xdr:rowOff>
    </xdr:to>
    <xdr:sp macro="" textlink="">
      <xdr:nvSpPr>
        <xdr:cNvPr id="698" name="楕円 697"/>
        <xdr:cNvSpPr/>
      </xdr:nvSpPr>
      <xdr:spPr>
        <a:xfrm>
          <a:off x="15430500" y="168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13271</xdr:rowOff>
    </xdr:from>
    <xdr:ext cx="469744" cy="259045"/>
    <xdr:sp macro="" textlink="">
      <xdr:nvSpPr>
        <xdr:cNvPr id="699" name="テキスト ボックス 698"/>
        <xdr:cNvSpPr txBox="1"/>
      </xdr:nvSpPr>
      <xdr:spPr>
        <a:xfrm>
          <a:off x="15246428" y="169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96284</xdr:rowOff>
    </xdr:from>
    <xdr:to>
      <xdr:col>76</xdr:col>
      <xdr:colOff>165100</xdr:colOff>
      <xdr:row>99</xdr:row>
      <xdr:rowOff>26434</xdr:rowOff>
    </xdr:to>
    <xdr:sp macro="" textlink="">
      <xdr:nvSpPr>
        <xdr:cNvPr id="700" name="楕円 699"/>
        <xdr:cNvSpPr/>
      </xdr:nvSpPr>
      <xdr:spPr>
        <a:xfrm>
          <a:off x="14541500" y="168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17561</xdr:rowOff>
    </xdr:from>
    <xdr:ext cx="469744" cy="259045"/>
    <xdr:sp macro="" textlink="">
      <xdr:nvSpPr>
        <xdr:cNvPr id="701" name="テキスト ボックス 700"/>
        <xdr:cNvSpPr txBox="1"/>
      </xdr:nvSpPr>
      <xdr:spPr>
        <a:xfrm>
          <a:off x="14357428" y="1699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162402</xdr:rowOff>
    </xdr:from>
    <xdr:to>
      <xdr:col>72</xdr:col>
      <xdr:colOff>38100</xdr:colOff>
      <xdr:row>99</xdr:row>
      <xdr:rowOff>92552</xdr:rowOff>
    </xdr:to>
    <xdr:sp macro="" textlink="">
      <xdr:nvSpPr>
        <xdr:cNvPr id="702" name="楕円 701"/>
        <xdr:cNvSpPr/>
      </xdr:nvSpPr>
      <xdr:spPr>
        <a:xfrm>
          <a:off x="13652500" y="169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83679</xdr:rowOff>
    </xdr:from>
    <xdr:ext cx="378565" cy="259045"/>
    <xdr:sp macro="" textlink="">
      <xdr:nvSpPr>
        <xdr:cNvPr id="703" name="テキスト ボックス 702"/>
        <xdr:cNvSpPr txBox="1"/>
      </xdr:nvSpPr>
      <xdr:spPr>
        <a:xfrm>
          <a:off x="13514017" y="17057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162936</xdr:rowOff>
    </xdr:from>
    <xdr:to>
      <xdr:col>67</xdr:col>
      <xdr:colOff>101600</xdr:colOff>
      <xdr:row>99</xdr:row>
      <xdr:rowOff>93086</xdr:rowOff>
    </xdr:to>
    <xdr:sp macro="" textlink="">
      <xdr:nvSpPr>
        <xdr:cNvPr id="704" name="楕円 703"/>
        <xdr:cNvSpPr/>
      </xdr:nvSpPr>
      <xdr:spPr>
        <a:xfrm>
          <a:off x="12763500" y="169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84213</xdr:rowOff>
    </xdr:from>
    <xdr:ext cx="378565" cy="259045"/>
    <xdr:sp macro="" textlink="">
      <xdr:nvSpPr>
        <xdr:cNvPr id="705" name="テキスト ボックス 704"/>
        <xdr:cNvSpPr txBox="1"/>
      </xdr:nvSpPr>
      <xdr:spPr>
        <a:xfrm>
          <a:off x="12625017" y="17057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26412</xdr:rowOff>
    </xdr:from>
    <xdr:to>
      <xdr:col>116</xdr:col>
      <xdr:colOff>63500</xdr:colOff>
      <xdr:row>39</xdr:row>
      <xdr:rowOff>35916</xdr:rowOff>
    </xdr:to>
    <xdr:cxnSp macro="">
      <xdr:nvCxnSpPr>
        <xdr:cNvPr id="736" name="直線コネクタ 735"/>
        <xdr:cNvCxnSpPr/>
      </xdr:nvCxnSpPr>
      <xdr:spPr>
        <a:xfrm flipV="1">
          <a:off x="21323300" y="6712962"/>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35916</xdr:rowOff>
    </xdr:from>
    <xdr:to>
      <xdr:col>111</xdr:col>
      <xdr:colOff>177800</xdr:colOff>
      <xdr:row>39</xdr:row>
      <xdr:rowOff>54497</xdr:rowOff>
    </xdr:to>
    <xdr:cxnSp macro="">
      <xdr:nvCxnSpPr>
        <xdr:cNvPr id="739" name="直線コネクタ 738"/>
        <xdr:cNvCxnSpPr/>
      </xdr:nvCxnSpPr>
      <xdr:spPr>
        <a:xfrm flipV="1">
          <a:off x="20434300" y="6722466"/>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54497</xdr:rowOff>
    </xdr:from>
    <xdr:to>
      <xdr:col>107</xdr:col>
      <xdr:colOff>50800</xdr:colOff>
      <xdr:row>39</xdr:row>
      <xdr:rowOff>82191</xdr:rowOff>
    </xdr:to>
    <xdr:cxnSp macro="">
      <xdr:nvCxnSpPr>
        <xdr:cNvPr id="742" name="直線コネクタ 741"/>
        <xdr:cNvCxnSpPr/>
      </xdr:nvCxnSpPr>
      <xdr:spPr>
        <a:xfrm flipV="1">
          <a:off x="19545300" y="6741047"/>
          <a:ext cx="889000" cy="2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75626</xdr:rowOff>
    </xdr:from>
    <xdr:to>
      <xdr:col>102</xdr:col>
      <xdr:colOff>114300</xdr:colOff>
      <xdr:row>39</xdr:row>
      <xdr:rowOff>82191</xdr:rowOff>
    </xdr:to>
    <xdr:cxnSp macro="">
      <xdr:nvCxnSpPr>
        <xdr:cNvPr id="745" name="直線コネクタ 744"/>
        <xdr:cNvCxnSpPr/>
      </xdr:nvCxnSpPr>
      <xdr:spPr>
        <a:xfrm>
          <a:off x="18656300" y="6762176"/>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147062</xdr:rowOff>
    </xdr:from>
    <xdr:to>
      <xdr:col>116</xdr:col>
      <xdr:colOff>114300</xdr:colOff>
      <xdr:row>39</xdr:row>
      <xdr:rowOff>77212</xdr:rowOff>
    </xdr:to>
    <xdr:sp macro="" textlink="">
      <xdr:nvSpPr>
        <xdr:cNvPr id="755" name="楕円 754"/>
        <xdr:cNvSpPr/>
      </xdr:nvSpPr>
      <xdr:spPr>
        <a:xfrm>
          <a:off x="22110700" y="66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469744" cy="259045"/>
    <xdr:sp macro="" textlink="">
      <xdr:nvSpPr>
        <xdr:cNvPr id="756" name="投資及び出資金該当値テキスト"/>
        <xdr:cNvSpPr txBox="1"/>
      </xdr:nvSpPr>
      <xdr:spPr>
        <a:xfrm>
          <a:off x="22212300" y="66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156566</xdr:rowOff>
    </xdr:from>
    <xdr:to>
      <xdr:col>112</xdr:col>
      <xdr:colOff>38100</xdr:colOff>
      <xdr:row>39</xdr:row>
      <xdr:rowOff>86716</xdr:rowOff>
    </xdr:to>
    <xdr:sp macro="" textlink="">
      <xdr:nvSpPr>
        <xdr:cNvPr id="757" name="楕円 756"/>
        <xdr:cNvSpPr/>
      </xdr:nvSpPr>
      <xdr:spPr>
        <a:xfrm>
          <a:off x="212725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77843</xdr:rowOff>
    </xdr:from>
    <xdr:ext cx="469744" cy="259045"/>
    <xdr:sp macro="" textlink="">
      <xdr:nvSpPr>
        <xdr:cNvPr id="758" name="テキスト ボックス 757"/>
        <xdr:cNvSpPr txBox="1"/>
      </xdr:nvSpPr>
      <xdr:spPr>
        <a:xfrm>
          <a:off x="21088428" y="676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3697</xdr:rowOff>
    </xdr:from>
    <xdr:to>
      <xdr:col>107</xdr:col>
      <xdr:colOff>101600</xdr:colOff>
      <xdr:row>39</xdr:row>
      <xdr:rowOff>105297</xdr:rowOff>
    </xdr:to>
    <xdr:sp macro="" textlink="">
      <xdr:nvSpPr>
        <xdr:cNvPr id="759" name="楕円 758"/>
        <xdr:cNvSpPr/>
      </xdr:nvSpPr>
      <xdr:spPr>
        <a:xfrm>
          <a:off x="20383500" y="66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96424</xdr:rowOff>
    </xdr:from>
    <xdr:ext cx="469744" cy="259045"/>
    <xdr:sp macro="" textlink="">
      <xdr:nvSpPr>
        <xdr:cNvPr id="760" name="テキスト ボックス 759"/>
        <xdr:cNvSpPr txBox="1"/>
      </xdr:nvSpPr>
      <xdr:spPr>
        <a:xfrm>
          <a:off x="20199428" y="67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31391</xdr:rowOff>
    </xdr:from>
    <xdr:to>
      <xdr:col>102</xdr:col>
      <xdr:colOff>165100</xdr:colOff>
      <xdr:row>39</xdr:row>
      <xdr:rowOff>132991</xdr:rowOff>
    </xdr:to>
    <xdr:sp macro="" textlink="">
      <xdr:nvSpPr>
        <xdr:cNvPr id="761" name="楕円 760"/>
        <xdr:cNvSpPr/>
      </xdr:nvSpPr>
      <xdr:spPr>
        <a:xfrm>
          <a:off x="19494500" y="67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124118</xdr:rowOff>
    </xdr:from>
    <xdr:ext cx="378565" cy="259045"/>
    <xdr:sp macro="" textlink="">
      <xdr:nvSpPr>
        <xdr:cNvPr id="762" name="テキスト ボックス 761"/>
        <xdr:cNvSpPr txBox="1"/>
      </xdr:nvSpPr>
      <xdr:spPr>
        <a:xfrm>
          <a:off x="19356017" y="681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24826</xdr:rowOff>
    </xdr:from>
    <xdr:to>
      <xdr:col>98</xdr:col>
      <xdr:colOff>38100</xdr:colOff>
      <xdr:row>39</xdr:row>
      <xdr:rowOff>126426</xdr:rowOff>
    </xdr:to>
    <xdr:sp macro="" textlink="">
      <xdr:nvSpPr>
        <xdr:cNvPr id="763" name="楕円 762"/>
        <xdr:cNvSpPr/>
      </xdr:nvSpPr>
      <xdr:spPr>
        <a:xfrm>
          <a:off x="18605500" y="67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117553</xdr:rowOff>
    </xdr:from>
    <xdr:ext cx="378565" cy="259045"/>
    <xdr:sp macro="" textlink="">
      <xdr:nvSpPr>
        <xdr:cNvPr id="764" name="テキスト ボックス 763"/>
        <xdr:cNvSpPr txBox="1"/>
      </xdr:nvSpPr>
      <xdr:spPr>
        <a:xfrm>
          <a:off x="18467017" y="6804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129184</xdr:rowOff>
    </xdr:from>
    <xdr:to>
      <xdr:col>116</xdr:col>
      <xdr:colOff>63500</xdr:colOff>
      <xdr:row>55</xdr:row>
      <xdr:rowOff>135723</xdr:rowOff>
    </xdr:to>
    <xdr:cxnSp macro="">
      <xdr:nvCxnSpPr>
        <xdr:cNvPr id="791" name="直線コネクタ 790"/>
        <xdr:cNvCxnSpPr/>
      </xdr:nvCxnSpPr>
      <xdr:spPr>
        <a:xfrm flipV="1">
          <a:off x="21323300" y="9558934"/>
          <a:ext cx="8382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166218</xdr:rowOff>
    </xdr:from>
    <xdr:to>
      <xdr:col>111</xdr:col>
      <xdr:colOff>177800</xdr:colOff>
      <xdr:row>55</xdr:row>
      <xdr:rowOff>135723</xdr:rowOff>
    </xdr:to>
    <xdr:cxnSp macro="">
      <xdr:nvCxnSpPr>
        <xdr:cNvPr id="794" name="直線コネクタ 793"/>
        <xdr:cNvCxnSpPr/>
      </xdr:nvCxnSpPr>
      <xdr:spPr>
        <a:xfrm>
          <a:off x="20434300" y="9424518"/>
          <a:ext cx="889000" cy="1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166218</xdr:rowOff>
    </xdr:from>
    <xdr:to>
      <xdr:col>107</xdr:col>
      <xdr:colOff>50800</xdr:colOff>
      <xdr:row>55</xdr:row>
      <xdr:rowOff>3180</xdr:rowOff>
    </xdr:to>
    <xdr:cxnSp macro="">
      <xdr:nvCxnSpPr>
        <xdr:cNvPr id="797" name="直線コネクタ 796"/>
        <xdr:cNvCxnSpPr/>
      </xdr:nvCxnSpPr>
      <xdr:spPr>
        <a:xfrm flipV="1">
          <a:off x="19545300" y="942451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3180</xdr:rowOff>
    </xdr:from>
    <xdr:to>
      <xdr:col>102</xdr:col>
      <xdr:colOff>114300</xdr:colOff>
      <xdr:row>55</xdr:row>
      <xdr:rowOff>13330</xdr:rowOff>
    </xdr:to>
    <xdr:cxnSp macro="">
      <xdr:nvCxnSpPr>
        <xdr:cNvPr id="800" name="直線コネクタ 799"/>
        <xdr:cNvCxnSpPr/>
      </xdr:nvCxnSpPr>
      <xdr:spPr>
        <a:xfrm flipV="1">
          <a:off x="18656300" y="943293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78384</xdr:rowOff>
    </xdr:from>
    <xdr:to>
      <xdr:col>116</xdr:col>
      <xdr:colOff>114300</xdr:colOff>
      <xdr:row>56</xdr:row>
      <xdr:rowOff>8534</xdr:rowOff>
    </xdr:to>
    <xdr:sp macro="" textlink="">
      <xdr:nvSpPr>
        <xdr:cNvPr id="810" name="楕円 809"/>
        <xdr:cNvSpPr/>
      </xdr:nvSpPr>
      <xdr:spPr>
        <a:xfrm>
          <a:off x="22110700" y="95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101261</xdr:rowOff>
    </xdr:from>
    <xdr:ext cx="534377" cy="259045"/>
    <xdr:sp macro="" textlink="">
      <xdr:nvSpPr>
        <xdr:cNvPr id="811" name="貸付金該当値テキスト"/>
        <xdr:cNvSpPr txBox="1"/>
      </xdr:nvSpPr>
      <xdr:spPr>
        <a:xfrm>
          <a:off x="22212300" y="93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84923</xdr:rowOff>
    </xdr:from>
    <xdr:to>
      <xdr:col>112</xdr:col>
      <xdr:colOff>38100</xdr:colOff>
      <xdr:row>56</xdr:row>
      <xdr:rowOff>15073</xdr:rowOff>
    </xdr:to>
    <xdr:sp macro="" textlink="">
      <xdr:nvSpPr>
        <xdr:cNvPr id="812" name="楕円 811"/>
        <xdr:cNvSpPr/>
      </xdr:nvSpPr>
      <xdr:spPr>
        <a:xfrm>
          <a:off x="21272500" y="95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31600</xdr:rowOff>
    </xdr:from>
    <xdr:ext cx="534377" cy="259045"/>
    <xdr:sp macro="" textlink="">
      <xdr:nvSpPr>
        <xdr:cNvPr id="813" name="テキスト ボックス 812"/>
        <xdr:cNvSpPr txBox="1"/>
      </xdr:nvSpPr>
      <xdr:spPr>
        <a:xfrm>
          <a:off x="21056111" y="92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115418</xdr:rowOff>
    </xdr:from>
    <xdr:to>
      <xdr:col>107</xdr:col>
      <xdr:colOff>101600</xdr:colOff>
      <xdr:row>55</xdr:row>
      <xdr:rowOff>45568</xdr:rowOff>
    </xdr:to>
    <xdr:sp macro="" textlink="">
      <xdr:nvSpPr>
        <xdr:cNvPr id="814" name="楕円 813"/>
        <xdr:cNvSpPr/>
      </xdr:nvSpPr>
      <xdr:spPr>
        <a:xfrm>
          <a:off x="20383500" y="93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62095</xdr:rowOff>
    </xdr:from>
    <xdr:ext cx="534377" cy="259045"/>
    <xdr:sp macro="" textlink="">
      <xdr:nvSpPr>
        <xdr:cNvPr id="815" name="テキスト ボックス 814"/>
        <xdr:cNvSpPr txBox="1"/>
      </xdr:nvSpPr>
      <xdr:spPr>
        <a:xfrm>
          <a:off x="20167111" y="91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123830</xdr:rowOff>
    </xdr:from>
    <xdr:to>
      <xdr:col>102</xdr:col>
      <xdr:colOff>165100</xdr:colOff>
      <xdr:row>55</xdr:row>
      <xdr:rowOff>53980</xdr:rowOff>
    </xdr:to>
    <xdr:sp macro="" textlink="">
      <xdr:nvSpPr>
        <xdr:cNvPr id="816" name="楕円 815"/>
        <xdr:cNvSpPr/>
      </xdr:nvSpPr>
      <xdr:spPr>
        <a:xfrm>
          <a:off x="19494500" y="93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70507</xdr:rowOff>
    </xdr:from>
    <xdr:ext cx="534377" cy="259045"/>
    <xdr:sp macro="" textlink="">
      <xdr:nvSpPr>
        <xdr:cNvPr id="817" name="テキスト ボックス 816"/>
        <xdr:cNvSpPr txBox="1"/>
      </xdr:nvSpPr>
      <xdr:spPr>
        <a:xfrm>
          <a:off x="19278111" y="91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133980</xdr:rowOff>
    </xdr:from>
    <xdr:to>
      <xdr:col>98</xdr:col>
      <xdr:colOff>38100</xdr:colOff>
      <xdr:row>55</xdr:row>
      <xdr:rowOff>64130</xdr:rowOff>
    </xdr:to>
    <xdr:sp macro="" textlink="">
      <xdr:nvSpPr>
        <xdr:cNvPr id="818" name="楕円 817"/>
        <xdr:cNvSpPr/>
      </xdr:nvSpPr>
      <xdr:spPr>
        <a:xfrm>
          <a:off x="18605500" y="93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80657</xdr:rowOff>
    </xdr:from>
    <xdr:ext cx="534377" cy="259045"/>
    <xdr:sp macro="" textlink="">
      <xdr:nvSpPr>
        <xdr:cNvPr id="819" name="テキスト ボックス 818"/>
        <xdr:cNvSpPr txBox="1"/>
      </xdr:nvSpPr>
      <xdr:spPr>
        <a:xfrm>
          <a:off x="18389111" y="91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81045</xdr:rowOff>
    </xdr:from>
    <xdr:to>
      <xdr:col>116</xdr:col>
      <xdr:colOff>63500</xdr:colOff>
      <xdr:row>75</xdr:row>
      <xdr:rowOff>87865</xdr:rowOff>
    </xdr:to>
    <xdr:cxnSp macro="">
      <xdr:nvCxnSpPr>
        <xdr:cNvPr id="849" name="直線コネクタ 848"/>
        <xdr:cNvCxnSpPr/>
      </xdr:nvCxnSpPr>
      <xdr:spPr>
        <a:xfrm flipV="1">
          <a:off x="21323300" y="12939795"/>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87865</xdr:rowOff>
    </xdr:from>
    <xdr:to>
      <xdr:col>111</xdr:col>
      <xdr:colOff>177800</xdr:colOff>
      <xdr:row>75</xdr:row>
      <xdr:rowOff>166866</xdr:rowOff>
    </xdr:to>
    <xdr:cxnSp macro="">
      <xdr:nvCxnSpPr>
        <xdr:cNvPr id="852" name="直線コネクタ 851"/>
        <xdr:cNvCxnSpPr/>
      </xdr:nvCxnSpPr>
      <xdr:spPr>
        <a:xfrm flipV="1">
          <a:off x="20434300" y="12946615"/>
          <a:ext cx="889000" cy="7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166866</xdr:rowOff>
    </xdr:from>
    <xdr:to>
      <xdr:col>107</xdr:col>
      <xdr:colOff>50800</xdr:colOff>
      <xdr:row>76</xdr:row>
      <xdr:rowOff>43554</xdr:rowOff>
    </xdr:to>
    <xdr:cxnSp macro="">
      <xdr:nvCxnSpPr>
        <xdr:cNvPr id="855" name="直線コネクタ 854"/>
        <xdr:cNvCxnSpPr/>
      </xdr:nvCxnSpPr>
      <xdr:spPr>
        <a:xfrm flipV="1">
          <a:off x="19545300" y="13025616"/>
          <a:ext cx="889000" cy="4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43554</xdr:rowOff>
    </xdr:from>
    <xdr:to>
      <xdr:col>102</xdr:col>
      <xdr:colOff>114300</xdr:colOff>
      <xdr:row>76</xdr:row>
      <xdr:rowOff>85292</xdr:rowOff>
    </xdr:to>
    <xdr:cxnSp macro="">
      <xdr:nvCxnSpPr>
        <xdr:cNvPr id="858" name="直線コネクタ 857"/>
        <xdr:cNvCxnSpPr/>
      </xdr:nvCxnSpPr>
      <xdr:spPr>
        <a:xfrm flipV="1">
          <a:off x="18656300" y="13073754"/>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30245</xdr:rowOff>
    </xdr:from>
    <xdr:to>
      <xdr:col>116</xdr:col>
      <xdr:colOff>114300</xdr:colOff>
      <xdr:row>75</xdr:row>
      <xdr:rowOff>131845</xdr:rowOff>
    </xdr:to>
    <xdr:sp macro="" textlink="">
      <xdr:nvSpPr>
        <xdr:cNvPr id="868" name="楕円 867"/>
        <xdr:cNvSpPr/>
      </xdr:nvSpPr>
      <xdr:spPr>
        <a:xfrm>
          <a:off x="22110700" y="12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53122</xdr:rowOff>
    </xdr:from>
    <xdr:ext cx="534377" cy="259045"/>
    <xdr:sp macro="" textlink="">
      <xdr:nvSpPr>
        <xdr:cNvPr id="869" name="繰出金該当値テキスト"/>
        <xdr:cNvSpPr txBox="1"/>
      </xdr:nvSpPr>
      <xdr:spPr>
        <a:xfrm>
          <a:off x="22212300" y="127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37065</xdr:rowOff>
    </xdr:from>
    <xdr:to>
      <xdr:col>112</xdr:col>
      <xdr:colOff>38100</xdr:colOff>
      <xdr:row>75</xdr:row>
      <xdr:rowOff>138665</xdr:rowOff>
    </xdr:to>
    <xdr:sp macro="" textlink="">
      <xdr:nvSpPr>
        <xdr:cNvPr id="870" name="楕円 869"/>
        <xdr:cNvSpPr/>
      </xdr:nvSpPr>
      <xdr:spPr>
        <a:xfrm>
          <a:off x="21272500" y="12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155192</xdr:rowOff>
    </xdr:from>
    <xdr:ext cx="534377" cy="259045"/>
    <xdr:sp macro="" textlink="">
      <xdr:nvSpPr>
        <xdr:cNvPr id="871" name="テキスト ボックス 870"/>
        <xdr:cNvSpPr txBox="1"/>
      </xdr:nvSpPr>
      <xdr:spPr>
        <a:xfrm>
          <a:off x="21056111" y="126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116065</xdr:rowOff>
    </xdr:from>
    <xdr:to>
      <xdr:col>107</xdr:col>
      <xdr:colOff>101600</xdr:colOff>
      <xdr:row>76</xdr:row>
      <xdr:rowOff>46214</xdr:rowOff>
    </xdr:to>
    <xdr:sp macro="" textlink="">
      <xdr:nvSpPr>
        <xdr:cNvPr id="872" name="楕円 871"/>
        <xdr:cNvSpPr/>
      </xdr:nvSpPr>
      <xdr:spPr>
        <a:xfrm>
          <a:off x="20383500" y="12974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37343</xdr:rowOff>
    </xdr:from>
    <xdr:ext cx="534377" cy="259045"/>
    <xdr:sp macro="" textlink="">
      <xdr:nvSpPr>
        <xdr:cNvPr id="873" name="テキスト ボックス 872"/>
        <xdr:cNvSpPr txBox="1"/>
      </xdr:nvSpPr>
      <xdr:spPr>
        <a:xfrm>
          <a:off x="20167111" y="130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164204</xdr:rowOff>
    </xdr:from>
    <xdr:to>
      <xdr:col>102</xdr:col>
      <xdr:colOff>165100</xdr:colOff>
      <xdr:row>76</xdr:row>
      <xdr:rowOff>94354</xdr:rowOff>
    </xdr:to>
    <xdr:sp macro="" textlink="">
      <xdr:nvSpPr>
        <xdr:cNvPr id="874" name="楕円 873"/>
        <xdr:cNvSpPr/>
      </xdr:nvSpPr>
      <xdr:spPr>
        <a:xfrm>
          <a:off x="19494500" y="130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85481</xdr:rowOff>
    </xdr:from>
    <xdr:ext cx="534377" cy="259045"/>
    <xdr:sp macro="" textlink="">
      <xdr:nvSpPr>
        <xdr:cNvPr id="875" name="テキスト ボックス 874"/>
        <xdr:cNvSpPr txBox="1"/>
      </xdr:nvSpPr>
      <xdr:spPr>
        <a:xfrm>
          <a:off x="19278111" y="131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34492</xdr:rowOff>
    </xdr:from>
    <xdr:to>
      <xdr:col>98</xdr:col>
      <xdr:colOff>38100</xdr:colOff>
      <xdr:row>76</xdr:row>
      <xdr:rowOff>136092</xdr:rowOff>
    </xdr:to>
    <xdr:sp macro="" textlink="">
      <xdr:nvSpPr>
        <xdr:cNvPr id="876" name="楕円 875"/>
        <xdr:cNvSpPr/>
      </xdr:nvSpPr>
      <xdr:spPr>
        <a:xfrm>
          <a:off x="18605500" y="13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127219</xdr:rowOff>
    </xdr:from>
    <xdr:ext cx="534377" cy="259045"/>
    <xdr:sp macro="" textlink="">
      <xdr:nvSpPr>
        <xdr:cNvPr id="877" name="テキスト ボックス 876"/>
        <xdr:cNvSpPr txBox="1"/>
      </xdr:nvSpPr>
      <xdr:spPr>
        <a:xfrm>
          <a:off x="18389111" y="131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増加傾向は続き、類似団体内平均を大きく上回っている。主因としては障害者自立支援事業や施設型給付費等の子育て関連経費の増加があげられるが、社会保障施策全般において経費抑制の取組が必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について、近年の伸びにより類似団体内平均と同水準まで上昇している。これは施設の老朽化による改修工事等のためであり、公共施設等総合管理計画に基づいた計画的な取組を進める必要がある。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34,844
34,660
33.62
15,672,431
15,560,837
93,404
8,106,395
13,115,153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161580</xdr:rowOff>
    </xdr:from>
    <xdr:to>
      <xdr:col>24</xdr:col>
      <xdr:colOff>63500</xdr:colOff>
      <xdr:row>36</xdr:row>
      <xdr:rowOff>65568</xdr:rowOff>
    </xdr:to>
    <xdr:cxnSp macro="">
      <xdr:nvCxnSpPr>
        <xdr:cNvPr id="63" name="直線コネクタ 62"/>
        <xdr:cNvCxnSpPr/>
      </xdr:nvCxnSpPr>
      <xdr:spPr>
        <a:xfrm flipV="1">
          <a:off x="3797300" y="6162330"/>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120432</xdr:rowOff>
    </xdr:from>
    <xdr:to>
      <xdr:col>19</xdr:col>
      <xdr:colOff>177800</xdr:colOff>
      <xdr:row>36</xdr:row>
      <xdr:rowOff>65568</xdr:rowOff>
    </xdr:to>
    <xdr:cxnSp macro="">
      <xdr:nvCxnSpPr>
        <xdr:cNvPr id="66" name="直線コネクタ 65"/>
        <xdr:cNvCxnSpPr/>
      </xdr:nvCxnSpPr>
      <xdr:spPr>
        <a:xfrm>
          <a:off x="2908300" y="612118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120432</xdr:rowOff>
    </xdr:from>
    <xdr:to>
      <xdr:col>15</xdr:col>
      <xdr:colOff>50800</xdr:colOff>
      <xdr:row>36</xdr:row>
      <xdr:rowOff>67528</xdr:rowOff>
    </xdr:to>
    <xdr:cxnSp macro="">
      <xdr:nvCxnSpPr>
        <xdr:cNvPr id="69" name="直線コネクタ 68"/>
        <xdr:cNvCxnSpPr/>
      </xdr:nvCxnSpPr>
      <xdr:spPr>
        <a:xfrm flipV="1">
          <a:off x="2019300" y="6121182"/>
          <a:ext cx="8890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67528</xdr:rowOff>
    </xdr:from>
    <xdr:to>
      <xdr:col>10</xdr:col>
      <xdr:colOff>114300</xdr:colOff>
      <xdr:row>36</xdr:row>
      <xdr:rowOff>80264</xdr:rowOff>
    </xdr:to>
    <xdr:cxnSp macro="">
      <xdr:nvCxnSpPr>
        <xdr:cNvPr id="72" name="直線コネクタ 71"/>
        <xdr:cNvCxnSpPr/>
      </xdr:nvCxnSpPr>
      <xdr:spPr>
        <a:xfrm flipV="1">
          <a:off x="1130300" y="623972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110780</xdr:rowOff>
    </xdr:from>
    <xdr:to>
      <xdr:col>24</xdr:col>
      <xdr:colOff>114300</xdr:colOff>
      <xdr:row>36</xdr:row>
      <xdr:rowOff>40930</xdr:rowOff>
    </xdr:to>
    <xdr:sp macro="" textlink="">
      <xdr:nvSpPr>
        <xdr:cNvPr id="82" name="楕円 81"/>
        <xdr:cNvSpPr/>
      </xdr:nvSpPr>
      <xdr:spPr>
        <a:xfrm>
          <a:off x="45847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133657</xdr:rowOff>
    </xdr:from>
    <xdr:ext cx="469744" cy="259045"/>
    <xdr:sp macro="" textlink="">
      <xdr:nvSpPr>
        <xdr:cNvPr id="83" name="議会費該当値テキスト"/>
        <xdr:cNvSpPr txBox="1"/>
      </xdr:nvSpPr>
      <xdr:spPr>
        <a:xfrm>
          <a:off x="4686300" y="596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14768</xdr:rowOff>
    </xdr:from>
    <xdr:to>
      <xdr:col>20</xdr:col>
      <xdr:colOff>38100</xdr:colOff>
      <xdr:row>36</xdr:row>
      <xdr:rowOff>116368</xdr:rowOff>
    </xdr:to>
    <xdr:sp macro="" textlink="">
      <xdr:nvSpPr>
        <xdr:cNvPr id="84" name="楕円 83"/>
        <xdr:cNvSpPr/>
      </xdr:nvSpPr>
      <xdr:spPr>
        <a:xfrm>
          <a:off x="3746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107495</xdr:rowOff>
    </xdr:from>
    <xdr:ext cx="469744" cy="259045"/>
    <xdr:sp macro="" textlink="">
      <xdr:nvSpPr>
        <xdr:cNvPr id="85" name="テキスト ボックス 84"/>
        <xdr:cNvSpPr txBox="1"/>
      </xdr:nvSpPr>
      <xdr:spPr>
        <a:xfrm>
          <a:off x="3562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69632</xdr:rowOff>
    </xdr:from>
    <xdr:to>
      <xdr:col>15</xdr:col>
      <xdr:colOff>101600</xdr:colOff>
      <xdr:row>35</xdr:row>
      <xdr:rowOff>171232</xdr:rowOff>
    </xdr:to>
    <xdr:sp macro="" textlink="">
      <xdr:nvSpPr>
        <xdr:cNvPr id="86" name="楕円 85"/>
        <xdr:cNvSpPr/>
      </xdr:nvSpPr>
      <xdr:spPr>
        <a:xfrm>
          <a:off x="2857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162359</xdr:rowOff>
    </xdr:from>
    <xdr:ext cx="469744" cy="259045"/>
    <xdr:sp macro="" textlink="">
      <xdr:nvSpPr>
        <xdr:cNvPr id="87" name="テキスト ボックス 86"/>
        <xdr:cNvSpPr txBox="1"/>
      </xdr:nvSpPr>
      <xdr:spPr>
        <a:xfrm>
          <a:off x="2673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16728</xdr:rowOff>
    </xdr:from>
    <xdr:to>
      <xdr:col>10</xdr:col>
      <xdr:colOff>165100</xdr:colOff>
      <xdr:row>36</xdr:row>
      <xdr:rowOff>118328</xdr:rowOff>
    </xdr:to>
    <xdr:sp macro="" textlink="">
      <xdr:nvSpPr>
        <xdr:cNvPr id="88" name="楕円 87"/>
        <xdr:cNvSpPr/>
      </xdr:nvSpPr>
      <xdr:spPr>
        <a:xfrm>
          <a:off x="1968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109455</xdr:rowOff>
    </xdr:from>
    <xdr:ext cx="469744" cy="259045"/>
    <xdr:sp macro="" textlink="">
      <xdr:nvSpPr>
        <xdr:cNvPr id="89" name="テキスト ボックス 88"/>
        <xdr:cNvSpPr txBox="1"/>
      </xdr:nvSpPr>
      <xdr:spPr>
        <a:xfrm>
          <a:off x="1784428"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90" name="楕円 89"/>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122191</xdr:rowOff>
    </xdr:from>
    <xdr:ext cx="469744" cy="259045"/>
    <xdr:sp macro="" textlink="">
      <xdr:nvSpPr>
        <xdr:cNvPr id="91" name="テキスト ボックス 90"/>
        <xdr:cNvSpPr txBox="1"/>
      </xdr:nvSpPr>
      <xdr:spPr>
        <a:xfrm>
          <a:off x="89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21308</xdr:rowOff>
    </xdr:from>
    <xdr:to>
      <xdr:col>24</xdr:col>
      <xdr:colOff>63500</xdr:colOff>
      <xdr:row>57</xdr:row>
      <xdr:rowOff>41484</xdr:rowOff>
    </xdr:to>
    <xdr:cxnSp macro="">
      <xdr:nvCxnSpPr>
        <xdr:cNvPr id="118" name="直線コネクタ 117"/>
        <xdr:cNvCxnSpPr/>
      </xdr:nvCxnSpPr>
      <xdr:spPr>
        <a:xfrm flipV="1">
          <a:off x="3797300" y="9793958"/>
          <a:ext cx="8382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41484</xdr:rowOff>
    </xdr:from>
    <xdr:to>
      <xdr:col>19</xdr:col>
      <xdr:colOff>177800</xdr:colOff>
      <xdr:row>57</xdr:row>
      <xdr:rowOff>50601</xdr:rowOff>
    </xdr:to>
    <xdr:cxnSp macro="">
      <xdr:nvCxnSpPr>
        <xdr:cNvPr id="121" name="直線コネクタ 120"/>
        <xdr:cNvCxnSpPr/>
      </xdr:nvCxnSpPr>
      <xdr:spPr>
        <a:xfrm flipV="1">
          <a:off x="2908300" y="9814134"/>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50601</xdr:rowOff>
    </xdr:from>
    <xdr:to>
      <xdr:col>15</xdr:col>
      <xdr:colOff>50800</xdr:colOff>
      <xdr:row>57</xdr:row>
      <xdr:rowOff>124073</xdr:rowOff>
    </xdr:to>
    <xdr:cxnSp macro="">
      <xdr:nvCxnSpPr>
        <xdr:cNvPr id="124" name="直線コネクタ 123"/>
        <xdr:cNvCxnSpPr/>
      </xdr:nvCxnSpPr>
      <xdr:spPr>
        <a:xfrm flipV="1">
          <a:off x="2019300" y="9823251"/>
          <a:ext cx="889000" cy="7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124073</xdr:rowOff>
    </xdr:from>
    <xdr:to>
      <xdr:col>10</xdr:col>
      <xdr:colOff>114300</xdr:colOff>
      <xdr:row>57</xdr:row>
      <xdr:rowOff>128462</xdr:rowOff>
    </xdr:to>
    <xdr:cxnSp macro="">
      <xdr:nvCxnSpPr>
        <xdr:cNvPr id="127" name="直線コネクタ 126"/>
        <xdr:cNvCxnSpPr/>
      </xdr:nvCxnSpPr>
      <xdr:spPr>
        <a:xfrm flipV="1">
          <a:off x="1130300" y="989672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141958</xdr:rowOff>
    </xdr:from>
    <xdr:to>
      <xdr:col>24</xdr:col>
      <xdr:colOff>114300</xdr:colOff>
      <xdr:row>57</xdr:row>
      <xdr:rowOff>72108</xdr:rowOff>
    </xdr:to>
    <xdr:sp macro="" textlink="">
      <xdr:nvSpPr>
        <xdr:cNvPr id="137" name="楕円 136"/>
        <xdr:cNvSpPr/>
      </xdr:nvSpPr>
      <xdr:spPr>
        <a:xfrm>
          <a:off x="4584700" y="9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120385</xdr:rowOff>
    </xdr:from>
    <xdr:ext cx="534377" cy="259045"/>
    <xdr:sp macro="" textlink="">
      <xdr:nvSpPr>
        <xdr:cNvPr id="138" name="総務費該当値テキスト"/>
        <xdr:cNvSpPr txBox="1"/>
      </xdr:nvSpPr>
      <xdr:spPr>
        <a:xfrm>
          <a:off x="4686300" y="972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162134</xdr:rowOff>
    </xdr:from>
    <xdr:to>
      <xdr:col>20</xdr:col>
      <xdr:colOff>38100</xdr:colOff>
      <xdr:row>57</xdr:row>
      <xdr:rowOff>92284</xdr:rowOff>
    </xdr:to>
    <xdr:sp macro="" textlink="">
      <xdr:nvSpPr>
        <xdr:cNvPr id="139" name="楕円 138"/>
        <xdr:cNvSpPr/>
      </xdr:nvSpPr>
      <xdr:spPr>
        <a:xfrm>
          <a:off x="3746500" y="97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83411</xdr:rowOff>
    </xdr:from>
    <xdr:ext cx="534377" cy="259045"/>
    <xdr:sp macro="" textlink="">
      <xdr:nvSpPr>
        <xdr:cNvPr id="140" name="テキスト ボックス 139"/>
        <xdr:cNvSpPr txBox="1"/>
      </xdr:nvSpPr>
      <xdr:spPr>
        <a:xfrm>
          <a:off x="3530111" y="98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171251</xdr:rowOff>
    </xdr:from>
    <xdr:to>
      <xdr:col>15</xdr:col>
      <xdr:colOff>101600</xdr:colOff>
      <xdr:row>57</xdr:row>
      <xdr:rowOff>101401</xdr:rowOff>
    </xdr:to>
    <xdr:sp macro="" textlink="">
      <xdr:nvSpPr>
        <xdr:cNvPr id="141" name="楕円 140"/>
        <xdr:cNvSpPr/>
      </xdr:nvSpPr>
      <xdr:spPr>
        <a:xfrm>
          <a:off x="2857500" y="97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92528</xdr:rowOff>
    </xdr:from>
    <xdr:ext cx="534377" cy="259045"/>
    <xdr:sp macro="" textlink="">
      <xdr:nvSpPr>
        <xdr:cNvPr id="142" name="テキスト ボックス 141"/>
        <xdr:cNvSpPr txBox="1"/>
      </xdr:nvSpPr>
      <xdr:spPr>
        <a:xfrm>
          <a:off x="2641111" y="986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73273</xdr:rowOff>
    </xdr:from>
    <xdr:to>
      <xdr:col>10</xdr:col>
      <xdr:colOff>165100</xdr:colOff>
      <xdr:row>58</xdr:row>
      <xdr:rowOff>3423</xdr:rowOff>
    </xdr:to>
    <xdr:sp macro="" textlink="">
      <xdr:nvSpPr>
        <xdr:cNvPr id="143" name="楕円 142"/>
        <xdr:cNvSpPr/>
      </xdr:nvSpPr>
      <xdr:spPr>
        <a:xfrm>
          <a:off x="1968500" y="9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166000</xdr:rowOff>
    </xdr:from>
    <xdr:ext cx="534377" cy="259045"/>
    <xdr:sp macro="" textlink="">
      <xdr:nvSpPr>
        <xdr:cNvPr id="144" name="テキスト ボックス 143"/>
        <xdr:cNvSpPr txBox="1"/>
      </xdr:nvSpPr>
      <xdr:spPr>
        <a:xfrm>
          <a:off x="1752111" y="99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77662</xdr:rowOff>
    </xdr:from>
    <xdr:to>
      <xdr:col>6</xdr:col>
      <xdr:colOff>38100</xdr:colOff>
      <xdr:row>58</xdr:row>
      <xdr:rowOff>7812</xdr:rowOff>
    </xdr:to>
    <xdr:sp macro="" textlink="">
      <xdr:nvSpPr>
        <xdr:cNvPr id="145" name="楕円 144"/>
        <xdr:cNvSpPr/>
      </xdr:nvSpPr>
      <xdr:spPr>
        <a:xfrm>
          <a:off x="1079500" y="98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170389</xdr:rowOff>
    </xdr:from>
    <xdr:ext cx="534377" cy="259045"/>
    <xdr:sp macro="" textlink="">
      <xdr:nvSpPr>
        <xdr:cNvPr id="146" name="テキスト ボックス 145"/>
        <xdr:cNvSpPr txBox="1"/>
      </xdr:nvSpPr>
      <xdr:spPr>
        <a:xfrm>
          <a:off x="863111" y="99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97276</xdr:rowOff>
    </xdr:from>
    <xdr:to>
      <xdr:col>24</xdr:col>
      <xdr:colOff>63500</xdr:colOff>
      <xdr:row>77</xdr:row>
      <xdr:rowOff>120982</xdr:rowOff>
    </xdr:to>
    <xdr:cxnSp macro="">
      <xdr:nvCxnSpPr>
        <xdr:cNvPr id="176" name="直線コネクタ 175"/>
        <xdr:cNvCxnSpPr/>
      </xdr:nvCxnSpPr>
      <xdr:spPr>
        <a:xfrm flipV="1">
          <a:off x="3797300" y="13298926"/>
          <a:ext cx="8382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120982</xdr:rowOff>
    </xdr:from>
    <xdr:to>
      <xdr:col>19</xdr:col>
      <xdr:colOff>177800</xdr:colOff>
      <xdr:row>78</xdr:row>
      <xdr:rowOff>6865</xdr:rowOff>
    </xdr:to>
    <xdr:cxnSp macro="">
      <xdr:nvCxnSpPr>
        <xdr:cNvPr id="179" name="直線コネクタ 178"/>
        <xdr:cNvCxnSpPr/>
      </xdr:nvCxnSpPr>
      <xdr:spPr>
        <a:xfrm flipV="1">
          <a:off x="2908300" y="13322632"/>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6865</xdr:rowOff>
    </xdr:from>
    <xdr:to>
      <xdr:col>15</xdr:col>
      <xdr:colOff>50800</xdr:colOff>
      <xdr:row>78</xdr:row>
      <xdr:rowOff>34125</xdr:rowOff>
    </xdr:to>
    <xdr:cxnSp macro="">
      <xdr:nvCxnSpPr>
        <xdr:cNvPr id="182" name="直線コネクタ 181"/>
        <xdr:cNvCxnSpPr/>
      </xdr:nvCxnSpPr>
      <xdr:spPr>
        <a:xfrm flipV="1">
          <a:off x="2019300" y="13379965"/>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34125</xdr:rowOff>
    </xdr:from>
    <xdr:to>
      <xdr:col>10</xdr:col>
      <xdr:colOff>114300</xdr:colOff>
      <xdr:row>78</xdr:row>
      <xdr:rowOff>68111</xdr:rowOff>
    </xdr:to>
    <xdr:cxnSp macro="">
      <xdr:nvCxnSpPr>
        <xdr:cNvPr id="185" name="直線コネクタ 184"/>
        <xdr:cNvCxnSpPr/>
      </xdr:nvCxnSpPr>
      <xdr:spPr>
        <a:xfrm flipV="1">
          <a:off x="1130300" y="13407225"/>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46476</xdr:rowOff>
    </xdr:from>
    <xdr:to>
      <xdr:col>24</xdr:col>
      <xdr:colOff>114300</xdr:colOff>
      <xdr:row>77</xdr:row>
      <xdr:rowOff>148076</xdr:rowOff>
    </xdr:to>
    <xdr:sp macro="" textlink="">
      <xdr:nvSpPr>
        <xdr:cNvPr id="195" name="楕円 194"/>
        <xdr:cNvSpPr/>
      </xdr:nvSpPr>
      <xdr:spPr>
        <a:xfrm>
          <a:off x="4584700" y="132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69353</xdr:rowOff>
    </xdr:from>
    <xdr:ext cx="599010" cy="259045"/>
    <xdr:sp macro="" textlink="">
      <xdr:nvSpPr>
        <xdr:cNvPr id="196" name="民生費該当値テキスト"/>
        <xdr:cNvSpPr txBox="1"/>
      </xdr:nvSpPr>
      <xdr:spPr>
        <a:xfrm>
          <a:off x="4686300" y="130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70182</xdr:rowOff>
    </xdr:from>
    <xdr:to>
      <xdr:col>20</xdr:col>
      <xdr:colOff>38100</xdr:colOff>
      <xdr:row>78</xdr:row>
      <xdr:rowOff>332</xdr:rowOff>
    </xdr:to>
    <xdr:sp macro="" textlink="">
      <xdr:nvSpPr>
        <xdr:cNvPr id="197" name="楕円 196"/>
        <xdr:cNvSpPr/>
      </xdr:nvSpPr>
      <xdr:spPr>
        <a:xfrm>
          <a:off x="3746500" y="132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16859</xdr:rowOff>
    </xdr:from>
    <xdr:ext cx="599010" cy="259045"/>
    <xdr:sp macro="" textlink="">
      <xdr:nvSpPr>
        <xdr:cNvPr id="198" name="テキスト ボックス 197"/>
        <xdr:cNvSpPr txBox="1"/>
      </xdr:nvSpPr>
      <xdr:spPr>
        <a:xfrm>
          <a:off x="3497795" y="1304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127515</xdr:rowOff>
    </xdr:from>
    <xdr:to>
      <xdr:col>15</xdr:col>
      <xdr:colOff>101600</xdr:colOff>
      <xdr:row>78</xdr:row>
      <xdr:rowOff>57665</xdr:rowOff>
    </xdr:to>
    <xdr:sp macro="" textlink="">
      <xdr:nvSpPr>
        <xdr:cNvPr id="199" name="楕円 198"/>
        <xdr:cNvSpPr/>
      </xdr:nvSpPr>
      <xdr:spPr>
        <a:xfrm>
          <a:off x="2857500" y="133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74192</xdr:rowOff>
    </xdr:from>
    <xdr:ext cx="599010" cy="259045"/>
    <xdr:sp macro="" textlink="">
      <xdr:nvSpPr>
        <xdr:cNvPr id="200" name="テキスト ボックス 199"/>
        <xdr:cNvSpPr txBox="1"/>
      </xdr:nvSpPr>
      <xdr:spPr>
        <a:xfrm>
          <a:off x="2608795" y="1310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154775</xdr:rowOff>
    </xdr:from>
    <xdr:to>
      <xdr:col>10</xdr:col>
      <xdr:colOff>165100</xdr:colOff>
      <xdr:row>78</xdr:row>
      <xdr:rowOff>84925</xdr:rowOff>
    </xdr:to>
    <xdr:sp macro="" textlink="">
      <xdr:nvSpPr>
        <xdr:cNvPr id="201" name="楕円 200"/>
        <xdr:cNvSpPr/>
      </xdr:nvSpPr>
      <xdr:spPr>
        <a:xfrm>
          <a:off x="1968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76052</xdr:rowOff>
    </xdr:from>
    <xdr:ext cx="599010" cy="259045"/>
    <xdr:sp macro="" textlink="">
      <xdr:nvSpPr>
        <xdr:cNvPr id="202" name="テキスト ボックス 201"/>
        <xdr:cNvSpPr txBox="1"/>
      </xdr:nvSpPr>
      <xdr:spPr>
        <a:xfrm>
          <a:off x="1719795" y="134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17311</xdr:rowOff>
    </xdr:from>
    <xdr:to>
      <xdr:col>6</xdr:col>
      <xdr:colOff>38100</xdr:colOff>
      <xdr:row>78</xdr:row>
      <xdr:rowOff>118911</xdr:rowOff>
    </xdr:to>
    <xdr:sp macro="" textlink="">
      <xdr:nvSpPr>
        <xdr:cNvPr id="203" name="楕円 202"/>
        <xdr:cNvSpPr/>
      </xdr:nvSpPr>
      <xdr:spPr>
        <a:xfrm>
          <a:off x="1079500" y="133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110038</xdr:rowOff>
    </xdr:from>
    <xdr:ext cx="599010" cy="259045"/>
    <xdr:sp macro="" textlink="">
      <xdr:nvSpPr>
        <xdr:cNvPr id="204" name="テキスト ボックス 203"/>
        <xdr:cNvSpPr txBox="1"/>
      </xdr:nvSpPr>
      <xdr:spPr>
        <a:xfrm>
          <a:off x="830795" y="1348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155457</xdr:rowOff>
    </xdr:from>
    <xdr:to>
      <xdr:col>24</xdr:col>
      <xdr:colOff>63500</xdr:colOff>
      <xdr:row>98</xdr:row>
      <xdr:rowOff>169892</xdr:rowOff>
    </xdr:to>
    <xdr:cxnSp macro="">
      <xdr:nvCxnSpPr>
        <xdr:cNvPr id="236" name="直線コネクタ 235"/>
        <xdr:cNvCxnSpPr/>
      </xdr:nvCxnSpPr>
      <xdr:spPr>
        <a:xfrm flipV="1">
          <a:off x="3797300" y="16957557"/>
          <a:ext cx="8382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169892</xdr:rowOff>
    </xdr:from>
    <xdr:to>
      <xdr:col>19</xdr:col>
      <xdr:colOff>177800</xdr:colOff>
      <xdr:row>99</xdr:row>
      <xdr:rowOff>14052</xdr:rowOff>
    </xdr:to>
    <xdr:cxnSp macro="">
      <xdr:nvCxnSpPr>
        <xdr:cNvPr id="239" name="直線コネクタ 238"/>
        <xdr:cNvCxnSpPr/>
      </xdr:nvCxnSpPr>
      <xdr:spPr>
        <a:xfrm flipV="1">
          <a:off x="2908300" y="16971992"/>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159621</xdr:rowOff>
    </xdr:from>
    <xdr:to>
      <xdr:col>15</xdr:col>
      <xdr:colOff>50800</xdr:colOff>
      <xdr:row>99</xdr:row>
      <xdr:rowOff>14052</xdr:rowOff>
    </xdr:to>
    <xdr:cxnSp macro="">
      <xdr:nvCxnSpPr>
        <xdr:cNvPr id="242" name="直線コネクタ 241"/>
        <xdr:cNvCxnSpPr/>
      </xdr:nvCxnSpPr>
      <xdr:spPr>
        <a:xfrm>
          <a:off x="2019300" y="16961721"/>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159621</xdr:rowOff>
    </xdr:from>
    <xdr:to>
      <xdr:col>10</xdr:col>
      <xdr:colOff>114300</xdr:colOff>
      <xdr:row>98</xdr:row>
      <xdr:rowOff>159734</xdr:rowOff>
    </xdr:to>
    <xdr:cxnSp macro="">
      <xdr:nvCxnSpPr>
        <xdr:cNvPr id="245" name="直線コネクタ 244"/>
        <xdr:cNvCxnSpPr/>
      </xdr:nvCxnSpPr>
      <xdr:spPr>
        <a:xfrm flipV="1">
          <a:off x="1130300" y="1696172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104657</xdr:rowOff>
    </xdr:from>
    <xdr:to>
      <xdr:col>24</xdr:col>
      <xdr:colOff>114300</xdr:colOff>
      <xdr:row>99</xdr:row>
      <xdr:rowOff>34807</xdr:rowOff>
    </xdr:to>
    <xdr:sp macro="" textlink="">
      <xdr:nvSpPr>
        <xdr:cNvPr id="255" name="楕円 254"/>
        <xdr:cNvSpPr/>
      </xdr:nvSpPr>
      <xdr:spPr>
        <a:xfrm>
          <a:off x="4584700" y="169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19584</xdr:rowOff>
    </xdr:from>
    <xdr:ext cx="534377" cy="259045"/>
    <xdr:sp macro="" textlink="">
      <xdr:nvSpPr>
        <xdr:cNvPr id="256" name="衛生費該当値テキスト"/>
        <xdr:cNvSpPr txBox="1"/>
      </xdr:nvSpPr>
      <xdr:spPr>
        <a:xfrm>
          <a:off x="4686300" y="168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119092</xdr:rowOff>
    </xdr:from>
    <xdr:to>
      <xdr:col>20</xdr:col>
      <xdr:colOff>38100</xdr:colOff>
      <xdr:row>99</xdr:row>
      <xdr:rowOff>49242</xdr:rowOff>
    </xdr:to>
    <xdr:sp macro="" textlink="">
      <xdr:nvSpPr>
        <xdr:cNvPr id="257" name="楕円 256"/>
        <xdr:cNvSpPr/>
      </xdr:nvSpPr>
      <xdr:spPr>
        <a:xfrm>
          <a:off x="3746500" y="169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40369</xdr:rowOff>
    </xdr:from>
    <xdr:ext cx="534377" cy="259045"/>
    <xdr:sp macro="" textlink="">
      <xdr:nvSpPr>
        <xdr:cNvPr id="258" name="テキスト ボックス 257"/>
        <xdr:cNvSpPr txBox="1"/>
      </xdr:nvSpPr>
      <xdr:spPr>
        <a:xfrm>
          <a:off x="3530111" y="170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134702</xdr:rowOff>
    </xdr:from>
    <xdr:to>
      <xdr:col>15</xdr:col>
      <xdr:colOff>101600</xdr:colOff>
      <xdr:row>99</xdr:row>
      <xdr:rowOff>64852</xdr:rowOff>
    </xdr:to>
    <xdr:sp macro="" textlink="">
      <xdr:nvSpPr>
        <xdr:cNvPr id="259" name="楕円 258"/>
        <xdr:cNvSpPr/>
      </xdr:nvSpPr>
      <xdr:spPr>
        <a:xfrm>
          <a:off x="2857500" y="169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55979</xdr:rowOff>
    </xdr:from>
    <xdr:ext cx="534377" cy="259045"/>
    <xdr:sp macro="" textlink="">
      <xdr:nvSpPr>
        <xdr:cNvPr id="260" name="テキスト ボックス 259"/>
        <xdr:cNvSpPr txBox="1"/>
      </xdr:nvSpPr>
      <xdr:spPr>
        <a:xfrm>
          <a:off x="2641111" y="1702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108821</xdr:rowOff>
    </xdr:from>
    <xdr:to>
      <xdr:col>10</xdr:col>
      <xdr:colOff>165100</xdr:colOff>
      <xdr:row>99</xdr:row>
      <xdr:rowOff>38971</xdr:rowOff>
    </xdr:to>
    <xdr:sp macro="" textlink="">
      <xdr:nvSpPr>
        <xdr:cNvPr id="261" name="楕円 260"/>
        <xdr:cNvSpPr/>
      </xdr:nvSpPr>
      <xdr:spPr>
        <a:xfrm>
          <a:off x="1968500" y="169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30098</xdr:rowOff>
    </xdr:from>
    <xdr:ext cx="534377" cy="259045"/>
    <xdr:sp macro="" textlink="">
      <xdr:nvSpPr>
        <xdr:cNvPr id="262" name="テキスト ボックス 261"/>
        <xdr:cNvSpPr txBox="1"/>
      </xdr:nvSpPr>
      <xdr:spPr>
        <a:xfrm>
          <a:off x="1752111" y="170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108934</xdr:rowOff>
    </xdr:from>
    <xdr:to>
      <xdr:col>6</xdr:col>
      <xdr:colOff>38100</xdr:colOff>
      <xdr:row>99</xdr:row>
      <xdr:rowOff>39084</xdr:rowOff>
    </xdr:to>
    <xdr:sp macro="" textlink="">
      <xdr:nvSpPr>
        <xdr:cNvPr id="263" name="楕円 262"/>
        <xdr:cNvSpPr/>
      </xdr:nvSpPr>
      <xdr:spPr>
        <a:xfrm>
          <a:off x="1079500" y="169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30211</xdr:rowOff>
    </xdr:from>
    <xdr:ext cx="534377" cy="259045"/>
    <xdr:sp macro="" textlink="">
      <xdr:nvSpPr>
        <xdr:cNvPr id="264" name="テキスト ボックス 263"/>
        <xdr:cNvSpPr txBox="1"/>
      </xdr:nvSpPr>
      <xdr:spPr>
        <a:xfrm>
          <a:off x="863111" y="170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70891</xdr:rowOff>
    </xdr:from>
    <xdr:to>
      <xdr:col>55</xdr:col>
      <xdr:colOff>0</xdr:colOff>
      <xdr:row>37</xdr:row>
      <xdr:rowOff>12598</xdr:rowOff>
    </xdr:to>
    <xdr:cxnSp macro="">
      <xdr:nvCxnSpPr>
        <xdr:cNvPr id="291" name="直線コネクタ 290"/>
        <xdr:cNvCxnSpPr/>
      </xdr:nvCxnSpPr>
      <xdr:spPr>
        <a:xfrm flipV="1">
          <a:off x="9639300" y="6243091"/>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71806</xdr:rowOff>
    </xdr:from>
    <xdr:to>
      <xdr:col>50</xdr:col>
      <xdr:colOff>114300</xdr:colOff>
      <xdr:row>37</xdr:row>
      <xdr:rowOff>12598</xdr:rowOff>
    </xdr:to>
    <xdr:cxnSp macro="">
      <xdr:nvCxnSpPr>
        <xdr:cNvPr id="294" name="直線コネクタ 293"/>
        <xdr:cNvCxnSpPr/>
      </xdr:nvCxnSpPr>
      <xdr:spPr>
        <a:xfrm>
          <a:off x="8750300" y="6244006"/>
          <a:ext cx="889000" cy="1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71806</xdr:rowOff>
    </xdr:from>
    <xdr:to>
      <xdr:col>45</xdr:col>
      <xdr:colOff>177800</xdr:colOff>
      <xdr:row>36</xdr:row>
      <xdr:rowOff>80950</xdr:rowOff>
    </xdr:to>
    <xdr:cxnSp macro="">
      <xdr:nvCxnSpPr>
        <xdr:cNvPr id="297" name="直線コネクタ 296"/>
        <xdr:cNvCxnSpPr/>
      </xdr:nvCxnSpPr>
      <xdr:spPr>
        <a:xfrm flipV="1">
          <a:off x="7861300" y="62440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153644</xdr:rowOff>
    </xdr:from>
    <xdr:to>
      <xdr:col>41</xdr:col>
      <xdr:colOff>50800</xdr:colOff>
      <xdr:row>36</xdr:row>
      <xdr:rowOff>80950</xdr:rowOff>
    </xdr:to>
    <xdr:cxnSp macro="">
      <xdr:nvCxnSpPr>
        <xdr:cNvPr id="300" name="直線コネクタ 299"/>
        <xdr:cNvCxnSpPr/>
      </xdr:nvCxnSpPr>
      <xdr:spPr>
        <a:xfrm>
          <a:off x="6972300" y="6154394"/>
          <a:ext cx="8890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20091</xdr:rowOff>
    </xdr:from>
    <xdr:to>
      <xdr:col>55</xdr:col>
      <xdr:colOff>50800</xdr:colOff>
      <xdr:row>36</xdr:row>
      <xdr:rowOff>121691</xdr:rowOff>
    </xdr:to>
    <xdr:sp macro="" textlink="">
      <xdr:nvSpPr>
        <xdr:cNvPr id="310" name="楕円 309"/>
        <xdr:cNvSpPr/>
      </xdr:nvSpPr>
      <xdr:spPr>
        <a:xfrm>
          <a:off x="10426700" y="61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42968</xdr:rowOff>
    </xdr:from>
    <xdr:ext cx="469744" cy="259045"/>
    <xdr:sp macro="" textlink="">
      <xdr:nvSpPr>
        <xdr:cNvPr id="311" name="労働費該当値テキスト"/>
        <xdr:cNvSpPr txBox="1"/>
      </xdr:nvSpPr>
      <xdr:spPr>
        <a:xfrm>
          <a:off x="10528300" y="60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133248</xdr:rowOff>
    </xdr:from>
    <xdr:to>
      <xdr:col>50</xdr:col>
      <xdr:colOff>165100</xdr:colOff>
      <xdr:row>37</xdr:row>
      <xdr:rowOff>63398</xdr:rowOff>
    </xdr:to>
    <xdr:sp macro="" textlink="">
      <xdr:nvSpPr>
        <xdr:cNvPr id="312" name="楕円 311"/>
        <xdr:cNvSpPr/>
      </xdr:nvSpPr>
      <xdr:spPr>
        <a:xfrm>
          <a:off x="9588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79925</xdr:rowOff>
    </xdr:from>
    <xdr:ext cx="469744" cy="259045"/>
    <xdr:sp macro="" textlink="">
      <xdr:nvSpPr>
        <xdr:cNvPr id="313" name="テキスト ボックス 312"/>
        <xdr:cNvSpPr txBox="1"/>
      </xdr:nvSpPr>
      <xdr:spPr>
        <a:xfrm>
          <a:off x="9404428" y="60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21006</xdr:rowOff>
    </xdr:from>
    <xdr:to>
      <xdr:col>46</xdr:col>
      <xdr:colOff>38100</xdr:colOff>
      <xdr:row>36</xdr:row>
      <xdr:rowOff>122606</xdr:rowOff>
    </xdr:to>
    <xdr:sp macro="" textlink="">
      <xdr:nvSpPr>
        <xdr:cNvPr id="314" name="楕円 313"/>
        <xdr:cNvSpPr/>
      </xdr:nvSpPr>
      <xdr:spPr>
        <a:xfrm>
          <a:off x="86995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139133</xdr:rowOff>
    </xdr:from>
    <xdr:ext cx="469744" cy="259045"/>
    <xdr:sp macro="" textlink="">
      <xdr:nvSpPr>
        <xdr:cNvPr id="315" name="テキスト ボックス 314"/>
        <xdr:cNvSpPr txBox="1"/>
      </xdr:nvSpPr>
      <xdr:spPr>
        <a:xfrm>
          <a:off x="8515428" y="5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30150</xdr:rowOff>
    </xdr:from>
    <xdr:to>
      <xdr:col>41</xdr:col>
      <xdr:colOff>101600</xdr:colOff>
      <xdr:row>36</xdr:row>
      <xdr:rowOff>131750</xdr:rowOff>
    </xdr:to>
    <xdr:sp macro="" textlink="">
      <xdr:nvSpPr>
        <xdr:cNvPr id="316" name="楕円 315"/>
        <xdr:cNvSpPr/>
      </xdr:nvSpPr>
      <xdr:spPr>
        <a:xfrm>
          <a:off x="7810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148277</xdr:rowOff>
    </xdr:from>
    <xdr:ext cx="469744" cy="259045"/>
    <xdr:sp macro="" textlink="">
      <xdr:nvSpPr>
        <xdr:cNvPr id="317" name="テキスト ボックス 316"/>
        <xdr:cNvSpPr txBox="1"/>
      </xdr:nvSpPr>
      <xdr:spPr>
        <a:xfrm>
          <a:off x="7626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102844</xdr:rowOff>
    </xdr:from>
    <xdr:to>
      <xdr:col>36</xdr:col>
      <xdr:colOff>165100</xdr:colOff>
      <xdr:row>36</xdr:row>
      <xdr:rowOff>32994</xdr:rowOff>
    </xdr:to>
    <xdr:sp macro="" textlink="">
      <xdr:nvSpPr>
        <xdr:cNvPr id="318" name="楕円 317"/>
        <xdr:cNvSpPr/>
      </xdr:nvSpPr>
      <xdr:spPr>
        <a:xfrm>
          <a:off x="6921500" y="61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24121</xdr:rowOff>
    </xdr:from>
    <xdr:ext cx="469744" cy="259045"/>
    <xdr:sp macro="" textlink="">
      <xdr:nvSpPr>
        <xdr:cNvPr id="319" name="テキスト ボックス 318"/>
        <xdr:cNvSpPr txBox="1"/>
      </xdr:nvSpPr>
      <xdr:spPr>
        <a:xfrm>
          <a:off x="6737428" y="61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130156</xdr:rowOff>
    </xdr:from>
    <xdr:to>
      <xdr:col>55</xdr:col>
      <xdr:colOff>0</xdr:colOff>
      <xdr:row>57</xdr:row>
      <xdr:rowOff>50470</xdr:rowOff>
    </xdr:to>
    <xdr:cxnSp macro="">
      <xdr:nvCxnSpPr>
        <xdr:cNvPr id="348" name="直線コネクタ 347"/>
        <xdr:cNvCxnSpPr/>
      </xdr:nvCxnSpPr>
      <xdr:spPr>
        <a:xfrm flipV="1">
          <a:off x="9639300" y="9731356"/>
          <a:ext cx="8382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50470</xdr:rowOff>
    </xdr:from>
    <xdr:to>
      <xdr:col>50</xdr:col>
      <xdr:colOff>114300</xdr:colOff>
      <xdr:row>57</xdr:row>
      <xdr:rowOff>75768</xdr:rowOff>
    </xdr:to>
    <xdr:cxnSp macro="">
      <xdr:nvCxnSpPr>
        <xdr:cNvPr id="351" name="直線コネクタ 350"/>
        <xdr:cNvCxnSpPr/>
      </xdr:nvCxnSpPr>
      <xdr:spPr>
        <a:xfrm flipV="1">
          <a:off x="8750300" y="9823120"/>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75768</xdr:rowOff>
    </xdr:from>
    <xdr:to>
      <xdr:col>45</xdr:col>
      <xdr:colOff>177800</xdr:colOff>
      <xdr:row>57</xdr:row>
      <xdr:rowOff>101047</xdr:rowOff>
    </xdr:to>
    <xdr:cxnSp macro="">
      <xdr:nvCxnSpPr>
        <xdr:cNvPr id="354" name="直線コネクタ 353"/>
        <xdr:cNvCxnSpPr/>
      </xdr:nvCxnSpPr>
      <xdr:spPr>
        <a:xfrm flipV="1">
          <a:off x="7861300" y="984841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101047</xdr:rowOff>
    </xdr:from>
    <xdr:to>
      <xdr:col>41</xdr:col>
      <xdr:colOff>50800</xdr:colOff>
      <xdr:row>57</xdr:row>
      <xdr:rowOff>123946</xdr:rowOff>
    </xdr:to>
    <xdr:cxnSp macro="">
      <xdr:nvCxnSpPr>
        <xdr:cNvPr id="357" name="直線コネクタ 356"/>
        <xdr:cNvCxnSpPr/>
      </xdr:nvCxnSpPr>
      <xdr:spPr>
        <a:xfrm flipV="1">
          <a:off x="6972300" y="9873697"/>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79356</xdr:rowOff>
    </xdr:from>
    <xdr:to>
      <xdr:col>55</xdr:col>
      <xdr:colOff>50800</xdr:colOff>
      <xdr:row>57</xdr:row>
      <xdr:rowOff>9506</xdr:rowOff>
    </xdr:to>
    <xdr:sp macro="" textlink="">
      <xdr:nvSpPr>
        <xdr:cNvPr id="367" name="楕円 366"/>
        <xdr:cNvSpPr/>
      </xdr:nvSpPr>
      <xdr:spPr>
        <a:xfrm>
          <a:off x="10426700" y="9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102233</xdr:rowOff>
    </xdr:from>
    <xdr:ext cx="534377" cy="259045"/>
    <xdr:sp macro="" textlink="">
      <xdr:nvSpPr>
        <xdr:cNvPr id="368" name="農林水産業費該当値テキスト"/>
        <xdr:cNvSpPr txBox="1"/>
      </xdr:nvSpPr>
      <xdr:spPr>
        <a:xfrm>
          <a:off x="10528300" y="95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171120</xdr:rowOff>
    </xdr:from>
    <xdr:to>
      <xdr:col>50</xdr:col>
      <xdr:colOff>165100</xdr:colOff>
      <xdr:row>57</xdr:row>
      <xdr:rowOff>101270</xdr:rowOff>
    </xdr:to>
    <xdr:sp macro="" textlink="">
      <xdr:nvSpPr>
        <xdr:cNvPr id="369" name="楕円 368"/>
        <xdr:cNvSpPr/>
      </xdr:nvSpPr>
      <xdr:spPr>
        <a:xfrm>
          <a:off x="9588500" y="97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92397</xdr:rowOff>
    </xdr:from>
    <xdr:ext cx="534377" cy="259045"/>
    <xdr:sp macro="" textlink="">
      <xdr:nvSpPr>
        <xdr:cNvPr id="370" name="テキスト ボックス 369"/>
        <xdr:cNvSpPr txBox="1"/>
      </xdr:nvSpPr>
      <xdr:spPr>
        <a:xfrm>
          <a:off x="9372111" y="986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24968</xdr:rowOff>
    </xdr:from>
    <xdr:to>
      <xdr:col>46</xdr:col>
      <xdr:colOff>38100</xdr:colOff>
      <xdr:row>57</xdr:row>
      <xdr:rowOff>126568</xdr:rowOff>
    </xdr:to>
    <xdr:sp macro="" textlink="">
      <xdr:nvSpPr>
        <xdr:cNvPr id="371" name="楕円 370"/>
        <xdr:cNvSpPr/>
      </xdr:nvSpPr>
      <xdr:spPr>
        <a:xfrm>
          <a:off x="8699500" y="97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117695</xdr:rowOff>
    </xdr:from>
    <xdr:ext cx="534377" cy="259045"/>
    <xdr:sp macro="" textlink="">
      <xdr:nvSpPr>
        <xdr:cNvPr id="372" name="テキスト ボックス 371"/>
        <xdr:cNvSpPr txBox="1"/>
      </xdr:nvSpPr>
      <xdr:spPr>
        <a:xfrm>
          <a:off x="8483111" y="98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50247</xdr:rowOff>
    </xdr:from>
    <xdr:to>
      <xdr:col>41</xdr:col>
      <xdr:colOff>101600</xdr:colOff>
      <xdr:row>57</xdr:row>
      <xdr:rowOff>151847</xdr:rowOff>
    </xdr:to>
    <xdr:sp macro="" textlink="">
      <xdr:nvSpPr>
        <xdr:cNvPr id="373" name="楕円 372"/>
        <xdr:cNvSpPr/>
      </xdr:nvSpPr>
      <xdr:spPr>
        <a:xfrm>
          <a:off x="7810500" y="98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142974</xdr:rowOff>
    </xdr:from>
    <xdr:ext cx="534377" cy="259045"/>
    <xdr:sp macro="" textlink="">
      <xdr:nvSpPr>
        <xdr:cNvPr id="374" name="テキスト ボックス 373"/>
        <xdr:cNvSpPr txBox="1"/>
      </xdr:nvSpPr>
      <xdr:spPr>
        <a:xfrm>
          <a:off x="7594111" y="99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73146</xdr:rowOff>
    </xdr:from>
    <xdr:to>
      <xdr:col>36</xdr:col>
      <xdr:colOff>165100</xdr:colOff>
      <xdr:row>58</xdr:row>
      <xdr:rowOff>3296</xdr:rowOff>
    </xdr:to>
    <xdr:sp macro="" textlink="">
      <xdr:nvSpPr>
        <xdr:cNvPr id="375" name="楕円 374"/>
        <xdr:cNvSpPr/>
      </xdr:nvSpPr>
      <xdr:spPr>
        <a:xfrm>
          <a:off x="6921500" y="9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165873</xdr:rowOff>
    </xdr:from>
    <xdr:ext cx="534377" cy="259045"/>
    <xdr:sp macro="" textlink="">
      <xdr:nvSpPr>
        <xdr:cNvPr id="376" name="テキスト ボックス 375"/>
        <xdr:cNvSpPr txBox="1"/>
      </xdr:nvSpPr>
      <xdr:spPr>
        <a:xfrm>
          <a:off x="6705111" y="99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51526</xdr:rowOff>
    </xdr:from>
    <xdr:to>
      <xdr:col>55</xdr:col>
      <xdr:colOff>0</xdr:colOff>
      <xdr:row>77</xdr:row>
      <xdr:rowOff>69782</xdr:rowOff>
    </xdr:to>
    <xdr:cxnSp macro="">
      <xdr:nvCxnSpPr>
        <xdr:cNvPr id="407" name="直線コネクタ 406"/>
        <xdr:cNvCxnSpPr/>
      </xdr:nvCxnSpPr>
      <xdr:spPr>
        <a:xfrm>
          <a:off x="9639300" y="13253176"/>
          <a:ext cx="8382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51526</xdr:rowOff>
    </xdr:from>
    <xdr:to>
      <xdr:col>50</xdr:col>
      <xdr:colOff>114300</xdr:colOff>
      <xdr:row>77</xdr:row>
      <xdr:rowOff>75888</xdr:rowOff>
    </xdr:to>
    <xdr:cxnSp macro="">
      <xdr:nvCxnSpPr>
        <xdr:cNvPr id="410" name="直線コネクタ 409"/>
        <xdr:cNvCxnSpPr/>
      </xdr:nvCxnSpPr>
      <xdr:spPr>
        <a:xfrm flipV="1">
          <a:off x="8750300" y="13253176"/>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75888</xdr:rowOff>
    </xdr:from>
    <xdr:to>
      <xdr:col>45</xdr:col>
      <xdr:colOff>177800</xdr:colOff>
      <xdr:row>77</xdr:row>
      <xdr:rowOff>133086</xdr:rowOff>
    </xdr:to>
    <xdr:cxnSp macro="">
      <xdr:nvCxnSpPr>
        <xdr:cNvPr id="413" name="直線コネクタ 412"/>
        <xdr:cNvCxnSpPr/>
      </xdr:nvCxnSpPr>
      <xdr:spPr>
        <a:xfrm flipV="1">
          <a:off x="7861300" y="13277538"/>
          <a:ext cx="889000" cy="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133086</xdr:rowOff>
    </xdr:from>
    <xdr:to>
      <xdr:col>41</xdr:col>
      <xdr:colOff>50800</xdr:colOff>
      <xdr:row>77</xdr:row>
      <xdr:rowOff>141790</xdr:rowOff>
    </xdr:to>
    <xdr:cxnSp macro="">
      <xdr:nvCxnSpPr>
        <xdr:cNvPr id="416" name="直線コネクタ 415"/>
        <xdr:cNvCxnSpPr/>
      </xdr:nvCxnSpPr>
      <xdr:spPr>
        <a:xfrm flipV="1">
          <a:off x="6972300" y="133347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18982</xdr:rowOff>
    </xdr:from>
    <xdr:to>
      <xdr:col>55</xdr:col>
      <xdr:colOff>50800</xdr:colOff>
      <xdr:row>77</xdr:row>
      <xdr:rowOff>120582</xdr:rowOff>
    </xdr:to>
    <xdr:sp macro="" textlink="">
      <xdr:nvSpPr>
        <xdr:cNvPr id="426" name="楕円 425"/>
        <xdr:cNvSpPr/>
      </xdr:nvSpPr>
      <xdr:spPr>
        <a:xfrm>
          <a:off x="10426700" y="132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41859</xdr:rowOff>
    </xdr:from>
    <xdr:ext cx="534377" cy="259045"/>
    <xdr:sp macro="" textlink="">
      <xdr:nvSpPr>
        <xdr:cNvPr id="427" name="商工費該当値テキスト"/>
        <xdr:cNvSpPr txBox="1"/>
      </xdr:nvSpPr>
      <xdr:spPr>
        <a:xfrm>
          <a:off x="10528300" y="130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726</xdr:rowOff>
    </xdr:from>
    <xdr:to>
      <xdr:col>50</xdr:col>
      <xdr:colOff>165100</xdr:colOff>
      <xdr:row>77</xdr:row>
      <xdr:rowOff>102326</xdr:rowOff>
    </xdr:to>
    <xdr:sp macro="" textlink="">
      <xdr:nvSpPr>
        <xdr:cNvPr id="428" name="楕円 427"/>
        <xdr:cNvSpPr/>
      </xdr:nvSpPr>
      <xdr:spPr>
        <a:xfrm>
          <a:off x="9588500" y="132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118853</xdr:rowOff>
    </xdr:from>
    <xdr:ext cx="534377" cy="259045"/>
    <xdr:sp macro="" textlink="">
      <xdr:nvSpPr>
        <xdr:cNvPr id="429" name="テキスト ボックス 428"/>
        <xdr:cNvSpPr txBox="1"/>
      </xdr:nvSpPr>
      <xdr:spPr>
        <a:xfrm>
          <a:off x="9372111" y="129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25088</xdr:rowOff>
    </xdr:from>
    <xdr:to>
      <xdr:col>46</xdr:col>
      <xdr:colOff>38100</xdr:colOff>
      <xdr:row>77</xdr:row>
      <xdr:rowOff>126688</xdr:rowOff>
    </xdr:to>
    <xdr:sp macro="" textlink="">
      <xdr:nvSpPr>
        <xdr:cNvPr id="430" name="楕円 429"/>
        <xdr:cNvSpPr/>
      </xdr:nvSpPr>
      <xdr:spPr>
        <a:xfrm>
          <a:off x="8699500" y="132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143215</xdr:rowOff>
    </xdr:from>
    <xdr:ext cx="534377" cy="259045"/>
    <xdr:sp macro="" textlink="">
      <xdr:nvSpPr>
        <xdr:cNvPr id="431" name="テキスト ボックス 430"/>
        <xdr:cNvSpPr txBox="1"/>
      </xdr:nvSpPr>
      <xdr:spPr>
        <a:xfrm>
          <a:off x="8483111" y="1300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82286</xdr:rowOff>
    </xdr:from>
    <xdr:to>
      <xdr:col>41</xdr:col>
      <xdr:colOff>101600</xdr:colOff>
      <xdr:row>78</xdr:row>
      <xdr:rowOff>12436</xdr:rowOff>
    </xdr:to>
    <xdr:sp macro="" textlink="">
      <xdr:nvSpPr>
        <xdr:cNvPr id="432" name="楕円 431"/>
        <xdr:cNvSpPr/>
      </xdr:nvSpPr>
      <xdr:spPr>
        <a:xfrm>
          <a:off x="7810500" y="132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28963</xdr:rowOff>
    </xdr:from>
    <xdr:ext cx="534377" cy="259045"/>
    <xdr:sp macro="" textlink="">
      <xdr:nvSpPr>
        <xdr:cNvPr id="433" name="テキスト ボックス 432"/>
        <xdr:cNvSpPr txBox="1"/>
      </xdr:nvSpPr>
      <xdr:spPr>
        <a:xfrm>
          <a:off x="7594111" y="130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90990</xdr:rowOff>
    </xdr:from>
    <xdr:to>
      <xdr:col>36</xdr:col>
      <xdr:colOff>165100</xdr:colOff>
      <xdr:row>78</xdr:row>
      <xdr:rowOff>21140</xdr:rowOff>
    </xdr:to>
    <xdr:sp macro="" textlink="">
      <xdr:nvSpPr>
        <xdr:cNvPr id="434" name="楕円 433"/>
        <xdr:cNvSpPr/>
      </xdr:nvSpPr>
      <xdr:spPr>
        <a:xfrm>
          <a:off x="6921500" y="132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37667</xdr:rowOff>
    </xdr:from>
    <xdr:ext cx="534377" cy="259045"/>
    <xdr:sp macro="" textlink="">
      <xdr:nvSpPr>
        <xdr:cNvPr id="435" name="テキスト ボックス 434"/>
        <xdr:cNvSpPr txBox="1"/>
      </xdr:nvSpPr>
      <xdr:spPr>
        <a:xfrm>
          <a:off x="6705111" y="130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154020</xdr:rowOff>
    </xdr:from>
    <xdr:to>
      <xdr:col>55</xdr:col>
      <xdr:colOff>0</xdr:colOff>
      <xdr:row>98</xdr:row>
      <xdr:rowOff>155629</xdr:rowOff>
    </xdr:to>
    <xdr:cxnSp macro="">
      <xdr:nvCxnSpPr>
        <xdr:cNvPr id="464" name="直線コネクタ 463"/>
        <xdr:cNvCxnSpPr/>
      </xdr:nvCxnSpPr>
      <xdr:spPr>
        <a:xfrm flipV="1">
          <a:off x="9639300" y="16956120"/>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155629</xdr:rowOff>
    </xdr:from>
    <xdr:to>
      <xdr:col>50</xdr:col>
      <xdr:colOff>114300</xdr:colOff>
      <xdr:row>98</xdr:row>
      <xdr:rowOff>161792</xdr:rowOff>
    </xdr:to>
    <xdr:cxnSp macro="">
      <xdr:nvCxnSpPr>
        <xdr:cNvPr id="467" name="直線コネクタ 466"/>
        <xdr:cNvCxnSpPr/>
      </xdr:nvCxnSpPr>
      <xdr:spPr>
        <a:xfrm flipV="1">
          <a:off x="8750300" y="16957729"/>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156849</xdr:rowOff>
    </xdr:from>
    <xdr:to>
      <xdr:col>45</xdr:col>
      <xdr:colOff>177800</xdr:colOff>
      <xdr:row>98</xdr:row>
      <xdr:rowOff>161792</xdr:rowOff>
    </xdr:to>
    <xdr:cxnSp macro="">
      <xdr:nvCxnSpPr>
        <xdr:cNvPr id="470" name="直線コネクタ 469"/>
        <xdr:cNvCxnSpPr/>
      </xdr:nvCxnSpPr>
      <xdr:spPr>
        <a:xfrm>
          <a:off x="7861300" y="16958949"/>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149233</xdr:rowOff>
    </xdr:from>
    <xdr:to>
      <xdr:col>41</xdr:col>
      <xdr:colOff>50800</xdr:colOff>
      <xdr:row>98</xdr:row>
      <xdr:rowOff>156849</xdr:rowOff>
    </xdr:to>
    <xdr:cxnSp macro="">
      <xdr:nvCxnSpPr>
        <xdr:cNvPr id="473" name="直線コネクタ 472"/>
        <xdr:cNvCxnSpPr/>
      </xdr:nvCxnSpPr>
      <xdr:spPr>
        <a:xfrm>
          <a:off x="6972300" y="16951333"/>
          <a:ext cx="889000" cy="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103220</xdr:rowOff>
    </xdr:from>
    <xdr:to>
      <xdr:col>55</xdr:col>
      <xdr:colOff>50800</xdr:colOff>
      <xdr:row>99</xdr:row>
      <xdr:rowOff>33370</xdr:rowOff>
    </xdr:to>
    <xdr:sp macro="" textlink="">
      <xdr:nvSpPr>
        <xdr:cNvPr id="483" name="楕円 482"/>
        <xdr:cNvSpPr/>
      </xdr:nvSpPr>
      <xdr:spPr>
        <a:xfrm>
          <a:off x="10426700" y="169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104829</xdr:rowOff>
    </xdr:from>
    <xdr:to>
      <xdr:col>50</xdr:col>
      <xdr:colOff>165100</xdr:colOff>
      <xdr:row>99</xdr:row>
      <xdr:rowOff>34979</xdr:rowOff>
    </xdr:to>
    <xdr:sp macro="" textlink="">
      <xdr:nvSpPr>
        <xdr:cNvPr id="485" name="楕円 484"/>
        <xdr:cNvSpPr/>
      </xdr:nvSpPr>
      <xdr:spPr>
        <a:xfrm>
          <a:off x="9588500" y="169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26106</xdr:rowOff>
    </xdr:from>
    <xdr:ext cx="534377" cy="259045"/>
    <xdr:sp macro="" textlink="">
      <xdr:nvSpPr>
        <xdr:cNvPr id="486" name="テキスト ボックス 485"/>
        <xdr:cNvSpPr txBox="1"/>
      </xdr:nvSpPr>
      <xdr:spPr>
        <a:xfrm>
          <a:off x="9372111" y="169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110992</xdr:rowOff>
    </xdr:from>
    <xdr:to>
      <xdr:col>46</xdr:col>
      <xdr:colOff>38100</xdr:colOff>
      <xdr:row>99</xdr:row>
      <xdr:rowOff>41142</xdr:rowOff>
    </xdr:to>
    <xdr:sp macro="" textlink="">
      <xdr:nvSpPr>
        <xdr:cNvPr id="487" name="楕円 486"/>
        <xdr:cNvSpPr/>
      </xdr:nvSpPr>
      <xdr:spPr>
        <a:xfrm>
          <a:off x="8699500" y="169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32269</xdr:rowOff>
    </xdr:from>
    <xdr:ext cx="534377" cy="259045"/>
    <xdr:sp macro="" textlink="">
      <xdr:nvSpPr>
        <xdr:cNvPr id="488" name="テキスト ボックス 487"/>
        <xdr:cNvSpPr txBox="1"/>
      </xdr:nvSpPr>
      <xdr:spPr>
        <a:xfrm>
          <a:off x="8483111" y="170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106049</xdr:rowOff>
    </xdr:from>
    <xdr:to>
      <xdr:col>41</xdr:col>
      <xdr:colOff>101600</xdr:colOff>
      <xdr:row>99</xdr:row>
      <xdr:rowOff>36199</xdr:rowOff>
    </xdr:to>
    <xdr:sp macro="" textlink="">
      <xdr:nvSpPr>
        <xdr:cNvPr id="489" name="楕円 488"/>
        <xdr:cNvSpPr/>
      </xdr:nvSpPr>
      <xdr:spPr>
        <a:xfrm>
          <a:off x="7810500" y="169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27326</xdr:rowOff>
    </xdr:from>
    <xdr:ext cx="534377" cy="259045"/>
    <xdr:sp macro="" textlink="">
      <xdr:nvSpPr>
        <xdr:cNvPr id="490" name="テキスト ボックス 489"/>
        <xdr:cNvSpPr txBox="1"/>
      </xdr:nvSpPr>
      <xdr:spPr>
        <a:xfrm>
          <a:off x="7594111" y="170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98433</xdr:rowOff>
    </xdr:from>
    <xdr:to>
      <xdr:col>36</xdr:col>
      <xdr:colOff>165100</xdr:colOff>
      <xdr:row>99</xdr:row>
      <xdr:rowOff>28583</xdr:rowOff>
    </xdr:to>
    <xdr:sp macro="" textlink="">
      <xdr:nvSpPr>
        <xdr:cNvPr id="491" name="楕円 490"/>
        <xdr:cNvSpPr/>
      </xdr:nvSpPr>
      <xdr:spPr>
        <a:xfrm>
          <a:off x="6921500" y="169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19710</xdr:rowOff>
    </xdr:from>
    <xdr:ext cx="534377" cy="259045"/>
    <xdr:sp macro="" textlink="">
      <xdr:nvSpPr>
        <xdr:cNvPr id="492" name="テキスト ボックス 491"/>
        <xdr:cNvSpPr txBox="1"/>
      </xdr:nvSpPr>
      <xdr:spPr>
        <a:xfrm>
          <a:off x="6705111" y="169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81331</xdr:rowOff>
    </xdr:from>
    <xdr:to>
      <xdr:col>85</xdr:col>
      <xdr:colOff>127000</xdr:colOff>
      <xdr:row>38</xdr:row>
      <xdr:rowOff>129604</xdr:rowOff>
    </xdr:to>
    <xdr:cxnSp macro="">
      <xdr:nvCxnSpPr>
        <xdr:cNvPr id="522" name="直線コネクタ 521"/>
        <xdr:cNvCxnSpPr/>
      </xdr:nvCxnSpPr>
      <xdr:spPr>
        <a:xfrm flipV="1">
          <a:off x="15481300" y="6596431"/>
          <a:ext cx="8382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48717</xdr:rowOff>
    </xdr:from>
    <xdr:to>
      <xdr:col>81</xdr:col>
      <xdr:colOff>50800</xdr:colOff>
      <xdr:row>38</xdr:row>
      <xdr:rowOff>129604</xdr:rowOff>
    </xdr:to>
    <xdr:cxnSp macro="">
      <xdr:nvCxnSpPr>
        <xdr:cNvPr id="525" name="直線コネクタ 524"/>
        <xdr:cNvCxnSpPr/>
      </xdr:nvCxnSpPr>
      <xdr:spPr>
        <a:xfrm>
          <a:off x="14592300" y="6563817"/>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5702</xdr:rowOff>
    </xdr:from>
    <xdr:to>
      <xdr:col>76</xdr:col>
      <xdr:colOff>114300</xdr:colOff>
      <xdr:row>38</xdr:row>
      <xdr:rowOff>48717</xdr:rowOff>
    </xdr:to>
    <xdr:cxnSp macro="">
      <xdr:nvCxnSpPr>
        <xdr:cNvPr id="528" name="直線コネクタ 527"/>
        <xdr:cNvCxnSpPr/>
      </xdr:nvCxnSpPr>
      <xdr:spPr>
        <a:xfrm>
          <a:off x="13703300" y="6520802"/>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5702</xdr:rowOff>
    </xdr:from>
    <xdr:to>
      <xdr:col>71</xdr:col>
      <xdr:colOff>177800</xdr:colOff>
      <xdr:row>38</xdr:row>
      <xdr:rowOff>34658</xdr:rowOff>
    </xdr:to>
    <xdr:cxnSp macro="">
      <xdr:nvCxnSpPr>
        <xdr:cNvPr id="531" name="直線コネクタ 530"/>
        <xdr:cNvCxnSpPr/>
      </xdr:nvCxnSpPr>
      <xdr:spPr>
        <a:xfrm flipV="1">
          <a:off x="12814300" y="65208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30531</xdr:rowOff>
    </xdr:from>
    <xdr:to>
      <xdr:col>85</xdr:col>
      <xdr:colOff>177800</xdr:colOff>
      <xdr:row>38</xdr:row>
      <xdr:rowOff>132131</xdr:rowOff>
    </xdr:to>
    <xdr:sp macro="" textlink="">
      <xdr:nvSpPr>
        <xdr:cNvPr id="541" name="楕円 540"/>
        <xdr:cNvSpPr/>
      </xdr:nvSpPr>
      <xdr:spPr>
        <a:xfrm>
          <a:off x="16268700" y="65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8958</xdr:rowOff>
    </xdr:from>
    <xdr:ext cx="534377" cy="259045"/>
    <xdr:sp macro="" textlink="">
      <xdr:nvSpPr>
        <xdr:cNvPr id="542" name="消防費該当値テキスト"/>
        <xdr:cNvSpPr txBox="1"/>
      </xdr:nvSpPr>
      <xdr:spPr>
        <a:xfrm>
          <a:off x="16370300" y="65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78804</xdr:rowOff>
    </xdr:from>
    <xdr:to>
      <xdr:col>81</xdr:col>
      <xdr:colOff>101600</xdr:colOff>
      <xdr:row>39</xdr:row>
      <xdr:rowOff>8954</xdr:rowOff>
    </xdr:to>
    <xdr:sp macro="" textlink="">
      <xdr:nvSpPr>
        <xdr:cNvPr id="543" name="楕円 542"/>
        <xdr:cNvSpPr/>
      </xdr:nvSpPr>
      <xdr:spPr>
        <a:xfrm>
          <a:off x="15430500" y="65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81</xdr:rowOff>
    </xdr:from>
    <xdr:ext cx="534377" cy="259045"/>
    <xdr:sp macro="" textlink="">
      <xdr:nvSpPr>
        <xdr:cNvPr id="544" name="テキスト ボックス 543"/>
        <xdr:cNvSpPr txBox="1"/>
      </xdr:nvSpPr>
      <xdr:spPr>
        <a:xfrm>
          <a:off x="15214111" y="6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169367</xdr:rowOff>
    </xdr:from>
    <xdr:to>
      <xdr:col>76</xdr:col>
      <xdr:colOff>165100</xdr:colOff>
      <xdr:row>38</xdr:row>
      <xdr:rowOff>99517</xdr:rowOff>
    </xdr:to>
    <xdr:sp macro="" textlink="">
      <xdr:nvSpPr>
        <xdr:cNvPr id="545" name="楕円 544"/>
        <xdr:cNvSpPr/>
      </xdr:nvSpPr>
      <xdr:spPr>
        <a:xfrm>
          <a:off x="14541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90644</xdr:rowOff>
    </xdr:from>
    <xdr:ext cx="534377" cy="259045"/>
    <xdr:sp macro="" textlink="">
      <xdr:nvSpPr>
        <xdr:cNvPr id="546" name="テキスト ボックス 545"/>
        <xdr:cNvSpPr txBox="1"/>
      </xdr:nvSpPr>
      <xdr:spPr>
        <a:xfrm>
          <a:off x="14325111" y="66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126352</xdr:rowOff>
    </xdr:from>
    <xdr:to>
      <xdr:col>72</xdr:col>
      <xdr:colOff>38100</xdr:colOff>
      <xdr:row>38</xdr:row>
      <xdr:rowOff>56502</xdr:rowOff>
    </xdr:to>
    <xdr:sp macro="" textlink="">
      <xdr:nvSpPr>
        <xdr:cNvPr id="547" name="楕円 546"/>
        <xdr:cNvSpPr/>
      </xdr:nvSpPr>
      <xdr:spPr>
        <a:xfrm>
          <a:off x="13652500" y="64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47629</xdr:rowOff>
    </xdr:from>
    <xdr:ext cx="534377" cy="259045"/>
    <xdr:sp macro="" textlink="">
      <xdr:nvSpPr>
        <xdr:cNvPr id="548" name="テキスト ボックス 547"/>
        <xdr:cNvSpPr txBox="1"/>
      </xdr:nvSpPr>
      <xdr:spPr>
        <a:xfrm>
          <a:off x="13436111" y="65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155308</xdr:rowOff>
    </xdr:from>
    <xdr:to>
      <xdr:col>67</xdr:col>
      <xdr:colOff>101600</xdr:colOff>
      <xdr:row>38</xdr:row>
      <xdr:rowOff>85458</xdr:rowOff>
    </xdr:to>
    <xdr:sp macro="" textlink="">
      <xdr:nvSpPr>
        <xdr:cNvPr id="549" name="楕円 548"/>
        <xdr:cNvSpPr/>
      </xdr:nvSpPr>
      <xdr:spPr>
        <a:xfrm>
          <a:off x="12763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76585</xdr:rowOff>
    </xdr:from>
    <xdr:ext cx="534377" cy="259045"/>
    <xdr:sp macro="" textlink="">
      <xdr:nvSpPr>
        <xdr:cNvPr id="550" name="テキスト ボックス 549"/>
        <xdr:cNvSpPr txBox="1"/>
      </xdr:nvSpPr>
      <xdr:spPr>
        <a:xfrm>
          <a:off x="12547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12223</xdr:rowOff>
    </xdr:from>
    <xdr:to>
      <xdr:col>85</xdr:col>
      <xdr:colOff>127000</xdr:colOff>
      <xdr:row>58</xdr:row>
      <xdr:rowOff>95531</xdr:rowOff>
    </xdr:to>
    <xdr:cxnSp macro="">
      <xdr:nvCxnSpPr>
        <xdr:cNvPr id="582" name="直線コネクタ 581"/>
        <xdr:cNvCxnSpPr/>
      </xdr:nvCxnSpPr>
      <xdr:spPr>
        <a:xfrm flipV="1">
          <a:off x="15481300" y="9956323"/>
          <a:ext cx="8382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73161</xdr:rowOff>
    </xdr:from>
    <xdr:to>
      <xdr:col>81</xdr:col>
      <xdr:colOff>50800</xdr:colOff>
      <xdr:row>58</xdr:row>
      <xdr:rowOff>95531</xdr:rowOff>
    </xdr:to>
    <xdr:cxnSp macro="">
      <xdr:nvCxnSpPr>
        <xdr:cNvPr id="585" name="直線コネクタ 584"/>
        <xdr:cNvCxnSpPr/>
      </xdr:nvCxnSpPr>
      <xdr:spPr>
        <a:xfrm>
          <a:off x="14592300" y="10017261"/>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90535</xdr:rowOff>
    </xdr:from>
    <xdr:to>
      <xdr:col>76</xdr:col>
      <xdr:colOff>114300</xdr:colOff>
      <xdr:row>58</xdr:row>
      <xdr:rowOff>73161</xdr:rowOff>
    </xdr:to>
    <xdr:cxnSp macro="">
      <xdr:nvCxnSpPr>
        <xdr:cNvPr id="588" name="直線コネクタ 587"/>
        <xdr:cNvCxnSpPr/>
      </xdr:nvCxnSpPr>
      <xdr:spPr>
        <a:xfrm>
          <a:off x="13703300" y="9691735"/>
          <a:ext cx="889000" cy="3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90535</xdr:rowOff>
    </xdr:from>
    <xdr:to>
      <xdr:col>71</xdr:col>
      <xdr:colOff>177800</xdr:colOff>
      <xdr:row>58</xdr:row>
      <xdr:rowOff>146786</xdr:rowOff>
    </xdr:to>
    <xdr:cxnSp macro="">
      <xdr:nvCxnSpPr>
        <xdr:cNvPr id="591" name="直線コネクタ 590"/>
        <xdr:cNvCxnSpPr/>
      </xdr:nvCxnSpPr>
      <xdr:spPr>
        <a:xfrm flipV="1">
          <a:off x="12814300" y="9691735"/>
          <a:ext cx="889000" cy="39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132873</xdr:rowOff>
    </xdr:from>
    <xdr:to>
      <xdr:col>85</xdr:col>
      <xdr:colOff>177800</xdr:colOff>
      <xdr:row>58</xdr:row>
      <xdr:rowOff>63023</xdr:rowOff>
    </xdr:to>
    <xdr:sp macro="" textlink="">
      <xdr:nvSpPr>
        <xdr:cNvPr id="601" name="楕円 600"/>
        <xdr:cNvSpPr/>
      </xdr:nvSpPr>
      <xdr:spPr>
        <a:xfrm>
          <a:off x="16268700" y="99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111300</xdr:rowOff>
    </xdr:from>
    <xdr:ext cx="534377" cy="259045"/>
    <xdr:sp macro="" textlink="">
      <xdr:nvSpPr>
        <xdr:cNvPr id="602" name="教育費該当値テキスト"/>
        <xdr:cNvSpPr txBox="1"/>
      </xdr:nvSpPr>
      <xdr:spPr>
        <a:xfrm>
          <a:off x="16370300" y="98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44731</xdr:rowOff>
    </xdr:from>
    <xdr:to>
      <xdr:col>81</xdr:col>
      <xdr:colOff>101600</xdr:colOff>
      <xdr:row>58</xdr:row>
      <xdr:rowOff>146331</xdr:rowOff>
    </xdr:to>
    <xdr:sp macro="" textlink="">
      <xdr:nvSpPr>
        <xdr:cNvPr id="603" name="楕円 602"/>
        <xdr:cNvSpPr/>
      </xdr:nvSpPr>
      <xdr:spPr>
        <a:xfrm>
          <a:off x="15430500" y="99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137458</xdr:rowOff>
    </xdr:from>
    <xdr:ext cx="534377" cy="259045"/>
    <xdr:sp macro="" textlink="">
      <xdr:nvSpPr>
        <xdr:cNvPr id="604" name="テキスト ボックス 603"/>
        <xdr:cNvSpPr txBox="1"/>
      </xdr:nvSpPr>
      <xdr:spPr>
        <a:xfrm>
          <a:off x="15214111" y="100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22361</xdr:rowOff>
    </xdr:from>
    <xdr:to>
      <xdr:col>76</xdr:col>
      <xdr:colOff>165100</xdr:colOff>
      <xdr:row>58</xdr:row>
      <xdr:rowOff>123961</xdr:rowOff>
    </xdr:to>
    <xdr:sp macro="" textlink="">
      <xdr:nvSpPr>
        <xdr:cNvPr id="605" name="楕円 604"/>
        <xdr:cNvSpPr/>
      </xdr:nvSpPr>
      <xdr:spPr>
        <a:xfrm>
          <a:off x="14541500" y="99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115088</xdr:rowOff>
    </xdr:from>
    <xdr:ext cx="534377" cy="259045"/>
    <xdr:sp macro="" textlink="">
      <xdr:nvSpPr>
        <xdr:cNvPr id="606" name="テキスト ボックス 605"/>
        <xdr:cNvSpPr txBox="1"/>
      </xdr:nvSpPr>
      <xdr:spPr>
        <a:xfrm>
          <a:off x="14325111" y="1005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39735</xdr:rowOff>
    </xdr:from>
    <xdr:to>
      <xdr:col>72</xdr:col>
      <xdr:colOff>38100</xdr:colOff>
      <xdr:row>56</xdr:row>
      <xdr:rowOff>141335</xdr:rowOff>
    </xdr:to>
    <xdr:sp macro="" textlink="">
      <xdr:nvSpPr>
        <xdr:cNvPr id="607" name="楕円 606"/>
        <xdr:cNvSpPr/>
      </xdr:nvSpPr>
      <xdr:spPr>
        <a:xfrm>
          <a:off x="13652500" y="9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132462</xdr:rowOff>
    </xdr:from>
    <xdr:ext cx="534377" cy="259045"/>
    <xdr:sp macro="" textlink="">
      <xdr:nvSpPr>
        <xdr:cNvPr id="608" name="テキスト ボックス 607"/>
        <xdr:cNvSpPr txBox="1"/>
      </xdr:nvSpPr>
      <xdr:spPr>
        <a:xfrm>
          <a:off x="13436111" y="97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95986</xdr:rowOff>
    </xdr:from>
    <xdr:to>
      <xdr:col>67</xdr:col>
      <xdr:colOff>101600</xdr:colOff>
      <xdr:row>59</xdr:row>
      <xdr:rowOff>26136</xdr:rowOff>
    </xdr:to>
    <xdr:sp macro="" textlink="">
      <xdr:nvSpPr>
        <xdr:cNvPr id="609" name="楕円 608"/>
        <xdr:cNvSpPr/>
      </xdr:nvSpPr>
      <xdr:spPr>
        <a:xfrm>
          <a:off x="12763500" y="100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17263</xdr:rowOff>
    </xdr:from>
    <xdr:ext cx="534377" cy="259045"/>
    <xdr:sp macro="" textlink="">
      <xdr:nvSpPr>
        <xdr:cNvPr id="610" name="テキスト ボックス 609"/>
        <xdr:cNvSpPr txBox="1"/>
      </xdr:nvSpPr>
      <xdr:spPr>
        <a:xfrm>
          <a:off x="12547111" y="101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2186</xdr:rowOff>
    </xdr:from>
    <xdr:to>
      <xdr:col>85</xdr:col>
      <xdr:colOff>127000</xdr:colOff>
      <xdr:row>78</xdr:row>
      <xdr:rowOff>13855</xdr:rowOff>
    </xdr:to>
    <xdr:cxnSp macro="">
      <xdr:nvCxnSpPr>
        <xdr:cNvPr id="635" name="直線コネクタ 634"/>
        <xdr:cNvCxnSpPr/>
      </xdr:nvCxnSpPr>
      <xdr:spPr>
        <a:xfrm flipV="1">
          <a:off x="15481300" y="13375286"/>
          <a:ext cx="8382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13855</xdr:rowOff>
    </xdr:from>
    <xdr:to>
      <xdr:col>81</xdr:col>
      <xdr:colOff>50800</xdr:colOff>
      <xdr:row>78</xdr:row>
      <xdr:rowOff>14593</xdr:rowOff>
    </xdr:to>
    <xdr:cxnSp macro="">
      <xdr:nvCxnSpPr>
        <xdr:cNvPr id="638" name="直線コネクタ 637"/>
        <xdr:cNvCxnSpPr/>
      </xdr:nvCxnSpPr>
      <xdr:spPr>
        <a:xfrm flipV="1">
          <a:off x="14592300" y="13386955"/>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149839</xdr:rowOff>
    </xdr:from>
    <xdr:to>
      <xdr:col>76</xdr:col>
      <xdr:colOff>114300</xdr:colOff>
      <xdr:row>78</xdr:row>
      <xdr:rowOff>14593</xdr:rowOff>
    </xdr:to>
    <xdr:cxnSp macro="">
      <xdr:nvCxnSpPr>
        <xdr:cNvPr id="641" name="直線コネクタ 640"/>
        <xdr:cNvCxnSpPr/>
      </xdr:nvCxnSpPr>
      <xdr:spPr>
        <a:xfrm>
          <a:off x="13703300" y="13351489"/>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149839</xdr:rowOff>
    </xdr:from>
    <xdr:to>
      <xdr:col>71</xdr:col>
      <xdr:colOff>177800</xdr:colOff>
      <xdr:row>78</xdr:row>
      <xdr:rowOff>23058</xdr:rowOff>
    </xdr:to>
    <xdr:cxnSp macro="">
      <xdr:nvCxnSpPr>
        <xdr:cNvPr id="644" name="直線コネクタ 643"/>
        <xdr:cNvCxnSpPr/>
      </xdr:nvCxnSpPr>
      <xdr:spPr>
        <a:xfrm flipV="1">
          <a:off x="12814300" y="13351489"/>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20973</xdr:rowOff>
    </xdr:from>
    <xdr:ext cx="469744" cy="259045"/>
    <xdr:sp macro="" textlink="">
      <xdr:nvSpPr>
        <xdr:cNvPr id="646" name="テキスト ボックス 645"/>
        <xdr:cNvSpPr txBox="1"/>
      </xdr:nvSpPr>
      <xdr:spPr>
        <a:xfrm>
          <a:off x="13468428"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122836</xdr:rowOff>
    </xdr:from>
    <xdr:to>
      <xdr:col>85</xdr:col>
      <xdr:colOff>177800</xdr:colOff>
      <xdr:row>78</xdr:row>
      <xdr:rowOff>52986</xdr:rowOff>
    </xdr:to>
    <xdr:sp macro="" textlink="">
      <xdr:nvSpPr>
        <xdr:cNvPr id="654" name="楕円 653"/>
        <xdr:cNvSpPr/>
      </xdr:nvSpPr>
      <xdr:spPr>
        <a:xfrm>
          <a:off x="16268700" y="133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134505</xdr:rowOff>
    </xdr:from>
    <xdr:to>
      <xdr:col>81</xdr:col>
      <xdr:colOff>101600</xdr:colOff>
      <xdr:row>78</xdr:row>
      <xdr:rowOff>64655</xdr:rowOff>
    </xdr:to>
    <xdr:sp macro="" textlink="">
      <xdr:nvSpPr>
        <xdr:cNvPr id="656" name="楕円 655"/>
        <xdr:cNvSpPr/>
      </xdr:nvSpPr>
      <xdr:spPr>
        <a:xfrm>
          <a:off x="154305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81182</xdr:rowOff>
    </xdr:from>
    <xdr:ext cx="469744" cy="259045"/>
    <xdr:sp macro="" textlink="">
      <xdr:nvSpPr>
        <xdr:cNvPr id="657" name="テキスト ボックス 656"/>
        <xdr:cNvSpPr txBox="1"/>
      </xdr:nvSpPr>
      <xdr:spPr>
        <a:xfrm>
          <a:off x="15246428" y="131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135243</xdr:rowOff>
    </xdr:from>
    <xdr:to>
      <xdr:col>76</xdr:col>
      <xdr:colOff>165100</xdr:colOff>
      <xdr:row>78</xdr:row>
      <xdr:rowOff>65393</xdr:rowOff>
    </xdr:to>
    <xdr:sp macro="" textlink="">
      <xdr:nvSpPr>
        <xdr:cNvPr id="658" name="楕円 657"/>
        <xdr:cNvSpPr/>
      </xdr:nvSpPr>
      <xdr:spPr>
        <a:xfrm>
          <a:off x="14541500" y="133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56520</xdr:rowOff>
    </xdr:from>
    <xdr:ext cx="469744" cy="259045"/>
    <xdr:sp macro="" textlink="">
      <xdr:nvSpPr>
        <xdr:cNvPr id="659" name="テキスト ボックス 658"/>
        <xdr:cNvSpPr txBox="1"/>
      </xdr:nvSpPr>
      <xdr:spPr>
        <a:xfrm>
          <a:off x="14357428" y="1342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99039</xdr:rowOff>
    </xdr:from>
    <xdr:to>
      <xdr:col>72</xdr:col>
      <xdr:colOff>38100</xdr:colOff>
      <xdr:row>78</xdr:row>
      <xdr:rowOff>29189</xdr:rowOff>
    </xdr:to>
    <xdr:sp macro="" textlink="">
      <xdr:nvSpPr>
        <xdr:cNvPr id="660" name="楕円 659"/>
        <xdr:cNvSpPr/>
      </xdr:nvSpPr>
      <xdr:spPr>
        <a:xfrm>
          <a:off x="13652500" y="133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45716</xdr:rowOff>
    </xdr:from>
    <xdr:ext cx="469744" cy="259045"/>
    <xdr:sp macro="" textlink="">
      <xdr:nvSpPr>
        <xdr:cNvPr id="661" name="テキスト ボックス 660"/>
        <xdr:cNvSpPr txBox="1"/>
      </xdr:nvSpPr>
      <xdr:spPr>
        <a:xfrm>
          <a:off x="13468428" y="1307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143708</xdr:rowOff>
    </xdr:from>
    <xdr:to>
      <xdr:col>67</xdr:col>
      <xdr:colOff>101600</xdr:colOff>
      <xdr:row>78</xdr:row>
      <xdr:rowOff>73858</xdr:rowOff>
    </xdr:to>
    <xdr:sp macro="" textlink="">
      <xdr:nvSpPr>
        <xdr:cNvPr id="662" name="楕円 661"/>
        <xdr:cNvSpPr/>
      </xdr:nvSpPr>
      <xdr:spPr>
        <a:xfrm>
          <a:off x="12763500" y="133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64985</xdr:rowOff>
    </xdr:from>
    <xdr:ext cx="378565" cy="259045"/>
    <xdr:sp macro="" textlink="">
      <xdr:nvSpPr>
        <xdr:cNvPr id="663" name="テキスト ボックス 662"/>
        <xdr:cNvSpPr txBox="1"/>
      </xdr:nvSpPr>
      <xdr:spPr>
        <a:xfrm>
          <a:off x="12625017" y="1343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23571</xdr:rowOff>
    </xdr:from>
    <xdr:to>
      <xdr:col>85</xdr:col>
      <xdr:colOff>127000</xdr:colOff>
      <xdr:row>96</xdr:row>
      <xdr:rowOff>33299</xdr:rowOff>
    </xdr:to>
    <xdr:cxnSp macro="">
      <xdr:nvCxnSpPr>
        <xdr:cNvPr id="692" name="直線コネクタ 691"/>
        <xdr:cNvCxnSpPr/>
      </xdr:nvCxnSpPr>
      <xdr:spPr>
        <a:xfrm flipV="1">
          <a:off x="15481300" y="16482771"/>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27800</xdr:rowOff>
    </xdr:from>
    <xdr:to>
      <xdr:col>81</xdr:col>
      <xdr:colOff>50800</xdr:colOff>
      <xdr:row>96</xdr:row>
      <xdr:rowOff>33299</xdr:rowOff>
    </xdr:to>
    <xdr:cxnSp macro="">
      <xdr:nvCxnSpPr>
        <xdr:cNvPr id="695" name="直線コネクタ 694"/>
        <xdr:cNvCxnSpPr/>
      </xdr:nvCxnSpPr>
      <xdr:spPr>
        <a:xfrm>
          <a:off x="14592300" y="1648700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20092</xdr:rowOff>
    </xdr:from>
    <xdr:to>
      <xdr:col>76</xdr:col>
      <xdr:colOff>114300</xdr:colOff>
      <xdr:row>96</xdr:row>
      <xdr:rowOff>27800</xdr:rowOff>
    </xdr:to>
    <xdr:cxnSp macro="">
      <xdr:nvCxnSpPr>
        <xdr:cNvPr id="698" name="直線コネクタ 697"/>
        <xdr:cNvCxnSpPr/>
      </xdr:nvCxnSpPr>
      <xdr:spPr>
        <a:xfrm>
          <a:off x="13703300" y="16479292"/>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20092</xdr:rowOff>
    </xdr:from>
    <xdr:to>
      <xdr:col>71</xdr:col>
      <xdr:colOff>177800</xdr:colOff>
      <xdr:row>96</xdr:row>
      <xdr:rowOff>23013</xdr:rowOff>
    </xdr:to>
    <xdr:cxnSp macro="">
      <xdr:nvCxnSpPr>
        <xdr:cNvPr id="701" name="直線コネクタ 700"/>
        <xdr:cNvCxnSpPr/>
      </xdr:nvCxnSpPr>
      <xdr:spPr>
        <a:xfrm flipV="1">
          <a:off x="12814300" y="16479292"/>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144221</xdr:rowOff>
    </xdr:from>
    <xdr:to>
      <xdr:col>85</xdr:col>
      <xdr:colOff>177800</xdr:colOff>
      <xdr:row>96</xdr:row>
      <xdr:rowOff>74371</xdr:rowOff>
    </xdr:to>
    <xdr:sp macro="" textlink="">
      <xdr:nvSpPr>
        <xdr:cNvPr id="711" name="楕円 710"/>
        <xdr:cNvSpPr/>
      </xdr:nvSpPr>
      <xdr:spPr>
        <a:xfrm>
          <a:off x="16268700" y="164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122648</xdr:rowOff>
    </xdr:from>
    <xdr:ext cx="534377" cy="259045"/>
    <xdr:sp macro="" textlink="">
      <xdr:nvSpPr>
        <xdr:cNvPr id="712" name="公債費該当値テキスト"/>
        <xdr:cNvSpPr txBox="1"/>
      </xdr:nvSpPr>
      <xdr:spPr>
        <a:xfrm>
          <a:off x="16370300" y="164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153949</xdr:rowOff>
    </xdr:from>
    <xdr:to>
      <xdr:col>81</xdr:col>
      <xdr:colOff>101600</xdr:colOff>
      <xdr:row>96</xdr:row>
      <xdr:rowOff>84099</xdr:rowOff>
    </xdr:to>
    <xdr:sp macro="" textlink="">
      <xdr:nvSpPr>
        <xdr:cNvPr id="713" name="楕円 712"/>
        <xdr:cNvSpPr/>
      </xdr:nvSpPr>
      <xdr:spPr>
        <a:xfrm>
          <a:off x="15430500" y="164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75226</xdr:rowOff>
    </xdr:from>
    <xdr:ext cx="534377" cy="259045"/>
    <xdr:sp macro="" textlink="">
      <xdr:nvSpPr>
        <xdr:cNvPr id="714" name="テキスト ボックス 713"/>
        <xdr:cNvSpPr txBox="1"/>
      </xdr:nvSpPr>
      <xdr:spPr>
        <a:xfrm>
          <a:off x="15214111" y="165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148450</xdr:rowOff>
    </xdr:from>
    <xdr:to>
      <xdr:col>76</xdr:col>
      <xdr:colOff>165100</xdr:colOff>
      <xdr:row>96</xdr:row>
      <xdr:rowOff>78600</xdr:rowOff>
    </xdr:to>
    <xdr:sp macro="" textlink="">
      <xdr:nvSpPr>
        <xdr:cNvPr id="715" name="楕円 714"/>
        <xdr:cNvSpPr/>
      </xdr:nvSpPr>
      <xdr:spPr>
        <a:xfrm>
          <a:off x="145415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69727</xdr:rowOff>
    </xdr:from>
    <xdr:ext cx="534377" cy="259045"/>
    <xdr:sp macro="" textlink="">
      <xdr:nvSpPr>
        <xdr:cNvPr id="716" name="テキスト ボックス 715"/>
        <xdr:cNvSpPr txBox="1"/>
      </xdr:nvSpPr>
      <xdr:spPr>
        <a:xfrm>
          <a:off x="14325111" y="165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140742</xdr:rowOff>
    </xdr:from>
    <xdr:to>
      <xdr:col>72</xdr:col>
      <xdr:colOff>38100</xdr:colOff>
      <xdr:row>96</xdr:row>
      <xdr:rowOff>70892</xdr:rowOff>
    </xdr:to>
    <xdr:sp macro="" textlink="">
      <xdr:nvSpPr>
        <xdr:cNvPr id="717" name="楕円 716"/>
        <xdr:cNvSpPr/>
      </xdr:nvSpPr>
      <xdr:spPr>
        <a:xfrm>
          <a:off x="13652500" y="164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62019</xdr:rowOff>
    </xdr:from>
    <xdr:ext cx="534377" cy="259045"/>
    <xdr:sp macro="" textlink="">
      <xdr:nvSpPr>
        <xdr:cNvPr id="718" name="テキスト ボックス 717"/>
        <xdr:cNvSpPr txBox="1"/>
      </xdr:nvSpPr>
      <xdr:spPr>
        <a:xfrm>
          <a:off x="13436111" y="165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143663</xdr:rowOff>
    </xdr:from>
    <xdr:to>
      <xdr:col>67</xdr:col>
      <xdr:colOff>101600</xdr:colOff>
      <xdr:row>96</xdr:row>
      <xdr:rowOff>73813</xdr:rowOff>
    </xdr:to>
    <xdr:sp macro="" textlink="">
      <xdr:nvSpPr>
        <xdr:cNvPr id="719" name="楕円 718"/>
        <xdr:cNvSpPr/>
      </xdr:nvSpPr>
      <xdr:spPr>
        <a:xfrm>
          <a:off x="12763500" y="16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64940</xdr:rowOff>
    </xdr:from>
    <xdr:ext cx="534377" cy="259045"/>
    <xdr:sp macro="" textlink="">
      <xdr:nvSpPr>
        <xdr:cNvPr id="720" name="テキスト ボックス 719"/>
        <xdr:cNvSpPr txBox="1"/>
      </xdr:nvSpPr>
      <xdr:spPr>
        <a:xfrm>
          <a:off x="12547111" y="165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122555</xdr:rowOff>
    </xdr:from>
    <xdr:to>
      <xdr:col>116</xdr:col>
      <xdr:colOff>63500</xdr:colOff>
      <xdr:row>38</xdr:row>
      <xdr:rowOff>139700</xdr:rowOff>
    </xdr:to>
    <xdr:cxnSp macro="">
      <xdr:nvCxnSpPr>
        <xdr:cNvPr id="747" name="直線コネクタ 746"/>
        <xdr:cNvCxnSpPr/>
      </xdr:nvCxnSpPr>
      <xdr:spPr>
        <a:xfrm>
          <a:off x="21323300" y="646620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122555</xdr:rowOff>
    </xdr:from>
    <xdr:to>
      <xdr:col>111</xdr:col>
      <xdr:colOff>177800</xdr:colOff>
      <xdr:row>38</xdr:row>
      <xdr:rowOff>139700</xdr:rowOff>
    </xdr:to>
    <xdr:cxnSp macro="">
      <xdr:nvCxnSpPr>
        <xdr:cNvPr id="750" name="直線コネクタ 749"/>
        <xdr:cNvCxnSpPr/>
      </xdr:nvCxnSpPr>
      <xdr:spPr>
        <a:xfrm flipV="1">
          <a:off x="20434300" y="64662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108704</xdr:rowOff>
    </xdr:from>
    <xdr:ext cx="378565" cy="259045"/>
    <xdr:sp macro="" textlink="">
      <xdr:nvSpPr>
        <xdr:cNvPr id="752" name="テキスト ボックス 751"/>
        <xdr:cNvSpPr txBox="1"/>
      </xdr:nvSpPr>
      <xdr:spPr>
        <a:xfrm>
          <a:off x="21134017" y="66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71755</xdr:rowOff>
    </xdr:from>
    <xdr:to>
      <xdr:col>112</xdr:col>
      <xdr:colOff>38100</xdr:colOff>
      <xdr:row>38</xdr:row>
      <xdr:rowOff>1905</xdr:rowOff>
    </xdr:to>
    <xdr:sp macro="" textlink="">
      <xdr:nvSpPr>
        <xdr:cNvPr id="768" name="楕円 767"/>
        <xdr:cNvSpPr/>
      </xdr:nvSpPr>
      <xdr:spPr>
        <a:xfrm>
          <a:off x="21272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18432</xdr:rowOff>
    </xdr:from>
    <xdr:ext cx="378565" cy="259045"/>
    <xdr:sp macro="" textlink="">
      <xdr:nvSpPr>
        <xdr:cNvPr id="769" name="テキスト ボックス 768"/>
        <xdr:cNvSpPr txBox="1"/>
      </xdr:nvSpPr>
      <xdr:spPr>
        <a:xfrm>
          <a:off x="21134017" y="619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総務費は、ふるさと納税による寄付金を原資としたふるさと基金積立金の増により近年増加傾向にあったところに退職手当の増が重なり、類似団体内平均を上回る結果となっている。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農林水産業費は、漁港施設に係る普通建設事業費の増により、類似団体内平均を上回る結果となっている。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また民生費は児童福祉費の扶助費の増が続いていること等により、類似団体内平均を上回り、その差は拡大傾向にある。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年度から続く単年度収支の赤字により、実質収支額は減少を続け、平成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年度においては財政調整基金の取り崩しを行った。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単年度収支黒字化に向け、歳入歳出両面で、自主財源の確保・経常経費削減に努める。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国民健康保年事業については、平成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年度以降、医療費の増大及び保険税収入の減少により赤字が続いており、平成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年度においても繰上充用を行っているが、地方単独事業波及分に係る繰出しを開始したため、赤字額は減少している。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引き続き給付の適正化等、収支改善に向けた取り組みが必要。</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15672431</v>
      </c>
      <c r="BO4" s="441"/>
      <c r="BP4" s="441"/>
      <c r="BQ4" s="441"/>
      <c r="BR4" s="441"/>
      <c r="BS4" s="441"/>
      <c r="BT4" s="441"/>
      <c r="BU4" s="442"/>
      <c r="BV4" s="440">
        <v>15090417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1.2</v>
      </c>
      <c r="CU4" s="622"/>
      <c r="CV4" s="622"/>
      <c r="CW4" s="622"/>
      <c r="CX4" s="622"/>
      <c r="CY4" s="622"/>
      <c r="CZ4" s="622"/>
      <c r="DA4" s="623"/>
      <c r="DB4" s="621">
        <v>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15560837</v>
      </c>
      <c r="BO5" s="446"/>
      <c r="BP5" s="446"/>
      <c r="BQ5" s="446"/>
      <c r="BR5" s="446"/>
      <c r="BS5" s="446"/>
      <c r="BT5" s="446"/>
      <c r="BU5" s="447"/>
      <c r="BV5" s="445">
        <v>14869865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95.8</v>
      </c>
      <c r="CU5" s="416"/>
      <c r="CV5" s="416"/>
      <c r="CW5" s="416"/>
      <c r="CX5" s="416"/>
      <c r="CY5" s="416"/>
      <c r="CZ5" s="416"/>
      <c r="DA5" s="417"/>
      <c r="DB5" s="415">
        <v>93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111594</v>
      </c>
      <c r="BO6" s="446"/>
      <c r="BP6" s="446"/>
      <c r="BQ6" s="446"/>
      <c r="BR6" s="446"/>
      <c r="BS6" s="446"/>
      <c r="BT6" s="446"/>
      <c r="BU6" s="447"/>
      <c r="BV6" s="445">
        <v>220552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98.3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18190</v>
      </c>
      <c r="BO7" s="446"/>
      <c r="BP7" s="446"/>
      <c r="BQ7" s="446"/>
      <c r="BR7" s="446"/>
      <c r="BS7" s="446"/>
      <c r="BT7" s="446"/>
      <c r="BU7" s="447"/>
      <c r="BV7" s="445">
        <v>57338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8106395</v>
      </c>
      <c r="CU7" s="446"/>
      <c r="CV7" s="446"/>
      <c r="CW7" s="446"/>
      <c r="CX7" s="446"/>
      <c r="CY7" s="446"/>
      <c r="CZ7" s="446"/>
      <c r="DA7" s="447"/>
      <c r="DB7" s="445">
        <v>8045261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93404</v>
      </c>
      <c r="BO8" s="446"/>
      <c r="BP8" s="446"/>
      <c r="BQ8" s="446"/>
      <c r="BR8" s="446"/>
      <c r="BS8" s="446"/>
      <c r="BT8" s="446"/>
      <c r="BU8" s="447"/>
      <c r="BV8" s="445">
        <v>163214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0.53</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34838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-69810</v>
      </c>
      <c r="BO9" s="446"/>
      <c r="BP9" s="446"/>
      <c r="BQ9" s="446"/>
      <c r="BR9" s="446"/>
      <c r="BS9" s="446"/>
      <c r="BT9" s="446"/>
      <c r="BU9" s="447"/>
      <c r="BV9" s="445">
        <v>-87430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13.3</v>
      </c>
      <c r="CU9" s="416"/>
      <c r="CV9" s="416"/>
      <c r="CW9" s="416"/>
      <c r="CX9" s="416"/>
      <c r="CY9" s="416"/>
      <c r="CZ9" s="416"/>
      <c r="DA9" s="417"/>
      <c r="DB9" s="415">
        <v>13.5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37448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277</v>
      </c>
      <c r="BO10" s="446"/>
      <c r="BP10" s="446"/>
      <c r="BQ10" s="446"/>
      <c r="BR10" s="446"/>
      <c r="BS10" s="446"/>
      <c r="BT10" s="446"/>
      <c r="BU10" s="447"/>
      <c r="BV10" s="445">
        <v>453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34844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250000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34660</v>
      </c>
      <c r="S13" s="549"/>
      <c r="T13" s="549"/>
      <c r="U13" s="549"/>
      <c r="V13" s="550"/>
      <c r="W13" s="536" t="s">
        <v>132</v>
      </c>
      <c r="X13" s="458"/>
      <c r="Y13" s="458"/>
      <c r="Z13" s="458"/>
      <c r="AA13" s="458"/>
      <c r="AB13" s="459"/>
      <c r="AC13" s="421">
        <v>1143</v>
      </c>
      <c r="AD13" s="422"/>
      <c r="AE13" s="422"/>
      <c r="AF13" s="422"/>
      <c r="AG13" s="423"/>
      <c r="AH13" s="421">
        <v>1220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-319533</v>
      </c>
      <c r="BO13" s="446"/>
      <c r="BP13" s="446"/>
      <c r="BQ13" s="446"/>
      <c r="BR13" s="446"/>
      <c r="BS13" s="446"/>
      <c r="BT13" s="446"/>
      <c r="BU13" s="447"/>
      <c r="BV13" s="445">
        <v>-86977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9.1</v>
      </c>
      <c r="CU13" s="416"/>
      <c r="CV13" s="416"/>
      <c r="CW13" s="416"/>
      <c r="CX13" s="416"/>
      <c r="CY13" s="416"/>
      <c r="CZ13" s="416"/>
      <c r="DA13" s="417"/>
      <c r="DB13" s="415">
        <v>9.3000000000000007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35283</v>
      </c>
      <c r="S14" s="549"/>
      <c r="T14" s="549"/>
      <c r="U14" s="549"/>
      <c r="V14" s="550"/>
      <c r="W14" s="551"/>
      <c r="X14" s="461"/>
      <c r="Y14" s="461"/>
      <c r="Z14" s="461"/>
      <c r="AA14" s="461"/>
      <c r="AB14" s="462"/>
      <c r="AC14" s="541">
        <v>7.2</v>
      </c>
      <c r="AD14" s="542"/>
      <c r="AE14" s="542"/>
      <c r="AF14" s="542"/>
      <c r="AG14" s="543"/>
      <c r="AH14" s="541">
        <v>7.2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68.7</v>
      </c>
      <c r="CU14" s="553"/>
      <c r="CV14" s="553"/>
      <c r="CW14" s="553"/>
      <c r="CX14" s="553"/>
      <c r="CY14" s="553"/>
      <c r="CZ14" s="553"/>
      <c r="DA14" s="554"/>
      <c r="DB14" s="552">
        <v>68.2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35134</v>
      </c>
      <c r="S15" s="549"/>
      <c r="T15" s="549"/>
      <c r="U15" s="549"/>
      <c r="V15" s="550"/>
      <c r="W15" s="536" t="s">
        <v>139</v>
      </c>
      <c r="X15" s="458"/>
      <c r="Y15" s="458"/>
      <c r="Z15" s="458"/>
      <c r="AA15" s="458"/>
      <c r="AB15" s="459"/>
      <c r="AC15" s="421">
        <v>4889</v>
      </c>
      <c r="AD15" s="422"/>
      <c r="AE15" s="422"/>
      <c r="AF15" s="422"/>
      <c r="AG15" s="423"/>
      <c r="AH15" s="421">
        <v>5518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3479879</v>
      </c>
      <c r="BO15" s="441"/>
      <c r="BP15" s="441"/>
      <c r="BQ15" s="441"/>
      <c r="BR15" s="441"/>
      <c r="BS15" s="441"/>
      <c r="BT15" s="441"/>
      <c r="BU15" s="442"/>
      <c r="BV15" s="440">
        <v>3522079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30.8</v>
      </c>
      <c r="AD16" s="542"/>
      <c r="AE16" s="542"/>
      <c r="AF16" s="542"/>
      <c r="AG16" s="543"/>
      <c r="AH16" s="541">
        <v>32.299999999999997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6661004</v>
      </c>
      <c r="BO16" s="446"/>
      <c r="BP16" s="446"/>
      <c r="BQ16" s="446"/>
      <c r="BR16" s="446"/>
      <c r="BS16" s="446"/>
      <c r="BT16" s="446"/>
      <c r="BU16" s="447"/>
      <c r="BV16" s="445">
        <v>6653075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9842</v>
      </c>
      <c r="AD17" s="422"/>
      <c r="AE17" s="422"/>
      <c r="AF17" s="422"/>
      <c r="AG17" s="423"/>
      <c r="AH17" s="421">
        <v>10323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4437331</v>
      </c>
      <c r="BO17" s="446"/>
      <c r="BP17" s="446"/>
      <c r="BQ17" s="446"/>
      <c r="BR17" s="446"/>
      <c r="BS17" s="446"/>
      <c r="BT17" s="446"/>
      <c r="BU17" s="447"/>
      <c r="BV17" s="445">
        <v>4470202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33.619999999999997</v>
      </c>
      <c r="M18" s="510"/>
      <c r="N18" s="510"/>
      <c r="O18" s="510"/>
      <c r="P18" s="510"/>
      <c r="Q18" s="510"/>
      <c r="R18" s="511"/>
      <c r="S18" s="511"/>
      <c r="T18" s="511"/>
      <c r="U18" s="511"/>
      <c r="V18" s="512"/>
      <c r="W18" s="526"/>
      <c r="X18" s="527"/>
      <c r="Y18" s="527"/>
      <c r="Z18" s="527"/>
      <c r="AA18" s="527"/>
      <c r="AB18" s="537"/>
      <c r="AC18" s="409">
        <v>62</v>
      </c>
      <c r="AD18" s="410"/>
      <c r="AE18" s="410"/>
      <c r="AF18" s="410"/>
      <c r="AG18" s="513"/>
      <c r="AH18" s="409">
        <v>60.5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8071801</v>
      </c>
      <c r="BO18" s="446"/>
      <c r="BP18" s="446"/>
      <c r="BQ18" s="446"/>
      <c r="BR18" s="446"/>
      <c r="BS18" s="446"/>
      <c r="BT18" s="446"/>
      <c r="BU18" s="447"/>
      <c r="BV18" s="445">
        <v>7697510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1036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9913553</v>
      </c>
      <c r="BO19" s="446"/>
      <c r="BP19" s="446"/>
      <c r="BQ19" s="446"/>
      <c r="BR19" s="446"/>
      <c r="BS19" s="446"/>
      <c r="BT19" s="446"/>
      <c r="BU19" s="447"/>
      <c r="BV19" s="445">
        <v>9682117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12709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13115153</v>
      </c>
      <c r="BO23" s="446"/>
      <c r="BP23" s="446"/>
      <c r="BQ23" s="446"/>
      <c r="BR23" s="446"/>
      <c r="BS23" s="446"/>
      <c r="BT23" s="446"/>
      <c r="BU23" s="447"/>
      <c r="BV23" s="445">
        <v>13464589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8190</v>
      </c>
      <c r="R24" s="422"/>
      <c r="S24" s="422"/>
      <c r="T24" s="422"/>
      <c r="U24" s="422"/>
      <c r="V24" s="423"/>
      <c r="W24" s="487"/>
      <c r="X24" s="478"/>
      <c r="Y24" s="479"/>
      <c r="Z24" s="418" t="s">
        <v>163</v>
      </c>
      <c r="AA24" s="419"/>
      <c r="AB24" s="419"/>
      <c r="AC24" s="419"/>
      <c r="AD24" s="419"/>
      <c r="AE24" s="419"/>
      <c r="AF24" s="419"/>
      <c r="AG24" s="420"/>
      <c r="AH24" s="421">
        <v>263</v>
      </c>
      <c r="AI24" s="422"/>
      <c r="AJ24" s="422"/>
      <c r="AK24" s="422"/>
      <c r="AL24" s="423"/>
      <c r="AM24" s="421">
        <v>865270</v>
      </c>
      <c r="AN24" s="422"/>
      <c r="AO24" s="422"/>
      <c r="AP24" s="422"/>
      <c r="AQ24" s="422"/>
      <c r="AR24" s="423"/>
      <c r="AS24" s="421">
        <v>3290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12397503</v>
      </c>
      <c r="BO24" s="446"/>
      <c r="BP24" s="446"/>
      <c r="BQ24" s="446"/>
      <c r="BR24" s="446"/>
      <c r="BS24" s="446"/>
      <c r="BT24" s="446"/>
      <c r="BU24" s="447"/>
      <c r="BV24" s="445">
        <v>12595847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6650</v>
      </c>
      <c r="R25" s="422"/>
      <c r="S25" s="422"/>
      <c r="T25" s="422"/>
      <c r="U25" s="422"/>
      <c r="V25" s="423"/>
      <c r="W25" s="487"/>
      <c r="X25" s="478"/>
      <c r="Y25" s="479"/>
      <c r="Z25" s="418" t="s">
        <v>166</v>
      </c>
      <c r="AA25" s="419"/>
      <c r="AB25" s="419"/>
      <c r="AC25" s="419"/>
      <c r="AD25" s="419"/>
      <c r="AE25" s="419"/>
      <c r="AF25" s="419"/>
      <c r="AG25" s="420"/>
      <c r="AH25" s="421">
        <v>45</v>
      </c>
      <c r="AI25" s="422"/>
      <c r="AJ25" s="422"/>
      <c r="AK25" s="422"/>
      <c r="AL25" s="423"/>
      <c r="AM25" s="421">
        <v>136890</v>
      </c>
      <c r="AN25" s="422"/>
      <c r="AO25" s="422"/>
      <c r="AP25" s="422"/>
      <c r="AQ25" s="422"/>
      <c r="AR25" s="423"/>
      <c r="AS25" s="421">
        <v>3042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1269601</v>
      </c>
      <c r="BO25" s="441"/>
      <c r="BP25" s="441"/>
      <c r="BQ25" s="441"/>
      <c r="BR25" s="441"/>
      <c r="BS25" s="441"/>
      <c r="BT25" s="441"/>
      <c r="BU25" s="442"/>
      <c r="BV25" s="440">
        <v>887984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5930</v>
      </c>
      <c r="R26" s="422"/>
      <c r="S26" s="422"/>
      <c r="T26" s="422"/>
      <c r="U26" s="422"/>
      <c r="V26" s="423"/>
      <c r="W26" s="487"/>
      <c r="X26" s="478"/>
      <c r="Y26" s="479"/>
      <c r="Z26" s="418" t="s">
        <v>169</v>
      </c>
      <c r="AA26" s="500"/>
      <c r="AB26" s="500"/>
      <c r="AC26" s="500"/>
      <c r="AD26" s="500"/>
      <c r="AE26" s="500"/>
      <c r="AF26" s="500"/>
      <c r="AG26" s="501"/>
      <c r="AH26" s="421">
        <v>17</v>
      </c>
      <c r="AI26" s="422"/>
      <c r="AJ26" s="422"/>
      <c r="AK26" s="422"/>
      <c r="AL26" s="423"/>
      <c r="AM26" s="421">
        <v>63274</v>
      </c>
      <c r="AN26" s="422"/>
      <c r="AO26" s="422"/>
      <c r="AP26" s="422"/>
      <c r="AQ26" s="422"/>
      <c r="AR26" s="423"/>
      <c r="AS26" s="421">
        <v>3722</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4240</v>
      </c>
      <c r="R27" s="422"/>
      <c r="S27" s="422"/>
      <c r="T27" s="422"/>
      <c r="U27" s="422"/>
      <c r="V27" s="423"/>
      <c r="W27" s="487"/>
      <c r="X27" s="478"/>
      <c r="Y27" s="479"/>
      <c r="Z27" s="418" t="s">
        <v>173</v>
      </c>
      <c r="AA27" s="419"/>
      <c r="AB27" s="419"/>
      <c r="AC27" s="419"/>
      <c r="AD27" s="419"/>
      <c r="AE27" s="419"/>
      <c r="AF27" s="419"/>
      <c r="AG27" s="420"/>
      <c r="AH27" s="421" t="s">
        <v>171</v>
      </c>
      <c r="AI27" s="422"/>
      <c r="AJ27" s="422"/>
      <c r="AK27" s="422"/>
      <c r="AL27" s="423"/>
      <c r="AM27" s="421" t="s">
        <v>171</v>
      </c>
      <c r="AN27" s="422"/>
      <c r="AO27" s="422"/>
      <c r="AP27" s="422"/>
      <c r="AQ27" s="422"/>
      <c r="AR27" s="423"/>
      <c r="AS27" s="421" t="s">
        <v>171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380528</v>
      </c>
      <c r="BO27" s="449"/>
      <c r="BP27" s="449"/>
      <c r="BQ27" s="449"/>
      <c r="BR27" s="449"/>
      <c r="BS27" s="449"/>
      <c r="BT27" s="449"/>
      <c r="BU27" s="450"/>
      <c r="BV27" s="448">
        <v>380517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3790</v>
      </c>
      <c r="R28" s="422"/>
      <c r="S28" s="422"/>
      <c r="T28" s="422"/>
      <c r="U28" s="422"/>
      <c r="V28" s="423"/>
      <c r="W28" s="487"/>
      <c r="X28" s="478"/>
      <c r="Y28" s="479"/>
      <c r="Z28" s="418" t="s">
        <v>176</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2172887</v>
      </c>
      <c r="BO28" s="441"/>
      <c r="BP28" s="441"/>
      <c r="BQ28" s="441"/>
      <c r="BR28" s="441"/>
      <c r="BS28" s="441"/>
      <c r="BT28" s="441"/>
      <c r="BU28" s="442"/>
      <c r="BV28" s="440">
        <v>2422610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15</v>
      </c>
      <c r="M29" s="422"/>
      <c r="N29" s="422"/>
      <c r="O29" s="422"/>
      <c r="P29" s="423"/>
      <c r="Q29" s="421">
        <v>3600</v>
      </c>
      <c r="R29" s="422"/>
      <c r="S29" s="422"/>
      <c r="T29" s="422"/>
      <c r="U29" s="422"/>
      <c r="V29" s="423"/>
      <c r="W29" s="488"/>
      <c r="X29" s="489"/>
      <c r="Y29" s="490"/>
      <c r="Z29" s="418" t="s">
        <v>179</v>
      </c>
      <c r="AA29" s="419"/>
      <c r="AB29" s="419"/>
      <c r="AC29" s="419"/>
      <c r="AD29" s="419"/>
      <c r="AE29" s="419"/>
      <c r="AF29" s="419"/>
      <c r="AG29" s="420"/>
      <c r="AH29" s="421">
        <v>263</v>
      </c>
      <c r="AI29" s="422"/>
      <c r="AJ29" s="422"/>
      <c r="AK29" s="422"/>
      <c r="AL29" s="423"/>
      <c r="AM29" s="421">
        <v>865270</v>
      </c>
      <c r="AN29" s="422"/>
      <c r="AO29" s="422"/>
      <c r="AP29" s="422"/>
      <c r="AQ29" s="422"/>
      <c r="AR29" s="423"/>
      <c r="AS29" s="421">
        <v>3290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38322</v>
      </c>
      <c r="BO29" s="446"/>
      <c r="BP29" s="446"/>
      <c r="BQ29" s="446"/>
      <c r="BR29" s="446"/>
      <c r="BS29" s="446"/>
      <c r="BT29" s="446"/>
      <c r="BU29" s="447"/>
      <c r="BV29" s="445">
        <v>38284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1125949</v>
      </c>
      <c r="BO30" s="449"/>
      <c r="BP30" s="449"/>
      <c r="BQ30" s="449"/>
      <c r="BR30" s="449"/>
      <c r="BS30" s="449"/>
      <c r="BT30" s="449"/>
      <c r="BU30" s="450"/>
      <c r="BV30" s="448">
        <v>781389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花宗太田土木組合(一般会計)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筑後川昇開橋観光財団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大川柳川衛生組合(一般会計)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大川インテリア振興センター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福岡県市町村消防団員等公務災害補償組合(一般会計)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久留米広域市町村圏事務組合(一般会計)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久留米広域市町村圏事務組合(ふるさと振興事業特別会計)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久留米広域市町村圏事務組合(小児救急医療支援事業特別会計)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八女西部広域事務組合(一般会計)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福岡県自治振興組合(一般会計)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福岡県自治振興組合(公文書館事業特別会計)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福岡県後期高齢者医療広域連合(一般会計)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e5CoxNwOzqkyGAjX5Zc1rvNEuy/oVoGB7Ay20lhNj4NUdCg0WCFKZWeJmb3Fr45oU4cHKWYSzIxVW25ThkBI6w==" saltValue="qzuNIU0UxHppXqUB+Pnd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549</v>
      </c>
      <c r="D34" s="1224"/>
      <c r="E34" s="1225"/>
      <c r="F34" s="32" t="s">
        <v>550</v>
      </c>
      <c r="G34" s="33" t="s">
        <v>551</v>
      </c>
      <c r="H34" s="33" t="s">
        <v>552</v>
      </c>
      <c r="I34" s="33" t="s">
        <v>553</v>
      </c>
      <c r="J34" s="34" t="s">
        <v>554</v>
      </c>
      <c r="K34" s="22"/>
      <c r="L34" s="22"/>
      <c r="M34" s="22"/>
      <c r="N34" s="22"/>
      <c r="O34" s="22"/>
      <c r="P34" s="22"/>
    </row>
    <row r="35" spans="1:16" ht="39" customHeight="1">
      <c r="A35" s="22"/>
      <c r="B35" s="35"/>
      <c r="C35" s="1218" t="s">
        <v>555</v>
      </c>
      <c r="D35" s="1219"/>
      <c r="E35" s="1220"/>
      <c r="F35" s="36">
        <v>14.64</v>
      </c>
      <c r="G35" s="37">
        <v>14.59</v>
      </c>
      <c r="H35" s="37">
        <v>13.29</v>
      </c>
      <c r="I35" s="37">
        <v>12.44</v>
      </c>
      <c r="J35" s="38">
        <v>11.16</v>
      </c>
      <c r="K35" s="22"/>
      <c r="L35" s="22"/>
      <c r="M35" s="22"/>
      <c r="N35" s="22"/>
      <c r="O35" s="22"/>
      <c r="P35" s="22"/>
    </row>
    <row r="36" spans="1:16" ht="39" customHeight="1">
      <c r="A36" s="22"/>
      <c r="B36" s="35"/>
      <c r="C36" s="1218" t="s">
        <v>556</v>
      </c>
      <c r="D36" s="1219"/>
      <c r="E36" s="1220"/>
      <c r="F36" s="36">
        <v>7.04</v>
      </c>
      <c r="G36" s="37">
        <v>3.94</v>
      </c>
      <c r="H36" s="37">
        <v>3.09</v>
      </c>
      <c r="I36" s="37">
        <v>2.02</v>
      </c>
      <c r="J36" s="38">
        <v>1.1499999999999999</v>
      </c>
      <c r="K36" s="22"/>
      <c r="L36" s="22"/>
      <c r="M36" s="22"/>
      <c r="N36" s="22"/>
      <c r="O36" s="22"/>
      <c r="P36" s="22"/>
    </row>
    <row r="37" spans="1:16" ht="39" customHeight="1">
      <c r="A37" s="22"/>
      <c r="B37" s="35"/>
      <c r="C37" s="1218" t="s">
        <v>557</v>
      </c>
      <c r="D37" s="1219"/>
      <c r="E37" s="1220"/>
      <c r="F37" s="36">
        <v>0.49</v>
      </c>
      <c r="G37" s="37">
        <v>0.87</v>
      </c>
      <c r="H37" s="37">
        <v>0.56999999999999995</v>
      </c>
      <c r="I37" s="37">
        <v>1.22</v>
      </c>
      <c r="J37" s="38">
        <v>0.74</v>
      </c>
      <c r="K37" s="22"/>
      <c r="L37" s="22"/>
      <c r="M37" s="22"/>
      <c r="N37" s="22"/>
      <c r="O37" s="22"/>
      <c r="P37" s="22"/>
    </row>
    <row r="38" spans="1:16" ht="39" customHeight="1">
      <c r="A38" s="22"/>
      <c r="B38" s="35"/>
      <c r="C38" s="1218" t="s">
        <v>558</v>
      </c>
      <c r="D38" s="1219"/>
      <c r="E38" s="1220"/>
      <c r="F38" s="36">
        <v>0.13</v>
      </c>
      <c r="G38" s="37">
        <v>0.13</v>
      </c>
      <c r="H38" s="37">
        <v>0.03</v>
      </c>
      <c r="I38" s="37">
        <v>0.03</v>
      </c>
      <c r="J38" s="38">
        <v>0.03</v>
      </c>
      <c r="K38" s="22"/>
      <c r="L38" s="22"/>
      <c r="M38" s="22"/>
      <c r="N38" s="22"/>
      <c r="O38" s="22"/>
      <c r="P38" s="22"/>
    </row>
    <row r="39" spans="1:16" ht="39" customHeight="1">
      <c r="A39" s="22"/>
      <c r="B39" s="35"/>
      <c r="C39" s="1218" t="s">
        <v>559</v>
      </c>
      <c r="D39" s="1219"/>
      <c r="E39" s="1220"/>
      <c r="F39" s="36">
        <v>0</v>
      </c>
      <c r="G39" s="37">
        <v>0</v>
      </c>
      <c r="H39" s="37">
        <v>0</v>
      </c>
      <c r="I39" s="37">
        <v>0</v>
      </c>
      <c r="J39" s="38">
        <v>0</v>
      </c>
      <c r="K39" s="22"/>
      <c r="L39" s="22"/>
      <c r="M39" s="22"/>
      <c r="N39" s="22"/>
      <c r="O39" s="22"/>
      <c r="P39" s="22"/>
    </row>
    <row r="40" spans="1:16" ht="39" customHeight="1">
      <c r="A40" s="22"/>
      <c r="B40" s="35"/>
      <c r="C40" s="1218" t="s">
        <v>560</v>
      </c>
      <c r="D40" s="1219"/>
      <c r="E40" s="1220"/>
      <c r="F40" s="36">
        <v>0.05</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561</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562</v>
      </c>
      <c r="D43" s="1222"/>
      <c r="E43" s="1223"/>
      <c r="F43" s="41" t="s">
        <v>496</v>
      </c>
      <c r="G43" s="42" t="s">
        <v>496</v>
      </c>
      <c r="H43" s="42" t="s">
        <v>496</v>
      </c>
      <c r="I43" s="42" t="s">
        <v>496</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JcabQ+KuIUmj+ywdFPQCrUE9crIhgCb2oKmxFwLLPnTu6bjyHKd3bBcDcy4XjSFRhGfZYRLE77wyFFA/Rk9Yg==" saltValue="kjvC6+ErwYRQxSubBodT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11</v>
      </c>
      <c r="C45" s="1235"/>
      <c r="D45" s="58"/>
      <c r="E45" s="1240" t="s">
        <v>12</v>
      </c>
      <c r="F45" s="1240"/>
      <c r="G45" s="1240"/>
      <c r="H45" s="1240"/>
      <c r="I45" s="1240"/>
      <c r="J45" s="1241"/>
      <c r="K45" s="59">
        <v>1550</v>
      </c>
      <c r="L45" s="60">
        <v>1535</v>
      </c>
      <c r="M45" s="60">
        <v>1493</v>
      </c>
      <c r="N45" s="60">
        <v>1460</v>
      </c>
      <c r="O45" s="61">
        <v>1468</v>
      </c>
      <c r="P45" s="48"/>
      <c r="Q45" s="48"/>
      <c r="R45" s="48"/>
      <c r="S45" s="48"/>
      <c r="T45" s="48"/>
      <c r="U45" s="48"/>
    </row>
    <row r="46" spans="1:21" ht="30.75" customHeight="1">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c r="A48" s="48"/>
      <c r="B48" s="1236"/>
      <c r="C48" s="1237"/>
      <c r="D48" s="62"/>
      <c r="E48" s="1228" t="s">
        <v>15</v>
      </c>
      <c r="F48" s="1228"/>
      <c r="G48" s="1228"/>
      <c r="H48" s="1228"/>
      <c r="I48" s="1228"/>
      <c r="J48" s="1229"/>
      <c r="K48" s="63">
        <v>178</v>
      </c>
      <c r="L48" s="64">
        <v>184</v>
      </c>
      <c r="M48" s="64">
        <v>183</v>
      </c>
      <c r="N48" s="64">
        <v>200</v>
      </c>
      <c r="O48" s="65">
        <v>228</v>
      </c>
      <c r="P48" s="48"/>
      <c r="Q48" s="48"/>
      <c r="R48" s="48"/>
      <c r="S48" s="48"/>
      <c r="T48" s="48"/>
      <c r="U48" s="48"/>
    </row>
    <row r="49" spans="1:21" ht="30.75" customHeight="1">
      <c r="A49" s="48"/>
      <c r="B49" s="1236"/>
      <c r="C49" s="1237"/>
      <c r="D49" s="62"/>
      <c r="E49" s="1228" t="s">
        <v>16</v>
      </c>
      <c r="F49" s="1228"/>
      <c r="G49" s="1228"/>
      <c r="H49" s="1228"/>
      <c r="I49" s="1228"/>
      <c r="J49" s="1229"/>
      <c r="K49" s="63">
        <v>59</v>
      </c>
      <c r="L49" s="64">
        <v>30</v>
      </c>
      <c r="M49" s="64">
        <v>25</v>
      </c>
      <c r="N49" s="64">
        <v>24</v>
      </c>
      <c r="O49" s="65">
        <v>25</v>
      </c>
      <c r="P49" s="48"/>
      <c r="Q49" s="48"/>
      <c r="R49" s="48"/>
      <c r="S49" s="48"/>
      <c r="T49" s="48"/>
      <c r="U49" s="48"/>
    </row>
    <row r="50" spans="1:21" ht="30.75" customHeight="1">
      <c r="A50" s="48"/>
      <c r="B50" s="1236"/>
      <c r="C50" s="1237"/>
      <c r="D50" s="62"/>
      <c r="E50" s="1228" t="s">
        <v>17</v>
      </c>
      <c r="F50" s="1228"/>
      <c r="G50" s="1228"/>
      <c r="H50" s="1228"/>
      <c r="I50" s="1228"/>
      <c r="J50" s="1229"/>
      <c r="K50" s="63">
        <v>18</v>
      </c>
      <c r="L50" s="64">
        <v>8</v>
      </c>
      <c r="M50" s="64">
        <v>3</v>
      </c>
      <c r="N50" s="64">
        <v>2</v>
      </c>
      <c r="O50" s="65">
        <v>4</v>
      </c>
      <c r="P50" s="48"/>
      <c r="Q50" s="48"/>
      <c r="R50" s="48"/>
      <c r="S50" s="48"/>
      <c r="T50" s="48"/>
      <c r="U50" s="48"/>
    </row>
    <row r="51" spans="1:21" ht="30.75" customHeight="1">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c r="A52" s="48"/>
      <c r="B52" s="1226" t="s">
        <v>19</v>
      </c>
      <c r="C52" s="1227"/>
      <c r="D52" s="66"/>
      <c r="E52" s="1228" t="s">
        <v>20</v>
      </c>
      <c r="F52" s="1228"/>
      <c r="G52" s="1228"/>
      <c r="H52" s="1228"/>
      <c r="I52" s="1228"/>
      <c r="J52" s="1229"/>
      <c r="K52" s="63">
        <v>1036</v>
      </c>
      <c r="L52" s="64">
        <v>1078</v>
      </c>
      <c r="M52" s="64">
        <v>1037</v>
      </c>
      <c r="N52" s="64">
        <v>1042</v>
      </c>
      <c r="O52" s="65">
        <v>1058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769</v>
      </c>
      <c r="L53" s="69">
        <v>679</v>
      </c>
      <c r="M53" s="69">
        <v>667</v>
      </c>
      <c r="N53" s="69">
        <v>644</v>
      </c>
      <c r="O53" s="70">
        <v>667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SVR/1bhgK4ZE/LajK7uGf1920FRHkfo0wfbs4i6HEdTv3C924jlpp3oCFfTHrHbxziitRd8x/hxO2ANwNr89g==" saltValue="pg21W6LPQhaCLpjVEQWY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54" t="s">
        <v>24</v>
      </c>
      <c r="C41" s="1255"/>
      <c r="D41" s="81"/>
      <c r="E41" s="1256" t="s">
        <v>25</v>
      </c>
      <c r="F41" s="1256"/>
      <c r="G41" s="1256"/>
      <c r="H41" s="1257"/>
      <c r="I41" s="82">
        <v>14215</v>
      </c>
      <c r="J41" s="83">
        <v>14315</v>
      </c>
      <c r="K41" s="83">
        <v>13932</v>
      </c>
      <c r="L41" s="83">
        <v>13465</v>
      </c>
      <c r="M41" s="84">
        <v>13115</v>
      </c>
    </row>
    <row r="42" spans="2:13" ht="27.75" customHeight="1">
      <c r="B42" s="1244"/>
      <c r="C42" s="1245"/>
      <c r="D42" s="85"/>
      <c r="E42" s="1248" t="s">
        <v>26</v>
      </c>
      <c r="F42" s="1248"/>
      <c r="G42" s="1248"/>
      <c r="H42" s="1249"/>
      <c r="I42" s="86">
        <v>10</v>
      </c>
      <c r="J42" s="87">
        <v>8</v>
      </c>
      <c r="K42" s="87">
        <v>6</v>
      </c>
      <c r="L42" s="87">
        <v>5</v>
      </c>
      <c r="M42" s="88">
        <v>3</v>
      </c>
    </row>
    <row r="43" spans="2:13" ht="27.75" customHeight="1">
      <c r="B43" s="1244"/>
      <c r="C43" s="1245"/>
      <c r="D43" s="85"/>
      <c r="E43" s="1248" t="s">
        <v>27</v>
      </c>
      <c r="F43" s="1248"/>
      <c r="G43" s="1248"/>
      <c r="H43" s="1249"/>
      <c r="I43" s="86">
        <v>4550</v>
      </c>
      <c r="J43" s="87">
        <v>4613</v>
      </c>
      <c r="K43" s="87">
        <v>4634</v>
      </c>
      <c r="L43" s="87">
        <v>4745</v>
      </c>
      <c r="M43" s="88">
        <v>4848</v>
      </c>
    </row>
    <row r="44" spans="2:13" ht="27.75" customHeight="1">
      <c r="B44" s="1244"/>
      <c r="C44" s="1245"/>
      <c r="D44" s="85"/>
      <c r="E44" s="1248" t="s">
        <v>28</v>
      </c>
      <c r="F44" s="1248"/>
      <c r="G44" s="1248"/>
      <c r="H44" s="1249"/>
      <c r="I44" s="86">
        <v>14</v>
      </c>
      <c r="J44" s="87">
        <v>7</v>
      </c>
      <c r="K44" s="87">
        <v>5</v>
      </c>
      <c r="L44" s="87">
        <v>21</v>
      </c>
      <c r="M44" s="88">
        <v>43</v>
      </c>
    </row>
    <row r="45" spans="2:13" ht="27.75" customHeight="1">
      <c r="B45" s="1244"/>
      <c r="C45" s="1245"/>
      <c r="D45" s="85"/>
      <c r="E45" s="1248" t="s">
        <v>29</v>
      </c>
      <c r="F45" s="1248"/>
      <c r="G45" s="1248"/>
      <c r="H45" s="1249"/>
      <c r="I45" s="86">
        <v>2431</v>
      </c>
      <c r="J45" s="87">
        <v>2285</v>
      </c>
      <c r="K45" s="87">
        <v>2215</v>
      </c>
      <c r="L45" s="87">
        <v>2229</v>
      </c>
      <c r="M45" s="88">
        <v>2378</v>
      </c>
    </row>
    <row r="46" spans="2:13" ht="27.75" customHeight="1">
      <c r="B46" s="1244"/>
      <c r="C46" s="1245"/>
      <c r="D46" s="89"/>
      <c r="E46" s="1248" t="s">
        <v>30</v>
      </c>
      <c r="F46" s="1248"/>
      <c r="G46" s="1248"/>
      <c r="H46" s="1249"/>
      <c r="I46" s="86" t="s">
        <v>496</v>
      </c>
      <c r="J46" s="87" t="s">
        <v>496</v>
      </c>
      <c r="K46" s="87" t="s">
        <v>496</v>
      </c>
      <c r="L46" s="87" t="s">
        <v>496</v>
      </c>
      <c r="M46" s="88" t="s">
        <v>496</v>
      </c>
    </row>
    <row r="47" spans="2:13" ht="27.75" customHeight="1">
      <c r="B47" s="1244"/>
      <c r="C47" s="1245"/>
      <c r="D47" s="90"/>
      <c r="E47" s="1258" t="s">
        <v>31</v>
      </c>
      <c r="F47" s="1259"/>
      <c r="G47" s="1259"/>
      <c r="H47" s="1260"/>
      <c r="I47" s="86" t="s">
        <v>496</v>
      </c>
      <c r="J47" s="87" t="s">
        <v>496</v>
      </c>
      <c r="K47" s="87" t="s">
        <v>496</v>
      </c>
      <c r="L47" s="87" t="s">
        <v>496</v>
      </c>
      <c r="M47" s="88" t="s">
        <v>496</v>
      </c>
    </row>
    <row r="48" spans="2:13" ht="27.75" customHeight="1">
      <c r="B48" s="1244"/>
      <c r="C48" s="1245"/>
      <c r="D48" s="85"/>
      <c r="E48" s="1248" t="s">
        <v>32</v>
      </c>
      <c r="F48" s="1248"/>
      <c r="G48" s="1248"/>
      <c r="H48" s="1249"/>
      <c r="I48" s="86" t="s">
        <v>496</v>
      </c>
      <c r="J48" s="87" t="s">
        <v>496</v>
      </c>
      <c r="K48" s="87" t="s">
        <v>496</v>
      </c>
      <c r="L48" s="87" t="s">
        <v>496</v>
      </c>
      <c r="M48" s="88" t="s">
        <v>496</v>
      </c>
    </row>
    <row r="49" spans="2:13" ht="27.75" customHeight="1">
      <c r="B49" s="1246"/>
      <c r="C49" s="1247"/>
      <c r="D49" s="85"/>
      <c r="E49" s="1248" t="s">
        <v>33</v>
      </c>
      <c r="F49" s="1248"/>
      <c r="G49" s="1248"/>
      <c r="H49" s="1249"/>
      <c r="I49" s="86" t="s">
        <v>496</v>
      </c>
      <c r="J49" s="87" t="s">
        <v>496</v>
      </c>
      <c r="K49" s="87" t="s">
        <v>496</v>
      </c>
      <c r="L49" s="87" t="s">
        <v>496</v>
      </c>
      <c r="M49" s="88" t="s">
        <v>496</v>
      </c>
    </row>
    <row r="50" spans="2:13" ht="27.75" customHeight="1">
      <c r="B50" s="1242" t="s">
        <v>34</v>
      </c>
      <c r="C50" s="1243"/>
      <c r="D50" s="91"/>
      <c r="E50" s="1248" t="s">
        <v>35</v>
      </c>
      <c r="F50" s="1248"/>
      <c r="G50" s="1248"/>
      <c r="H50" s="1249"/>
      <c r="I50" s="86">
        <v>2486</v>
      </c>
      <c r="J50" s="87">
        <v>2789</v>
      </c>
      <c r="K50" s="87">
        <v>3113</v>
      </c>
      <c r="L50" s="87">
        <v>3419</v>
      </c>
      <c r="M50" s="88">
        <v>3508</v>
      </c>
    </row>
    <row r="51" spans="2:13" ht="27.75" customHeight="1">
      <c r="B51" s="1244"/>
      <c r="C51" s="1245"/>
      <c r="D51" s="85"/>
      <c r="E51" s="1248" t="s">
        <v>36</v>
      </c>
      <c r="F51" s="1248"/>
      <c r="G51" s="1248"/>
      <c r="H51" s="1249"/>
      <c r="I51" s="86">
        <v>1629</v>
      </c>
      <c r="J51" s="87">
        <v>1520</v>
      </c>
      <c r="K51" s="87">
        <v>1405</v>
      </c>
      <c r="L51" s="87">
        <v>1293</v>
      </c>
      <c r="M51" s="88">
        <v>1174</v>
      </c>
    </row>
    <row r="52" spans="2:13" ht="27.75" customHeight="1">
      <c r="B52" s="1246"/>
      <c r="C52" s="1247"/>
      <c r="D52" s="85"/>
      <c r="E52" s="1248" t="s">
        <v>37</v>
      </c>
      <c r="F52" s="1248"/>
      <c r="G52" s="1248"/>
      <c r="H52" s="1249"/>
      <c r="I52" s="86">
        <v>11009</v>
      </c>
      <c r="J52" s="87">
        <v>10957</v>
      </c>
      <c r="K52" s="87">
        <v>10917</v>
      </c>
      <c r="L52" s="87">
        <v>10869</v>
      </c>
      <c r="M52" s="88">
        <v>10754</v>
      </c>
    </row>
    <row r="53" spans="2:13" ht="27.75" customHeight="1" thickBot="1">
      <c r="B53" s="1250" t="s">
        <v>38</v>
      </c>
      <c r="C53" s="1251"/>
      <c r="D53" s="92"/>
      <c r="E53" s="1252" t="s">
        <v>39</v>
      </c>
      <c r="F53" s="1252"/>
      <c r="G53" s="1252"/>
      <c r="H53" s="1253"/>
      <c r="I53" s="93">
        <v>6095</v>
      </c>
      <c r="J53" s="94">
        <v>5962</v>
      </c>
      <c r="K53" s="94">
        <v>5358</v>
      </c>
      <c r="L53" s="94">
        <v>4882</v>
      </c>
      <c r="M53" s="95">
        <v>4952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eKiWiW8uKdKoHPx+2BVQLG+TOdAVC2TlqHlIkHL73g+ruvdfmUS4kJPNrEafFTPZmSaCbc3cEV4tLzyKVu/rA==" saltValue="Z3tNkeSDuVHBTLcw4Cjz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9" t="s">
        <v>42</v>
      </c>
      <c r="D55" s="1269"/>
      <c r="E55" s="1270"/>
      <c r="F55" s="107">
        <v>2422</v>
      </c>
      <c r="G55" s="107">
        <v>2423</v>
      </c>
      <c r="H55" s="108">
        <v>2173</v>
      </c>
    </row>
    <row r="56" spans="2:8" ht="52.5" customHeight="1">
      <c r="B56" s="109"/>
      <c r="C56" s="1271" t="s">
        <v>43</v>
      </c>
      <c r="D56" s="1271"/>
      <c r="E56" s="1272"/>
      <c r="F56" s="110">
        <v>38</v>
      </c>
      <c r="G56" s="110">
        <v>38</v>
      </c>
      <c r="H56" s="111">
        <v>38</v>
      </c>
    </row>
    <row r="57" spans="2:8" ht="53.25" customHeight="1">
      <c r="B57" s="109"/>
      <c r="C57" s="1273" t="s">
        <v>44</v>
      </c>
      <c r="D57" s="1273"/>
      <c r="E57" s="1274"/>
      <c r="F57" s="112">
        <v>479</v>
      </c>
      <c r="G57" s="112">
        <v>781</v>
      </c>
      <c r="H57" s="113">
        <v>1126</v>
      </c>
    </row>
    <row r="58" spans="2:8" ht="45.75" customHeight="1">
      <c r="B58" s="114"/>
      <c r="C58" s="1261" t="s">
        <v>581</v>
      </c>
      <c r="D58" s="1262"/>
      <c r="E58" s="1263"/>
      <c r="F58" s="115">
        <v>348</v>
      </c>
      <c r="G58" s="115">
        <v>650</v>
      </c>
      <c r="H58" s="116">
        <v>994</v>
      </c>
    </row>
    <row r="59" spans="2:8" ht="45.75" customHeight="1">
      <c r="B59" s="114"/>
      <c r="C59" s="1261" t="s">
        <v>582</v>
      </c>
      <c r="D59" s="1262"/>
      <c r="E59" s="1263"/>
      <c r="F59" s="115">
        <v>53</v>
      </c>
      <c r="G59" s="115">
        <v>53</v>
      </c>
      <c r="H59" s="116">
        <v>53</v>
      </c>
    </row>
    <row r="60" spans="2:8" ht="45.75" customHeight="1">
      <c r="B60" s="114"/>
      <c r="C60" s="1261" t="s">
        <v>583</v>
      </c>
      <c r="D60" s="1262"/>
      <c r="E60" s="1263"/>
      <c r="F60" s="115">
        <v>35</v>
      </c>
      <c r="G60" s="115">
        <v>35</v>
      </c>
      <c r="H60" s="116">
        <v>35</v>
      </c>
    </row>
    <row r="61" spans="2:8" ht="45.75" customHeight="1">
      <c r="B61" s="114"/>
      <c r="C61" s="1261" t="s">
        <v>584</v>
      </c>
      <c r="D61" s="1262"/>
      <c r="E61" s="1263"/>
      <c r="F61" s="115">
        <v>16</v>
      </c>
      <c r="G61" s="115">
        <v>16</v>
      </c>
      <c r="H61" s="116">
        <v>16</v>
      </c>
    </row>
    <row r="62" spans="2:8" ht="45.75" customHeight="1" thickBot="1">
      <c r="B62" s="117"/>
      <c r="C62" s="1264" t="s">
        <v>585</v>
      </c>
      <c r="D62" s="1265"/>
      <c r="E62" s="1266"/>
      <c r="F62" s="118">
        <v>14</v>
      </c>
      <c r="G62" s="118">
        <v>14</v>
      </c>
      <c r="H62" s="119">
        <v>14</v>
      </c>
    </row>
    <row r="63" spans="2:8" ht="52.5" customHeight="1" thickBot="1">
      <c r="B63" s="120"/>
      <c r="C63" s="1267" t="s">
        <v>45</v>
      </c>
      <c r="D63" s="1267"/>
      <c r="E63" s="1268"/>
      <c r="F63" s="121">
        <v>2940</v>
      </c>
      <c r="G63" s="121">
        <v>3242</v>
      </c>
      <c r="H63" s="122">
        <v>3337</v>
      </c>
    </row>
    <row r="64" spans="2:8" ht="15" customHeight="1"/>
    <row r="65" ht="0" hidden="1" customHeight="1"/>
    <row r="66" ht="0" hidden="1" customHeight="1"/>
  </sheetData>
  <sheetProtection algorithmName="SHA-512" hashValue="vV1pEP6o0CFC2p0qsJAUSwRj5z/GHIWd3B17MDu33sUDrq1MLm4rgETZLZfjJ6axsoZY+DGFg8igFKTbJsUTog==" saltValue="F+wtQt8ET55U9sOKDphz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539</v>
      </c>
      <c r="BQ50" s="1279"/>
      <c r="BR50" s="1279"/>
      <c r="BS50" s="1279"/>
      <c r="BT50" s="1279"/>
      <c r="BU50" s="1279"/>
      <c r="BV50" s="1279"/>
      <c r="BW50" s="1279"/>
      <c r="BX50" s="1279" t="s">
        <v>540</v>
      </c>
      <c r="BY50" s="1279"/>
      <c r="BZ50" s="1279"/>
      <c r="CA50" s="1279"/>
      <c r="CB50" s="1279"/>
      <c r="CC50" s="1279"/>
      <c r="CD50" s="1279"/>
      <c r="CE50" s="1279"/>
      <c r="CF50" s="1279" t="s">
        <v>541</v>
      </c>
      <c r="CG50" s="1279"/>
      <c r="CH50" s="1279"/>
      <c r="CI50" s="1279"/>
      <c r="CJ50" s="1279"/>
      <c r="CK50" s="1279"/>
      <c r="CL50" s="1279"/>
      <c r="CM50" s="1279"/>
      <c r="CN50" s="1279" t="s">
        <v>542</v>
      </c>
      <c r="CO50" s="1279"/>
      <c r="CP50" s="1279"/>
      <c r="CQ50" s="1279"/>
      <c r="CR50" s="1279"/>
      <c r="CS50" s="1279"/>
      <c r="CT50" s="1279"/>
      <c r="CU50" s="1279"/>
      <c r="CV50" s="1279" t="s">
        <v>543</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592</v>
      </c>
      <c r="AO51" s="1282"/>
      <c r="AP51" s="1282"/>
      <c r="AQ51" s="1282"/>
      <c r="AR51" s="1282"/>
      <c r="AS51" s="1282"/>
      <c r="AT51" s="1282"/>
      <c r="AU51" s="1282"/>
      <c r="AV51" s="1282"/>
      <c r="AW51" s="1282"/>
      <c r="AX51" s="1282"/>
      <c r="AY51" s="1282"/>
      <c r="AZ51" s="1282"/>
      <c r="BA51" s="1282"/>
      <c r="BB51" s="1282" t="s">
        <v>593</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74.3</v>
      </c>
      <c r="CG51" s="1280"/>
      <c r="CH51" s="1280"/>
      <c r="CI51" s="1280"/>
      <c r="CJ51" s="1280"/>
      <c r="CK51" s="1280"/>
      <c r="CL51" s="1280"/>
      <c r="CM51" s="1280"/>
      <c r="CN51" s="1280">
        <v>68.2</v>
      </c>
      <c r="CO51" s="1280"/>
      <c r="CP51" s="1280"/>
      <c r="CQ51" s="1280"/>
      <c r="CR51" s="1280"/>
      <c r="CS51" s="1280"/>
      <c r="CT51" s="1280"/>
      <c r="CU51" s="1280"/>
      <c r="CV51" s="1280">
        <v>68.7</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594</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63.3</v>
      </c>
      <c r="CG53" s="1280"/>
      <c r="CH53" s="1280"/>
      <c r="CI53" s="1280"/>
      <c r="CJ53" s="1280"/>
      <c r="CK53" s="1280"/>
      <c r="CL53" s="1280"/>
      <c r="CM53" s="1280"/>
      <c r="CN53" s="1280">
        <v>64.5</v>
      </c>
      <c r="CO53" s="1280"/>
      <c r="CP53" s="1280"/>
      <c r="CQ53" s="1280"/>
      <c r="CR53" s="1280"/>
      <c r="CS53" s="1280"/>
      <c r="CT53" s="1280"/>
      <c r="CU53" s="1280"/>
      <c r="CV53" s="1280">
        <v>65.7</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595</v>
      </c>
      <c r="AO55" s="1279"/>
      <c r="AP55" s="1279"/>
      <c r="AQ55" s="1279"/>
      <c r="AR55" s="1279"/>
      <c r="AS55" s="1279"/>
      <c r="AT55" s="1279"/>
      <c r="AU55" s="1279"/>
      <c r="AV55" s="1279"/>
      <c r="AW55" s="1279"/>
      <c r="AX55" s="1279"/>
      <c r="AY55" s="1279"/>
      <c r="AZ55" s="1279"/>
      <c r="BA55" s="1279"/>
      <c r="BB55" s="1282" t="s">
        <v>596</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56.8</v>
      </c>
      <c r="CG55" s="1280"/>
      <c r="CH55" s="1280"/>
      <c r="CI55" s="1280"/>
      <c r="CJ55" s="1280"/>
      <c r="CK55" s="1280"/>
      <c r="CL55" s="1280"/>
      <c r="CM55" s="1280"/>
      <c r="CN55" s="1280">
        <v>52.3</v>
      </c>
      <c r="CO55" s="1280"/>
      <c r="CP55" s="1280"/>
      <c r="CQ55" s="1280"/>
      <c r="CR55" s="1280"/>
      <c r="CS55" s="1280"/>
      <c r="CT55" s="1280"/>
      <c r="CU55" s="1280"/>
      <c r="CV55" s="1280">
        <v>55.4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v>
      </c>
      <c r="CG57" s="1280"/>
      <c r="CH57" s="1280"/>
      <c r="CI57" s="1280"/>
      <c r="CJ57" s="1280"/>
      <c r="CK57" s="1280"/>
      <c r="CL57" s="1280"/>
      <c r="CM57" s="1280"/>
      <c r="CN57" s="1280">
        <v>57.1</v>
      </c>
      <c r="CO57" s="1280"/>
      <c r="CP57" s="1280"/>
      <c r="CQ57" s="1280"/>
      <c r="CR57" s="1280"/>
      <c r="CS57" s="1280"/>
      <c r="CT57" s="1280"/>
      <c r="CU57" s="1280"/>
      <c r="CV57" s="1280">
        <v>55.2</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539</v>
      </c>
      <c r="BQ72" s="1279"/>
      <c r="BR72" s="1279"/>
      <c r="BS72" s="1279"/>
      <c r="BT72" s="1279"/>
      <c r="BU72" s="1279"/>
      <c r="BV72" s="1279"/>
      <c r="BW72" s="1279"/>
      <c r="BX72" s="1279" t="s">
        <v>540</v>
      </c>
      <c r="BY72" s="1279"/>
      <c r="BZ72" s="1279"/>
      <c r="CA72" s="1279"/>
      <c r="CB72" s="1279"/>
      <c r="CC72" s="1279"/>
      <c r="CD72" s="1279"/>
      <c r="CE72" s="1279"/>
      <c r="CF72" s="1279" t="s">
        <v>541</v>
      </c>
      <c r="CG72" s="1279"/>
      <c r="CH72" s="1279"/>
      <c r="CI72" s="1279"/>
      <c r="CJ72" s="1279"/>
      <c r="CK72" s="1279"/>
      <c r="CL72" s="1279"/>
      <c r="CM72" s="1279"/>
      <c r="CN72" s="1279" t="s">
        <v>542</v>
      </c>
      <c r="CO72" s="1279"/>
      <c r="CP72" s="1279"/>
      <c r="CQ72" s="1279"/>
      <c r="CR72" s="1279"/>
      <c r="CS72" s="1279"/>
      <c r="CT72" s="1279"/>
      <c r="CU72" s="1279"/>
      <c r="CV72" s="1279" t="s">
        <v>543</v>
      </c>
      <c r="CW72" s="1279"/>
      <c r="CX72" s="1279"/>
      <c r="CY72" s="1279"/>
      <c r="CZ72" s="1279"/>
      <c r="DA72" s="1279"/>
      <c r="DB72" s="1279"/>
      <c r="DC72" s="1279"/>
    </row>
    <row r="73" spans="2:107">
      <c r="B73" s="374"/>
      <c r="G73" s="1293"/>
      <c r="H73" s="1293"/>
      <c r="I73" s="1293"/>
      <c r="J73" s="1293"/>
      <c r="K73" s="1296"/>
      <c r="L73" s="1296"/>
      <c r="M73" s="1296"/>
      <c r="N73" s="1296"/>
      <c r="AM73" s="383"/>
      <c r="AN73" s="1282" t="s">
        <v>592</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0">
        <v>85.7</v>
      </c>
      <c r="BQ73" s="1280"/>
      <c r="BR73" s="1280"/>
      <c r="BS73" s="1280"/>
      <c r="BT73" s="1280"/>
      <c r="BU73" s="1280"/>
      <c r="BV73" s="1280"/>
      <c r="BW73" s="1280"/>
      <c r="BX73" s="1280">
        <v>84.5</v>
      </c>
      <c r="BY73" s="1280"/>
      <c r="BZ73" s="1280"/>
      <c r="CA73" s="1280"/>
      <c r="CB73" s="1280"/>
      <c r="CC73" s="1280"/>
      <c r="CD73" s="1280"/>
      <c r="CE73" s="1280"/>
      <c r="CF73" s="1280">
        <v>74.3</v>
      </c>
      <c r="CG73" s="1280"/>
      <c r="CH73" s="1280"/>
      <c r="CI73" s="1280"/>
      <c r="CJ73" s="1280"/>
      <c r="CK73" s="1280"/>
      <c r="CL73" s="1280"/>
      <c r="CM73" s="1280"/>
      <c r="CN73" s="1280">
        <v>68.2</v>
      </c>
      <c r="CO73" s="1280"/>
      <c r="CP73" s="1280"/>
      <c r="CQ73" s="1280"/>
      <c r="CR73" s="1280"/>
      <c r="CS73" s="1280"/>
      <c r="CT73" s="1280"/>
      <c r="CU73" s="1280"/>
      <c r="CV73" s="1280">
        <v>68.7</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599</v>
      </c>
      <c r="BC75" s="1282"/>
      <c r="BD75" s="1282"/>
      <c r="BE75" s="1282"/>
      <c r="BF75" s="1282"/>
      <c r="BG75" s="1282"/>
      <c r="BH75" s="1282"/>
      <c r="BI75" s="1282"/>
      <c r="BJ75" s="1282"/>
      <c r="BK75" s="1282"/>
      <c r="BL75" s="1282"/>
      <c r="BM75" s="1282"/>
      <c r="BN75" s="1282"/>
      <c r="BO75" s="1282"/>
      <c r="BP75" s="1280">
        <v>10.3</v>
      </c>
      <c r="BQ75" s="1280"/>
      <c r="BR75" s="1280"/>
      <c r="BS75" s="1280"/>
      <c r="BT75" s="1280"/>
      <c r="BU75" s="1280"/>
      <c r="BV75" s="1280"/>
      <c r="BW75" s="1280"/>
      <c r="BX75" s="1280">
        <v>10.3</v>
      </c>
      <c r="BY75" s="1280"/>
      <c r="BZ75" s="1280"/>
      <c r="CA75" s="1280"/>
      <c r="CB75" s="1280"/>
      <c r="CC75" s="1280"/>
      <c r="CD75" s="1280"/>
      <c r="CE75" s="1280"/>
      <c r="CF75" s="1280">
        <v>9.9</v>
      </c>
      <c r="CG75" s="1280"/>
      <c r="CH75" s="1280"/>
      <c r="CI75" s="1280"/>
      <c r="CJ75" s="1280"/>
      <c r="CK75" s="1280"/>
      <c r="CL75" s="1280"/>
      <c r="CM75" s="1280"/>
      <c r="CN75" s="1280">
        <v>9.3000000000000007</v>
      </c>
      <c r="CO75" s="1280"/>
      <c r="CP75" s="1280"/>
      <c r="CQ75" s="1280"/>
      <c r="CR75" s="1280"/>
      <c r="CS75" s="1280"/>
      <c r="CT75" s="1280"/>
      <c r="CU75" s="1280"/>
      <c r="CV75" s="1280">
        <v>9.1</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595</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56.8</v>
      </c>
      <c r="CG77" s="1280"/>
      <c r="CH77" s="1280"/>
      <c r="CI77" s="1280"/>
      <c r="CJ77" s="1280"/>
      <c r="CK77" s="1280"/>
      <c r="CL77" s="1280"/>
      <c r="CM77" s="1280"/>
      <c r="CN77" s="1280">
        <v>52.3</v>
      </c>
      <c r="CO77" s="1280"/>
      <c r="CP77" s="1280"/>
      <c r="CQ77" s="1280"/>
      <c r="CR77" s="1280"/>
      <c r="CS77" s="1280"/>
      <c r="CT77" s="1280"/>
      <c r="CU77" s="1280"/>
      <c r="CV77" s="1280">
        <v>55.4</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599</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10.199999999999999</v>
      </c>
      <c r="CG79" s="1280"/>
      <c r="CH79" s="1280"/>
      <c r="CI79" s="1280"/>
      <c r="CJ79" s="1280"/>
      <c r="CK79" s="1280"/>
      <c r="CL79" s="1280"/>
      <c r="CM79" s="1280"/>
      <c r="CN79" s="1280">
        <v>10</v>
      </c>
      <c r="CO79" s="1280"/>
      <c r="CP79" s="1280"/>
      <c r="CQ79" s="1280"/>
      <c r="CR79" s="1280"/>
      <c r="CS79" s="1280"/>
      <c r="CT79" s="1280"/>
      <c r="CU79" s="1280"/>
      <c r="CV79" s="1280">
        <v>9.6999999999999993</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B5qn5k16RFlaTJbPkUKAeA9AUyoEVhEWBRShy6UjIWOzQPsOUXehsNEPQVFfmRREBfzhbkF6MzGTAfGQBBbWw==" saltValue="C0/n7UisGH6O8z0AbtCJ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ryd6mnopY7Zbqm0VOWMaeOdCuxk/5DzDGUKkpoAPCV8lhRb/lmNwJPkWdoa5S9vfrqEFsByUSd3CKavtCF9pA==" saltValue="foGHSmSaN3LO6URNJAJi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vtBidIXFd1JQR7Ei9yn3wu/zNbMKYuudlHZ0pZvz2lSdpag5beeyGRkziAn1kug4zl5XDUZEaR8L3MCVseZzQ==" saltValue="YykiugyMTErpnlcIt3X3k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43421</v>
      </c>
      <c r="E3" s="141"/>
      <c r="F3" s="142">
        <v>90961</v>
      </c>
      <c r="G3" s="143"/>
      <c r="H3" s="144"/>
    </row>
    <row r="4" spans="1:8">
      <c r="A4" s="145"/>
      <c r="B4" s="146"/>
      <c r="C4" s="147"/>
      <c r="D4" s="148">
        <v>22928</v>
      </c>
      <c r="E4" s="149"/>
      <c r="F4" s="150">
        <v>37720</v>
      </c>
      <c r="G4" s="151"/>
      <c r="H4" s="152"/>
    </row>
    <row r="5" spans="1:8">
      <c r="A5" s="133" t="s">
        <v>531</v>
      </c>
      <c r="B5" s="138"/>
      <c r="C5" s="139"/>
      <c r="D5" s="140">
        <v>62304</v>
      </c>
      <c r="E5" s="141"/>
      <c r="F5" s="142">
        <v>106614</v>
      </c>
      <c r="G5" s="143"/>
      <c r="H5" s="144"/>
    </row>
    <row r="6" spans="1:8">
      <c r="A6" s="145"/>
      <c r="B6" s="146"/>
      <c r="C6" s="147"/>
      <c r="D6" s="148">
        <v>23028</v>
      </c>
      <c r="E6" s="149"/>
      <c r="F6" s="150">
        <v>45545</v>
      </c>
      <c r="G6" s="151"/>
      <c r="H6" s="152"/>
    </row>
    <row r="7" spans="1:8">
      <c r="A7" s="133" t="s">
        <v>532</v>
      </c>
      <c r="B7" s="138"/>
      <c r="C7" s="139"/>
      <c r="D7" s="140">
        <v>31008</v>
      </c>
      <c r="E7" s="141"/>
      <c r="F7" s="142">
        <v>81768</v>
      </c>
      <c r="G7" s="143"/>
      <c r="H7" s="144"/>
    </row>
    <row r="8" spans="1:8">
      <c r="A8" s="145"/>
      <c r="B8" s="146"/>
      <c r="C8" s="147"/>
      <c r="D8" s="148">
        <v>15488</v>
      </c>
      <c r="E8" s="149"/>
      <c r="F8" s="150">
        <v>37917</v>
      </c>
      <c r="G8" s="151"/>
      <c r="H8" s="152"/>
    </row>
    <row r="9" spans="1:8">
      <c r="A9" s="133" t="s">
        <v>533</v>
      </c>
      <c r="B9" s="138"/>
      <c r="C9" s="139"/>
      <c r="D9" s="140">
        <v>36945</v>
      </c>
      <c r="E9" s="141"/>
      <c r="F9" s="142">
        <v>65876</v>
      </c>
      <c r="G9" s="143"/>
      <c r="H9" s="144"/>
    </row>
    <row r="10" spans="1:8">
      <c r="A10" s="145"/>
      <c r="B10" s="146"/>
      <c r="C10" s="147"/>
      <c r="D10" s="148">
        <v>17597</v>
      </c>
      <c r="E10" s="149"/>
      <c r="F10" s="150">
        <v>36484</v>
      </c>
      <c r="G10" s="151"/>
      <c r="H10" s="152"/>
    </row>
    <row r="11" spans="1:8">
      <c r="A11" s="133" t="s">
        <v>534</v>
      </c>
      <c r="B11" s="138"/>
      <c r="C11" s="139"/>
      <c r="D11" s="140">
        <v>42252</v>
      </c>
      <c r="E11" s="141"/>
      <c r="F11" s="142">
        <v>68468</v>
      </c>
      <c r="G11" s="143"/>
      <c r="H11" s="144"/>
    </row>
    <row r="12" spans="1:8">
      <c r="A12" s="145"/>
      <c r="B12" s="146"/>
      <c r="C12" s="153"/>
      <c r="D12" s="148">
        <v>22276</v>
      </c>
      <c r="E12" s="149"/>
      <c r="F12" s="150">
        <v>34140</v>
      </c>
      <c r="G12" s="151"/>
      <c r="H12" s="152"/>
    </row>
    <row r="13" spans="1:8">
      <c r="A13" s="133"/>
      <c r="B13" s="138"/>
      <c r="C13" s="154"/>
      <c r="D13" s="155">
        <v>43186</v>
      </c>
      <c r="E13" s="156"/>
      <c r="F13" s="157">
        <v>82737</v>
      </c>
      <c r="G13" s="158"/>
      <c r="H13" s="144"/>
    </row>
    <row r="14" spans="1:8">
      <c r="A14" s="145"/>
      <c r="B14" s="146"/>
      <c r="C14" s="147"/>
      <c r="D14" s="148">
        <v>20263</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7.05</v>
      </c>
      <c r="C19" s="159">
        <f>ROUND(VALUE(SUBSTITUTE(実質収支比率等に係る経年分析!G$48,"▲","-")),2)</f>
        <v>3.94</v>
      </c>
      <c r="D19" s="159">
        <f>ROUND(VALUE(SUBSTITUTE(実質収支比率等に係る経年分析!H$48,"▲","-")),2)</f>
        <v>3.1</v>
      </c>
      <c r="E19" s="159">
        <f>ROUND(VALUE(SUBSTITUTE(実質収支比率等に係る経年分析!I$48,"▲","-")),2)</f>
        <v>2.0299999999999998</v>
      </c>
      <c r="F19" s="159">
        <f>ROUND(VALUE(SUBSTITUTE(実質収支比率等に係る経年分析!J$48,"▲","-")),2)</f>
        <v>1.1499999999999999</v>
      </c>
    </row>
    <row r="20" spans="1:11">
      <c r="A20" s="159" t="s">
        <v>49</v>
      </c>
      <c r="B20" s="159">
        <f>ROUND(VALUE(SUBSTITUTE(実質収支比率等に係る経年分析!F$47,"▲","-")),2)</f>
        <v>26.54</v>
      </c>
      <c r="C20" s="159">
        <f>ROUND(VALUE(SUBSTITUTE(実質収支比率等に係る経年分析!G$47,"▲","-")),2)</f>
        <v>30.35</v>
      </c>
      <c r="D20" s="159">
        <f>ROUND(VALUE(SUBSTITUTE(実質収支比率等に係る経年分析!H$47,"▲","-")),2)</f>
        <v>29.94</v>
      </c>
      <c r="E20" s="159">
        <f>ROUND(VALUE(SUBSTITUTE(実質収支比率等に係る経年分析!I$47,"▲","-")),2)</f>
        <v>30.11</v>
      </c>
      <c r="F20" s="159">
        <f>ROUND(VALUE(SUBSTITUTE(実質収支比率等に係る経年分析!J$47,"▲","-")),2)</f>
        <v>26.8</v>
      </c>
    </row>
    <row r="21" spans="1:11">
      <c r="A21" s="159" t="s">
        <v>50</v>
      </c>
      <c r="B21" s="159">
        <f>IF(ISNUMBER(VALUE(SUBSTITUTE(実質収支比率等に係る経年分析!F$49,"▲","-"))),ROUND(VALUE(SUBSTITUTE(実質収支比率等に係る経年分析!F$49,"▲","-")),2),NA())</f>
        <v>-2.63</v>
      </c>
      <c r="C21" s="159">
        <f>IF(ISNUMBER(VALUE(SUBSTITUTE(実質収支比率等に係る経年分析!G$49,"▲","-"))),ROUND(VALUE(SUBSTITUTE(実質収支比率等に係る経年分析!G$49,"▲","-")),2),NA())</f>
        <v>-3.09</v>
      </c>
      <c r="D21" s="159">
        <f>IF(ISNUMBER(VALUE(SUBSTITUTE(実質収支比率等に係る経年分析!H$49,"▲","-"))),ROUND(VALUE(SUBSTITUTE(実質収支比率等に係る経年分析!H$49,"▲","-")),2),NA())</f>
        <v>-0.77</v>
      </c>
      <c r="E21" s="159">
        <f>IF(ISNUMBER(VALUE(SUBSTITUTE(実質収支比率等に係る経年分析!I$49,"▲","-"))),ROUND(VALUE(SUBSTITUTE(実質収支比率等に係る経年分析!I$49,"▲","-")),2),NA())</f>
        <v>-1.08</v>
      </c>
      <c r="F21" s="159">
        <f>IF(ISNUMBER(VALUE(SUBSTITUTE(実質収支比率等に係る経年分析!J$49,"▲","-"))),ROUND(VALUE(SUBSTITUTE(実質収支比率等に係る経年分析!J$49,"▲","-")),2),NA())</f>
        <v>-3.94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介護サービス事業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0.56999999999999995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1.1499999999999999</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14.59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11.16</v>
      </c>
    </row>
    <row r="36" spans="1:16">
      <c r="A36" s="160" t="str">
        <f>IF(連結実質赤字比率に係る赤字・黒字の構成分析!C$34="",NA(),連結実質赤字比率に係る赤字・黒字の構成分析!C$34)</f>
        <v>国民健康保険事業</v>
      </c>
      <c r="B36" s="160">
        <f>IF(ROUND(VALUE(SUBSTITUTE(連結実質赤字比率に係る赤字・黒字の構成分析!F$34,"▲", "-")), 2) &lt; 0, ABS(ROUND(VALUE(SUBSTITUTE(連結実質赤字比率に係る赤字・黒字の構成分析!F$34,"▲", "-")), 2)), NA())</f>
        <v>1.43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1.84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3.84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4.51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3.46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1036</v>
      </c>
      <c r="E42" s="161"/>
      <c r="F42" s="161"/>
      <c r="G42" s="161">
        <f>'実質公債費比率（分子）の構造'!L$52</f>
        <v>1078</v>
      </c>
      <c r="H42" s="161"/>
      <c r="I42" s="161"/>
      <c r="J42" s="161">
        <f>'実質公債費比率（分子）の構造'!M$52</f>
        <v>1037</v>
      </c>
      <c r="K42" s="161"/>
      <c r="L42" s="161"/>
      <c r="M42" s="161">
        <f>'実質公債費比率（分子）の構造'!N$52</f>
        <v>1042</v>
      </c>
      <c r="N42" s="161"/>
      <c r="O42" s="161"/>
      <c r="P42" s="161">
        <f>'実質公債費比率（分子）の構造'!O$52</f>
        <v>1058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18</v>
      </c>
      <c r="C44" s="161"/>
      <c r="D44" s="161"/>
      <c r="E44" s="161">
        <f>'実質公債費比率（分子）の構造'!L$50</f>
        <v>8</v>
      </c>
      <c r="F44" s="161"/>
      <c r="G44" s="161"/>
      <c r="H44" s="161">
        <f>'実質公債費比率（分子）の構造'!M$50</f>
        <v>3</v>
      </c>
      <c r="I44" s="161"/>
      <c r="J44" s="161"/>
      <c r="K44" s="161">
        <f>'実質公債費比率（分子）の構造'!N$50</f>
        <v>2</v>
      </c>
      <c r="L44" s="161"/>
      <c r="M44" s="161"/>
      <c r="N44" s="161">
        <f>'実質公債費比率（分子）の構造'!O$50</f>
        <v>4</v>
      </c>
      <c r="O44" s="161"/>
      <c r="P44" s="161"/>
    </row>
    <row r="45" spans="1:16">
      <c r="A45" s="161" t="s">
        <v>60</v>
      </c>
      <c r="B45" s="161">
        <f>'実質公債費比率（分子）の構造'!K$49</f>
        <v>59</v>
      </c>
      <c r="C45" s="161"/>
      <c r="D45" s="161"/>
      <c r="E45" s="161">
        <f>'実質公債費比率（分子）の構造'!L$49</f>
        <v>30</v>
      </c>
      <c r="F45" s="161"/>
      <c r="G45" s="161"/>
      <c r="H45" s="161">
        <f>'実質公債費比率（分子）の構造'!M$49</f>
        <v>25</v>
      </c>
      <c r="I45" s="161"/>
      <c r="J45" s="161"/>
      <c r="K45" s="161">
        <f>'実質公債費比率（分子）の構造'!N$49</f>
        <v>24</v>
      </c>
      <c r="L45" s="161"/>
      <c r="M45" s="161"/>
      <c r="N45" s="161">
        <f>'実質公債費比率（分子）の構造'!O$49</f>
        <v>25</v>
      </c>
      <c r="O45" s="161"/>
      <c r="P45" s="161"/>
    </row>
    <row r="46" spans="1:16">
      <c r="A46" s="161" t="s">
        <v>61</v>
      </c>
      <c r="B46" s="161">
        <f>'実質公債費比率（分子）の構造'!K$48</f>
        <v>178</v>
      </c>
      <c r="C46" s="161"/>
      <c r="D46" s="161"/>
      <c r="E46" s="161">
        <f>'実質公債費比率（分子）の構造'!L$48</f>
        <v>184</v>
      </c>
      <c r="F46" s="161"/>
      <c r="G46" s="161"/>
      <c r="H46" s="161">
        <f>'実質公債費比率（分子）の構造'!M$48</f>
        <v>183</v>
      </c>
      <c r="I46" s="161"/>
      <c r="J46" s="161"/>
      <c r="K46" s="161">
        <f>'実質公債費比率（分子）の構造'!N$48</f>
        <v>200</v>
      </c>
      <c r="L46" s="161"/>
      <c r="M46" s="161"/>
      <c r="N46" s="161">
        <f>'実質公債費比率（分子）の構造'!O$48</f>
        <v>228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1550</v>
      </c>
      <c r="C49" s="161"/>
      <c r="D49" s="161"/>
      <c r="E49" s="161">
        <f>'実質公債費比率（分子）の構造'!L$45</f>
        <v>1535</v>
      </c>
      <c r="F49" s="161"/>
      <c r="G49" s="161"/>
      <c r="H49" s="161">
        <f>'実質公債費比率（分子）の構造'!M$45</f>
        <v>1493</v>
      </c>
      <c r="I49" s="161"/>
      <c r="J49" s="161"/>
      <c r="K49" s="161">
        <f>'実質公債費比率（分子）の構造'!N$45</f>
        <v>1460</v>
      </c>
      <c r="L49" s="161"/>
      <c r="M49" s="161"/>
      <c r="N49" s="161">
        <f>'実質公債費比率（分子）の構造'!O$45</f>
        <v>1468</v>
      </c>
      <c r="O49" s="161"/>
      <c r="P49" s="161"/>
    </row>
    <row r="50" spans="1:16">
      <c r="A50" s="161" t="s">
        <v>65</v>
      </c>
      <c r="B50" s="161" t="e">
        <f>NA()</f>
        <v>#N/A</v>
      </c>
      <c r="C50" s="161">
        <f>IF(ISNUMBER('実質公債費比率（分子）の構造'!K$53),'実質公債費比率（分子）の構造'!K$53,NA())</f>
        <v>769</v>
      </c>
      <c r="D50" s="161" t="e">
        <f>NA()</f>
        <v>#N/A</v>
      </c>
      <c r="E50" s="161" t="e">
        <f>NA()</f>
        <v>#N/A</v>
      </c>
      <c r="F50" s="161">
        <f>IF(ISNUMBER('実質公債費比率（分子）の構造'!L$53),'実質公債費比率（分子）の構造'!L$53,NA())</f>
        <v>679</v>
      </c>
      <c r="G50" s="161" t="e">
        <f>NA()</f>
        <v>#N/A</v>
      </c>
      <c r="H50" s="161" t="e">
        <f>NA()</f>
        <v>#N/A</v>
      </c>
      <c r="I50" s="161">
        <f>IF(ISNUMBER('実質公債費比率（分子）の構造'!M$53),'実質公債費比率（分子）の構造'!M$53,NA())</f>
        <v>667</v>
      </c>
      <c r="J50" s="161" t="e">
        <f>NA()</f>
        <v>#N/A</v>
      </c>
      <c r="K50" s="161" t="e">
        <f>NA()</f>
        <v>#N/A</v>
      </c>
      <c r="L50" s="161">
        <f>IF(ISNUMBER('実質公債費比率（分子）の構造'!N$53),'実質公債費比率（分子）の構造'!N$53,NA())</f>
        <v>644</v>
      </c>
      <c r="M50" s="161" t="e">
        <f>NA()</f>
        <v>#N/A</v>
      </c>
      <c r="N50" s="161" t="e">
        <f>NA()</f>
        <v>#N/A</v>
      </c>
      <c r="O50" s="161">
        <f>IF(ISNUMBER('実質公債費比率（分子）の構造'!O$53),'実質公債費比率（分子）の構造'!O$53,NA())</f>
        <v>667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11009</v>
      </c>
      <c r="E56" s="160"/>
      <c r="F56" s="160"/>
      <c r="G56" s="160">
        <f>'将来負担比率（分子）の構造'!J$52</f>
        <v>10957</v>
      </c>
      <c r="H56" s="160"/>
      <c r="I56" s="160"/>
      <c r="J56" s="160">
        <f>'将来負担比率（分子）の構造'!K$52</f>
        <v>10917</v>
      </c>
      <c r="K56" s="160"/>
      <c r="L56" s="160"/>
      <c r="M56" s="160">
        <f>'将来負担比率（分子）の構造'!L$52</f>
        <v>10869</v>
      </c>
      <c r="N56" s="160"/>
      <c r="O56" s="160"/>
      <c r="P56" s="160">
        <f>'将来負担比率（分子）の構造'!M$52</f>
        <v>10754</v>
      </c>
    </row>
    <row r="57" spans="1:16">
      <c r="A57" s="160" t="s">
        <v>36</v>
      </c>
      <c r="B57" s="160"/>
      <c r="C57" s="160"/>
      <c r="D57" s="160">
        <f>'将来負担比率（分子）の構造'!I$51</f>
        <v>1629</v>
      </c>
      <c r="E57" s="160"/>
      <c r="F57" s="160"/>
      <c r="G57" s="160">
        <f>'将来負担比率（分子）の構造'!J$51</f>
        <v>1520</v>
      </c>
      <c r="H57" s="160"/>
      <c r="I57" s="160"/>
      <c r="J57" s="160">
        <f>'将来負担比率（分子）の構造'!K$51</f>
        <v>1405</v>
      </c>
      <c r="K57" s="160"/>
      <c r="L57" s="160"/>
      <c r="M57" s="160">
        <f>'将来負担比率（分子）の構造'!L$51</f>
        <v>1293</v>
      </c>
      <c r="N57" s="160"/>
      <c r="O57" s="160"/>
      <c r="P57" s="160">
        <f>'将来負担比率（分子）の構造'!M$51</f>
        <v>1174</v>
      </c>
    </row>
    <row r="58" spans="1:16">
      <c r="A58" s="160" t="s">
        <v>35</v>
      </c>
      <c r="B58" s="160"/>
      <c r="C58" s="160"/>
      <c r="D58" s="160">
        <f>'将来負担比率（分子）の構造'!I$50</f>
        <v>2486</v>
      </c>
      <c r="E58" s="160"/>
      <c r="F58" s="160"/>
      <c r="G58" s="160">
        <f>'将来負担比率（分子）の構造'!J$50</f>
        <v>2789</v>
      </c>
      <c r="H58" s="160"/>
      <c r="I58" s="160"/>
      <c r="J58" s="160">
        <f>'将来負担比率（分子）の構造'!K$50</f>
        <v>3113</v>
      </c>
      <c r="K58" s="160"/>
      <c r="L58" s="160"/>
      <c r="M58" s="160">
        <f>'将来負担比率（分子）の構造'!L$50</f>
        <v>3419</v>
      </c>
      <c r="N58" s="160"/>
      <c r="O58" s="160"/>
      <c r="P58" s="160">
        <f>'将来負担比率（分子）の構造'!M$50</f>
        <v>3508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2431</v>
      </c>
      <c r="C62" s="160"/>
      <c r="D62" s="160"/>
      <c r="E62" s="160">
        <f>'将来負担比率（分子）の構造'!J$45</f>
        <v>2285</v>
      </c>
      <c r="F62" s="160"/>
      <c r="G62" s="160"/>
      <c r="H62" s="160">
        <f>'将来負担比率（分子）の構造'!K$45</f>
        <v>2215</v>
      </c>
      <c r="I62" s="160"/>
      <c r="J62" s="160"/>
      <c r="K62" s="160">
        <f>'将来負担比率（分子）の構造'!L$45</f>
        <v>2229</v>
      </c>
      <c r="L62" s="160"/>
      <c r="M62" s="160"/>
      <c r="N62" s="160">
        <f>'将来負担比率（分子）の構造'!M$45</f>
        <v>2378</v>
      </c>
      <c r="O62" s="160"/>
      <c r="P62" s="160"/>
    </row>
    <row r="63" spans="1:16">
      <c r="A63" s="160" t="s">
        <v>28</v>
      </c>
      <c r="B63" s="160">
        <f>'将来負担比率（分子）の構造'!I$44</f>
        <v>14</v>
      </c>
      <c r="C63" s="160"/>
      <c r="D63" s="160"/>
      <c r="E63" s="160">
        <f>'将来負担比率（分子）の構造'!J$44</f>
        <v>7</v>
      </c>
      <c r="F63" s="160"/>
      <c r="G63" s="160"/>
      <c r="H63" s="160">
        <f>'将来負担比率（分子）の構造'!K$44</f>
        <v>5</v>
      </c>
      <c r="I63" s="160"/>
      <c r="J63" s="160"/>
      <c r="K63" s="160">
        <f>'将来負担比率（分子）の構造'!L$44</f>
        <v>21</v>
      </c>
      <c r="L63" s="160"/>
      <c r="M63" s="160"/>
      <c r="N63" s="160">
        <f>'将来負担比率（分子）の構造'!M$44</f>
        <v>43</v>
      </c>
      <c r="O63" s="160"/>
      <c r="P63" s="160"/>
    </row>
    <row r="64" spans="1:16">
      <c r="A64" s="160" t="s">
        <v>27</v>
      </c>
      <c r="B64" s="160">
        <f>'将来負担比率（分子）の構造'!I$43</f>
        <v>4550</v>
      </c>
      <c r="C64" s="160"/>
      <c r="D64" s="160"/>
      <c r="E64" s="160">
        <f>'将来負担比率（分子）の構造'!J$43</f>
        <v>4613</v>
      </c>
      <c r="F64" s="160"/>
      <c r="G64" s="160"/>
      <c r="H64" s="160">
        <f>'将来負担比率（分子）の構造'!K$43</f>
        <v>4634</v>
      </c>
      <c r="I64" s="160"/>
      <c r="J64" s="160"/>
      <c r="K64" s="160">
        <f>'将来負担比率（分子）の構造'!L$43</f>
        <v>4745</v>
      </c>
      <c r="L64" s="160"/>
      <c r="M64" s="160"/>
      <c r="N64" s="160">
        <f>'将来負担比率（分子）の構造'!M$43</f>
        <v>4848</v>
      </c>
      <c r="O64" s="160"/>
      <c r="P64" s="160"/>
    </row>
    <row r="65" spans="1:16">
      <c r="A65" s="160" t="s">
        <v>26</v>
      </c>
      <c r="B65" s="160">
        <f>'将来負担比率（分子）の構造'!I$42</f>
        <v>10</v>
      </c>
      <c r="C65" s="160"/>
      <c r="D65" s="160"/>
      <c r="E65" s="160">
        <f>'将来負担比率（分子）の構造'!J$42</f>
        <v>8</v>
      </c>
      <c r="F65" s="160"/>
      <c r="G65" s="160"/>
      <c r="H65" s="160">
        <f>'将来負担比率（分子）の構造'!K$42</f>
        <v>6</v>
      </c>
      <c r="I65" s="160"/>
      <c r="J65" s="160"/>
      <c r="K65" s="160">
        <f>'将来負担比率（分子）の構造'!L$42</f>
        <v>5</v>
      </c>
      <c r="L65" s="160"/>
      <c r="M65" s="160"/>
      <c r="N65" s="160">
        <f>'将来負担比率（分子）の構造'!M$42</f>
        <v>3</v>
      </c>
      <c r="O65" s="160"/>
      <c r="P65" s="160"/>
    </row>
    <row r="66" spans="1:16">
      <c r="A66" s="160" t="s">
        <v>25</v>
      </c>
      <c r="B66" s="160">
        <f>'将来負担比率（分子）の構造'!I$41</f>
        <v>14215</v>
      </c>
      <c r="C66" s="160"/>
      <c r="D66" s="160"/>
      <c r="E66" s="160">
        <f>'将来負担比率（分子）の構造'!J$41</f>
        <v>14315</v>
      </c>
      <c r="F66" s="160"/>
      <c r="G66" s="160"/>
      <c r="H66" s="160">
        <f>'将来負担比率（分子）の構造'!K$41</f>
        <v>13932</v>
      </c>
      <c r="I66" s="160"/>
      <c r="J66" s="160"/>
      <c r="K66" s="160">
        <f>'将来負担比率（分子）の構造'!L$41</f>
        <v>13465</v>
      </c>
      <c r="L66" s="160"/>
      <c r="M66" s="160"/>
      <c r="N66" s="160">
        <f>'将来負担比率（分子）の構造'!M$41</f>
        <v>13115</v>
      </c>
      <c r="O66" s="160"/>
      <c r="P66" s="160"/>
    </row>
    <row r="67" spans="1:16">
      <c r="A67" s="160" t="s">
        <v>69</v>
      </c>
      <c r="B67" s="160" t="e">
        <f>NA()</f>
        <v>#N/A</v>
      </c>
      <c r="C67" s="160">
        <f>IF(ISNUMBER('将来負担比率（分子）の構造'!I$53), IF('将来負担比率（分子）の構造'!I$53 &lt; 0, 0, '将来負担比率（分子）の構造'!I$53), NA())</f>
        <v>6095</v>
      </c>
      <c r="D67" s="160" t="e">
        <f>NA()</f>
        <v>#N/A</v>
      </c>
      <c r="E67" s="160" t="e">
        <f>NA()</f>
        <v>#N/A</v>
      </c>
      <c r="F67" s="160">
        <f>IF(ISNUMBER('将来負担比率（分子）の構造'!J$53), IF('将来負担比率（分子）の構造'!J$53 &lt; 0, 0, '将来負担比率（分子）の構造'!J$53), NA())</f>
        <v>5962</v>
      </c>
      <c r="G67" s="160" t="e">
        <f>NA()</f>
        <v>#N/A</v>
      </c>
      <c r="H67" s="160" t="e">
        <f>NA()</f>
        <v>#N/A</v>
      </c>
      <c r="I67" s="160">
        <f>IF(ISNUMBER('将来負担比率（分子）の構造'!K$53), IF('将来負担比率（分子）の構造'!K$53 &lt; 0, 0, '将来負担比率（分子）の構造'!K$53), NA())</f>
        <v>5358</v>
      </c>
      <c r="J67" s="160" t="e">
        <f>NA()</f>
        <v>#N/A</v>
      </c>
      <c r="K67" s="160" t="e">
        <f>NA()</f>
        <v>#N/A</v>
      </c>
      <c r="L67" s="160">
        <f>IF(ISNUMBER('将来負担比率（分子）の構造'!L$53), IF('将来負担比率（分子）の構造'!L$53 &lt; 0, 0, '将来負担比率（分子）の構造'!L$53), NA())</f>
        <v>4882</v>
      </c>
      <c r="M67" s="160" t="e">
        <f>NA()</f>
        <v>#N/A</v>
      </c>
      <c r="N67" s="160" t="e">
        <f>NA()</f>
        <v>#N/A</v>
      </c>
      <c r="O67" s="160">
        <f>IF(ISNUMBER('将来負担比率（分子）の構造'!M$53), IF('将来負担比率（分子）の構造'!M$53 &lt; 0, 0, '将来負担比率（分子）の構造'!M$53), NA())</f>
        <v>4952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2422</v>
      </c>
      <c r="C72" s="164">
        <f>基金残高に係る経年分析!G55</f>
        <v>2423</v>
      </c>
      <c r="D72" s="164">
        <f>基金残高に係る経年分析!H55</f>
        <v>2173</v>
      </c>
    </row>
    <row r="73" spans="1:16">
      <c r="A73" s="163" t="s">
        <v>72</v>
      </c>
      <c r="B73" s="164">
        <f>基金残高に係る経年分析!F56</f>
        <v>38</v>
      </c>
      <c r="C73" s="164">
        <f>基金残高に係る経年分析!G56</f>
        <v>38</v>
      </c>
      <c r="D73" s="164">
        <f>基金残高に係る経年分析!H56</f>
        <v>38</v>
      </c>
    </row>
    <row r="74" spans="1:16">
      <c r="A74" s="163" t="s">
        <v>73</v>
      </c>
      <c r="B74" s="164">
        <f>基金残高に係る経年分析!F57</f>
        <v>479</v>
      </c>
      <c r="C74" s="164">
        <f>基金残高に係る経年分析!G57</f>
        <v>781</v>
      </c>
      <c r="D74" s="164">
        <f>基金残高に係る経年分析!H57</f>
        <v>1126</v>
      </c>
    </row>
  </sheetData>
  <sheetProtection algorithmName="SHA-512" hashValue="vfCOv9fTYxrGLkObsxibYzo6MTe0jZJ1EKr8x4XZnvmJ0BAIQn6A5voCcB6AcEqNIzObdJGAo3xTCRARDseiuw==" saltValue="UufWln1JmJ4q6bDzKJ/T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3879006</v>
      </c>
      <c r="S5" s="707"/>
      <c r="T5" s="707"/>
      <c r="U5" s="707"/>
      <c r="V5" s="707"/>
      <c r="W5" s="707"/>
      <c r="X5" s="707"/>
      <c r="Y5" s="753"/>
      <c r="Z5" s="771">
        <v>24.8</v>
      </c>
      <c r="AA5" s="771"/>
      <c r="AB5" s="771"/>
      <c r="AC5" s="771"/>
      <c r="AD5" s="772">
        <v>3879006</v>
      </c>
      <c r="AE5" s="772"/>
      <c r="AF5" s="772"/>
      <c r="AG5" s="772"/>
      <c r="AH5" s="772"/>
      <c r="AI5" s="772"/>
      <c r="AJ5" s="772"/>
      <c r="AK5" s="772"/>
      <c r="AL5" s="754">
        <v>48.9</v>
      </c>
      <c r="AM5" s="723"/>
      <c r="AN5" s="723"/>
      <c r="AO5" s="755"/>
      <c r="AP5" s="740" t="s">
        <v>218</v>
      </c>
      <c r="AQ5" s="741"/>
      <c r="AR5" s="741"/>
      <c r="AS5" s="741"/>
      <c r="AT5" s="741"/>
      <c r="AU5" s="741"/>
      <c r="AV5" s="741"/>
      <c r="AW5" s="741"/>
      <c r="AX5" s="741"/>
      <c r="AY5" s="741"/>
      <c r="AZ5" s="741"/>
      <c r="BA5" s="741"/>
      <c r="BB5" s="741"/>
      <c r="BC5" s="741"/>
      <c r="BD5" s="741"/>
      <c r="BE5" s="741"/>
      <c r="BF5" s="742"/>
      <c r="BG5" s="641">
        <v>3873436</v>
      </c>
      <c r="BH5" s="644"/>
      <c r="BI5" s="644"/>
      <c r="BJ5" s="644"/>
      <c r="BK5" s="644"/>
      <c r="BL5" s="644"/>
      <c r="BM5" s="644"/>
      <c r="BN5" s="645"/>
      <c r="BO5" s="703">
        <v>99.9</v>
      </c>
      <c r="BP5" s="703"/>
      <c r="BQ5" s="703"/>
      <c r="BR5" s="703"/>
      <c r="BS5" s="704">
        <v>156925</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121771</v>
      </c>
      <c r="S6" s="644"/>
      <c r="T6" s="644"/>
      <c r="U6" s="644"/>
      <c r="V6" s="644"/>
      <c r="W6" s="644"/>
      <c r="X6" s="644"/>
      <c r="Y6" s="645"/>
      <c r="Z6" s="703">
        <v>0.8</v>
      </c>
      <c r="AA6" s="703"/>
      <c r="AB6" s="703"/>
      <c r="AC6" s="703"/>
      <c r="AD6" s="704">
        <v>121771</v>
      </c>
      <c r="AE6" s="704"/>
      <c r="AF6" s="704"/>
      <c r="AG6" s="704"/>
      <c r="AH6" s="704"/>
      <c r="AI6" s="704"/>
      <c r="AJ6" s="704"/>
      <c r="AK6" s="704"/>
      <c r="AL6" s="646">
        <v>1.5</v>
      </c>
      <c r="AM6" s="647"/>
      <c r="AN6" s="647"/>
      <c r="AO6" s="705"/>
      <c r="AP6" s="638" t="s">
        <v>223</v>
      </c>
      <c r="AQ6" s="639"/>
      <c r="AR6" s="639"/>
      <c r="AS6" s="639"/>
      <c r="AT6" s="639"/>
      <c r="AU6" s="639"/>
      <c r="AV6" s="639"/>
      <c r="AW6" s="639"/>
      <c r="AX6" s="639"/>
      <c r="AY6" s="639"/>
      <c r="AZ6" s="639"/>
      <c r="BA6" s="639"/>
      <c r="BB6" s="639"/>
      <c r="BC6" s="639"/>
      <c r="BD6" s="639"/>
      <c r="BE6" s="639"/>
      <c r="BF6" s="640"/>
      <c r="BG6" s="641">
        <v>3873436</v>
      </c>
      <c r="BH6" s="644"/>
      <c r="BI6" s="644"/>
      <c r="BJ6" s="644"/>
      <c r="BK6" s="644"/>
      <c r="BL6" s="644"/>
      <c r="BM6" s="644"/>
      <c r="BN6" s="645"/>
      <c r="BO6" s="703">
        <v>99.9</v>
      </c>
      <c r="BP6" s="703"/>
      <c r="BQ6" s="703"/>
      <c r="BR6" s="703"/>
      <c r="BS6" s="704">
        <v>156925</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171025</v>
      </c>
      <c r="CS6" s="644"/>
      <c r="CT6" s="644"/>
      <c r="CU6" s="644"/>
      <c r="CV6" s="644"/>
      <c r="CW6" s="644"/>
      <c r="CX6" s="644"/>
      <c r="CY6" s="645"/>
      <c r="CZ6" s="754">
        <v>1.1000000000000001</v>
      </c>
      <c r="DA6" s="723"/>
      <c r="DB6" s="723"/>
      <c r="DC6" s="757"/>
      <c r="DD6" s="649" t="s">
        <v>225</v>
      </c>
      <c r="DE6" s="644"/>
      <c r="DF6" s="644"/>
      <c r="DG6" s="644"/>
      <c r="DH6" s="644"/>
      <c r="DI6" s="644"/>
      <c r="DJ6" s="644"/>
      <c r="DK6" s="644"/>
      <c r="DL6" s="644"/>
      <c r="DM6" s="644"/>
      <c r="DN6" s="644"/>
      <c r="DO6" s="644"/>
      <c r="DP6" s="645"/>
      <c r="DQ6" s="649">
        <v>171025</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5408</v>
      </c>
      <c r="S7" s="644"/>
      <c r="T7" s="644"/>
      <c r="U7" s="644"/>
      <c r="V7" s="644"/>
      <c r="W7" s="644"/>
      <c r="X7" s="644"/>
      <c r="Y7" s="645"/>
      <c r="Z7" s="703">
        <v>0</v>
      </c>
      <c r="AA7" s="703"/>
      <c r="AB7" s="703"/>
      <c r="AC7" s="703"/>
      <c r="AD7" s="704">
        <v>5408</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1564750</v>
      </c>
      <c r="BH7" s="644"/>
      <c r="BI7" s="644"/>
      <c r="BJ7" s="644"/>
      <c r="BK7" s="644"/>
      <c r="BL7" s="644"/>
      <c r="BM7" s="644"/>
      <c r="BN7" s="645"/>
      <c r="BO7" s="703">
        <v>40.299999999999997</v>
      </c>
      <c r="BP7" s="703"/>
      <c r="BQ7" s="703"/>
      <c r="BR7" s="703"/>
      <c r="BS7" s="704">
        <v>32219</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2208922</v>
      </c>
      <c r="CS7" s="644"/>
      <c r="CT7" s="644"/>
      <c r="CU7" s="644"/>
      <c r="CV7" s="644"/>
      <c r="CW7" s="644"/>
      <c r="CX7" s="644"/>
      <c r="CY7" s="645"/>
      <c r="CZ7" s="703">
        <v>14.2</v>
      </c>
      <c r="DA7" s="703"/>
      <c r="DB7" s="703"/>
      <c r="DC7" s="703"/>
      <c r="DD7" s="649">
        <v>79158</v>
      </c>
      <c r="DE7" s="644"/>
      <c r="DF7" s="644"/>
      <c r="DG7" s="644"/>
      <c r="DH7" s="644"/>
      <c r="DI7" s="644"/>
      <c r="DJ7" s="644"/>
      <c r="DK7" s="644"/>
      <c r="DL7" s="644"/>
      <c r="DM7" s="644"/>
      <c r="DN7" s="644"/>
      <c r="DO7" s="644"/>
      <c r="DP7" s="645"/>
      <c r="DQ7" s="649">
        <v>1702941</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14017</v>
      </c>
      <c r="S8" s="644"/>
      <c r="T8" s="644"/>
      <c r="U8" s="644"/>
      <c r="V8" s="644"/>
      <c r="W8" s="644"/>
      <c r="X8" s="644"/>
      <c r="Y8" s="645"/>
      <c r="Z8" s="703">
        <v>0.1</v>
      </c>
      <c r="AA8" s="703"/>
      <c r="AB8" s="703"/>
      <c r="AC8" s="703"/>
      <c r="AD8" s="704">
        <v>14017</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55211</v>
      </c>
      <c r="BH8" s="644"/>
      <c r="BI8" s="644"/>
      <c r="BJ8" s="644"/>
      <c r="BK8" s="644"/>
      <c r="BL8" s="644"/>
      <c r="BM8" s="644"/>
      <c r="BN8" s="645"/>
      <c r="BO8" s="703">
        <v>1.4</v>
      </c>
      <c r="BP8" s="703"/>
      <c r="BQ8" s="703"/>
      <c r="BR8" s="703"/>
      <c r="BS8" s="649" t="s">
        <v>122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6137243</v>
      </c>
      <c r="CS8" s="644"/>
      <c r="CT8" s="644"/>
      <c r="CU8" s="644"/>
      <c r="CV8" s="644"/>
      <c r="CW8" s="644"/>
      <c r="CX8" s="644"/>
      <c r="CY8" s="645"/>
      <c r="CZ8" s="703">
        <v>39.4</v>
      </c>
      <c r="DA8" s="703"/>
      <c r="DB8" s="703"/>
      <c r="DC8" s="703"/>
      <c r="DD8" s="649">
        <v>31539</v>
      </c>
      <c r="DE8" s="644"/>
      <c r="DF8" s="644"/>
      <c r="DG8" s="644"/>
      <c r="DH8" s="644"/>
      <c r="DI8" s="644"/>
      <c r="DJ8" s="644"/>
      <c r="DK8" s="644"/>
      <c r="DL8" s="644"/>
      <c r="DM8" s="644"/>
      <c r="DN8" s="644"/>
      <c r="DO8" s="644"/>
      <c r="DP8" s="645"/>
      <c r="DQ8" s="649">
        <v>3024997</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14854</v>
      </c>
      <c r="S9" s="644"/>
      <c r="T9" s="644"/>
      <c r="U9" s="644"/>
      <c r="V9" s="644"/>
      <c r="W9" s="644"/>
      <c r="X9" s="644"/>
      <c r="Y9" s="645"/>
      <c r="Z9" s="703">
        <v>0.1</v>
      </c>
      <c r="AA9" s="703"/>
      <c r="AB9" s="703"/>
      <c r="AC9" s="703"/>
      <c r="AD9" s="704">
        <v>14854</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1197881</v>
      </c>
      <c r="BH9" s="644"/>
      <c r="BI9" s="644"/>
      <c r="BJ9" s="644"/>
      <c r="BK9" s="644"/>
      <c r="BL9" s="644"/>
      <c r="BM9" s="644"/>
      <c r="BN9" s="645"/>
      <c r="BO9" s="703">
        <v>30.9</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942008</v>
      </c>
      <c r="CS9" s="644"/>
      <c r="CT9" s="644"/>
      <c r="CU9" s="644"/>
      <c r="CV9" s="644"/>
      <c r="CW9" s="644"/>
      <c r="CX9" s="644"/>
      <c r="CY9" s="645"/>
      <c r="CZ9" s="703">
        <v>6.1</v>
      </c>
      <c r="DA9" s="703"/>
      <c r="DB9" s="703"/>
      <c r="DC9" s="703"/>
      <c r="DD9" s="649">
        <v>108047</v>
      </c>
      <c r="DE9" s="644"/>
      <c r="DF9" s="644"/>
      <c r="DG9" s="644"/>
      <c r="DH9" s="644"/>
      <c r="DI9" s="644"/>
      <c r="DJ9" s="644"/>
      <c r="DK9" s="644"/>
      <c r="DL9" s="644"/>
      <c r="DM9" s="644"/>
      <c r="DN9" s="644"/>
      <c r="DO9" s="644"/>
      <c r="DP9" s="645"/>
      <c r="DQ9" s="649">
        <v>717055</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225</v>
      </c>
      <c r="AA10" s="703"/>
      <c r="AB10" s="703"/>
      <c r="AC10" s="703"/>
      <c r="AD10" s="704" t="s">
        <v>122</v>
      </c>
      <c r="AE10" s="704"/>
      <c r="AF10" s="704"/>
      <c r="AG10" s="704"/>
      <c r="AH10" s="704"/>
      <c r="AI10" s="704"/>
      <c r="AJ10" s="704"/>
      <c r="AK10" s="704"/>
      <c r="AL10" s="646" t="s">
        <v>122</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95523</v>
      </c>
      <c r="BH10" s="644"/>
      <c r="BI10" s="644"/>
      <c r="BJ10" s="644"/>
      <c r="BK10" s="644"/>
      <c r="BL10" s="644"/>
      <c r="BM10" s="644"/>
      <c r="BN10" s="645"/>
      <c r="BO10" s="703">
        <v>2.5</v>
      </c>
      <c r="BP10" s="703"/>
      <c r="BQ10" s="703"/>
      <c r="BR10" s="703"/>
      <c r="BS10" s="649" t="s">
        <v>122</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62764</v>
      </c>
      <c r="CS10" s="644"/>
      <c r="CT10" s="644"/>
      <c r="CU10" s="644"/>
      <c r="CV10" s="644"/>
      <c r="CW10" s="644"/>
      <c r="CX10" s="644"/>
      <c r="CY10" s="645"/>
      <c r="CZ10" s="703">
        <v>0.4</v>
      </c>
      <c r="DA10" s="703"/>
      <c r="DB10" s="703"/>
      <c r="DC10" s="703"/>
      <c r="DD10" s="649">
        <v>27009</v>
      </c>
      <c r="DE10" s="644"/>
      <c r="DF10" s="644"/>
      <c r="DG10" s="644"/>
      <c r="DH10" s="644"/>
      <c r="DI10" s="644"/>
      <c r="DJ10" s="644"/>
      <c r="DK10" s="644"/>
      <c r="DL10" s="644"/>
      <c r="DM10" s="644"/>
      <c r="DN10" s="644"/>
      <c r="DO10" s="644"/>
      <c r="DP10" s="645"/>
      <c r="DQ10" s="649">
        <v>33735</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122</v>
      </c>
      <c r="AA11" s="703"/>
      <c r="AB11" s="703"/>
      <c r="AC11" s="703"/>
      <c r="AD11" s="704" t="s">
        <v>225</v>
      </c>
      <c r="AE11" s="704"/>
      <c r="AF11" s="704"/>
      <c r="AG11" s="704"/>
      <c r="AH11" s="704"/>
      <c r="AI11" s="704"/>
      <c r="AJ11" s="704"/>
      <c r="AK11" s="704"/>
      <c r="AL11" s="646" t="s">
        <v>225</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216135</v>
      </c>
      <c r="BH11" s="644"/>
      <c r="BI11" s="644"/>
      <c r="BJ11" s="644"/>
      <c r="BK11" s="644"/>
      <c r="BL11" s="644"/>
      <c r="BM11" s="644"/>
      <c r="BN11" s="645"/>
      <c r="BO11" s="703">
        <v>5.6</v>
      </c>
      <c r="BP11" s="703"/>
      <c r="BQ11" s="703"/>
      <c r="BR11" s="703"/>
      <c r="BS11" s="649">
        <v>32219</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784039</v>
      </c>
      <c r="CS11" s="644"/>
      <c r="CT11" s="644"/>
      <c r="CU11" s="644"/>
      <c r="CV11" s="644"/>
      <c r="CW11" s="644"/>
      <c r="CX11" s="644"/>
      <c r="CY11" s="645"/>
      <c r="CZ11" s="703">
        <v>5</v>
      </c>
      <c r="DA11" s="703"/>
      <c r="DB11" s="703"/>
      <c r="DC11" s="703"/>
      <c r="DD11" s="649">
        <v>308208</v>
      </c>
      <c r="DE11" s="644"/>
      <c r="DF11" s="644"/>
      <c r="DG11" s="644"/>
      <c r="DH11" s="644"/>
      <c r="DI11" s="644"/>
      <c r="DJ11" s="644"/>
      <c r="DK11" s="644"/>
      <c r="DL11" s="644"/>
      <c r="DM11" s="644"/>
      <c r="DN11" s="644"/>
      <c r="DO11" s="644"/>
      <c r="DP11" s="645"/>
      <c r="DQ11" s="649">
        <v>421184</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633505</v>
      </c>
      <c r="S12" s="644"/>
      <c r="T12" s="644"/>
      <c r="U12" s="644"/>
      <c r="V12" s="644"/>
      <c r="W12" s="644"/>
      <c r="X12" s="644"/>
      <c r="Y12" s="645"/>
      <c r="Z12" s="703">
        <v>4</v>
      </c>
      <c r="AA12" s="703"/>
      <c r="AB12" s="703"/>
      <c r="AC12" s="703"/>
      <c r="AD12" s="704">
        <v>633505</v>
      </c>
      <c r="AE12" s="704"/>
      <c r="AF12" s="704"/>
      <c r="AG12" s="704"/>
      <c r="AH12" s="704"/>
      <c r="AI12" s="704"/>
      <c r="AJ12" s="704"/>
      <c r="AK12" s="704"/>
      <c r="AL12" s="646">
        <v>8</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1908660</v>
      </c>
      <c r="BH12" s="644"/>
      <c r="BI12" s="644"/>
      <c r="BJ12" s="644"/>
      <c r="BK12" s="644"/>
      <c r="BL12" s="644"/>
      <c r="BM12" s="644"/>
      <c r="BN12" s="645"/>
      <c r="BO12" s="703">
        <v>49.2</v>
      </c>
      <c r="BP12" s="703"/>
      <c r="BQ12" s="703"/>
      <c r="BR12" s="703"/>
      <c r="BS12" s="649">
        <v>124706</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793817</v>
      </c>
      <c r="CS12" s="644"/>
      <c r="CT12" s="644"/>
      <c r="CU12" s="644"/>
      <c r="CV12" s="644"/>
      <c r="CW12" s="644"/>
      <c r="CX12" s="644"/>
      <c r="CY12" s="645"/>
      <c r="CZ12" s="703">
        <v>5.0999999999999996</v>
      </c>
      <c r="DA12" s="703"/>
      <c r="DB12" s="703"/>
      <c r="DC12" s="703"/>
      <c r="DD12" s="649">
        <v>5226</v>
      </c>
      <c r="DE12" s="644"/>
      <c r="DF12" s="644"/>
      <c r="DG12" s="644"/>
      <c r="DH12" s="644"/>
      <c r="DI12" s="644"/>
      <c r="DJ12" s="644"/>
      <c r="DK12" s="644"/>
      <c r="DL12" s="644"/>
      <c r="DM12" s="644"/>
      <c r="DN12" s="644"/>
      <c r="DO12" s="644"/>
      <c r="DP12" s="645"/>
      <c r="DQ12" s="649">
        <v>313031</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225</v>
      </c>
      <c r="AA13" s="703"/>
      <c r="AB13" s="703"/>
      <c r="AC13" s="703"/>
      <c r="AD13" s="704" t="s">
        <v>171</v>
      </c>
      <c r="AE13" s="704"/>
      <c r="AF13" s="704"/>
      <c r="AG13" s="704"/>
      <c r="AH13" s="704"/>
      <c r="AI13" s="704"/>
      <c r="AJ13" s="704"/>
      <c r="AK13" s="704"/>
      <c r="AL13" s="646" t="s">
        <v>225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1905438</v>
      </c>
      <c r="BH13" s="644"/>
      <c r="BI13" s="644"/>
      <c r="BJ13" s="644"/>
      <c r="BK13" s="644"/>
      <c r="BL13" s="644"/>
      <c r="BM13" s="644"/>
      <c r="BN13" s="645"/>
      <c r="BO13" s="703">
        <v>49.1</v>
      </c>
      <c r="BP13" s="703"/>
      <c r="BQ13" s="703"/>
      <c r="BR13" s="703"/>
      <c r="BS13" s="649">
        <v>124706</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1131834</v>
      </c>
      <c r="CS13" s="644"/>
      <c r="CT13" s="644"/>
      <c r="CU13" s="644"/>
      <c r="CV13" s="644"/>
      <c r="CW13" s="644"/>
      <c r="CX13" s="644"/>
      <c r="CY13" s="645"/>
      <c r="CZ13" s="703">
        <v>7.3</v>
      </c>
      <c r="DA13" s="703"/>
      <c r="DB13" s="703"/>
      <c r="DC13" s="703"/>
      <c r="DD13" s="649">
        <v>541555</v>
      </c>
      <c r="DE13" s="644"/>
      <c r="DF13" s="644"/>
      <c r="DG13" s="644"/>
      <c r="DH13" s="644"/>
      <c r="DI13" s="644"/>
      <c r="DJ13" s="644"/>
      <c r="DK13" s="644"/>
      <c r="DL13" s="644"/>
      <c r="DM13" s="644"/>
      <c r="DN13" s="644"/>
      <c r="DO13" s="644"/>
      <c r="DP13" s="645"/>
      <c r="DQ13" s="649">
        <v>734043</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225</v>
      </c>
      <c r="AA14" s="703"/>
      <c r="AB14" s="703"/>
      <c r="AC14" s="703"/>
      <c r="AD14" s="704" t="s">
        <v>122</v>
      </c>
      <c r="AE14" s="704"/>
      <c r="AF14" s="704"/>
      <c r="AG14" s="704"/>
      <c r="AH14" s="704"/>
      <c r="AI14" s="704"/>
      <c r="AJ14" s="704"/>
      <c r="AK14" s="704"/>
      <c r="AL14" s="646" t="s">
        <v>225</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115163</v>
      </c>
      <c r="BH14" s="644"/>
      <c r="BI14" s="644"/>
      <c r="BJ14" s="644"/>
      <c r="BK14" s="644"/>
      <c r="BL14" s="644"/>
      <c r="BM14" s="644"/>
      <c r="BN14" s="645"/>
      <c r="BO14" s="703">
        <v>3</v>
      </c>
      <c r="BP14" s="703"/>
      <c r="BQ14" s="703"/>
      <c r="BR14" s="703"/>
      <c r="BS14" s="649" t="s">
        <v>225</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471519</v>
      </c>
      <c r="CS14" s="644"/>
      <c r="CT14" s="644"/>
      <c r="CU14" s="644"/>
      <c r="CV14" s="644"/>
      <c r="CW14" s="644"/>
      <c r="CX14" s="644"/>
      <c r="CY14" s="645"/>
      <c r="CZ14" s="703">
        <v>3</v>
      </c>
      <c r="DA14" s="703"/>
      <c r="DB14" s="703"/>
      <c r="DC14" s="703"/>
      <c r="DD14" s="649">
        <v>31230</v>
      </c>
      <c r="DE14" s="644"/>
      <c r="DF14" s="644"/>
      <c r="DG14" s="644"/>
      <c r="DH14" s="644"/>
      <c r="DI14" s="644"/>
      <c r="DJ14" s="644"/>
      <c r="DK14" s="644"/>
      <c r="DL14" s="644"/>
      <c r="DM14" s="644"/>
      <c r="DN14" s="644"/>
      <c r="DO14" s="644"/>
      <c r="DP14" s="645"/>
      <c r="DQ14" s="649">
        <v>431133</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44675</v>
      </c>
      <c r="S15" s="644"/>
      <c r="T15" s="644"/>
      <c r="U15" s="644"/>
      <c r="V15" s="644"/>
      <c r="W15" s="644"/>
      <c r="X15" s="644"/>
      <c r="Y15" s="645"/>
      <c r="Z15" s="703">
        <v>0.3</v>
      </c>
      <c r="AA15" s="703"/>
      <c r="AB15" s="703"/>
      <c r="AC15" s="703"/>
      <c r="AD15" s="704">
        <v>44675</v>
      </c>
      <c r="AE15" s="704"/>
      <c r="AF15" s="704"/>
      <c r="AG15" s="704"/>
      <c r="AH15" s="704"/>
      <c r="AI15" s="704"/>
      <c r="AJ15" s="704"/>
      <c r="AK15" s="704"/>
      <c r="AL15" s="646">
        <v>0.6</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284863</v>
      </c>
      <c r="BH15" s="644"/>
      <c r="BI15" s="644"/>
      <c r="BJ15" s="644"/>
      <c r="BK15" s="644"/>
      <c r="BL15" s="644"/>
      <c r="BM15" s="644"/>
      <c r="BN15" s="645"/>
      <c r="BO15" s="703">
        <v>7.3</v>
      </c>
      <c r="BP15" s="703"/>
      <c r="BQ15" s="703"/>
      <c r="BR15" s="703"/>
      <c r="BS15" s="649" t="s">
        <v>122</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1247670</v>
      </c>
      <c r="CS15" s="644"/>
      <c r="CT15" s="644"/>
      <c r="CU15" s="644"/>
      <c r="CV15" s="644"/>
      <c r="CW15" s="644"/>
      <c r="CX15" s="644"/>
      <c r="CY15" s="645"/>
      <c r="CZ15" s="703">
        <v>8</v>
      </c>
      <c r="DA15" s="703"/>
      <c r="DB15" s="703"/>
      <c r="DC15" s="703"/>
      <c r="DD15" s="649">
        <v>340262</v>
      </c>
      <c r="DE15" s="644"/>
      <c r="DF15" s="644"/>
      <c r="DG15" s="644"/>
      <c r="DH15" s="644"/>
      <c r="DI15" s="644"/>
      <c r="DJ15" s="644"/>
      <c r="DK15" s="644"/>
      <c r="DL15" s="644"/>
      <c r="DM15" s="644"/>
      <c r="DN15" s="644"/>
      <c r="DO15" s="644"/>
      <c r="DP15" s="645"/>
      <c r="DQ15" s="649">
        <v>892996</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225</v>
      </c>
      <c r="AA16" s="703"/>
      <c r="AB16" s="703"/>
      <c r="AC16" s="703"/>
      <c r="AD16" s="704" t="s">
        <v>122</v>
      </c>
      <c r="AE16" s="704"/>
      <c r="AF16" s="704"/>
      <c r="AG16" s="704"/>
      <c r="AH16" s="704"/>
      <c r="AI16" s="704"/>
      <c r="AJ16" s="704"/>
      <c r="AK16" s="704"/>
      <c r="AL16" s="646" t="s">
        <v>225</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141543</v>
      </c>
      <c r="CS16" s="644"/>
      <c r="CT16" s="644"/>
      <c r="CU16" s="644"/>
      <c r="CV16" s="644"/>
      <c r="CW16" s="644"/>
      <c r="CX16" s="644"/>
      <c r="CY16" s="645"/>
      <c r="CZ16" s="703">
        <v>0.9</v>
      </c>
      <c r="DA16" s="703"/>
      <c r="DB16" s="703"/>
      <c r="DC16" s="703"/>
      <c r="DD16" s="649" t="s">
        <v>225</v>
      </c>
      <c r="DE16" s="644"/>
      <c r="DF16" s="644"/>
      <c r="DG16" s="644"/>
      <c r="DH16" s="644"/>
      <c r="DI16" s="644"/>
      <c r="DJ16" s="644"/>
      <c r="DK16" s="644"/>
      <c r="DL16" s="644"/>
      <c r="DM16" s="644"/>
      <c r="DN16" s="644"/>
      <c r="DO16" s="644"/>
      <c r="DP16" s="645"/>
      <c r="DQ16" s="649">
        <v>42405</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10533</v>
      </c>
      <c r="S17" s="644"/>
      <c r="T17" s="644"/>
      <c r="U17" s="644"/>
      <c r="V17" s="644"/>
      <c r="W17" s="644"/>
      <c r="X17" s="644"/>
      <c r="Y17" s="645"/>
      <c r="Z17" s="703">
        <v>0.1</v>
      </c>
      <c r="AA17" s="703"/>
      <c r="AB17" s="703"/>
      <c r="AC17" s="703"/>
      <c r="AD17" s="704">
        <v>10533</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225</v>
      </c>
      <c r="BP17" s="703"/>
      <c r="BQ17" s="703"/>
      <c r="BR17" s="703"/>
      <c r="BS17" s="649" t="s">
        <v>122</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1468453</v>
      </c>
      <c r="CS17" s="644"/>
      <c r="CT17" s="644"/>
      <c r="CU17" s="644"/>
      <c r="CV17" s="644"/>
      <c r="CW17" s="644"/>
      <c r="CX17" s="644"/>
      <c r="CY17" s="645"/>
      <c r="CZ17" s="703">
        <v>9.4</v>
      </c>
      <c r="DA17" s="703"/>
      <c r="DB17" s="703"/>
      <c r="DC17" s="703"/>
      <c r="DD17" s="649" t="s">
        <v>122</v>
      </c>
      <c r="DE17" s="644"/>
      <c r="DF17" s="644"/>
      <c r="DG17" s="644"/>
      <c r="DH17" s="644"/>
      <c r="DI17" s="644"/>
      <c r="DJ17" s="644"/>
      <c r="DK17" s="644"/>
      <c r="DL17" s="644"/>
      <c r="DM17" s="644"/>
      <c r="DN17" s="644"/>
      <c r="DO17" s="644"/>
      <c r="DP17" s="645"/>
      <c r="DQ17" s="649">
        <v>1317414</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3852940</v>
      </c>
      <c r="S18" s="644"/>
      <c r="T18" s="644"/>
      <c r="U18" s="644"/>
      <c r="V18" s="644"/>
      <c r="W18" s="644"/>
      <c r="X18" s="644"/>
      <c r="Y18" s="645"/>
      <c r="Z18" s="703">
        <v>24.6</v>
      </c>
      <c r="AA18" s="703"/>
      <c r="AB18" s="703"/>
      <c r="AC18" s="703"/>
      <c r="AD18" s="704">
        <v>3178868</v>
      </c>
      <c r="AE18" s="704"/>
      <c r="AF18" s="704"/>
      <c r="AG18" s="704"/>
      <c r="AH18" s="704"/>
      <c r="AI18" s="704"/>
      <c r="AJ18" s="704"/>
      <c r="AK18" s="704"/>
      <c r="AL18" s="646">
        <v>40.1</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225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225</v>
      </c>
      <c r="DA18" s="703"/>
      <c r="DB18" s="703"/>
      <c r="DC18" s="703"/>
      <c r="DD18" s="649" t="s">
        <v>225</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3178868</v>
      </c>
      <c r="S19" s="644"/>
      <c r="T19" s="644"/>
      <c r="U19" s="644"/>
      <c r="V19" s="644"/>
      <c r="W19" s="644"/>
      <c r="X19" s="644"/>
      <c r="Y19" s="645"/>
      <c r="Z19" s="703">
        <v>20.3</v>
      </c>
      <c r="AA19" s="703"/>
      <c r="AB19" s="703"/>
      <c r="AC19" s="703"/>
      <c r="AD19" s="704">
        <v>3178868</v>
      </c>
      <c r="AE19" s="704"/>
      <c r="AF19" s="704"/>
      <c r="AG19" s="704"/>
      <c r="AH19" s="704"/>
      <c r="AI19" s="704"/>
      <c r="AJ19" s="704"/>
      <c r="AK19" s="704"/>
      <c r="AL19" s="646">
        <v>40.1</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5570</v>
      </c>
      <c r="BH19" s="644"/>
      <c r="BI19" s="644"/>
      <c r="BJ19" s="644"/>
      <c r="BK19" s="644"/>
      <c r="BL19" s="644"/>
      <c r="BM19" s="644"/>
      <c r="BN19" s="645"/>
      <c r="BO19" s="703">
        <v>0.1</v>
      </c>
      <c r="BP19" s="703"/>
      <c r="BQ19" s="703"/>
      <c r="BR19" s="703"/>
      <c r="BS19" s="649" t="s">
        <v>122</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674072</v>
      </c>
      <c r="S20" s="644"/>
      <c r="T20" s="644"/>
      <c r="U20" s="644"/>
      <c r="V20" s="644"/>
      <c r="W20" s="644"/>
      <c r="X20" s="644"/>
      <c r="Y20" s="645"/>
      <c r="Z20" s="703">
        <v>4.3</v>
      </c>
      <c r="AA20" s="703"/>
      <c r="AB20" s="703"/>
      <c r="AC20" s="703"/>
      <c r="AD20" s="704" t="s">
        <v>225</v>
      </c>
      <c r="AE20" s="704"/>
      <c r="AF20" s="704"/>
      <c r="AG20" s="704"/>
      <c r="AH20" s="704"/>
      <c r="AI20" s="704"/>
      <c r="AJ20" s="704"/>
      <c r="AK20" s="704"/>
      <c r="AL20" s="646" t="s">
        <v>122</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5570</v>
      </c>
      <c r="BH20" s="644"/>
      <c r="BI20" s="644"/>
      <c r="BJ20" s="644"/>
      <c r="BK20" s="644"/>
      <c r="BL20" s="644"/>
      <c r="BM20" s="644"/>
      <c r="BN20" s="645"/>
      <c r="BO20" s="703">
        <v>0.1</v>
      </c>
      <c r="BP20" s="703"/>
      <c r="BQ20" s="703"/>
      <c r="BR20" s="703"/>
      <c r="BS20" s="649" t="s">
        <v>225</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15560837</v>
      </c>
      <c r="CS20" s="644"/>
      <c r="CT20" s="644"/>
      <c r="CU20" s="644"/>
      <c r="CV20" s="644"/>
      <c r="CW20" s="644"/>
      <c r="CX20" s="644"/>
      <c r="CY20" s="645"/>
      <c r="CZ20" s="703">
        <v>100</v>
      </c>
      <c r="DA20" s="703"/>
      <c r="DB20" s="703"/>
      <c r="DC20" s="703"/>
      <c r="DD20" s="649">
        <v>1472234</v>
      </c>
      <c r="DE20" s="644"/>
      <c r="DF20" s="644"/>
      <c r="DG20" s="644"/>
      <c r="DH20" s="644"/>
      <c r="DI20" s="644"/>
      <c r="DJ20" s="644"/>
      <c r="DK20" s="644"/>
      <c r="DL20" s="644"/>
      <c r="DM20" s="644"/>
      <c r="DN20" s="644"/>
      <c r="DO20" s="644"/>
      <c r="DP20" s="645"/>
      <c r="DQ20" s="649">
        <v>9801959</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171</v>
      </c>
      <c r="S21" s="644"/>
      <c r="T21" s="644"/>
      <c r="U21" s="644"/>
      <c r="V21" s="644"/>
      <c r="W21" s="644"/>
      <c r="X21" s="644"/>
      <c r="Y21" s="645"/>
      <c r="Z21" s="703" t="s">
        <v>225</v>
      </c>
      <c r="AA21" s="703"/>
      <c r="AB21" s="703"/>
      <c r="AC21" s="703"/>
      <c r="AD21" s="704" t="s">
        <v>122</v>
      </c>
      <c r="AE21" s="704"/>
      <c r="AF21" s="704"/>
      <c r="AG21" s="704"/>
      <c r="AH21" s="704"/>
      <c r="AI21" s="704"/>
      <c r="AJ21" s="704"/>
      <c r="AK21" s="704"/>
      <c r="AL21" s="646" t="s">
        <v>225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5570</v>
      </c>
      <c r="BH21" s="644"/>
      <c r="BI21" s="644"/>
      <c r="BJ21" s="644"/>
      <c r="BK21" s="644"/>
      <c r="BL21" s="644"/>
      <c r="BM21" s="644"/>
      <c r="BN21" s="645"/>
      <c r="BO21" s="703">
        <v>0.1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8576709</v>
      </c>
      <c r="S22" s="644"/>
      <c r="T22" s="644"/>
      <c r="U22" s="644"/>
      <c r="V22" s="644"/>
      <c r="W22" s="644"/>
      <c r="X22" s="644"/>
      <c r="Y22" s="645"/>
      <c r="Z22" s="703">
        <v>54.7</v>
      </c>
      <c r="AA22" s="703"/>
      <c r="AB22" s="703"/>
      <c r="AC22" s="703"/>
      <c r="AD22" s="704">
        <v>7902637</v>
      </c>
      <c r="AE22" s="704"/>
      <c r="AF22" s="704"/>
      <c r="AG22" s="704"/>
      <c r="AH22" s="704"/>
      <c r="AI22" s="704"/>
      <c r="AJ22" s="704"/>
      <c r="AK22" s="704"/>
      <c r="AL22" s="646">
        <v>99.6</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6490</v>
      </c>
      <c r="S23" s="644"/>
      <c r="T23" s="644"/>
      <c r="U23" s="644"/>
      <c r="V23" s="644"/>
      <c r="W23" s="644"/>
      <c r="X23" s="644"/>
      <c r="Y23" s="645"/>
      <c r="Z23" s="703">
        <v>0</v>
      </c>
      <c r="AA23" s="703"/>
      <c r="AB23" s="703"/>
      <c r="AC23" s="703"/>
      <c r="AD23" s="704">
        <v>6490</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225</v>
      </c>
      <c r="BH23" s="644"/>
      <c r="BI23" s="644"/>
      <c r="BJ23" s="644"/>
      <c r="BK23" s="644"/>
      <c r="BL23" s="644"/>
      <c r="BM23" s="644"/>
      <c r="BN23" s="645"/>
      <c r="BO23" s="703" t="s">
        <v>122</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154037</v>
      </c>
      <c r="S24" s="644"/>
      <c r="T24" s="644"/>
      <c r="U24" s="644"/>
      <c r="V24" s="644"/>
      <c r="W24" s="644"/>
      <c r="X24" s="644"/>
      <c r="Y24" s="645"/>
      <c r="Z24" s="703">
        <v>1</v>
      </c>
      <c r="AA24" s="703"/>
      <c r="AB24" s="703"/>
      <c r="AC24" s="703"/>
      <c r="AD24" s="704" t="s">
        <v>122</v>
      </c>
      <c r="AE24" s="704"/>
      <c r="AF24" s="704"/>
      <c r="AG24" s="704"/>
      <c r="AH24" s="704"/>
      <c r="AI24" s="704"/>
      <c r="AJ24" s="704"/>
      <c r="AK24" s="704"/>
      <c r="AL24" s="646" t="s">
        <v>225</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171</v>
      </c>
      <c r="BH24" s="644"/>
      <c r="BI24" s="644"/>
      <c r="BJ24" s="644"/>
      <c r="BK24" s="644"/>
      <c r="BL24" s="644"/>
      <c r="BM24" s="644"/>
      <c r="BN24" s="645"/>
      <c r="BO24" s="703" t="s">
        <v>225</v>
      </c>
      <c r="BP24" s="703"/>
      <c r="BQ24" s="703"/>
      <c r="BR24" s="703"/>
      <c r="BS24" s="649" t="s">
        <v>122</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8186818</v>
      </c>
      <c r="CS24" s="707"/>
      <c r="CT24" s="707"/>
      <c r="CU24" s="707"/>
      <c r="CV24" s="707"/>
      <c r="CW24" s="707"/>
      <c r="CX24" s="707"/>
      <c r="CY24" s="753"/>
      <c r="CZ24" s="754">
        <v>52.6</v>
      </c>
      <c r="DA24" s="723"/>
      <c r="DB24" s="723"/>
      <c r="DC24" s="757"/>
      <c r="DD24" s="752">
        <v>5131106</v>
      </c>
      <c r="DE24" s="707"/>
      <c r="DF24" s="707"/>
      <c r="DG24" s="707"/>
      <c r="DH24" s="707"/>
      <c r="DI24" s="707"/>
      <c r="DJ24" s="707"/>
      <c r="DK24" s="753"/>
      <c r="DL24" s="752">
        <v>5024790</v>
      </c>
      <c r="DM24" s="707"/>
      <c r="DN24" s="707"/>
      <c r="DO24" s="707"/>
      <c r="DP24" s="707"/>
      <c r="DQ24" s="707"/>
      <c r="DR24" s="707"/>
      <c r="DS24" s="707"/>
      <c r="DT24" s="707"/>
      <c r="DU24" s="707"/>
      <c r="DV24" s="753"/>
      <c r="DW24" s="754">
        <v>59.7</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246298</v>
      </c>
      <c r="S25" s="644"/>
      <c r="T25" s="644"/>
      <c r="U25" s="644"/>
      <c r="V25" s="644"/>
      <c r="W25" s="644"/>
      <c r="X25" s="644"/>
      <c r="Y25" s="645"/>
      <c r="Z25" s="703">
        <v>1.6</v>
      </c>
      <c r="AA25" s="703"/>
      <c r="AB25" s="703"/>
      <c r="AC25" s="703"/>
      <c r="AD25" s="704">
        <v>20695</v>
      </c>
      <c r="AE25" s="704"/>
      <c r="AF25" s="704"/>
      <c r="AG25" s="704"/>
      <c r="AH25" s="704"/>
      <c r="AI25" s="704"/>
      <c r="AJ25" s="704"/>
      <c r="AK25" s="704"/>
      <c r="AL25" s="646">
        <v>0.3</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2703275</v>
      </c>
      <c r="CS25" s="642"/>
      <c r="CT25" s="642"/>
      <c r="CU25" s="642"/>
      <c r="CV25" s="642"/>
      <c r="CW25" s="642"/>
      <c r="CX25" s="642"/>
      <c r="CY25" s="643"/>
      <c r="CZ25" s="646">
        <v>17.399999999999999</v>
      </c>
      <c r="DA25" s="675"/>
      <c r="DB25" s="675"/>
      <c r="DC25" s="676"/>
      <c r="DD25" s="649">
        <v>2559059</v>
      </c>
      <c r="DE25" s="642"/>
      <c r="DF25" s="642"/>
      <c r="DG25" s="642"/>
      <c r="DH25" s="642"/>
      <c r="DI25" s="642"/>
      <c r="DJ25" s="642"/>
      <c r="DK25" s="643"/>
      <c r="DL25" s="649">
        <v>2465036</v>
      </c>
      <c r="DM25" s="642"/>
      <c r="DN25" s="642"/>
      <c r="DO25" s="642"/>
      <c r="DP25" s="642"/>
      <c r="DQ25" s="642"/>
      <c r="DR25" s="642"/>
      <c r="DS25" s="642"/>
      <c r="DT25" s="642"/>
      <c r="DU25" s="642"/>
      <c r="DV25" s="643"/>
      <c r="DW25" s="646">
        <v>29.3</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97908</v>
      </c>
      <c r="S26" s="644"/>
      <c r="T26" s="644"/>
      <c r="U26" s="644"/>
      <c r="V26" s="644"/>
      <c r="W26" s="644"/>
      <c r="X26" s="644"/>
      <c r="Y26" s="645"/>
      <c r="Z26" s="703">
        <v>0.6</v>
      </c>
      <c r="AA26" s="703"/>
      <c r="AB26" s="703"/>
      <c r="AC26" s="703"/>
      <c r="AD26" s="704">
        <v>100</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122</v>
      </c>
      <c r="BP26" s="703"/>
      <c r="BQ26" s="703"/>
      <c r="BR26" s="703"/>
      <c r="BS26" s="649" t="s">
        <v>225</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1611604</v>
      </c>
      <c r="CS26" s="644"/>
      <c r="CT26" s="644"/>
      <c r="CU26" s="644"/>
      <c r="CV26" s="644"/>
      <c r="CW26" s="644"/>
      <c r="CX26" s="644"/>
      <c r="CY26" s="645"/>
      <c r="CZ26" s="646">
        <v>10.4</v>
      </c>
      <c r="DA26" s="675"/>
      <c r="DB26" s="675"/>
      <c r="DC26" s="676"/>
      <c r="DD26" s="649">
        <v>1499826</v>
      </c>
      <c r="DE26" s="644"/>
      <c r="DF26" s="644"/>
      <c r="DG26" s="644"/>
      <c r="DH26" s="644"/>
      <c r="DI26" s="644"/>
      <c r="DJ26" s="644"/>
      <c r="DK26" s="645"/>
      <c r="DL26" s="649" t="s">
        <v>225</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2453463</v>
      </c>
      <c r="S27" s="644"/>
      <c r="T27" s="644"/>
      <c r="U27" s="644"/>
      <c r="V27" s="644"/>
      <c r="W27" s="644"/>
      <c r="X27" s="644"/>
      <c r="Y27" s="645"/>
      <c r="Z27" s="703">
        <v>15.7</v>
      </c>
      <c r="AA27" s="703"/>
      <c r="AB27" s="703"/>
      <c r="AC27" s="703"/>
      <c r="AD27" s="704" t="s">
        <v>122</v>
      </c>
      <c r="AE27" s="704"/>
      <c r="AF27" s="704"/>
      <c r="AG27" s="704"/>
      <c r="AH27" s="704"/>
      <c r="AI27" s="704"/>
      <c r="AJ27" s="704"/>
      <c r="AK27" s="704"/>
      <c r="AL27" s="646" t="s">
        <v>122</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3879006</v>
      </c>
      <c r="BH27" s="644"/>
      <c r="BI27" s="644"/>
      <c r="BJ27" s="644"/>
      <c r="BK27" s="644"/>
      <c r="BL27" s="644"/>
      <c r="BM27" s="644"/>
      <c r="BN27" s="645"/>
      <c r="BO27" s="703">
        <v>100</v>
      </c>
      <c r="BP27" s="703"/>
      <c r="BQ27" s="703"/>
      <c r="BR27" s="703"/>
      <c r="BS27" s="649">
        <v>156925</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4015090</v>
      </c>
      <c r="CS27" s="642"/>
      <c r="CT27" s="642"/>
      <c r="CU27" s="642"/>
      <c r="CV27" s="642"/>
      <c r="CW27" s="642"/>
      <c r="CX27" s="642"/>
      <c r="CY27" s="643"/>
      <c r="CZ27" s="646">
        <v>25.8</v>
      </c>
      <c r="DA27" s="675"/>
      <c r="DB27" s="675"/>
      <c r="DC27" s="676"/>
      <c r="DD27" s="649">
        <v>1254633</v>
      </c>
      <c r="DE27" s="642"/>
      <c r="DF27" s="642"/>
      <c r="DG27" s="642"/>
      <c r="DH27" s="642"/>
      <c r="DI27" s="642"/>
      <c r="DJ27" s="642"/>
      <c r="DK27" s="643"/>
      <c r="DL27" s="649">
        <v>1242340</v>
      </c>
      <c r="DM27" s="642"/>
      <c r="DN27" s="642"/>
      <c r="DO27" s="642"/>
      <c r="DP27" s="642"/>
      <c r="DQ27" s="642"/>
      <c r="DR27" s="642"/>
      <c r="DS27" s="642"/>
      <c r="DT27" s="642"/>
      <c r="DU27" s="642"/>
      <c r="DV27" s="643"/>
      <c r="DW27" s="646">
        <v>14.8</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225</v>
      </c>
      <c r="AA28" s="703"/>
      <c r="AB28" s="703"/>
      <c r="AC28" s="703"/>
      <c r="AD28" s="704" t="s">
        <v>225</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1468453</v>
      </c>
      <c r="CS28" s="644"/>
      <c r="CT28" s="644"/>
      <c r="CU28" s="644"/>
      <c r="CV28" s="644"/>
      <c r="CW28" s="644"/>
      <c r="CX28" s="644"/>
      <c r="CY28" s="645"/>
      <c r="CZ28" s="646">
        <v>9.4</v>
      </c>
      <c r="DA28" s="675"/>
      <c r="DB28" s="675"/>
      <c r="DC28" s="676"/>
      <c r="DD28" s="649">
        <v>1317414</v>
      </c>
      <c r="DE28" s="644"/>
      <c r="DF28" s="644"/>
      <c r="DG28" s="644"/>
      <c r="DH28" s="644"/>
      <c r="DI28" s="644"/>
      <c r="DJ28" s="644"/>
      <c r="DK28" s="645"/>
      <c r="DL28" s="649">
        <v>1317414</v>
      </c>
      <c r="DM28" s="644"/>
      <c r="DN28" s="644"/>
      <c r="DO28" s="644"/>
      <c r="DP28" s="644"/>
      <c r="DQ28" s="644"/>
      <c r="DR28" s="644"/>
      <c r="DS28" s="644"/>
      <c r="DT28" s="644"/>
      <c r="DU28" s="644"/>
      <c r="DV28" s="645"/>
      <c r="DW28" s="646">
        <v>15.6</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1392204</v>
      </c>
      <c r="S29" s="644"/>
      <c r="T29" s="644"/>
      <c r="U29" s="644"/>
      <c r="V29" s="644"/>
      <c r="W29" s="644"/>
      <c r="X29" s="644"/>
      <c r="Y29" s="645"/>
      <c r="Z29" s="703">
        <v>8.9</v>
      </c>
      <c r="AA29" s="703"/>
      <c r="AB29" s="703"/>
      <c r="AC29" s="703"/>
      <c r="AD29" s="704" t="s">
        <v>122</v>
      </c>
      <c r="AE29" s="704"/>
      <c r="AF29" s="704"/>
      <c r="AG29" s="704"/>
      <c r="AH29" s="704"/>
      <c r="AI29" s="704"/>
      <c r="AJ29" s="704"/>
      <c r="AK29" s="704"/>
      <c r="AL29" s="646" t="s">
        <v>225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1468453</v>
      </c>
      <c r="CS29" s="642"/>
      <c r="CT29" s="642"/>
      <c r="CU29" s="642"/>
      <c r="CV29" s="642"/>
      <c r="CW29" s="642"/>
      <c r="CX29" s="642"/>
      <c r="CY29" s="643"/>
      <c r="CZ29" s="646">
        <v>9.4</v>
      </c>
      <c r="DA29" s="675"/>
      <c r="DB29" s="675"/>
      <c r="DC29" s="676"/>
      <c r="DD29" s="649">
        <v>1317414</v>
      </c>
      <c r="DE29" s="642"/>
      <c r="DF29" s="642"/>
      <c r="DG29" s="642"/>
      <c r="DH29" s="642"/>
      <c r="DI29" s="642"/>
      <c r="DJ29" s="642"/>
      <c r="DK29" s="643"/>
      <c r="DL29" s="649">
        <v>1317414</v>
      </c>
      <c r="DM29" s="642"/>
      <c r="DN29" s="642"/>
      <c r="DO29" s="642"/>
      <c r="DP29" s="642"/>
      <c r="DQ29" s="642"/>
      <c r="DR29" s="642"/>
      <c r="DS29" s="642"/>
      <c r="DT29" s="642"/>
      <c r="DU29" s="642"/>
      <c r="DV29" s="643"/>
      <c r="DW29" s="646">
        <v>15.6</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7073</v>
      </c>
      <c r="S30" s="644"/>
      <c r="T30" s="644"/>
      <c r="U30" s="644"/>
      <c r="V30" s="644"/>
      <c r="W30" s="644"/>
      <c r="X30" s="644"/>
      <c r="Y30" s="645"/>
      <c r="Z30" s="703">
        <v>0</v>
      </c>
      <c r="AA30" s="703"/>
      <c r="AB30" s="703"/>
      <c r="AC30" s="703"/>
      <c r="AD30" s="704" t="s">
        <v>122</v>
      </c>
      <c r="AE30" s="704"/>
      <c r="AF30" s="704"/>
      <c r="AG30" s="704"/>
      <c r="AH30" s="704"/>
      <c r="AI30" s="704"/>
      <c r="AJ30" s="704"/>
      <c r="AK30" s="704"/>
      <c r="AL30" s="646" t="s">
        <v>122</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98.5</v>
      </c>
      <c r="BH30" s="722"/>
      <c r="BI30" s="722"/>
      <c r="BJ30" s="722"/>
      <c r="BK30" s="722"/>
      <c r="BL30" s="722"/>
      <c r="BM30" s="723">
        <v>89.8</v>
      </c>
      <c r="BN30" s="722"/>
      <c r="BO30" s="722"/>
      <c r="BP30" s="722"/>
      <c r="BQ30" s="724"/>
      <c r="BR30" s="721">
        <v>98.6</v>
      </c>
      <c r="BS30" s="722"/>
      <c r="BT30" s="722"/>
      <c r="BU30" s="722"/>
      <c r="BV30" s="722"/>
      <c r="BW30" s="722"/>
      <c r="BX30" s="723">
        <v>89.1</v>
      </c>
      <c r="BY30" s="722"/>
      <c r="BZ30" s="722"/>
      <c r="CA30" s="722"/>
      <c r="CB30" s="724"/>
      <c r="CD30" s="727"/>
      <c r="CE30" s="728"/>
      <c r="CF30" s="685" t="s">
        <v>302</v>
      </c>
      <c r="CG30" s="682"/>
      <c r="CH30" s="682"/>
      <c r="CI30" s="682"/>
      <c r="CJ30" s="682"/>
      <c r="CK30" s="682"/>
      <c r="CL30" s="682"/>
      <c r="CM30" s="682"/>
      <c r="CN30" s="682"/>
      <c r="CO30" s="682"/>
      <c r="CP30" s="682"/>
      <c r="CQ30" s="683"/>
      <c r="CR30" s="641">
        <v>1341332</v>
      </c>
      <c r="CS30" s="644"/>
      <c r="CT30" s="644"/>
      <c r="CU30" s="644"/>
      <c r="CV30" s="644"/>
      <c r="CW30" s="644"/>
      <c r="CX30" s="644"/>
      <c r="CY30" s="645"/>
      <c r="CZ30" s="646">
        <v>8.6</v>
      </c>
      <c r="DA30" s="675"/>
      <c r="DB30" s="675"/>
      <c r="DC30" s="676"/>
      <c r="DD30" s="649">
        <v>1205971</v>
      </c>
      <c r="DE30" s="644"/>
      <c r="DF30" s="644"/>
      <c r="DG30" s="644"/>
      <c r="DH30" s="644"/>
      <c r="DI30" s="644"/>
      <c r="DJ30" s="644"/>
      <c r="DK30" s="645"/>
      <c r="DL30" s="649">
        <v>1205971</v>
      </c>
      <c r="DM30" s="644"/>
      <c r="DN30" s="644"/>
      <c r="DO30" s="644"/>
      <c r="DP30" s="644"/>
      <c r="DQ30" s="644"/>
      <c r="DR30" s="644"/>
      <c r="DS30" s="644"/>
      <c r="DT30" s="644"/>
      <c r="DU30" s="644"/>
      <c r="DV30" s="645"/>
      <c r="DW30" s="646">
        <v>14.3</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702642</v>
      </c>
      <c r="S31" s="644"/>
      <c r="T31" s="644"/>
      <c r="U31" s="644"/>
      <c r="V31" s="644"/>
      <c r="W31" s="644"/>
      <c r="X31" s="644"/>
      <c r="Y31" s="645"/>
      <c r="Z31" s="703">
        <v>4.5</v>
      </c>
      <c r="AA31" s="703"/>
      <c r="AB31" s="703"/>
      <c r="AC31" s="703"/>
      <c r="AD31" s="704" t="s">
        <v>225</v>
      </c>
      <c r="AE31" s="704"/>
      <c r="AF31" s="704"/>
      <c r="AG31" s="704"/>
      <c r="AH31" s="704"/>
      <c r="AI31" s="704"/>
      <c r="AJ31" s="704"/>
      <c r="AK31" s="704"/>
      <c r="AL31" s="646" t="s">
        <v>122</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98.8</v>
      </c>
      <c r="BH31" s="642"/>
      <c r="BI31" s="642"/>
      <c r="BJ31" s="642"/>
      <c r="BK31" s="642"/>
      <c r="BL31" s="642"/>
      <c r="BM31" s="647">
        <v>94.2</v>
      </c>
      <c r="BN31" s="720"/>
      <c r="BO31" s="720"/>
      <c r="BP31" s="720"/>
      <c r="BQ31" s="681"/>
      <c r="BR31" s="719">
        <v>98.9</v>
      </c>
      <c r="BS31" s="642"/>
      <c r="BT31" s="642"/>
      <c r="BU31" s="642"/>
      <c r="BV31" s="642"/>
      <c r="BW31" s="642"/>
      <c r="BX31" s="647">
        <v>93.8</v>
      </c>
      <c r="BY31" s="720"/>
      <c r="BZ31" s="720"/>
      <c r="CA31" s="720"/>
      <c r="CB31" s="681"/>
      <c r="CD31" s="727"/>
      <c r="CE31" s="728"/>
      <c r="CF31" s="685" t="s">
        <v>306</v>
      </c>
      <c r="CG31" s="682"/>
      <c r="CH31" s="682"/>
      <c r="CI31" s="682"/>
      <c r="CJ31" s="682"/>
      <c r="CK31" s="682"/>
      <c r="CL31" s="682"/>
      <c r="CM31" s="682"/>
      <c r="CN31" s="682"/>
      <c r="CO31" s="682"/>
      <c r="CP31" s="682"/>
      <c r="CQ31" s="683"/>
      <c r="CR31" s="641">
        <v>127121</v>
      </c>
      <c r="CS31" s="642"/>
      <c r="CT31" s="642"/>
      <c r="CU31" s="642"/>
      <c r="CV31" s="642"/>
      <c r="CW31" s="642"/>
      <c r="CX31" s="642"/>
      <c r="CY31" s="643"/>
      <c r="CZ31" s="646">
        <v>0.8</v>
      </c>
      <c r="DA31" s="675"/>
      <c r="DB31" s="675"/>
      <c r="DC31" s="676"/>
      <c r="DD31" s="649">
        <v>111443</v>
      </c>
      <c r="DE31" s="642"/>
      <c r="DF31" s="642"/>
      <c r="DG31" s="642"/>
      <c r="DH31" s="642"/>
      <c r="DI31" s="642"/>
      <c r="DJ31" s="642"/>
      <c r="DK31" s="643"/>
      <c r="DL31" s="649">
        <v>111443</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293000</v>
      </c>
      <c r="S32" s="644"/>
      <c r="T32" s="644"/>
      <c r="U32" s="644"/>
      <c r="V32" s="644"/>
      <c r="W32" s="644"/>
      <c r="X32" s="644"/>
      <c r="Y32" s="645"/>
      <c r="Z32" s="703">
        <v>1.9</v>
      </c>
      <c r="AA32" s="703"/>
      <c r="AB32" s="703"/>
      <c r="AC32" s="703"/>
      <c r="AD32" s="704" t="s">
        <v>122</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98.1</v>
      </c>
      <c r="BH32" s="657"/>
      <c r="BI32" s="657"/>
      <c r="BJ32" s="657"/>
      <c r="BK32" s="657"/>
      <c r="BL32" s="657"/>
      <c r="BM32" s="701">
        <v>85</v>
      </c>
      <c r="BN32" s="657"/>
      <c r="BO32" s="657"/>
      <c r="BP32" s="657"/>
      <c r="BQ32" s="694"/>
      <c r="BR32" s="718">
        <v>98.3</v>
      </c>
      <c r="BS32" s="657"/>
      <c r="BT32" s="657"/>
      <c r="BU32" s="657"/>
      <c r="BV32" s="657"/>
      <c r="BW32" s="657"/>
      <c r="BX32" s="701">
        <v>84.1</v>
      </c>
      <c r="BY32" s="657"/>
      <c r="BZ32" s="657"/>
      <c r="CA32" s="657"/>
      <c r="CB32" s="694"/>
      <c r="CD32" s="729"/>
      <c r="CE32" s="730"/>
      <c r="CF32" s="685" t="s">
        <v>309</v>
      </c>
      <c r="CG32" s="682"/>
      <c r="CH32" s="682"/>
      <c r="CI32" s="682"/>
      <c r="CJ32" s="682"/>
      <c r="CK32" s="682"/>
      <c r="CL32" s="682"/>
      <c r="CM32" s="682"/>
      <c r="CN32" s="682"/>
      <c r="CO32" s="682"/>
      <c r="CP32" s="682"/>
      <c r="CQ32" s="683"/>
      <c r="CR32" s="641" t="s">
        <v>225</v>
      </c>
      <c r="CS32" s="644"/>
      <c r="CT32" s="644"/>
      <c r="CU32" s="644"/>
      <c r="CV32" s="644"/>
      <c r="CW32" s="644"/>
      <c r="CX32" s="644"/>
      <c r="CY32" s="645"/>
      <c r="CZ32" s="646" t="s">
        <v>225</v>
      </c>
      <c r="DA32" s="675"/>
      <c r="DB32" s="675"/>
      <c r="DC32" s="676"/>
      <c r="DD32" s="649" t="s">
        <v>122</v>
      </c>
      <c r="DE32" s="644"/>
      <c r="DF32" s="644"/>
      <c r="DG32" s="644"/>
      <c r="DH32" s="644"/>
      <c r="DI32" s="644"/>
      <c r="DJ32" s="644"/>
      <c r="DK32" s="645"/>
      <c r="DL32" s="649" t="s">
        <v>225</v>
      </c>
      <c r="DM32" s="644"/>
      <c r="DN32" s="644"/>
      <c r="DO32" s="644"/>
      <c r="DP32" s="644"/>
      <c r="DQ32" s="644"/>
      <c r="DR32" s="644"/>
      <c r="DS32" s="644"/>
      <c r="DT32" s="644"/>
      <c r="DU32" s="644"/>
      <c r="DV32" s="645"/>
      <c r="DW32" s="646" t="s">
        <v>225</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220552</v>
      </c>
      <c r="S33" s="644"/>
      <c r="T33" s="644"/>
      <c r="U33" s="644"/>
      <c r="V33" s="644"/>
      <c r="W33" s="644"/>
      <c r="X33" s="644"/>
      <c r="Y33" s="645"/>
      <c r="Z33" s="703">
        <v>1.4</v>
      </c>
      <c r="AA33" s="703"/>
      <c r="AB33" s="703"/>
      <c r="AC33" s="703"/>
      <c r="AD33" s="704" t="s">
        <v>122</v>
      </c>
      <c r="AE33" s="704"/>
      <c r="AF33" s="704"/>
      <c r="AG33" s="704"/>
      <c r="AH33" s="704"/>
      <c r="AI33" s="704"/>
      <c r="AJ33" s="704"/>
      <c r="AK33" s="704"/>
      <c r="AL33" s="646" t="s">
        <v>225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5760242</v>
      </c>
      <c r="CS33" s="642"/>
      <c r="CT33" s="642"/>
      <c r="CU33" s="642"/>
      <c r="CV33" s="642"/>
      <c r="CW33" s="642"/>
      <c r="CX33" s="642"/>
      <c r="CY33" s="643"/>
      <c r="CZ33" s="646">
        <v>37</v>
      </c>
      <c r="DA33" s="675"/>
      <c r="DB33" s="675"/>
      <c r="DC33" s="676"/>
      <c r="DD33" s="649">
        <v>4097802</v>
      </c>
      <c r="DE33" s="642"/>
      <c r="DF33" s="642"/>
      <c r="DG33" s="642"/>
      <c r="DH33" s="642"/>
      <c r="DI33" s="642"/>
      <c r="DJ33" s="642"/>
      <c r="DK33" s="643"/>
      <c r="DL33" s="649">
        <v>3047011</v>
      </c>
      <c r="DM33" s="642"/>
      <c r="DN33" s="642"/>
      <c r="DO33" s="642"/>
      <c r="DP33" s="642"/>
      <c r="DQ33" s="642"/>
      <c r="DR33" s="642"/>
      <c r="DS33" s="642"/>
      <c r="DT33" s="642"/>
      <c r="DU33" s="642"/>
      <c r="DV33" s="643"/>
      <c r="DW33" s="646">
        <v>36.200000000000003</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530159</v>
      </c>
      <c r="S34" s="644"/>
      <c r="T34" s="644"/>
      <c r="U34" s="644"/>
      <c r="V34" s="644"/>
      <c r="W34" s="644"/>
      <c r="X34" s="644"/>
      <c r="Y34" s="645"/>
      <c r="Z34" s="703">
        <v>3.4</v>
      </c>
      <c r="AA34" s="703"/>
      <c r="AB34" s="703"/>
      <c r="AC34" s="703"/>
      <c r="AD34" s="704">
        <v>1791</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1789053</v>
      </c>
      <c r="CS34" s="644"/>
      <c r="CT34" s="644"/>
      <c r="CU34" s="644"/>
      <c r="CV34" s="644"/>
      <c r="CW34" s="644"/>
      <c r="CX34" s="644"/>
      <c r="CY34" s="645"/>
      <c r="CZ34" s="646">
        <v>11.5</v>
      </c>
      <c r="DA34" s="675"/>
      <c r="DB34" s="675"/>
      <c r="DC34" s="676"/>
      <c r="DD34" s="649">
        <v>1547766</v>
      </c>
      <c r="DE34" s="644"/>
      <c r="DF34" s="644"/>
      <c r="DG34" s="644"/>
      <c r="DH34" s="644"/>
      <c r="DI34" s="644"/>
      <c r="DJ34" s="644"/>
      <c r="DK34" s="645"/>
      <c r="DL34" s="649">
        <v>1009896</v>
      </c>
      <c r="DM34" s="644"/>
      <c r="DN34" s="644"/>
      <c r="DO34" s="644"/>
      <c r="DP34" s="644"/>
      <c r="DQ34" s="644"/>
      <c r="DR34" s="644"/>
      <c r="DS34" s="644"/>
      <c r="DT34" s="644"/>
      <c r="DU34" s="644"/>
      <c r="DV34" s="645"/>
      <c r="DW34" s="646">
        <v>12</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991896</v>
      </c>
      <c r="S35" s="644"/>
      <c r="T35" s="644"/>
      <c r="U35" s="644"/>
      <c r="V35" s="644"/>
      <c r="W35" s="644"/>
      <c r="X35" s="644"/>
      <c r="Y35" s="645"/>
      <c r="Z35" s="703">
        <v>6.3</v>
      </c>
      <c r="AA35" s="703"/>
      <c r="AB35" s="703"/>
      <c r="AC35" s="703"/>
      <c r="AD35" s="704" t="s">
        <v>122</v>
      </c>
      <c r="AE35" s="704"/>
      <c r="AF35" s="704"/>
      <c r="AG35" s="704"/>
      <c r="AH35" s="704"/>
      <c r="AI35" s="704"/>
      <c r="AJ35" s="704"/>
      <c r="AK35" s="704"/>
      <c r="AL35" s="646" t="s">
        <v>122</v>
      </c>
      <c r="AM35" s="647"/>
      <c r="AN35" s="647"/>
      <c r="AO35" s="705"/>
      <c r="AP35" s="214"/>
      <c r="AQ35" s="709" t="s">
        <v>317</v>
      </c>
      <c r="AR35" s="710"/>
      <c r="AS35" s="710"/>
      <c r="AT35" s="710"/>
      <c r="AU35" s="710"/>
      <c r="AV35" s="710"/>
      <c r="AW35" s="710"/>
      <c r="AX35" s="710"/>
      <c r="AY35" s="711"/>
      <c r="AZ35" s="706">
        <v>1973650</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-280560</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145227</v>
      </c>
      <c r="CS35" s="642"/>
      <c r="CT35" s="642"/>
      <c r="CU35" s="642"/>
      <c r="CV35" s="642"/>
      <c r="CW35" s="642"/>
      <c r="CX35" s="642"/>
      <c r="CY35" s="643"/>
      <c r="CZ35" s="646">
        <v>0.9</v>
      </c>
      <c r="DA35" s="675"/>
      <c r="DB35" s="675"/>
      <c r="DC35" s="676"/>
      <c r="DD35" s="649">
        <v>123006</v>
      </c>
      <c r="DE35" s="642"/>
      <c r="DF35" s="642"/>
      <c r="DG35" s="642"/>
      <c r="DH35" s="642"/>
      <c r="DI35" s="642"/>
      <c r="DJ35" s="642"/>
      <c r="DK35" s="643"/>
      <c r="DL35" s="649">
        <v>123006</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122</v>
      </c>
      <c r="AE36" s="704"/>
      <c r="AF36" s="704"/>
      <c r="AG36" s="704"/>
      <c r="AH36" s="704"/>
      <c r="AI36" s="704"/>
      <c r="AJ36" s="704"/>
      <c r="AK36" s="704"/>
      <c r="AL36" s="646" t="s">
        <v>122</v>
      </c>
      <c r="AM36" s="647"/>
      <c r="AN36" s="647"/>
      <c r="AO36" s="705"/>
      <c r="AQ36" s="678" t="s">
        <v>321</v>
      </c>
      <c r="AR36" s="679"/>
      <c r="AS36" s="679"/>
      <c r="AT36" s="679"/>
      <c r="AU36" s="679"/>
      <c r="AV36" s="679"/>
      <c r="AW36" s="679"/>
      <c r="AX36" s="679"/>
      <c r="AY36" s="680"/>
      <c r="AZ36" s="641">
        <v>254698</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-379332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1076430</v>
      </c>
      <c r="CS36" s="644"/>
      <c r="CT36" s="644"/>
      <c r="CU36" s="644"/>
      <c r="CV36" s="644"/>
      <c r="CW36" s="644"/>
      <c r="CX36" s="644"/>
      <c r="CY36" s="645"/>
      <c r="CZ36" s="646">
        <v>6.9</v>
      </c>
      <c r="DA36" s="675"/>
      <c r="DB36" s="675"/>
      <c r="DC36" s="676"/>
      <c r="DD36" s="649">
        <v>833355</v>
      </c>
      <c r="DE36" s="644"/>
      <c r="DF36" s="644"/>
      <c r="DG36" s="644"/>
      <c r="DH36" s="644"/>
      <c r="DI36" s="644"/>
      <c r="DJ36" s="644"/>
      <c r="DK36" s="645"/>
      <c r="DL36" s="649">
        <v>421134</v>
      </c>
      <c r="DM36" s="644"/>
      <c r="DN36" s="644"/>
      <c r="DO36" s="644"/>
      <c r="DP36" s="644"/>
      <c r="DQ36" s="644"/>
      <c r="DR36" s="644"/>
      <c r="DS36" s="644"/>
      <c r="DT36" s="644"/>
      <c r="DU36" s="644"/>
      <c r="DV36" s="645"/>
      <c r="DW36" s="646">
        <v>5</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490196</v>
      </c>
      <c r="S37" s="644"/>
      <c r="T37" s="644"/>
      <c r="U37" s="644"/>
      <c r="V37" s="644"/>
      <c r="W37" s="644"/>
      <c r="X37" s="644"/>
      <c r="Y37" s="645"/>
      <c r="Z37" s="703">
        <v>3.1</v>
      </c>
      <c r="AA37" s="703"/>
      <c r="AB37" s="703"/>
      <c r="AC37" s="703"/>
      <c r="AD37" s="704" t="s">
        <v>225</v>
      </c>
      <c r="AE37" s="704"/>
      <c r="AF37" s="704"/>
      <c r="AG37" s="704"/>
      <c r="AH37" s="704"/>
      <c r="AI37" s="704"/>
      <c r="AJ37" s="704"/>
      <c r="AK37" s="704"/>
      <c r="AL37" s="646" t="s">
        <v>122</v>
      </c>
      <c r="AM37" s="647"/>
      <c r="AN37" s="647"/>
      <c r="AO37" s="705"/>
      <c r="AQ37" s="678" t="s">
        <v>325</v>
      </c>
      <c r="AR37" s="679"/>
      <c r="AS37" s="679"/>
      <c r="AT37" s="679"/>
      <c r="AU37" s="679"/>
      <c r="AV37" s="679"/>
      <c r="AW37" s="679"/>
      <c r="AX37" s="679"/>
      <c r="AY37" s="680"/>
      <c r="AZ37" s="641">
        <v>89309</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4943</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156485</v>
      </c>
      <c r="CS37" s="642"/>
      <c r="CT37" s="642"/>
      <c r="CU37" s="642"/>
      <c r="CV37" s="642"/>
      <c r="CW37" s="642"/>
      <c r="CX37" s="642"/>
      <c r="CY37" s="643"/>
      <c r="CZ37" s="646">
        <v>1</v>
      </c>
      <c r="DA37" s="675"/>
      <c r="DB37" s="675"/>
      <c r="DC37" s="676"/>
      <c r="DD37" s="649">
        <v>156485</v>
      </c>
      <c r="DE37" s="642"/>
      <c r="DF37" s="642"/>
      <c r="DG37" s="642"/>
      <c r="DH37" s="642"/>
      <c r="DI37" s="642"/>
      <c r="DJ37" s="642"/>
      <c r="DK37" s="643"/>
      <c r="DL37" s="649">
        <v>122864</v>
      </c>
      <c r="DM37" s="642"/>
      <c r="DN37" s="642"/>
      <c r="DO37" s="642"/>
      <c r="DP37" s="642"/>
      <c r="DQ37" s="642"/>
      <c r="DR37" s="642"/>
      <c r="DS37" s="642"/>
      <c r="DT37" s="642"/>
      <c r="DU37" s="642"/>
      <c r="DV37" s="643"/>
      <c r="DW37" s="646">
        <v>1.5</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15672431</v>
      </c>
      <c r="S38" s="693"/>
      <c r="T38" s="693"/>
      <c r="U38" s="693"/>
      <c r="V38" s="693"/>
      <c r="W38" s="693"/>
      <c r="X38" s="693"/>
      <c r="Y38" s="698"/>
      <c r="Z38" s="699">
        <v>100</v>
      </c>
      <c r="AA38" s="699"/>
      <c r="AB38" s="699"/>
      <c r="AC38" s="699"/>
      <c r="AD38" s="700">
        <v>7931713</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122</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8939</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1884341</v>
      </c>
      <c r="CS38" s="644"/>
      <c r="CT38" s="644"/>
      <c r="CU38" s="644"/>
      <c r="CV38" s="644"/>
      <c r="CW38" s="644"/>
      <c r="CX38" s="644"/>
      <c r="CY38" s="645"/>
      <c r="CZ38" s="646">
        <v>12.1</v>
      </c>
      <c r="DA38" s="675"/>
      <c r="DB38" s="675"/>
      <c r="DC38" s="676"/>
      <c r="DD38" s="649">
        <v>1575873</v>
      </c>
      <c r="DE38" s="644"/>
      <c r="DF38" s="644"/>
      <c r="DG38" s="644"/>
      <c r="DH38" s="644"/>
      <c r="DI38" s="644"/>
      <c r="DJ38" s="644"/>
      <c r="DK38" s="645"/>
      <c r="DL38" s="649">
        <v>1492975</v>
      </c>
      <c r="DM38" s="644"/>
      <c r="DN38" s="644"/>
      <c r="DO38" s="644"/>
      <c r="DP38" s="644"/>
      <c r="DQ38" s="644"/>
      <c r="DR38" s="644"/>
      <c r="DS38" s="644"/>
      <c r="DT38" s="644"/>
      <c r="DU38" s="644"/>
      <c r="DV38" s="645"/>
      <c r="DW38" s="646">
        <v>17.7</v>
      </c>
      <c r="DX38" s="675"/>
      <c r="DY38" s="675"/>
      <c r="DZ38" s="675"/>
      <c r="EA38" s="675"/>
      <c r="EB38" s="675"/>
      <c r="EC38" s="677"/>
    </row>
    <row r="39" spans="2:133" ht="11.25" customHeight="1">
      <c r="AQ39" s="678" t="s">
        <v>332</v>
      </c>
      <c r="AR39" s="679"/>
      <c r="AS39" s="679"/>
      <c r="AT39" s="679"/>
      <c r="AU39" s="679"/>
      <c r="AV39" s="679"/>
      <c r="AW39" s="679"/>
      <c r="AX39" s="679"/>
      <c r="AY39" s="680"/>
      <c r="AZ39" s="641" t="s">
        <v>225</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99</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387875</v>
      </c>
      <c r="CS39" s="642"/>
      <c r="CT39" s="642"/>
      <c r="CU39" s="642"/>
      <c r="CV39" s="642"/>
      <c r="CW39" s="642"/>
      <c r="CX39" s="642"/>
      <c r="CY39" s="643"/>
      <c r="CZ39" s="646">
        <v>2.5</v>
      </c>
      <c r="DA39" s="675"/>
      <c r="DB39" s="675"/>
      <c r="DC39" s="676"/>
      <c r="DD39" s="649">
        <v>86</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336</v>
      </c>
      <c r="AR40" s="679"/>
      <c r="AS40" s="679"/>
      <c r="AT40" s="679"/>
      <c r="AU40" s="679"/>
      <c r="AV40" s="679"/>
      <c r="AW40" s="679"/>
      <c r="AX40" s="679"/>
      <c r="AY40" s="680"/>
      <c r="AZ40" s="641">
        <v>390398</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146</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477316</v>
      </c>
      <c r="CS40" s="644"/>
      <c r="CT40" s="644"/>
      <c r="CU40" s="644"/>
      <c r="CV40" s="644"/>
      <c r="CW40" s="644"/>
      <c r="CX40" s="644"/>
      <c r="CY40" s="645"/>
      <c r="CZ40" s="646">
        <v>3.1</v>
      </c>
      <c r="DA40" s="675"/>
      <c r="DB40" s="675"/>
      <c r="DC40" s="676"/>
      <c r="DD40" s="649">
        <v>17716</v>
      </c>
      <c r="DE40" s="644"/>
      <c r="DF40" s="644"/>
      <c r="DG40" s="644"/>
      <c r="DH40" s="644"/>
      <c r="DI40" s="644"/>
      <c r="DJ40" s="644"/>
      <c r="DK40" s="645"/>
      <c r="DL40" s="649" t="s">
        <v>225</v>
      </c>
      <c r="DM40" s="644"/>
      <c r="DN40" s="644"/>
      <c r="DO40" s="644"/>
      <c r="DP40" s="644"/>
      <c r="DQ40" s="644"/>
      <c r="DR40" s="644"/>
      <c r="DS40" s="644"/>
      <c r="DT40" s="644"/>
      <c r="DU40" s="644"/>
      <c r="DV40" s="645"/>
      <c r="DW40" s="646" t="s">
        <v>225</v>
      </c>
      <c r="DX40" s="675"/>
      <c r="DY40" s="675"/>
      <c r="DZ40" s="675"/>
      <c r="EA40" s="675"/>
      <c r="EB40" s="675"/>
      <c r="EC40" s="677"/>
    </row>
    <row r="41" spans="2:133" ht="11.25" customHeight="1">
      <c r="AQ41" s="690" t="s">
        <v>339</v>
      </c>
      <c r="AR41" s="691"/>
      <c r="AS41" s="691"/>
      <c r="AT41" s="691"/>
      <c r="AU41" s="691"/>
      <c r="AV41" s="691"/>
      <c r="AW41" s="691"/>
      <c r="AX41" s="691"/>
      <c r="AY41" s="692"/>
      <c r="AZ41" s="656">
        <v>1239245</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346</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122</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1613777</v>
      </c>
      <c r="CS42" s="644"/>
      <c r="CT42" s="644"/>
      <c r="CU42" s="644"/>
      <c r="CV42" s="644"/>
      <c r="CW42" s="644"/>
      <c r="CX42" s="644"/>
      <c r="CY42" s="645"/>
      <c r="CZ42" s="646">
        <v>10.4</v>
      </c>
      <c r="DA42" s="647"/>
      <c r="DB42" s="647"/>
      <c r="DC42" s="648"/>
      <c r="DD42" s="649">
        <v>573051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16225</v>
      </c>
      <c r="CS43" s="642"/>
      <c r="CT43" s="642"/>
      <c r="CU43" s="642"/>
      <c r="CV43" s="642"/>
      <c r="CW43" s="642"/>
      <c r="CX43" s="642"/>
      <c r="CY43" s="643"/>
      <c r="CZ43" s="646">
        <v>0.1</v>
      </c>
      <c r="DA43" s="675"/>
      <c r="DB43" s="675"/>
      <c r="DC43" s="676"/>
      <c r="DD43" s="649">
        <v>16225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1472234</v>
      </c>
      <c r="CS44" s="644"/>
      <c r="CT44" s="644"/>
      <c r="CU44" s="644"/>
      <c r="CV44" s="644"/>
      <c r="CW44" s="644"/>
      <c r="CX44" s="644"/>
      <c r="CY44" s="645"/>
      <c r="CZ44" s="646">
        <v>9.5</v>
      </c>
      <c r="DA44" s="647"/>
      <c r="DB44" s="647"/>
      <c r="DC44" s="648"/>
      <c r="DD44" s="649">
        <v>530646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600342</v>
      </c>
      <c r="CS45" s="642"/>
      <c r="CT45" s="642"/>
      <c r="CU45" s="642"/>
      <c r="CV45" s="642"/>
      <c r="CW45" s="642"/>
      <c r="CX45" s="642"/>
      <c r="CY45" s="643"/>
      <c r="CZ45" s="646">
        <v>3.9</v>
      </c>
      <c r="DA45" s="675"/>
      <c r="DB45" s="675"/>
      <c r="DC45" s="676"/>
      <c r="DD45" s="649">
        <v>55962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776174</v>
      </c>
      <c r="CS46" s="644"/>
      <c r="CT46" s="644"/>
      <c r="CU46" s="644"/>
      <c r="CV46" s="644"/>
      <c r="CW46" s="644"/>
      <c r="CX46" s="644"/>
      <c r="CY46" s="645"/>
      <c r="CZ46" s="646">
        <v>5</v>
      </c>
      <c r="DA46" s="647"/>
      <c r="DB46" s="647"/>
      <c r="DC46" s="648"/>
      <c r="DD46" s="649">
        <v>428684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141543</v>
      </c>
      <c r="CS47" s="642"/>
      <c r="CT47" s="642"/>
      <c r="CU47" s="642"/>
      <c r="CV47" s="642"/>
      <c r="CW47" s="642"/>
      <c r="CX47" s="642"/>
      <c r="CY47" s="643"/>
      <c r="CZ47" s="646">
        <v>0.9</v>
      </c>
      <c r="DA47" s="675"/>
      <c r="DB47" s="675"/>
      <c r="DC47" s="676"/>
      <c r="DD47" s="649">
        <v>42405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225</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15560837</v>
      </c>
      <c r="CS49" s="657"/>
      <c r="CT49" s="657"/>
      <c r="CU49" s="657"/>
      <c r="CV49" s="657"/>
      <c r="CW49" s="657"/>
      <c r="CX49" s="657"/>
      <c r="CY49" s="658"/>
      <c r="CZ49" s="659">
        <v>100</v>
      </c>
      <c r="DA49" s="660"/>
      <c r="DB49" s="660"/>
      <c r="DC49" s="661"/>
      <c r="DD49" s="662">
        <v>9801959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MDdvrBBGoTyiRTVnwYxnSoDySrt+Npr+qOWn9lB0l0B4XGW7Y3F1opvWo/qBXccFXWM32mSiY38hvta0nXsTrA==" saltValue="v4LkjiBtqVJjW94jSWJe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15672</v>
      </c>
      <c r="R7" s="1174"/>
      <c r="S7" s="1174"/>
      <c r="T7" s="1174"/>
      <c r="U7" s="1174"/>
      <c r="V7" s="1174">
        <v>15561</v>
      </c>
      <c r="W7" s="1174"/>
      <c r="X7" s="1174"/>
      <c r="Y7" s="1174"/>
      <c r="Z7" s="1174"/>
      <c r="AA7" s="1174">
        <v>112</v>
      </c>
      <c r="AB7" s="1174"/>
      <c r="AC7" s="1174"/>
      <c r="AD7" s="1174"/>
      <c r="AE7" s="1175"/>
      <c r="AF7" s="1176">
        <v>93</v>
      </c>
      <c r="AG7" s="1177"/>
      <c r="AH7" s="1177"/>
      <c r="AI7" s="1177"/>
      <c r="AJ7" s="1178"/>
      <c r="AK7" s="1160">
        <v>293</v>
      </c>
      <c r="AL7" s="1161"/>
      <c r="AM7" s="1161"/>
      <c r="AN7" s="1161"/>
      <c r="AO7" s="1161"/>
      <c r="AP7" s="1161">
        <v>13115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579</v>
      </c>
      <c r="BT7" s="1165"/>
      <c r="BU7" s="1165"/>
      <c r="BV7" s="1165"/>
      <c r="BW7" s="1165"/>
      <c r="BX7" s="1165"/>
      <c r="BY7" s="1165"/>
      <c r="BZ7" s="1165"/>
      <c r="CA7" s="1165"/>
      <c r="CB7" s="1165"/>
      <c r="CC7" s="1165"/>
      <c r="CD7" s="1165"/>
      <c r="CE7" s="1165"/>
      <c r="CF7" s="1165"/>
      <c r="CG7" s="1166"/>
      <c r="CH7" s="1157">
        <v>-4</v>
      </c>
      <c r="CI7" s="1158"/>
      <c r="CJ7" s="1158"/>
      <c r="CK7" s="1158"/>
      <c r="CL7" s="1159"/>
      <c r="CM7" s="1157">
        <v>367</v>
      </c>
      <c r="CN7" s="1158"/>
      <c r="CO7" s="1158"/>
      <c r="CP7" s="1158"/>
      <c r="CQ7" s="1159"/>
      <c r="CR7" s="1157">
        <v>343</v>
      </c>
      <c r="CS7" s="1158"/>
      <c r="CT7" s="1158"/>
      <c r="CU7" s="1158"/>
      <c r="CV7" s="1159"/>
      <c r="CW7" s="1157">
        <v>5</v>
      </c>
      <c r="CX7" s="1158"/>
      <c r="CY7" s="1158"/>
      <c r="CZ7" s="1158"/>
      <c r="DA7" s="1159"/>
      <c r="DB7" s="1157" t="s">
        <v>576</v>
      </c>
      <c r="DC7" s="1158"/>
      <c r="DD7" s="1158"/>
      <c r="DE7" s="1158"/>
      <c r="DF7" s="1159"/>
      <c r="DG7" s="1157" t="s">
        <v>576</v>
      </c>
      <c r="DH7" s="1158"/>
      <c r="DI7" s="1158"/>
      <c r="DJ7" s="1158"/>
      <c r="DK7" s="1159"/>
      <c r="DL7" s="1157" t="s">
        <v>576</v>
      </c>
      <c r="DM7" s="1158"/>
      <c r="DN7" s="1158"/>
      <c r="DO7" s="1158"/>
      <c r="DP7" s="1159"/>
      <c r="DQ7" s="1157" t="s">
        <v>576</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-3</v>
      </c>
      <c r="CI8" s="1059"/>
      <c r="CJ8" s="1059"/>
      <c r="CK8" s="1059"/>
      <c r="CL8" s="1060"/>
      <c r="CM8" s="1058">
        <v>114</v>
      </c>
      <c r="CN8" s="1059"/>
      <c r="CO8" s="1059"/>
      <c r="CP8" s="1059"/>
      <c r="CQ8" s="1060"/>
      <c r="CR8" s="1058">
        <v>6</v>
      </c>
      <c r="CS8" s="1059"/>
      <c r="CT8" s="1059"/>
      <c r="CU8" s="1059"/>
      <c r="CV8" s="1060"/>
      <c r="CW8" s="1058">
        <v>107</v>
      </c>
      <c r="CX8" s="1059"/>
      <c r="CY8" s="1059"/>
      <c r="CZ8" s="1059"/>
      <c r="DA8" s="1060"/>
      <c r="DB8" s="1058" t="s">
        <v>576</v>
      </c>
      <c r="DC8" s="1059"/>
      <c r="DD8" s="1059"/>
      <c r="DE8" s="1059"/>
      <c r="DF8" s="1060"/>
      <c r="DG8" s="1058" t="s">
        <v>576</v>
      </c>
      <c r="DH8" s="1059"/>
      <c r="DI8" s="1059"/>
      <c r="DJ8" s="1059"/>
      <c r="DK8" s="1060"/>
      <c r="DL8" s="1058" t="s">
        <v>576</v>
      </c>
      <c r="DM8" s="1059"/>
      <c r="DN8" s="1059"/>
      <c r="DO8" s="1059"/>
      <c r="DP8" s="1060"/>
      <c r="DQ8" s="1058" t="s">
        <v>576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f>Q7</f>
        <v>15672</v>
      </c>
      <c r="R23" s="1138"/>
      <c r="S23" s="1138"/>
      <c r="T23" s="1138"/>
      <c r="U23" s="1138"/>
      <c r="V23" s="1138">
        <f t="shared" ref="V23" si="0">V7</f>
        <v>15561</v>
      </c>
      <c r="W23" s="1138"/>
      <c r="X23" s="1138"/>
      <c r="Y23" s="1138"/>
      <c r="Z23" s="1138"/>
      <c r="AA23" s="1138">
        <f t="shared" ref="AA23" si="1">AA7</f>
        <v>112</v>
      </c>
      <c r="AB23" s="1138"/>
      <c r="AC23" s="1138"/>
      <c r="AD23" s="1138"/>
      <c r="AE23" s="1139"/>
      <c r="AF23" s="1140">
        <v>93</v>
      </c>
      <c r="AG23" s="1138"/>
      <c r="AH23" s="1138"/>
      <c r="AI23" s="1138"/>
      <c r="AJ23" s="1141"/>
      <c r="AK23" s="1142"/>
      <c r="AL23" s="1143"/>
      <c r="AM23" s="1143"/>
      <c r="AN23" s="1143"/>
      <c r="AO23" s="1143"/>
      <c r="AP23" s="1138">
        <f t="shared" ref="AP23" si="2">AP7</f>
        <v>13115</v>
      </c>
      <c r="AQ23" s="1138"/>
      <c r="AR23" s="1138"/>
      <c r="AS23" s="1138"/>
      <c r="AT23" s="1138"/>
      <c r="AU23" s="1144"/>
      <c r="AV23" s="1144"/>
      <c r="AW23" s="1144"/>
      <c r="AX23" s="1144"/>
      <c r="AY23" s="1145"/>
      <c r="AZ23" s="1134" t="s">
        <v>379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v>5208</v>
      </c>
      <c r="R28" s="1123"/>
      <c r="S28" s="1123"/>
      <c r="T28" s="1123"/>
      <c r="U28" s="1123"/>
      <c r="V28" s="1123">
        <v>5488</v>
      </c>
      <c r="W28" s="1123"/>
      <c r="X28" s="1123"/>
      <c r="Y28" s="1123"/>
      <c r="Z28" s="1123"/>
      <c r="AA28" s="1123">
        <v>-281</v>
      </c>
      <c r="AB28" s="1123"/>
      <c r="AC28" s="1123"/>
      <c r="AD28" s="1123"/>
      <c r="AE28" s="1124"/>
      <c r="AF28" s="1125">
        <v>-281</v>
      </c>
      <c r="AG28" s="1123"/>
      <c r="AH28" s="1123"/>
      <c r="AI28" s="1123"/>
      <c r="AJ28" s="1126"/>
      <c r="AK28" s="1127">
        <v>390</v>
      </c>
      <c r="AL28" s="1115"/>
      <c r="AM28" s="1115"/>
      <c r="AN28" s="1115"/>
      <c r="AO28" s="1115"/>
      <c r="AP28" s="1115" t="s">
        <v>563</v>
      </c>
      <c r="AQ28" s="1115"/>
      <c r="AR28" s="1115"/>
      <c r="AS28" s="1115"/>
      <c r="AT28" s="1115"/>
      <c r="AU28" s="1115" t="s">
        <v>563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3595</v>
      </c>
      <c r="R29" s="1113"/>
      <c r="S29" s="1113"/>
      <c r="T29" s="1113"/>
      <c r="U29" s="1113"/>
      <c r="V29" s="1113">
        <v>3535</v>
      </c>
      <c r="W29" s="1113"/>
      <c r="X29" s="1113"/>
      <c r="Y29" s="1113"/>
      <c r="Z29" s="1113"/>
      <c r="AA29" s="1113">
        <v>61</v>
      </c>
      <c r="AB29" s="1113"/>
      <c r="AC29" s="1113"/>
      <c r="AD29" s="1113"/>
      <c r="AE29" s="1114"/>
      <c r="AF29" s="1088">
        <v>61</v>
      </c>
      <c r="AG29" s="1089"/>
      <c r="AH29" s="1089"/>
      <c r="AI29" s="1089"/>
      <c r="AJ29" s="1090"/>
      <c r="AK29" s="1049">
        <v>538</v>
      </c>
      <c r="AL29" s="1040"/>
      <c r="AM29" s="1040"/>
      <c r="AN29" s="1040"/>
      <c r="AO29" s="1040"/>
      <c r="AP29" s="1040" t="s">
        <v>563</v>
      </c>
      <c r="AQ29" s="1040"/>
      <c r="AR29" s="1040"/>
      <c r="AS29" s="1040"/>
      <c r="AT29" s="1040"/>
      <c r="AU29" s="1040" t="s">
        <v>563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549</v>
      </c>
      <c r="R30" s="1113"/>
      <c r="S30" s="1113"/>
      <c r="T30" s="1113"/>
      <c r="U30" s="1113"/>
      <c r="V30" s="1113">
        <v>546</v>
      </c>
      <c r="W30" s="1113"/>
      <c r="X30" s="1113"/>
      <c r="Y30" s="1113"/>
      <c r="Z30" s="1113"/>
      <c r="AA30" s="1113">
        <v>3</v>
      </c>
      <c r="AB30" s="1113"/>
      <c r="AC30" s="1113"/>
      <c r="AD30" s="1113"/>
      <c r="AE30" s="1114"/>
      <c r="AF30" s="1088">
        <v>3</v>
      </c>
      <c r="AG30" s="1089"/>
      <c r="AH30" s="1089"/>
      <c r="AI30" s="1089"/>
      <c r="AJ30" s="1090"/>
      <c r="AK30" s="1049">
        <v>196</v>
      </c>
      <c r="AL30" s="1040"/>
      <c r="AM30" s="1040"/>
      <c r="AN30" s="1040"/>
      <c r="AO30" s="1040"/>
      <c r="AP30" s="1040" t="s">
        <v>563</v>
      </c>
      <c r="AQ30" s="1040"/>
      <c r="AR30" s="1040"/>
      <c r="AS30" s="1040"/>
      <c r="AT30" s="1040"/>
      <c r="AU30" s="1040" t="s">
        <v>563</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393</v>
      </c>
      <c r="C31" s="1107"/>
      <c r="D31" s="1107"/>
      <c r="E31" s="1107"/>
      <c r="F31" s="1107"/>
      <c r="G31" s="1107"/>
      <c r="H31" s="1107"/>
      <c r="I31" s="1107"/>
      <c r="J31" s="1107"/>
      <c r="K31" s="1107"/>
      <c r="L31" s="1107"/>
      <c r="M31" s="1107"/>
      <c r="N31" s="1107"/>
      <c r="O31" s="1107"/>
      <c r="P31" s="1108"/>
      <c r="Q31" s="1112">
        <v>11</v>
      </c>
      <c r="R31" s="1113"/>
      <c r="S31" s="1113"/>
      <c r="T31" s="1113"/>
      <c r="U31" s="1113"/>
      <c r="V31" s="1113">
        <v>11</v>
      </c>
      <c r="W31" s="1113"/>
      <c r="X31" s="1113"/>
      <c r="Y31" s="1113"/>
      <c r="Z31" s="1113"/>
      <c r="AA31" s="1113" t="s">
        <v>563</v>
      </c>
      <c r="AB31" s="1113"/>
      <c r="AC31" s="1113"/>
      <c r="AD31" s="1113"/>
      <c r="AE31" s="1114"/>
      <c r="AF31" s="1088" t="s">
        <v>379</v>
      </c>
      <c r="AG31" s="1089"/>
      <c r="AH31" s="1089"/>
      <c r="AI31" s="1089"/>
      <c r="AJ31" s="1090"/>
      <c r="AK31" s="1049">
        <v>0</v>
      </c>
      <c r="AL31" s="1040"/>
      <c r="AM31" s="1040"/>
      <c r="AN31" s="1040"/>
      <c r="AO31" s="1040"/>
      <c r="AP31" s="1040" t="s">
        <v>563</v>
      </c>
      <c r="AQ31" s="1040"/>
      <c r="AR31" s="1040"/>
      <c r="AS31" s="1040"/>
      <c r="AT31" s="1040"/>
      <c r="AU31" s="1040" t="s">
        <v>563</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750</v>
      </c>
      <c r="R32" s="1113"/>
      <c r="S32" s="1113"/>
      <c r="T32" s="1113"/>
      <c r="U32" s="1113"/>
      <c r="V32" s="1113">
        <v>724</v>
      </c>
      <c r="W32" s="1113"/>
      <c r="X32" s="1113"/>
      <c r="Y32" s="1113"/>
      <c r="Z32" s="1113"/>
      <c r="AA32" s="1113">
        <v>26</v>
      </c>
      <c r="AB32" s="1113"/>
      <c r="AC32" s="1113"/>
      <c r="AD32" s="1113"/>
      <c r="AE32" s="1114"/>
      <c r="AF32" s="1088">
        <v>905</v>
      </c>
      <c r="AG32" s="1089"/>
      <c r="AH32" s="1089"/>
      <c r="AI32" s="1089"/>
      <c r="AJ32" s="1090"/>
      <c r="AK32" s="1049">
        <v>13</v>
      </c>
      <c r="AL32" s="1040"/>
      <c r="AM32" s="1040"/>
      <c r="AN32" s="1040"/>
      <c r="AO32" s="1040"/>
      <c r="AP32" s="1040">
        <v>1899</v>
      </c>
      <c r="AQ32" s="1040"/>
      <c r="AR32" s="1040"/>
      <c r="AS32" s="1040"/>
      <c r="AT32" s="1040"/>
      <c r="AU32" s="1040">
        <v>4</v>
      </c>
      <c r="AV32" s="1040"/>
      <c r="AW32" s="1040"/>
      <c r="AX32" s="1040"/>
      <c r="AY32" s="1040"/>
      <c r="AZ32" s="1111" t="s">
        <v>564</v>
      </c>
      <c r="BA32" s="1111"/>
      <c r="BB32" s="1111"/>
      <c r="BC32" s="1111"/>
      <c r="BD32" s="1111"/>
      <c r="BE32" s="1101" t="s">
        <v>578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688</v>
      </c>
      <c r="R33" s="1113"/>
      <c r="S33" s="1113"/>
      <c r="T33" s="1113"/>
      <c r="U33" s="1113"/>
      <c r="V33" s="1113">
        <v>688</v>
      </c>
      <c r="W33" s="1113"/>
      <c r="X33" s="1113"/>
      <c r="Y33" s="1113"/>
      <c r="Z33" s="1113"/>
      <c r="AA33" s="1113" t="s">
        <v>587</v>
      </c>
      <c r="AB33" s="1113"/>
      <c r="AC33" s="1113"/>
      <c r="AD33" s="1113"/>
      <c r="AE33" s="1114"/>
      <c r="AF33" s="1088" t="s">
        <v>587</v>
      </c>
      <c r="AG33" s="1089"/>
      <c r="AH33" s="1089"/>
      <c r="AI33" s="1089"/>
      <c r="AJ33" s="1090"/>
      <c r="AK33" s="1049">
        <v>255</v>
      </c>
      <c r="AL33" s="1040"/>
      <c r="AM33" s="1040"/>
      <c r="AN33" s="1040"/>
      <c r="AO33" s="1040"/>
      <c r="AP33" s="1040">
        <v>5126</v>
      </c>
      <c r="AQ33" s="1040"/>
      <c r="AR33" s="1040"/>
      <c r="AS33" s="1040"/>
      <c r="AT33" s="1040"/>
      <c r="AU33" s="1040">
        <v>4844</v>
      </c>
      <c r="AV33" s="1040"/>
      <c r="AW33" s="1040"/>
      <c r="AX33" s="1040"/>
      <c r="AY33" s="1040"/>
      <c r="AZ33" s="1111" t="s">
        <v>564</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688</v>
      </c>
      <c r="AG63" s="1028"/>
      <c r="AH63" s="1028"/>
      <c r="AI63" s="1028"/>
      <c r="AJ63" s="1099"/>
      <c r="AK63" s="1100"/>
      <c r="AL63" s="1032"/>
      <c r="AM63" s="1032"/>
      <c r="AN63" s="1032"/>
      <c r="AO63" s="1032"/>
      <c r="AP63" s="1028">
        <f>SUM(AP32:AT33)</f>
        <v>7025</v>
      </c>
      <c r="AQ63" s="1028"/>
      <c r="AR63" s="1028"/>
      <c r="AS63" s="1028"/>
      <c r="AT63" s="1028"/>
      <c r="AU63" s="1028">
        <f>SUM(AU32:AY33)</f>
        <v>4848</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402</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403</v>
      </c>
      <c r="W66" s="1071"/>
      <c r="X66" s="1071"/>
      <c r="Y66" s="1071"/>
      <c r="Z66" s="1072"/>
      <c r="AA66" s="1070" t="s">
        <v>404</v>
      </c>
      <c r="AB66" s="1071"/>
      <c r="AC66" s="1071"/>
      <c r="AD66" s="1071"/>
      <c r="AE66" s="1072"/>
      <c r="AF66" s="1076" t="s">
        <v>405</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159</v>
      </c>
      <c r="R68" s="1051"/>
      <c r="S68" s="1051"/>
      <c r="T68" s="1051"/>
      <c r="U68" s="1051"/>
      <c r="V68" s="1051">
        <v>148</v>
      </c>
      <c r="W68" s="1051"/>
      <c r="X68" s="1051"/>
      <c r="Y68" s="1051"/>
      <c r="Z68" s="1051"/>
      <c r="AA68" s="1051">
        <v>11</v>
      </c>
      <c r="AB68" s="1051"/>
      <c r="AC68" s="1051"/>
      <c r="AD68" s="1051"/>
      <c r="AE68" s="1051"/>
      <c r="AF68" s="1051">
        <v>11</v>
      </c>
      <c r="AG68" s="1051"/>
      <c r="AH68" s="1051"/>
      <c r="AI68" s="1051"/>
      <c r="AJ68" s="1051"/>
      <c r="AK68" s="1051">
        <v>1</v>
      </c>
      <c r="AL68" s="1051"/>
      <c r="AM68" s="1051"/>
      <c r="AN68" s="1051"/>
      <c r="AO68" s="1051"/>
      <c r="AP68" s="1051" t="s">
        <v>496</v>
      </c>
      <c r="AQ68" s="1051"/>
      <c r="AR68" s="1051"/>
      <c r="AS68" s="1051"/>
      <c r="AT68" s="1051"/>
      <c r="AU68" s="1051" t="s">
        <v>496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219</v>
      </c>
      <c r="R69" s="1040"/>
      <c r="S69" s="1040"/>
      <c r="T69" s="1040"/>
      <c r="U69" s="1040"/>
      <c r="V69" s="1040">
        <v>218</v>
      </c>
      <c r="W69" s="1040"/>
      <c r="X69" s="1040"/>
      <c r="Y69" s="1040"/>
      <c r="Z69" s="1040"/>
      <c r="AA69" s="1040">
        <v>1</v>
      </c>
      <c r="AB69" s="1040"/>
      <c r="AC69" s="1040"/>
      <c r="AD69" s="1040"/>
      <c r="AE69" s="1040"/>
      <c r="AF69" s="1040">
        <v>1</v>
      </c>
      <c r="AG69" s="1040"/>
      <c r="AH69" s="1040"/>
      <c r="AI69" s="1040"/>
      <c r="AJ69" s="1040"/>
      <c r="AK69" s="1040" t="s">
        <v>496</v>
      </c>
      <c r="AL69" s="1040"/>
      <c r="AM69" s="1040"/>
      <c r="AN69" s="1040"/>
      <c r="AO69" s="1040"/>
      <c r="AP69" s="1040" t="s">
        <v>496</v>
      </c>
      <c r="AQ69" s="1040"/>
      <c r="AR69" s="1040"/>
      <c r="AS69" s="1040"/>
      <c r="AT69" s="1040"/>
      <c r="AU69" s="1040" t="s">
        <v>496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90</v>
      </c>
      <c r="R70" s="1040"/>
      <c r="S70" s="1040"/>
      <c r="T70" s="1040"/>
      <c r="U70" s="1040"/>
      <c r="V70" s="1040">
        <v>90</v>
      </c>
      <c r="W70" s="1040"/>
      <c r="X70" s="1040"/>
      <c r="Y70" s="1040"/>
      <c r="Z70" s="1040"/>
      <c r="AA70" s="1040">
        <v>0</v>
      </c>
      <c r="AB70" s="1040"/>
      <c r="AC70" s="1040"/>
      <c r="AD70" s="1040"/>
      <c r="AE70" s="1040"/>
      <c r="AF70" s="1040">
        <v>0</v>
      </c>
      <c r="AG70" s="1040"/>
      <c r="AH70" s="1040"/>
      <c r="AI70" s="1040"/>
      <c r="AJ70" s="1040"/>
      <c r="AK70" s="1040">
        <v>2</v>
      </c>
      <c r="AL70" s="1040"/>
      <c r="AM70" s="1040"/>
      <c r="AN70" s="1040"/>
      <c r="AO70" s="1040"/>
      <c r="AP70" s="1040" t="s">
        <v>496</v>
      </c>
      <c r="AQ70" s="1040"/>
      <c r="AR70" s="1040"/>
      <c r="AS70" s="1040"/>
      <c r="AT70" s="1040"/>
      <c r="AU70" s="1040" t="s">
        <v>496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35</v>
      </c>
      <c r="R71" s="1040"/>
      <c r="S71" s="1040"/>
      <c r="T71" s="1040"/>
      <c r="U71" s="1040"/>
      <c r="V71" s="1040">
        <v>32</v>
      </c>
      <c r="W71" s="1040"/>
      <c r="X71" s="1040"/>
      <c r="Y71" s="1040"/>
      <c r="Z71" s="1040"/>
      <c r="AA71" s="1040">
        <v>3</v>
      </c>
      <c r="AB71" s="1040"/>
      <c r="AC71" s="1040"/>
      <c r="AD71" s="1040"/>
      <c r="AE71" s="1040"/>
      <c r="AF71" s="1040">
        <v>3</v>
      </c>
      <c r="AG71" s="1040"/>
      <c r="AH71" s="1040"/>
      <c r="AI71" s="1040"/>
      <c r="AJ71" s="1040"/>
      <c r="AK71" s="1040" t="s">
        <v>496</v>
      </c>
      <c r="AL71" s="1040"/>
      <c r="AM71" s="1040"/>
      <c r="AN71" s="1040"/>
      <c r="AO71" s="1040"/>
      <c r="AP71" s="1040" t="s">
        <v>496</v>
      </c>
      <c r="AQ71" s="1040"/>
      <c r="AR71" s="1040"/>
      <c r="AS71" s="1040"/>
      <c r="AT71" s="1040"/>
      <c r="AU71" s="1040" t="s">
        <v>496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569</v>
      </c>
      <c r="C72" s="1044"/>
      <c r="D72" s="1044"/>
      <c r="E72" s="1044"/>
      <c r="F72" s="1044"/>
      <c r="G72" s="1044"/>
      <c r="H72" s="1044"/>
      <c r="I72" s="1044"/>
      <c r="J72" s="1044"/>
      <c r="K72" s="1044"/>
      <c r="L72" s="1044"/>
      <c r="M72" s="1044"/>
      <c r="N72" s="1044"/>
      <c r="O72" s="1044"/>
      <c r="P72" s="1045"/>
      <c r="Q72" s="1046">
        <v>24</v>
      </c>
      <c r="R72" s="1040"/>
      <c r="S72" s="1040"/>
      <c r="T72" s="1040"/>
      <c r="U72" s="1040"/>
      <c r="V72" s="1040">
        <v>14</v>
      </c>
      <c r="W72" s="1040"/>
      <c r="X72" s="1040"/>
      <c r="Y72" s="1040"/>
      <c r="Z72" s="1040"/>
      <c r="AA72" s="1040">
        <v>10</v>
      </c>
      <c r="AB72" s="1040"/>
      <c r="AC72" s="1040"/>
      <c r="AD72" s="1040"/>
      <c r="AE72" s="1040"/>
      <c r="AF72" s="1040">
        <v>10</v>
      </c>
      <c r="AG72" s="1040"/>
      <c r="AH72" s="1040"/>
      <c r="AI72" s="1040"/>
      <c r="AJ72" s="1040"/>
      <c r="AK72" s="1040" t="s">
        <v>496</v>
      </c>
      <c r="AL72" s="1040"/>
      <c r="AM72" s="1040"/>
      <c r="AN72" s="1040"/>
      <c r="AO72" s="1040"/>
      <c r="AP72" s="1040" t="s">
        <v>496</v>
      </c>
      <c r="AQ72" s="1040"/>
      <c r="AR72" s="1040"/>
      <c r="AS72" s="1040"/>
      <c r="AT72" s="1040"/>
      <c r="AU72" s="1040" t="s">
        <v>496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570</v>
      </c>
      <c r="C73" s="1044"/>
      <c r="D73" s="1044"/>
      <c r="E73" s="1044"/>
      <c r="F73" s="1044"/>
      <c r="G73" s="1044"/>
      <c r="H73" s="1044"/>
      <c r="I73" s="1044"/>
      <c r="J73" s="1044"/>
      <c r="K73" s="1044"/>
      <c r="L73" s="1044"/>
      <c r="M73" s="1044"/>
      <c r="N73" s="1044"/>
      <c r="O73" s="1044"/>
      <c r="P73" s="1045"/>
      <c r="Q73" s="1046">
        <v>35</v>
      </c>
      <c r="R73" s="1040"/>
      <c r="S73" s="1040"/>
      <c r="T73" s="1040"/>
      <c r="U73" s="1040"/>
      <c r="V73" s="1040">
        <v>33</v>
      </c>
      <c r="W73" s="1040"/>
      <c r="X73" s="1040"/>
      <c r="Y73" s="1040"/>
      <c r="Z73" s="1040"/>
      <c r="AA73" s="1040">
        <v>2</v>
      </c>
      <c r="AB73" s="1040"/>
      <c r="AC73" s="1040"/>
      <c r="AD73" s="1040"/>
      <c r="AE73" s="1040"/>
      <c r="AF73" s="1040">
        <v>2</v>
      </c>
      <c r="AG73" s="1040"/>
      <c r="AH73" s="1040"/>
      <c r="AI73" s="1040"/>
      <c r="AJ73" s="1040"/>
      <c r="AK73" s="1040">
        <v>10</v>
      </c>
      <c r="AL73" s="1040"/>
      <c r="AM73" s="1040"/>
      <c r="AN73" s="1040"/>
      <c r="AO73" s="1040"/>
      <c r="AP73" s="1040" t="s">
        <v>496</v>
      </c>
      <c r="AQ73" s="1040"/>
      <c r="AR73" s="1040"/>
      <c r="AS73" s="1040"/>
      <c r="AT73" s="1040"/>
      <c r="AU73" s="1040" t="s">
        <v>496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571</v>
      </c>
      <c r="C74" s="1044"/>
      <c r="D74" s="1044"/>
      <c r="E74" s="1044"/>
      <c r="F74" s="1044"/>
      <c r="G74" s="1044"/>
      <c r="H74" s="1044"/>
      <c r="I74" s="1044"/>
      <c r="J74" s="1044"/>
      <c r="K74" s="1044"/>
      <c r="L74" s="1044"/>
      <c r="M74" s="1044"/>
      <c r="N74" s="1044"/>
      <c r="O74" s="1044"/>
      <c r="P74" s="1045"/>
      <c r="Q74" s="1046">
        <v>2714</v>
      </c>
      <c r="R74" s="1040"/>
      <c r="S74" s="1040"/>
      <c r="T74" s="1040"/>
      <c r="U74" s="1040"/>
      <c r="V74" s="1040">
        <v>2579</v>
      </c>
      <c r="W74" s="1040"/>
      <c r="X74" s="1040"/>
      <c r="Y74" s="1040"/>
      <c r="Z74" s="1040"/>
      <c r="AA74" s="1040">
        <v>135</v>
      </c>
      <c r="AB74" s="1040"/>
      <c r="AC74" s="1040"/>
      <c r="AD74" s="1040"/>
      <c r="AE74" s="1040"/>
      <c r="AF74" s="1040">
        <v>135</v>
      </c>
      <c r="AG74" s="1040"/>
      <c r="AH74" s="1040"/>
      <c r="AI74" s="1040"/>
      <c r="AJ74" s="1040"/>
      <c r="AK74" s="1040">
        <v>286</v>
      </c>
      <c r="AL74" s="1040"/>
      <c r="AM74" s="1040"/>
      <c r="AN74" s="1040"/>
      <c r="AO74" s="1040"/>
      <c r="AP74" s="1040">
        <v>1352</v>
      </c>
      <c r="AQ74" s="1040"/>
      <c r="AR74" s="1040"/>
      <c r="AS74" s="1040"/>
      <c r="AT74" s="1040"/>
      <c r="AU74" s="1040">
        <v>43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572</v>
      </c>
      <c r="C75" s="1044"/>
      <c r="D75" s="1044"/>
      <c r="E75" s="1044"/>
      <c r="F75" s="1044"/>
      <c r="G75" s="1044"/>
      <c r="H75" s="1044"/>
      <c r="I75" s="1044"/>
      <c r="J75" s="1044"/>
      <c r="K75" s="1044"/>
      <c r="L75" s="1044"/>
      <c r="M75" s="1044"/>
      <c r="N75" s="1044"/>
      <c r="O75" s="1044"/>
      <c r="P75" s="1045"/>
      <c r="Q75" s="1047">
        <v>204</v>
      </c>
      <c r="R75" s="1048"/>
      <c r="S75" s="1048"/>
      <c r="T75" s="1048"/>
      <c r="U75" s="1049"/>
      <c r="V75" s="1050">
        <v>195</v>
      </c>
      <c r="W75" s="1048"/>
      <c r="X75" s="1048"/>
      <c r="Y75" s="1048"/>
      <c r="Z75" s="1049"/>
      <c r="AA75" s="1050">
        <v>9</v>
      </c>
      <c r="AB75" s="1048"/>
      <c r="AC75" s="1048"/>
      <c r="AD75" s="1048"/>
      <c r="AE75" s="1049"/>
      <c r="AF75" s="1050">
        <v>9</v>
      </c>
      <c r="AG75" s="1048"/>
      <c r="AH75" s="1048"/>
      <c r="AI75" s="1048"/>
      <c r="AJ75" s="1049"/>
      <c r="AK75" s="1050">
        <v>16</v>
      </c>
      <c r="AL75" s="1048"/>
      <c r="AM75" s="1048"/>
      <c r="AN75" s="1048"/>
      <c r="AO75" s="1049"/>
      <c r="AP75" s="1050" t="s">
        <v>496</v>
      </c>
      <c r="AQ75" s="1048"/>
      <c r="AR75" s="1048"/>
      <c r="AS75" s="1048"/>
      <c r="AT75" s="1049"/>
      <c r="AU75" s="1050" t="s">
        <v>496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573</v>
      </c>
      <c r="C76" s="1044"/>
      <c r="D76" s="1044"/>
      <c r="E76" s="1044"/>
      <c r="F76" s="1044"/>
      <c r="G76" s="1044"/>
      <c r="H76" s="1044"/>
      <c r="I76" s="1044"/>
      <c r="J76" s="1044"/>
      <c r="K76" s="1044"/>
      <c r="L76" s="1044"/>
      <c r="M76" s="1044"/>
      <c r="N76" s="1044"/>
      <c r="O76" s="1044"/>
      <c r="P76" s="1045"/>
      <c r="Q76" s="1047">
        <v>66</v>
      </c>
      <c r="R76" s="1048"/>
      <c r="S76" s="1048"/>
      <c r="T76" s="1048"/>
      <c r="U76" s="1049"/>
      <c r="V76" s="1050">
        <v>66</v>
      </c>
      <c r="W76" s="1048"/>
      <c r="X76" s="1048"/>
      <c r="Y76" s="1048"/>
      <c r="Z76" s="1049"/>
      <c r="AA76" s="1050" t="s">
        <v>496</v>
      </c>
      <c r="AB76" s="1048"/>
      <c r="AC76" s="1048"/>
      <c r="AD76" s="1048"/>
      <c r="AE76" s="1049"/>
      <c r="AF76" s="1050" t="s">
        <v>496</v>
      </c>
      <c r="AG76" s="1048"/>
      <c r="AH76" s="1048"/>
      <c r="AI76" s="1048"/>
      <c r="AJ76" s="1049"/>
      <c r="AK76" s="1050" t="s">
        <v>496</v>
      </c>
      <c r="AL76" s="1048"/>
      <c r="AM76" s="1048"/>
      <c r="AN76" s="1048"/>
      <c r="AO76" s="1049"/>
      <c r="AP76" s="1050" t="s">
        <v>496</v>
      </c>
      <c r="AQ76" s="1048"/>
      <c r="AR76" s="1048"/>
      <c r="AS76" s="1048"/>
      <c r="AT76" s="1049"/>
      <c r="AU76" s="1050" t="s">
        <v>496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574</v>
      </c>
      <c r="C77" s="1044"/>
      <c r="D77" s="1044"/>
      <c r="E77" s="1044"/>
      <c r="F77" s="1044"/>
      <c r="G77" s="1044"/>
      <c r="H77" s="1044"/>
      <c r="I77" s="1044"/>
      <c r="J77" s="1044"/>
      <c r="K77" s="1044"/>
      <c r="L77" s="1044"/>
      <c r="M77" s="1044"/>
      <c r="N77" s="1044"/>
      <c r="O77" s="1044"/>
      <c r="P77" s="1045"/>
      <c r="Q77" s="1047">
        <v>247</v>
      </c>
      <c r="R77" s="1048"/>
      <c r="S77" s="1048"/>
      <c r="T77" s="1048"/>
      <c r="U77" s="1049"/>
      <c r="V77" s="1050">
        <v>205</v>
      </c>
      <c r="W77" s="1048"/>
      <c r="X77" s="1048"/>
      <c r="Y77" s="1048"/>
      <c r="Z77" s="1049"/>
      <c r="AA77" s="1050">
        <v>42</v>
      </c>
      <c r="AB77" s="1048"/>
      <c r="AC77" s="1048"/>
      <c r="AD77" s="1048"/>
      <c r="AE77" s="1049"/>
      <c r="AF77" s="1050">
        <v>42</v>
      </c>
      <c r="AG77" s="1048"/>
      <c r="AH77" s="1048"/>
      <c r="AI77" s="1048"/>
      <c r="AJ77" s="1049"/>
      <c r="AK77" s="1050">
        <v>53</v>
      </c>
      <c r="AL77" s="1048"/>
      <c r="AM77" s="1048"/>
      <c r="AN77" s="1048"/>
      <c r="AO77" s="1049"/>
      <c r="AP77" s="1050" t="s">
        <v>496</v>
      </c>
      <c r="AQ77" s="1048"/>
      <c r="AR77" s="1048"/>
      <c r="AS77" s="1048"/>
      <c r="AT77" s="1049"/>
      <c r="AU77" s="1050" t="s">
        <v>496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575</v>
      </c>
      <c r="C78" s="1044"/>
      <c r="D78" s="1044"/>
      <c r="E78" s="1044"/>
      <c r="F78" s="1044"/>
      <c r="G78" s="1044"/>
      <c r="H78" s="1044"/>
      <c r="I78" s="1044"/>
      <c r="J78" s="1044"/>
      <c r="K78" s="1044"/>
      <c r="L78" s="1044"/>
      <c r="M78" s="1044"/>
      <c r="N78" s="1044"/>
      <c r="O78" s="1044"/>
      <c r="P78" s="1045"/>
      <c r="Q78" s="1046">
        <v>758744</v>
      </c>
      <c r="R78" s="1040"/>
      <c r="S78" s="1040"/>
      <c r="T78" s="1040"/>
      <c r="U78" s="1040"/>
      <c r="V78" s="1040">
        <v>730814</v>
      </c>
      <c r="W78" s="1040"/>
      <c r="X78" s="1040"/>
      <c r="Y78" s="1040"/>
      <c r="Z78" s="1040"/>
      <c r="AA78" s="1040">
        <v>27930</v>
      </c>
      <c r="AB78" s="1040"/>
      <c r="AC78" s="1040"/>
      <c r="AD78" s="1040"/>
      <c r="AE78" s="1040"/>
      <c r="AF78" s="1040">
        <v>27930</v>
      </c>
      <c r="AG78" s="1040"/>
      <c r="AH78" s="1040"/>
      <c r="AI78" s="1040"/>
      <c r="AJ78" s="1040"/>
      <c r="AK78" s="1040" t="s">
        <v>496</v>
      </c>
      <c r="AL78" s="1040"/>
      <c r="AM78" s="1040"/>
      <c r="AN78" s="1040"/>
      <c r="AO78" s="1040"/>
      <c r="AP78" s="1040" t="s">
        <v>496</v>
      </c>
      <c r="AQ78" s="1040"/>
      <c r="AR78" s="1040"/>
      <c r="AS78" s="1040"/>
      <c r="AT78" s="1040"/>
      <c r="AU78" s="1040" t="s">
        <v>496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577</v>
      </c>
      <c r="C79" s="1044"/>
      <c r="D79" s="1044"/>
      <c r="E79" s="1044"/>
      <c r="F79" s="1044"/>
      <c r="G79" s="1044"/>
      <c r="H79" s="1044"/>
      <c r="I79" s="1044"/>
      <c r="J79" s="1044"/>
      <c r="K79" s="1044"/>
      <c r="L79" s="1044"/>
      <c r="M79" s="1044"/>
      <c r="N79" s="1044"/>
      <c r="O79" s="1044"/>
      <c r="P79" s="1045"/>
      <c r="Q79" s="1046">
        <v>3969</v>
      </c>
      <c r="R79" s="1040"/>
      <c r="S79" s="1040"/>
      <c r="T79" s="1040"/>
      <c r="U79" s="1040"/>
      <c r="V79" s="1040">
        <v>3450</v>
      </c>
      <c r="W79" s="1040"/>
      <c r="X79" s="1040"/>
      <c r="Y79" s="1040"/>
      <c r="Z79" s="1040"/>
      <c r="AA79" s="1040">
        <v>520</v>
      </c>
      <c r="AB79" s="1040"/>
      <c r="AC79" s="1040"/>
      <c r="AD79" s="1040"/>
      <c r="AE79" s="1040"/>
      <c r="AF79" s="1040">
        <v>2231</v>
      </c>
      <c r="AG79" s="1040"/>
      <c r="AH79" s="1040"/>
      <c r="AI79" s="1040"/>
      <c r="AJ79" s="1040"/>
      <c r="AK79" s="1040" t="s">
        <v>496</v>
      </c>
      <c r="AL79" s="1040"/>
      <c r="AM79" s="1040"/>
      <c r="AN79" s="1040"/>
      <c r="AO79" s="1040"/>
      <c r="AP79" s="1040">
        <v>8702</v>
      </c>
      <c r="AQ79" s="1040"/>
      <c r="AR79" s="1040"/>
      <c r="AS79" s="1040"/>
      <c r="AT79" s="1040"/>
      <c r="AU79" s="1040" t="s">
        <v>496</v>
      </c>
      <c r="AV79" s="1040"/>
      <c r="AW79" s="1040"/>
      <c r="AX79" s="1040"/>
      <c r="AY79" s="1040"/>
      <c r="AZ79" s="1041" t="s">
        <v>586</v>
      </c>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SUM(AF68:AJ80)</f>
        <v>30374</v>
      </c>
      <c r="AG88" s="1028"/>
      <c r="AH88" s="1028"/>
      <c r="AI88" s="1028"/>
      <c r="AJ88" s="1028"/>
      <c r="AK88" s="1032"/>
      <c r="AL88" s="1032"/>
      <c r="AM88" s="1032"/>
      <c r="AN88" s="1032"/>
      <c r="AO88" s="1032"/>
      <c r="AP88" s="1028">
        <f>SUM(AP68:AT80)</f>
        <v>10054</v>
      </c>
      <c r="AQ88" s="1028"/>
      <c r="AR88" s="1028"/>
      <c r="AS88" s="1028"/>
      <c r="AT88" s="1028"/>
      <c r="AU88" s="1028">
        <f t="shared" ref="AU88" si="3">SUM(AU68:AY80)</f>
        <v>43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f>
        <v>349</v>
      </c>
      <c r="CS102" s="1020"/>
      <c r="CT102" s="1020"/>
      <c r="CU102" s="1020"/>
      <c r="CV102" s="1021"/>
      <c r="CW102" s="1019">
        <f t="shared" ref="CW102" si="4">SUM(CW7:DA8)</f>
        <v>112</v>
      </c>
      <c r="CX102" s="1020"/>
      <c r="CY102" s="1020"/>
      <c r="CZ102" s="1020"/>
      <c r="DA102" s="1021"/>
      <c r="DB102" s="1019">
        <f t="shared" ref="DB102" si="5">SUM(DB7:DF8)</f>
        <v>0</v>
      </c>
      <c r="DC102" s="1020"/>
      <c r="DD102" s="1020"/>
      <c r="DE102" s="1020"/>
      <c r="DF102" s="1021"/>
      <c r="DG102" s="1019">
        <f t="shared" ref="DG102" si="6">SUM(DG7:DK8)</f>
        <v>0</v>
      </c>
      <c r="DH102" s="1020"/>
      <c r="DI102" s="1020"/>
      <c r="DJ102" s="1020"/>
      <c r="DK102" s="1021"/>
      <c r="DL102" s="1019">
        <f t="shared" ref="DL102" si="7">SUM(DL7:DP8)</f>
        <v>0</v>
      </c>
      <c r="DM102" s="1020"/>
      <c r="DN102" s="1020"/>
      <c r="DO102" s="1020"/>
      <c r="DP102" s="1021"/>
      <c r="DQ102" s="1019">
        <f t="shared" ref="DQ102" si="8">SUM(DQ7:DU8)</f>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296</v>
      </c>
      <c r="AG109" s="963"/>
      <c r="AH109" s="963"/>
      <c r="AI109" s="963"/>
      <c r="AJ109" s="964"/>
      <c r="AK109" s="965" t="s">
        <v>295</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296</v>
      </c>
      <c r="BW109" s="963"/>
      <c r="BX109" s="963"/>
      <c r="BY109" s="963"/>
      <c r="BZ109" s="964"/>
      <c r="CA109" s="965" t="s">
        <v>295</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296</v>
      </c>
      <c r="DM109" s="963"/>
      <c r="DN109" s="963"/>
      <c r="DO109" s="963"/>
      <c r="DP109" s="964"/>
      <c r="DQ109" s="965" t="s">
        <v>295</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1493230</v>
      </c>
      <c r="AB110" s="956"/>
      <c r="AC110" s="956"/>
      <c r="AD110" s="956"/>
      <c r="AE110" s="957"/>
      <c r="AF110" s="958">
        <v>1459948</v>
      </c>
      <c r="AG110" s="956"/>
      <c r="AH110" s="956"/>
      <c r="AI110" s="956"/>
      <c r="AJ110" s="957"/>
      <c r="AK110" s="958">
        <v>1468453</v>
      </c>
      <c r="AL110" s="956"/>
      <c r="AM110" s="956"/>
      <c r="AN110" s="956"/>
      <c r="AO110" s="957"/>
      <c r="AP110" s="959">
        <v>20.399999999999999</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13932387</v>
      </c>
      <c r="BR110" s="903"/>
      <c r="BS110" s="903"/>
      <c r="BT110" s="903"/>
      <c r="BU110" s="903"/>
      <c r="BV110" s="903">
        <v>13464589</v>
      </c>
      <c r="BW110" s="903"/>
      <c r="BX110" s="903"/>
      <c r="BY110" s="903"/>
      <c r="BZ110" s="903"/>
      <c r="CA110" s="903">
        <v>13115153</v>
      </c>
      <c r="CB110" s="903"/>
      <c r="CC110" s="903"/>
      <c r="CD110" s="903"/>
      <c r="CE110" s="903"/>
      <c r="CF110" s="927">
        <v>182.2</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379</v>
      </c>
      <c r="DH110" s="903"/>
      <c r="DI110" s="903"/>
      <c r="DJ110" s="903"/>
      <c r="DK110" s="903"/>
      <c r="DL110" s="903" t="s">
        <v>122</v>
      </c>
      <c r="DM110" s="903"/>
      <c r="DN110" s="903"/>
      <c r="DO110" s="903"/>
      <c r="DP110" s="903"/>
      <c r="DQ110" s="903" t="s">
        <v>396</v>
      </c>
      <c r="DR110" s="903"/>
      <c r="DS110" s="903"/>
      <c r="DT110" s="903"/>
      <c r="DU110" s="903"/>
      <c r="DV110" s="904" t="s">
        <v>379</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379</v>
      </c>
      <c r="AG111" s="984"/>
      <c r="AH111" s="984"/>
      <c r="AI111" s="984"/>
      <c r="AJ111" s="985"/>
      <c r="AK111" s="986" t="s">
        <v>396</v>
      </c>
      <c r="AL111" s="984"/>
      <c r="AM111" s="984"/>
      <c r="AN111" s="984"/>
      <c r="AO111" s="985"/>
      <c r="AP111" s="987" t="s">
        <v>396</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6060</v>
      </c>
      <c r="BR111" s="875"/>
      <c r="BS111" s="875"/>
      <c r="BT111" s="875"/>
      <c r="BU111" s="875"/>
      <c r="BV111" s="875">
        <v>4596</v>
      </c>
      <c r="BW111" s="875"/>
      <c r="BX111" s="875"/>
      <c r="BY111" s="875"/>
      <c r="BZ111" s="875"/>
      <c r="CA111" s="875">
        <v>3325</v>
      </c>
      <c r="CB111" s="875"/>
      <c r="CC111" s="875"/>
      <c r="CD111" s="875"/>
      <c r="CE111" s="875"/>
      <c r="CF111" s="936">
        <v>0</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379</v>
      </c>
      <c r="DH111" s="875"/>
      <c r="DI111" s="875"/>
      <c r="DJ111" s="875"/>
      <c r="DK111" s="875"/>
      <c r="DL111" s="875" t="s">
        <v>396</v>
      </c>
      <c r="DM111" s="875"/>
      <c r="DN111" s="875"/>
      <c r="DO111" s="875"/>
      <c r="DP111" s="875"/>
      <c r="DQ111" s="875" t="s">
        <v>396</v>
      </c>
      <c r="DR111" s="875"/>
      <c r="DS111" s="875"/>
      <c r="DT111" s="875"/>
      <c r="DU111" s="875"/>
      <c r="DV111" s="852" t="s">
        <v>379</v>
      </c>
      <c r="DW111" s="852"/>
      <c r="DX111" s="852"/>
      <c r="DY111" s="852"/>
      <c r="DZ111" s="853"/>
    </row>
    <row r="112" spans="1:131" s="226" customFormat="1" ht="26.25" customHeight="1">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379</v>
      </c>
      <c r="AB112" s="838"/>
      <c r="AC112" s="838"/>
      <c r="AD112" s="838"/>
      <c r="AE112" s="839"/>
      <c r="AF112" s="840" t="s">
        <v>122</v>
      </c>
      <c r="AG112" s="838"/>
      <c r="AH112" s="838"/>
      <c r="AI112" s="838"/>
      <c r="AJ112" s="839"/>
      <c r="AK112" s="840" t="s">
        <v>122</v>
      </c>
      <c r="AL112" s="838"/>
      <c r="AM112" s="838"/>
      <c r="AN112" s="838"/>
      <c r="AO112" s="839"/>
      <c r="AP112" s="885" t="s">
        <v>379</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4634079</v>
      </c>
      <c r="BR112" s="875"/>
      <c r="BS112" s="875"/>
      <c r="BT112" s="875"/>
      <c r="BU112" s="875"/>
      <c r="BV112" s="875">
        <v>4744870</v>
      </c>
      <c r="BW112" s="875"/>
      <c r="BX112" s="875"/>
      <c r="BY112" s="875"/>
      <c r="BZ112" s="875"/>
      <c r="CA112" s="875">
        <v>4847698</v>
      </c>
      <c r="CB112" s="875"/>
      <c r="CC112" s="875"/>
      <c r="CD112" s="875"/>
      <c r="CE112" s="875"/>
      <c r="CF112" s="936">
        <v>67.3</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379</v>
      </c>
      <c r="DH112" s="875"/>
      <c r="DI112" s="875"/>
      <c r="DJ112" s="875"/>
      <c r="DK112" s="875"/>
      <c r="DL112" s="875" t="s">
        <v>379</v>
      </c>
      <c r="DM112" s="875"/>
      <c r="DN112" s="875"/>
      <c r="DO112" s="875"/>
      <c r="DP112" s="875"/>
      <c r="DQ112" s="875" t="s">
        <v>122</v>
      </c>
      <c r="DR112" s="875"/>
      <c r="DS112" s="875"/>
      <c r="DT112" s="875"/>
      <c r="DU112" s="875"/>
      <c r="DV112" s="852" t="s">
        <v>379</v>
      </c>
      <c r="DW112" s="852"/>
      <c r="DX112" s="852"/>
      <c r="DY112" s="852"/>
      <c r="DZ112" s="853"/>
    </row>
    <row r="113" spans="1:130" s="226" customFormat="1" ht="26.25" customHeight="1">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183017</v>
      </c>
      <c r="AB113" s="984"/>
      <c r="AC113" s="984"/>
      <c r="AD113" s="984"/>
      <c r="AE113" s="985"/>
      <c r="AF113" s="986">
        <v>200484</v>
      </c>
      <c r="AG113" s="984"/>
      <c r="AH113" s="984"/>
      <c r="AI113" s="984"/>
      <c r="AJ113" s="985"/>
      <c r="AK113" s="986">
        <v>228049</v>
      </c>
      <c r="AL113" s="984"/>
      <c r="AM113" s="984"/>
      <c r="AN113" s="984"/>
      <c r="AO113" s="985"/>
      <c r="AP113" s="987">
        <v>3.2</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5422</v>
      </c>
      <c r="BR113" s="875"/>
      <c r="BS113" s="875"/>
      <c r="BT113" s="875"/>
      <c r="BU113" s="875"/>
      <c r="BV113" s="875">
        <v>20503</v>
      </c>
      <c r="BW113" s="875"/>
      <c r="BX113" s="875"/>
      <c r="BY113" s="875"/>
      <c r="BZ113" s="875"/>
      <c r="CA113" s="875">
        <v>42949</v>
      </c>
      <c r="CB113" s="875"/>
      <c r="CC113" s="875"/>
      <c r="CD113" s="875"/>
      <c r="CE113" s="875"/>
      <c r="CF113" s="936">
        <v>0.6</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6060</v>
      </c>
      <c r="DH113" s="838"/>
      <c r="DI113" s="838"/>
      <c r="DJ113" s="838"/>
      <c r="DK113" s="839"/>
      <c r="DL113" s="840">
        <v>4596</v>
      </c>
      <c r="DM113" s="838"/>
      <c r="DN113" s="838"/>
      <c r="DO113" s="838"/>
      <c r="DP113" s="839"/>
      <c r="DQ113" s="840">
        <v>3325</v>
      </c>
      <c r="DR113" s="838"/>
      <c r="DS113" s="838"/>
      <c r="DT113" s="838"/>
      <c r="DU113" s="839"/>
      <c r="DV113" s="885">
        <v>0</v>
      </c>
      <c r="DW113" s="886"/>
      <c r="DX113" s="886"/>
      <c r="DY113" s="886"/>
      <c r="DZ113" s="887"/>
    </row>
    <row r="114" spans="1:130" s="226" customFormat="1" ht="26.25" customHeight="1">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24608</v>
      </c>
      <c r="AB114" s="838"/>
      <c r="AC114" s="838"/>
      <c r="AD114" s="838"/>
      <c r="AE114" s="839"/>
      <c r="AF114" s="840">
        <v>24450</v>
      </c>
      <c r="AG114" s="838"/>
      <c r="AH114" s="838"/>
      <c r="AI114" s="838"/>
      <c r="AJ114" s="839"/>
      <c r="AK114" s="840">
        <v>25051</v>
      </c>
      <c r="AL114" s="838"/>
      <c r="AM114" s="838"/>
      <c r="AN114" s="838"/>
      <c r="AO114" s="839"/>
      <c r="AP114" s="885">
        <v>0.3</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2214992</v>
      </c>
      <c r="BR114" s="875"/>
      <c r="BS114" s="875"/>
      <c r="BT114" s="875"/>
      <c r="BU114" s="875"/>
      <c r="BV114" s="875">
        <v>2228819</v>
      </c>
      <c r="BW114" s="875"/>
      <c r="BX114" s="875"/>
      <c r="BY114" s="875"/>
      <c r="BZ114" s="875"/>
      <c r="CA114" s="875">
        <v>2378473</v>
      </c>
      <c r="CB114" s="875"/>
      <c r="CC114" s="875"/>
      <c r="CD114" s="875"/>
      <c r="CE114" s="875"/>
      <c r="CF114" s="936">
        <v>33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379</v>
      </c>
      <c r="DH114" s="838"/>
      <c r="DI114" s="838"/>
      <c r="DJ114" s="838"/>
      <c r="DK114" s="839"/>
      <c r="DL114" s="840" t="s">
        <v>122</v>
      </c>
      <c r="DM114" s="838"/>
      <c r="DN114" s="838"/>
      <c r="DO114" s="838"/>
      <c r="DP114" s="839"/>
      <c r="DQ114" s="840" t="s">
        <v>379</v>
      </c>
      <c r="DR114" s="838"/>
      <c r="DS114" s="838"/>
      <c r="DT114" s="838"/>
      <c r="DU114" s="839"/>
      <c r="DV114" s="885" t="s">
        <v>122</v>
      </c>
      <c r="DW114" s="886"/>
      <c r="DX114" s="886"/>
      <c r="DY114" s="886"/>
      <c r="DZ114" s="887"/>
    </row>
    <row r="115" spans="1:130" s="226" customFormat="1" ht="26.25" customHeight="1">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2778</v>
      </c>
      <c r="AB115" s="984"/>
      <c r="AC115" s="984"/>
      <c r="AD115" s="984"/>
      <c r="AE115" s="985"/>
      <c r="AF115" s="986">
        <v>2230</v>
      </c>
      <c r="AG115" s="984"/>
      <c r="AH115" s="984"/>
      <c r="AI115" s="984"/>
      <c r="AJ115" s="985"/>
      <c r="AK115" s="986">
        <v>3742</v>
      </c>
      <c r="AL115" s="984"/>
      <c r="AM115" s="984"/>
      <c r="AN115" s="984"/>
      <c r="AO115" s="985"/>
      <c r="AP115" s="987">
        <v>0.1</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379</v>
      </c>
      <c r="BR115" s="875"/>
      <c r="BS115" s="875"/>
      <c r="BT115" s="875"/>
      <c r="BU115" s="875"/>
      <c r="BV115" s="875" t="s">
        <v>379</v>
      </c>
      <c r="BW115" s="875"/>
      <c r="BX115" s="875"/>
      <c r="BY115" s="875"/>
      <c r="BZ115" s="875"/>
      <c r="CA115" s="875" t="s">
        <v>122</v>
      </c>
      <c r="CB115" s="875"/>
      <c r="CC115" s="875"/>
      <c r="CD115" s="875"/>
      <c r="CE115" s="875"/>
      <c r="CF115" s="936" t="s">
        <v>122</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396</v>
      </c>
      <c r="DH115" s="838"/>
      <c r="DI115" s="838"/>
      <c r="DJ115" s="838"/>
      <c r="DK115" s="839"/>
      <c r="DL115" s="840" t="s">
        <v>122</v>
      </c>
      <c r="DM115" s="838"/>
      <c r="DN115" s="838"/>
      <c r="DO115" s="838"/>
      <c r="DP115" s="839"/>
      <c r="DQ115" s="840" t="s">
        <v>122</v>
      </c>
      <c r="DR115" s="838"/>
      <c r="DS115" s="838"/>
      <c r="DT115" s="838"/>
      <c r="DU115" s="839"/>
      <c r="DV115" s="885" t="s">
        <v>396</v>
      </c>
      <c r="DW115" s="886"/>
      <c r="DX115" s="886"/>
      <c r="DY115" s="886"/>
      <c r="DZ115" s="887"/>
    </row>
    <row r="116" spans="1:130" s="226" customFormat="1" ht="26.25" customHeight="1">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379</v>
      </c>
      <c r="AB116" s="838"/>
      <c r="AC116" s="838"/>
      <c r="AD116" s="838"/>
      <c r="AE116" s="839"/>
      <c r="AF116" s="840" t="s">
        <v>379</v>
      </c>
      <c r="AG116" s="838"/>
      <c r="AH116" s="838"/>
      <c r="AI116" s="838"/>
      <c r="AJ116" s="839"/>
      <c r="AK116" s="840" t="s">
        <v>379</v>
      </c>
      <c r="AL116" s="838"/>
      <c r="AM116" s="838"/>
      <c r="AN116" s="838"/>
      <c r="AO116" s="839"/>
      <c r="AP116" s="885" t="s">
        <v>122</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379</v>
      </c>
      <c r="BR116" s="875"/>
      <c r="BS116" s="875"/>
      <c r="BT116" s="875"/>
      <c r="BU116" s="875"/>
      <c r="BV116" s="875" t="s">
        <v>122</v>
      </c>
      <c r="BW116" s="875"/>
      <c r="BX116" s="875"/>
      <c r="BY116" s="875"/>
      <c r="BZ116" s="875"/>
      <c r="CA116" s="875" t="s">
        <v>379</v>
      </c>
      <c r="CB116" s="875"/>
      <c r="CC116" s="875"/>
      <c r="CD116" s="875"/>
      <c r="CE116" s="875"/>
      <c r="CF116" s="936" t="s">
        <v>122</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396</v>
      </c>
      <c r="DH116" s="838"/>
      <c r="DI116" s="838"/>
      <c r="DJ116" s="838"/>
      <c r="DK116" s="839"/>
      <c r="DL116" s="840" t="s">
        <v>379</v>
      </c>
      <c r="DM116" s="838"/>
      <c r="DN116" s="838"/>
      <c r="DO116" s="838"/>
      <c r="DP116" s="839"/>
      <c r="DQ116" s="840" t="s">
        <v>379</v>
      </c>
      <c r="DR116" s="838"/>
      <c r="DS116" s="838"/>
      <c r="DT116" s="838"/>
      <c r="DU116" s="839"/>
      <c r="DV116" s="885" t="s">
        <v>379</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1703633</v>
      </c>
      <c r="AB117" s="970"/>
      <c r="AC117" s="970"/>
      <c r="AD117" s="970"/>
      <c r="AE117" s="971"/>
      <c r="AF117" s="972">
        <v>1687112</v>
      </c>
      <c r="AG117" s="970"/>
      <c r="AH117" s="970"/>
      <c r="AI117" s="970"/>
      <c r="AJ117" s="971"/>
      <c r="AK117" s="972">
        <v>1725295</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379</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396</v>
      </c>
      <c r="DH117" s="838"/>
      <c r="DI117" s="838"/>
      <c r="DJ117" s="838"/>
      <c r="DK117" s="839"/>
      <c r="DL117" s="840" t="s">
        <v>122</v>
      </c>
      <c r="DM117" s="838"/>
      <c r="DN117" s="838"/>
      <c r="DO117" s="838"/>
      <c r="DP117" s="839"/>
      <c r="DQ117" s="840" t="s">
        <v>396</v>
      </c>
      <c r="DR117" s="838"/>
      <c r="DS117" s="838"/>
      <c r="DT117" s="838"/>
      <c r="DU117" s="839"/>
      <c r="DV117" s="885" t="s">
        <v>122</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296</v>
      </c>
      <c r="AG118" s="963"/>
      <c r="AH118" s="963"/>
      <c r="AI118" s="963"/>
      <c r="AJ118" s="964"/>
      <c r="AK118" s="965" t="s">
        <v>295</v>
      </c>
      <c r="AL118" s="963"/>
      <c r="AM118" s="963"/>
      <c r="AN118" s="963"/>
      <c r="AO118" s="964"/>
      <c r="AP118" s="966" t="s">
        <v>419</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379</v>
      </c>
      <c r="CB118" s="906"/>
      <c r="CC118" s="906"/>
      <c r="CD118" s="906"/>
      <c r="CE118" s="906"/>
      <c r="CF118" s="936" t="s">
        <v>379</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379</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379</v>
      </c>
      <c r="AB119" s="956"/>
      <c r="AC119" s="956"/>
      <c r="AD119" s="956"/>
      <c r="AE119" s="957"/>
      <c r="AF119" s="958" t="s">
        <v>379</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449</v>
      </c>
      <c r="BP119" s="939"/>
      <c r="BQ119" s="943">
        <v>20792940</v>
      </c>
      <c r="BR119" s="906"/>
      <c r="BS119" s="906"/>
      <c r="BT119" s="906"/>
      <c r="BU119" s="906"/>
      <c r="BV119" s="906">
        <v>20463377</v>
      </c>
      <c r="BW119" s="906"/>
      <c r="BX119" s="906"/>
      <c r="BY119" s="906"/>
      <c r="BZ119" s="906"/>
      <c r="CA119" s="906">
        <v>20387598</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396</v>
      </c>
      <c r="DM119" s="821"/>
      <c r="DN119" s="821"/>
      <c r="DO119" s="821"/>
      <c r="DP119" s="822"/>
      <c r="DQ119" s="823" t="s">
        <v>122</v>
      </c>
      <c r="DR119" s="821"/>
      <c r="DS119" s="821"/>
      <c r="DT119" s="821"/>
      <c r="DU119" s="822"/>
      <c r="DV119" s="909" t="s">
        <v>379</v>
      </c>
      <c r="DW119" s="910"/>
      <c r="DX119" s="910"/>
      <c r="DY119" s="910"/>
      <c r="DZ119" s="911"/>
    </row>
    <row r="120" spans="1:130" s="226" customFormat="1" ht="26.25" customHeight="1">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296</v>
      </c>
      <c r="AB120" s="838"/>
      <c r="AC120" s="838"/>
      <c r="AD120" s="838"/>
      <c r="AE120" s="839"/>
      <c r="AF120" s="840">
        <v>149</v>
      </c>
      <c r="AG120" s="838"/>
      <c r="AH120" s="838"/>
      <c r="AI120" s="838"/>
      <c r="AJ120" s="839"/>
      <c r="AK120" s="840">
        <v>1970</v>
      </c>
      <c r="AL120" s="838"/>
      <c r="AM120" s="838"/>
      <c r="AN120" s="838"/>
      <c r="AO120" s="839"/>
      <c r="AP120" s="885">
        <v>0</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3113055</v>
      </c>
      <c r="BR120" s="903"/>
      <c r="BS120" s="903"/>
      <c r="BT120" s="903"/>
      <c r="BU120" s="903"/>
      <c r="BV120" s="903">
        <v>3418627</v>
      </c>
      <c r="BW120" s="903"/>
      <c r="BX120" s="903"/>
      <c r="BY120" s="903"/>
      <c r="BZ120" s="903"/>
      <c r="CA120" s="903">
        <v>3507959</v>
      </c>
      <c r="CB120" s="903"/>
      <c r="CC120" s="903"/>
      <c r="CD120" s="903"/>
      <c r="CE120" s="903"/>
      <c r="CF120" s="927">
        <v>48.7</v>
      </c>
      <c r="CG120" s="928"/>
      <c r="CH120" s="928"/>
      <c r="CI120" s="928"/>
      <c r="CJ120" s="928"/>
      <c r="CK120" s="929" t="s">
        <v>453</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4631802</v>
      </c>
      <c r="DH120" s="903"/>
      <c r="DI120" s="903"/>
      <c r="DJ120" s="903"/>
      <c r="DK120" s="903"/>
      <c r="DL120" s="903">
        <v>4742779</v>
      </c>
      <c r="DM120" s="903"/>
      <c r="DN120" s="903"/>
      <c r="DO120" s="903"/>
      <c r="DP120" s="903"/>
      <c r="DQ120" s="903">
        <v>4843900</v>
      </c>
      <c r="DR120" s="903"/>
      <c r="DS120" s="903"/>
      <c r="DT120" s="903"/>
      <c r="DU120" s="903"/>
      <c r="DV120" s="904">
        <v>67.3</v>
      </c>
      <c r="DW120" s="904"/>
      <c r="DX120" s="904"/>
      <c r="DY120" s="904"/>
      <c r="DZ120" s="905"/>
    </row>
    <row r="121" spans="1:130" s="226" customFormat="1" ht="26.25" customHeight="1">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1723</v>
      </c>
      <c r="AB121" s="838"/>
      <c r="AC121" s="838"/>
      <c r="AD121" s="838"/>
      <c r="AE121" s="839"/>
      <c r="AF121" s="840">
        <v>1532</v>
      </c>
      <c r="AG121" s="838"/>
      <c r="AH121" s="838"/>
      <c r="AI121" s="838"/>
      <c r="AJ121" s="839"/>
      <c r="AK121" s="840">
        <v>1331</v>
      </c>
      <c r="AL121" s="838"/>
      <c r="AM121" s="838"/>
      <c r="AN121" s="838"/>
      <c r="AO121" s="839"/>
      <c r="AP121" s="885">
        <v>0</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1404602</v>
      </c>
      <c r="BR121" s="875"/>
      <c r="BS121" s="875"/>
      <c r="BT121" s="875"/>
      <c r="BU121" s="875"/>
      <c r="BV121" s="875">
        <v>1292968</v>
      </c>
      <c r="BW121" s="875"/>
      <c r="BX121" s="875"/>
      <c r="BY121" s="875"/>
      <c r="BZ121" s="875"/>
      <c r="CA121" s="875">
        <v>1174403</v>
      </c>
      <c r="CB121" s="875"/>
      <c r="CC121" s="875"/>
      <c r="CD121" s="875"/>
      <c r="CE121" s="875"/>
      <c r="CF121" s="936">
        <v>16.3</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v>2277</v>
      </c>
      <c r="DH121" s="875"/>
      <c r="DI121" s="875"/>
      <c r="DJ121" s="875"/>
      <c r="DK121" s="875"/>
      <c r="DL121" s="875">
        <v>2091</v>
      </c>
      <c r="DM121" s="875"/>
      <c r="DN121" s="875"/>
      <c r="DO121" s="875"/>
      <c r="DP121" s="875"/>
      <c r="DQ121" s="875">
        <v>3798</v>
      </c>
      <c r="DR121" s="875"/>
      <c r="DS121" s="875"/>
      <c r="DT121" s="875"/>
      <c r="DU121" s="875"/>
      <c r="DV121" s="852">
        <v>0.1</v>
      </c>
      <c r="DW121" s="852"/>
      <c r="DX121" s="852"/>
      <c r="DY121" s="852"/>
      <c r="DZ121" s="853"/>
    </row>
    <row r="122" spans="1:130" s="226" customFormat="1" ht="26.25" customHeight="1">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396</v>
      </c>
      <c r="AB122" s="838"/>
      <c r="AC122" s="838"/>
      <c r="AD122" s="838"/>
      <c r="AE122" s="839"/>
      <c r="AF122" s="840" t="s">
        <v>396</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10916892</v>
      </c>
      <c r="BR122" s="906"/>
      <c r="BS122" s="906"/>
      <c r="BT122" s="906"/>
      <c r="BU122" s="906"/>
      <c r="BV122" s="906">
        <v>10869413</v>
      </c>
      <c r="BW122" s="906"/>
      <c r="BX122" s="906"/>
      <c r="BY122" s="906"/>
      <c r="BZ122" s="906"/>
      <c r="CA122" s="906">
        <v>10753674</v>
      </c>
      <c r="CB122" s="906"/>
      <c r="CC122" s="906"/>
      <c r="CD122" s="906"/>
      <c r="CE122" s="906"/>
      <c r="CF122" s="907">
        <v>149.4</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458</v>
      </c>
      <c r="BP123" s="939"/>
      <c r="BQ123" s="893">
        <v>15434549</v>
      </c>
      <c r="BR123" s="894"/>
      <c r="BS123" s="894"/>
      <c r="BT123" s="894"/>
      <c r="BU123" s="894"/>
      <c r="BV123" s="894">
        <v>15581008</v>
      </c>
      <c r="BW123" s="894"/>
      <c r="BX123" s="894"/>
      <c r="BY123" s="894"/>
      <c r="BZ123" s="894"/>
      <c r="CA123" s="894">
        <v>15436036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379</v>
      </c>
      <c r="AB124" s="838"/>
      <c r="AC124" s="838"/>
      <c r="AD124" s="838"/>
      <c r="AE124" s="839"/>
      <c r="AF124" s="840" t="s">
        <v>396</v>
      </c>
      <c r="AG124" s="838"/>
      <c r="AH124" s="838"/>
      <c r="AI124" s="838"/>
      <c r="AJ124" s="839"/>
      <c r="AK124" s="840" t="s">
        <v>122</v>
      </c>
      <c r="AL124" s="838"/>
      <c r="AM124" s="838"/>
      <c r="AN124" s="838"/>
      <c r="AO124" s="839"/>
      <c r="AP124" s="885" t="s">
        <v>379</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74.3</v>
      </c>
      <c r="BR124" s="892"/>
      <c r="BS124" s="892"/>
      <c r="BT124" s="892"/>
      <c r="BU124" s="892"/>
      <c r="BV124" s="892">
        <v>68.2</v>
      </c>
      <c r="BW124" s="892"/>
      <c r="BX124" s="892"/>
      <c r="BY124" s="892"/>
      <c r="BZ124" s="892"/>
      <c r="CA124" s="892">
        <v>68.7</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379</v>
      </c>
      <c r="DH124" s="821"/>
      <c r="DI124" s="821"/>
      <c r="DJ124" s="821"/>
      <c r="DK124" s="822"/>
      <c r="DL124" s="823" t="s">
        <v>122</v>
      </c>
      <c r="DM124" s="821"/>
      <c r="DN124" s="821"/>
      <c r="DO124" s="821"/>
      <c r="DP124" s="822"/>
      <c r="DQ124" s="823" t="s">
        <v>396</v>
      </c>
      <c r="DR124" s="821"/>
      <c r="DS124" s="821"/>
      <c r="DT124" s="821"/>
      <c r="DU124" s="822"/>
      <c r="DV124" s="909" t="s">
        <v>122</v>
      </c>
      <c r="DW124" s="910"/>
      <c r="DX124" s="910"/>
      <c r="DY124" s="910"/>
      <c r="DZ124" s="911"/>
    </row>
    <row r="125" spans="1:130" s="226" customFormat="1" ht="26.25" customHeight="1">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379</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379</v>
      </c>
      <c r="DW125" s="904"/>
      <c r="DX125" s="904"/>
      <c r="DY125" s="904"/>
      <c r="DZ125" s="905"/>
    </row>
    <row r="126" spans="1:130" s="226" customFormat="1" ht="26.25" customHeight="1" thickBot="1">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379</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396</v>
      </c>
      <c r="DR126" s="875"/>
      <c r="DS126" s="875"/>
      <c r="DT126" s="875"/>
      <c r="DU126" s="875"/>
      <c r="DV126" s="852" t="s">
        <v>122</v>
      </c>
      <c r="DW126" s="852"/>
      <c r="DX126" s="852"/>
      <c r="DY126" s="852"/>
      <c r="DZ126" s="853"/>
    </row>
    <row r="127" spans="1:130" s="226" customFormat="1" ht="26.25" customHeight="1">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759</v>
      </c>
      <c r="AB127" s="838"/>
      <c r="AC127" s="838"/>
      <c r="AD127" s="838"/>
      <c r="AE127" s="839"/>
      <c r="AF127" s="840">
        <v>549</v>
      </c>
      <c r="AG127" s="838"/>
      <c r="AH127" s="838"/>
      <c r="AI127" s="838"/>
      <c r="AJ127" s="839"/>
      <c r="AK127" s="840">
        <v>441</v>
      </c>
      <c r="AL127" s="838"/>
      <c r="AM127" s="838"/>
      <c r="AN127" s="838"/>
      <c r="AO127" s="839"/>
      <c r="AP127" s="885">
        <v>0</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396</v>
      </c>
      <c r="DR127" s="875"/>
      <c r="DS127" s="875"/>
      <c r="DT127" s="875"/>
      <c r="DU127" s="875"/>
      <c r="DV127" s="852" t="s">
        <v>122</v>
      </c>
      <c r="DW127" s="852"/>
      <c r="DX127" s="852"/>
      <c r="DY127" s="852"/>
      <c r="DZ127" s="853"/>
    </row>
    <row r="128" spans="1:130" s="226" customFormat="1" ht="26.25" customHeight="1" thickBot="1">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155757</v>
      </c>
      <c r="AB128" s="859"/>
      <c r="AC128" s="859"/>
      <c r="AD128" s="859"/>
      <c r="AE128" s="860"/>
      <c r="AF128" s="861">
        <v>153951</v>
      </c>
      <c r="AG128" s="859"/>
      <c r="AH128" s="859"/>
      <c r="AI128" s="859"/>
      <c r="AJ128" s="860"/>
      <c r="AK128" s="861">
        <v>151039</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396</v>
      </c>
      <c r="BG128" s="845"/>
      <c r="BH128" s="845"/>
      <c r="BI128" s="845"/>
      <c r="BJ128" s="845"/>
      <c r="BK128" s="845"/>
      <c r="BL128" s="868"/>
      <c r="BM128" s="844">
        <v>13.72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379</v>
      </c>
      <c r="DH128" s="849"/>
      <c r="DI128" s="849"/>
      <c r="DJ128" s="849"/>
      <c r="DK128" s="849"/>
      <c r="DL128" s="849" t="s">
        <v>396</v>
      </c>
      <c r="DM128" s="849"/>
      <c r="DN128" s="849"/>
      <c r="DO128" s="849"/>
      <c r="DP128" s="849"/>
      <c r="DQ128" s="849" t="s">
        <v>396</v>
      </c>
      <c r="DR128" s="849"/>
      <c r="DS128" s="849"/>
      <c r="DT128" s="849"/>
      <c r="DU128" s="849"/>
      <c r="DV128" s="850" t="s">
        <v>396</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8089119</v>
      </c>
      <c r="AB129" s="838"/>
      <c r="AC129" s="838"/>
      <c r="AD129" s="838"/>
      <c r="AE129" s="839"/>
      <c r="AF129" s="840">
        <v>8045261</v>
      </c>
      <c r="AG129" s="838"/>
      <c r="AH129" s="838"/>
      <c r="AI129" s="838"/>
      <c r="AJ129" s="839"/>
      <c r="AK129" s="840">
        <v>8106395</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122</v>
      </c>
      <c r="BG129" s="828"/>
      <c r="BH129" s="828"/>
      <c r="BI129" s="828"/>
      <c r="BJ129" s="828"/>
      <c r="BK129" s="828"/>
      <c r="BL129" s="829"/>
      <c r="BM129" s="827">
        <v>18.72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880361</v>
      </c>
      <c r="AB130" s="838"/>
      <c r="AC130" s="838"/>
      <c r="AD130" s="838"/>
      <c r="AE130" s="839"/>
      <c r="AF130" s="840">
        <v>887533</v>
      </c>
      <c r="AG130" s="838"/>
      <c r="AH130" s="838"/>
      <c r="AI130" s="838"/>
      <c r="AJ130" s="839"/>
      <c r="AK130" s="840">
        <v>908237</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9.1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7208758</v>
      </c>
      <c r="AB131" s="821"/>
      <c r="AC131" s="821"/>
      <c r="AD131" s="821"/>
      <c r="AE131" s="822"/>
      <c r="AF131" s="823">
        <v>7157728</v>
      </c>
      <c r="AG131" s="821"/>
      <c r="AH131" s="821"/>
      <c r="AI131" s="821"/>
      <c r="AJ131" s="822"/>
      <c r="AK131" s="823">
        <v>7198158</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v>68.7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9.2597781749999992</v>
      </c>
      <c r="AB132" s="801"/>
      <c r="AC132" s="801"/>
      <c r="AD132" s="801"/>
      <c r="AE132" s="802"/>
      <c r="AF132" s="803">
        <v>9.0200130539999996</v>
      </c>
      <c r="AG132" s="801"/>
      <c r="AH132" s="801"/>
      <c r="AI132" s="801"/>
      <c r="AJ132" s="802"/>
      <c r="AK132" s="803">
        <v>9.2526310200000008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9.9</v>
      </c>
      <c r="AB133" s="780"/>
      <c r="AC133" s="780"/>
      <c r="AD133" s="780"/>
      <c r="AE133" s="781"/>
      <c r="AF133" s="779">
        <v>9.3000000000000007</v>
      </c>
      <c r="AG133" s="780"/>
      <c r="AH133" s="780"/>
      <c r="AI133" s="780"/>
      <c r="AJ133" s="781"/>
      <c r="AK133" s="779">
        <v>9.1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jHlzmk5IIv/iyuMCH3qMojDrZviofCP8Gx+XjLk1n/g8rZi9tPOGUdxPTwGwoKGi8NRWDd8mZceVG1a2xBB9g==" saltValue="kyyFwALZ2rtXqXmmduGk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70" zoomScaleNormal="70"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mph7RMGhdiKOhyVIC0xVfL9bnUgpSt2+MjhUEHnq0kBl7A6jqCRroNrAv0wCg/x1ePL7mt1NSDdkpwmdmq65w==" saltValue="VB48NpWFDGLSR569y6Cu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QSJrO3uht3ID2XAgPQ2o7Xj9KWjXWBBvywvgEvlM74yksc4qMHzv7CITSPT9dDMc3lOgP/JcytLGy4nL+dzjQ==" saltValue="8FU7mydiQrYn9/Tk6G+S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2703275</v>
      </c>
      <c r="AP9" s="292">
        <v>77582</v>
      </c>
      <c r="AQ9" s="293">
        <v>69000</v>
      </c>
      <c r="AR9" s="294">
        <v>12.4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133254</v>
      </c>
      <c r="AP10" s="295">
        <v>3824</v>
      </c>
      <c r="AQ10" s="296">
        <v>7980</v>
      </c>
      <c r="AR10" s="297">
        <v>-52.1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29891</v>
      </c>
      <c r="AP11" s="295">
        <v>858</v>
      </c>
      <c r="AQ11" s="296">
        <v>8263</v>
      </c>
      <c r="AR11" s="297">
        <v>-89.6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t="s">
        <v>496</v>
      </c>
      <c r="AP12" s="295" t="s">
        <v>496</v>
      </c>
      <c r="AQ12" s="296">
        <v>1174</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v>859</v>
      </c>
      <c r="AP13" s="295">
        <v>25</v>
      </c>
      <c r="AQ13" s="296">
        <v>18</v>
      </c>
      <c r="AR13" s="297">
        <v>38.9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190526</v>
      </c>
      <c r="AP14" s="295">
        <v>5468</v>
      </c>
      <c r="AQ14" s="296">
        <v>2909</v>
      </c>
      <c r="AR14" s="297">
        <v>88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16225</v>
      </c>
      <c r="AP15" s="295">
        <v>466</v>
      </c>
      <c r="AQ15" s="296">
        <v>1519</v>
      </c>
      <c r="AR15" s="297">
        <v>-69.3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-250811</v>
      </c>
      <c r="AP16" s="295">
        <v>-7198</v>
      </c>
      <c r="AQ16" s="296">
        <v>-6242</v>
      </c>
      <c r="AR16" s="297">
        <v>15.3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2823219</v>
      </c>
      <c r="AP17" s="295">
        <v>81025</v>
      </c>
      <c r="AQ17" s="296">
        <v>84621</v>
      </c>
      <c r="AR17" s="297">
        <v>-4.2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7.55</v>
      </c>
      <c r="AP21" s="308">
        <v>8.0399999999999991</v>
      </c>
      <c r="AQ21" s="309">
        <v>-0.49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100.8</v>
      </c>
      <c r="AP22" s="313">
        <v>97.7</v>
      </c>
      <c r="AQ22" s="314">
        <v>3.1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1468453</v>
      </c>
      <c r="AP32" s="322">
        <v>42144</v>
      </c>
      <c r="AQ32" s="323">
        <v>49627</v>
      </c>
      <c r="AR32" s="324">
        <v>-15.1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496</v>
      </c>
      <c r="AP34" s="322" t="s">
        <v>496</v>
      </c>
      <c r="AQ34" s="323">
        <v>64</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228049</v>
      </c>
      <c r="AP35" s="322">
        <v>6545</v>
      </c>
      <c r="AQ35" s="323">
        <v>20466</v>
      </c>
      <c r="AR35" s="324">
        <v>-68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25051</v>
      </c>
      <c r="AP36" s="322">
        <v>719</v>
      </c>
      <c r="AQ36" s="323">
        <v>2860</v>
      </c>
      <c r="AR36" s="324">
        <v>-74.900000000000006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v>3742</v>
      </c>
      <c r="AP37" s="322">
        <v>107</v>
      </c>
      <c r="AQ37" s="323">
        <v>677</v>
      </c>
      <c r="AR37" s="324">
        <v>-84.2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t="s">
        <v>496</v>
      </c>
      <c r="AP38" s="325" t="s">
        <v>496</v>
      </c>
      <c r="AQ38" s="326">
        <v>4</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-151039</v>
      </c>
      <c r="AP39" s="322">
        <v>-4335</v>
      </c>
      <c r="AQ39" s="323">
        <v>-4704</v>
      </c>
      <c r="AR39" s="324">
        <v>-7.8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-908237</v>
      </c>
      <c r="AP40" s="322">
        <v>-26066</v>
      </c>
      <c r="AQ40" s="323">
        <v>-47177</v>
      </c>
      <c r="AR40" s="324">
        <v>-44.7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666019</v>
      </c>
      <c r="AP41" s="322">
        <v>19114</v>
      </c>
      <c r="AQ41" s="323">
        <v>21817</v>
      </c>
      <c r="AR41" s="324">
        <v>-12.4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1595715</v>
      </c>
      <c r="AN51" s="344">
        <v>43421</v>
      </c>
      <c r="AO51" s="345">
        <v>44.2</v>
      </c>
      <c r="AP51" s="346">
        <v>90961</v>
      </c>
      <c r="AQ51" s="347">
        <v>20.100000000000001</v>
      </c>
      <c r="AR51" s="348">
        <v>24.1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842605</v>
      </c>
      <c r="AN52" s="352">
        <v>22928</v>
      </c>
      <c r="AO52" s="353">
        <v>28.5</v>
      </c>
      <c r="AP52" s="354">
        <v>37720</v>
      </c>
      <c r="AQ52" s="355">
        <v>7.1</v>
      </c>
      <c r="AR52" s="356">
        <v>21.4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2253978</v>
      </c>
      <c r="AN53" s="344">
        <v>62304</v>
      </c>
      <c r="AO53" s="345">
        <v>43.5</v>
      </c>
      <c r="AP53" s="346">
        <v>106614</v>
      </c>
      <c r="AQ53" s="347">
        <v>17.2</v>
      </c>
      <c r="AR53" s="348">
        <v>26.3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833086</v>
      </c>
      <c r="AN54" s="352">
        <v>23028</v>
      </c>
      <c r="AO54" s="353">
        <v>0.4</v>
      </c>
      <c r="AP54" s="354">
        <v>45545</v>
      </c>
      <c r="AQ54" s="355">
        <v>20.7</v>
      </c>
      <c r="AR54" s="356">
        <v>-20.3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1107437</v>
      </c>
      <c r="AN55" s="344">
        <v>31008</v>
      </c>
      <c r="AO55" s="345">
        <v>-50.2</v>
      </c>
      <c r="AP55" s="346">
        <v>81768</v>
      </c>
      <c r="AQ55" s="347">
        <v>-23.3</v>
      </c>
      <c r="AR55" s="348">
        <v>-26.9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553135</v>
      </c>
      <c r="AN56" s="352">
        <v>15488</v>
      </c>
      <c r="AO56" s="353">
        <v>-32.700000000000003</v>
      </c>
      <c r="AP56" s="354">
        <v>37917</v>
      </c>
      <c r="AQ56" s="355">
        <v>-16.7</v>
      </c>
      <c r="AR56" s="356">
        <v>-16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1303530</v>
      </c>
      <c r="AN57" s="344">
        <v>36945</v>
      </c>
      <c r="AO57" s="345">
        <v>19.100000000000001</v>
      </c>
      <c r="AP57" s="346">
        <v>65876</v>
      </c>
      <c r="AQ57" s="347">
        <v>-19.399999999999999</v>
      </c>
      <c r="AR57" s="348">
        <v>38.5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620874</v>
      </c>
      <c r="AN58" s="352">
        <v>17597</v>
      </c>
      <c r="AO58" s="353">
        <v>13.6</v>
      </c>
      <c r="AP58" s="354">
        <v>36484</v>
      </c>
      <c r="AQ58" s="355">
        <v>-3.8</v>
      </c>
      <c r="AR58" s="356">
        <v>17.399999999999999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1472234</v>
      </c>
      <c r="AN59" s="344">
        <v>42252</v>
      </c>
      <c r="AO59" s="345">
        <v>14.4</v>
      </c>
      <c r="AP59" s="346">
        <v>68468</v>
      </c>
      <c r="AQ59" s="347">
        <v>3.9</v>
      </c>
      <c r="AR59" s="348">
        <v>10.5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776174</v>
      </c>
      <c r="AN60" s="352">
        <v>22276</v>
      </c>
      <c r="AO60" s="353">
        <v>26.6</v>
      </c>
      <c r="AP60" s="354">
        <v>34140</v>
      </c>
      <c r="AQ60" s="355">
        <v>-6.4</v>
      </c>
      <c r="AR60" s="356">
        <v>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1546579</v>
      </c>
      <c r="AN61" s="359">
        <v>43186</v>
      </c>
      <c r="AO61" s="360">
        <v>14.2</v>
      </c>
      <c r="AP61" s="361">
        <v>82737</v>
      </c>
      <c r="AQ61" s="362">
        <v>-0.3</v>
      </c>
      <c r="AR61" s="348">
        <v>14.5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725175</v>
      </c>
      <c r="AN62" s="352">
        <v>20263</v>
      </c>
      <c r="AO62" s="353">
        <v>7.3</v>
      </c>
      <c r="AP62" s="354">
        <v>38361</v>
      </c>
      <c r="AQ62" s="355">
        <v>0.2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KaShOEMwN+dbQM+ikBtHV1NXfT/+Nqv2nfYw1ldSsqAj8HkRZ8ubkKIkWdObVniNQ475BwGq5TLp9491EZVKw==" saltValue="0o396HxQ2QTwxDtbSUHb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vscbb1UBB+B+RxXDYKeoVgQFVgdHuLbiACwZ4MHqfw0gOE/KHEMxS/jxGUo3kbg3Sdy2qIVdT83Ka6dU7F1kw==" saltValue="DcMhDCa4H90xdCeYo7Ky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wqkThk9eozbVHG+IlbM5cpJs439rSs/g/mwjtRcEHg2y3aHmOqUEF87y/WZEXRmvUUhi4CrFrL5TaxHkdg7Gw==" saltValue="hlpE0HEZHDgB+iRAChTN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26.54</v>
      </c>
      <c r="G47" s="12">
        <v>30.35</v>
      </c>
      <c r="H47" s="12">
        <v>29.94</v>
      </c>
      <c r="I47" s="12">
        <v>30.11</v>
      </c>
      <c r="J47" s="13">
        <v>26.8</v>
      </c>
    </row>
    <row r="48" spans="2:10" ht="57.75" customHeight="1">
      <c r="B48" s="14"/>
      <c r="C48" s="1214" t="s">
        <v>4</v>
      </c>
      <c r="D48" s="1214"/>
      <c r="E48" s="1215"/>
      <c r="F48" s="15">
        <v>7.05</v>
      </c>
      <c r="G48" s="16">
        <v>3.94</v>
      </c>
      <c r="H48" s="16">
        <v>3.1</v>
      </c>
      <c r="I48" s="16">
        <v>2.0299999999999998</v>
      </c>
      <c r="J48" s="17">
        <v>1.1499999999999999</v>
      </c>
    </row>
    <row r="49" spans="2:10" ht="57.75" customHeight="1" thickBot="1">
      <c r="B49" s="18"/>
      <c r="C49" s="1216" t="s">
        <v>5</v>
      </c>
      <c r="D49" s="1216"/>
      <c r="E49" s="1217"/>
      <c r="F49" s="19" t="s">
        <v>544</v>
      </c>
      <c r="G49" s="20" t="s">
        <v>545</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GgWJLDtJz5xmDQg6Dfc4/6A5Zvq1S8kNG4sVb+WLKz6ratJ5vasMP4prT/ix1DR2wxLqeq91qkZJK0nGA+czxQ==" saltValue="Jlo+tWMyD0SQPiTkW8kd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2019-10-25T06:17:00Z</cp:lastPrinted>
  <dcterms:created xsi:type="dcterms:W3CDTF">2019-02-14T04:46:43Z</dcterms:created>
  <dcterms:modified xsi:type="dcterms:W3CDTF">2019-10-25T06:21:49Z</dcterms:modified>
  <cp:category/>
</cp:coreProperties>
</file>