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105" yWindow="120" windowWidth="11145" windowHeight="8085" tabRatio="8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BE35"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<sst xmlns="http://schemas.openxmlformats.org/spreadsheetml/2006/main" count="1089" uniqueCount="598">
  <si>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</si>
  <si>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</si>
  <si>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</si>
  <si>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</si>
  <si>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</si>
  <si>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</si>
  <si>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</si>
  <si>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</si>
  <si>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</si>
  <si>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</si>
  <si>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</si>
  <si>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</si>
  <si>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</si>
  <si>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</si>
  <si>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</si>
  <si>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</si>
  <si>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</si>
  <si>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</si>
  <si>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</si>
  <si>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</si>
  <si>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</si>
  <si>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</si>
  <si>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</si>
  <si>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</si>
  <si>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</si>
  <si>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</si>
  <si>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</si>
  <si>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</si>
  <si>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</si>
  <si>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</si>
  <si>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</si>
  <si>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</si>
  <si>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</si>
  <si>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</si>
  <si>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</si>
  <si>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</si>
  <si>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</si>
  <si>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</si>
  <si>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</si>
  <si>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</si>
  <si>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</si>
  <si>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</si>
  <si>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</si>
  <si>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</si>
  <si>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</si>
  <si>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</si>
  <si>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</si>
  <si>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</si>
  <si>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</si>
  <si>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</si>
  <si>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</si>
  <si>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</si>
  <si>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</si>
  <si>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</si>
  <si>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</si>
  <si>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</si>
  <si>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</si>
  <si>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</si>
  <si>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</si>
  <si>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</si>
  <si>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</si>
  <si>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</si>
  <si>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</si>
  <si>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</si>
  <si>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</si>
  <si>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</si>
  <si>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</si>
  <si>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</si>
  <si>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</si>
  <si>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</si>
  <si>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</si>
  <si>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</si>
  <si>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</si>
  <si>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</si>
  <si>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</si>
  <si>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</si>
  <si>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</si>
  <si>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</si>
  <si>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</si>
  <si>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</si>
  <si>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</si>
  <si>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</si>
  <si>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</si>
  <si>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</si>
  <si>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</si>
  <si>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</si>
  <si>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</si>
  <si>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</si>
  <si>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</si>
  <si>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</si>
  <si>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</si>
  <si>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</si>
  <si>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筑後市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</si>
  <si>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</si>
  <si>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</si>
  <si>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</si>
  <si>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</si>
  <si>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</si>
  <si>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</si>
  <si>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</si>
  <si>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</si>
  <si>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</si>
  <si>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</si>
  <si>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</si>
  <si>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</si>
  <si>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</si>
  <si>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</si>
  <si>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</si>
  <si>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</si>
  <si>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</si>
  <si>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</si>
  <si>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</si>
  <si>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</si>
  <si>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</si>
  <si>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</si>
  <si>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</si>
  <si>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</si>
  <si>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</si>
  <si>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</si>
  <si>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</si>
  <si>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</si>
  <si>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</si>
  <si>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</si>
  <si>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</si>
  <si>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</si>
  <si>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</si>
  <si>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</si>
  <si>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</si>
  <si>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</si>
  <si>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</si>
  <si>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</si>
  <si>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</si>
  <si>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</si>
  <si>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</si>
  <si>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</si>
  <si>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</si>
  <si>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</si>
  <si>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</si>
  <si>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</si>
  <si>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</si>
  <si>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</si>
  <si>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</si>
  <si>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</si>
  <si>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</si>
  <si>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</si>
  <si>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</si>
  <si>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</si>
  <si>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</si>
  <si>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</si>
  <si>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</si>
  <si>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</si>
  <si>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</si>
  <si>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</si>
  <si>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</si>
  <si>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</si>
  <si>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</si>
  <si>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</si>
  <si>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</si>
  <si>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</si>
  <si>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</si>
  <si>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</si>
  <si>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</si>
  <si>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</si>
  <si>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</si>
  <si>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</si>
  <si>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</si>
  <si>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</si>
  <si>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</si>
  <si>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</si>
  <si>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</si>
  <si>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</si>
  <si>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</si>
  <si>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</si>
  <si>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</si>
  <si>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</si>
  <si>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</si>
  <si>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</si>
  <si>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</si>
  <si>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</si>
  <si>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</si>
  <si>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</si>
  <si>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</si>
  <si>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</si>
  <si>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</si>
  <si>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</si>
  <si>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</si>
  <si>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</si>
  <si>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</si>
  <si>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</si>
  <si>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</si>
  <si>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</si>
  <si>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</si>
  <si>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</si>
  <si>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</si>
  <si>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</si>
  <si>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</si>
  <si>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</si>
  <si>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</si>
  <si>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</si>
  <si>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</si>
  <si>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</si>
  <si>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</si>
  <si>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</si>
  <si>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</si>
  <si>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</si>
  <si>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</si>
  <si>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</si>
  <si>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</si>
  <si>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福岡県筑後市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</si>
  <si>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</si>
  <si>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</si>
  <si>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</si>
  <si>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</si>
  <si>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</si>
  <si>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</si>
  <si>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</si>
  <si>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</si>
  <si>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</si>
  <si>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</si>
  <si>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</si>
  <si>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</si>
  <si>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</si>
  <si>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</si>
  <si>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</si>
  <si>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</si>
  <si>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</si>
  <si>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</si>
  <si>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</si>
  <si>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</si>
  <si>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</si>
  <si>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</si>
  <si>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</si>
  <si>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</si>
  <si>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</si>
  <si>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</si>
  <si>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</si>
  <si>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</si>
  <si>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</si>
  <si>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</si>
  <si>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</si>
  <si>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</si>
  <si>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</si>
  <si>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</si>
  <si>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</si>
  <si>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</si>
  <si>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</si>
  <si>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</si>
  <si>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</si>
  <si>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</si>
  <si>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</si>
  <si>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</si>
  <si>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</si>
  <si>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</si>
  <si>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</si>
  <si>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</si>
  <si>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</si>
  <si>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</si>
  <si>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</si>
  <si>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</si>
  <si>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</si>
  <si>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</si>
  <si>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</si>
  <si>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</si>
  <si>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</si>
  <si>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</si>
  <si>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</si>
  <si>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</si>
  <si>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</si>
  <si>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</si>
  <si>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</si>
  <si>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</si>
  <si>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</si>
  <si>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</si>
  <si>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</si>
  <si>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</si>
  <si>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</si>
  <si>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</si>
  <si>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</si>
  <si>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</si>
  <si>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</si>
  <si>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</si>
  <si>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</si>
  <si>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</si>
  <si>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</si>
  <si>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</si>
  <si>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</si>
  <si>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</si>
  <si>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</si>
  <si>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</si>
  <si>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</si>
  <si>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</si>
  <si>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</si>
  <si>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</si>
  <si>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</si>
  <si>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</si>
  <si>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</si>
  <si>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</si>
  <si>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</si>
  <si>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</si>
  <si>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</si>
  <si>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</si>
  <si>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</si>
  <si>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</si>
  <si>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</si>
  <si>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</si>
  <si>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</si>
  <si>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</si>
  <si>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</si>
  <si>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</si>
  <si>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</si>
  <si>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</si>
  <si>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</si>
  <si>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</si>
  <si>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</si>
  <si>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</si>
  <si>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</si>
  <si>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</si>
  <si>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</si>
  <si>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</si>
  <si>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</si>
  <si>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</si>
  <si>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</si>
  <si>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</si>
  <si>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</si>
  <si>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</si>
  <si>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</si>
  <si>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</si>
  <si>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</si>
  <si>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</si>
  <si>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</si>
  <si>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</si>
  <si>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</si>
  <si>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</si>
  <si>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</si>
  <si>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</si>
  <si>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</si>
  <si>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</si>
  <si>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</si>
  <si>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</si>
  <si>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</si>
  <si>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</si>
  <si>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</si>
  <si>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</si>
  <si>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</si>
  <si>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</si>
  <si>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</si>
  <si>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</si>
  <si>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</si>
  <si>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</si>
  <si>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</si>
  <si>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</si>
  <si>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</si>
  <si>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</si>
  <si>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</si>
  <si>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</si>
  <si>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</si>
  <si>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</si>
  <si>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</si>
  <si>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福岡県筑後市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</si>
  <si>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</si>
  <si>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</si>
  <si>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</si>
  <si>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</si>
  <si>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</si>
  <si>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</si>
  <si>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</si>
  <si>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</si>
  <si>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</si>
  <si>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</si>
  <si>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</si>
  <si>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</si>
  <si>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</si>
  <si>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</si>
  <si>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</si>
  <si>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</si>
  <si>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</si>
  <si>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</si>
  <si>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</si>
  <si>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</si>
  <si>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</si>
  <si>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地方独立行政法人筑後市立病院貸付特別会計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</si>
  <si>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</si>
  <si>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</si>
  <si>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</si>
  <si>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</si>
  <si>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</si>
  <si>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</si>
  <si>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</si>
  <si>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</si>
  <si>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</si>
  <si>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</si>
  <si>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</si>
  <si>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</si>
  <si>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</si>
  <si>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</si>
  <si>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</si>
  <si>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介護保険特別会計（地域包括支援センター事業勘定）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</si>
  <si>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</si>
  <si>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</si>
  <si>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</si>
  <si>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</si>
  <si>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</si>
  <si>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</si>
  <si>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</si>
  <si>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</si>
  <si>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</si>
  <si>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</si>
  <si>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</si>
  <si>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</si>
  <si>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</si>
  <si>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</si>
  <si>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</si>
  <si>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</si>
  <si>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</si>
  <si>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</si>
  <si>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</si>
  <si>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</si>
  <si>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</si>
  <si>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</si>
  <si>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</si>
  <si>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</si>
  <si>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</si>
  <si>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</si>
  <si>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</si>
  <si>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</si>
  <si>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</si>
  <si>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</si>
  <si>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</si>
  <si>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</si>
  <si>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</si>
  <si>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</si>
  <si>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</si>
  <si>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</si>
  <si>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</si>
  <si>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</si>
  <si>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</si>
  <si>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</si>
  <si>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</si>
  <si>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</si>
  <si>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</si>
  <si>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</si>
  <si>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</si>
  <si>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</si>
  <si>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</si>
  <si>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</si>
  <si>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</si>
  <si>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</si>
  <si>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</si>
  <si>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</si>
  <si>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</si>
  <si>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</si>
  <si>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</si>
  <si>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</si>
  <si>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</si>
  <si>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</si>
  <si>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</si>
  <si>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</si>
  <si>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</si>
  <si>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</si>
  <si>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</si>
  <si>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</si>
  <si>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</si>
  <si>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</si>
  <si>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</si>
  <si>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</si>
  <si>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</si>
  <si>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</si>
  <si>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</si>
  <si>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</si>
  <si>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</si>
  <si>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</si>
  <si>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</si>
  <si>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</si>
  <si>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</si>
  <si>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</si>
  <si>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</si>
  <si>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</si>
  <si>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</si>
  <si>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</si>
  <si>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</si>
  <si>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</si>
  <si>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</si>
  <si>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</si>
  <si>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</si>
  <si>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</si>
  <si>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</si>
  <si>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</si>
  <si>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</si>
  <si>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</si>
  <si>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</si>
  <si>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</si>
  <si>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</si>
  <si>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</si>
  <si>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</si>
  <si>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</si>
  <si>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</si>
  <si>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</si>
  <si>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</si>
  <si>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</si>
  <si>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</si>
  <si>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</si>
  <si>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</si>
  <si>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</si>
  <si>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</si>
  <si>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</si>
  <si>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</si>
  <si>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</si>
  <si>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</si>
  <si>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</si>
  <si>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</si>
  <si>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</si>
  <si>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</si>
  <si>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</si>
  <si>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</si>
  <si>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</si>
  <si>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</si>
  <si>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</si>
  <si>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</si>
  <si>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</si>
  <si>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</si>
  <si>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</si>
  <si>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</si>
  <si>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</si>
  <si>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</si>
  <si>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</si>
  <si>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</si>
  <si>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</si>
  <si>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</si>
  <si>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</si>
  <si>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</si>
  <si>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</si>
  <si>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</si>
  <si>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</si>
  <si>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</si>
  <si>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</si>
  <si>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</si>
  <si>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</si>
  <si>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</si>
  <si>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</si>
  <si>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</si>
  <si>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</si>
  <si>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</si>
  <si>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</si>
  <si>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</si>
  <si>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10.70</t>
  </si>
  <si>
    <t>▲ 0.12</t>
  </si>
  <si>
    <t>▲ 2.16</t>
  </si>
  <si>
    <t>住宅新築資金等貸付特別会計</t>
  </si>
  <si>
    <t>▲ 0.52</t>
  </si>
  <si>
    <t>▲ 0.51</t>
  </si>
  <si>
    <t>▲ 0.49</t>
  </si>
  <si>
    <t>▲ 0.47</t>
  </si>
  <si>
    <t>▲ 0.44</t>
  </si>
  <si>
    <t>水道事業会計</t>
  </si>
  <si>
    <t>一般会計</t>
  </si>
  <si>
    <t>介護保険特別会計（保険事業勘定）</t>
  </si>
  <si>
    <t>国民健康保険特別会計</t>
  </si>
  <si>
    <t>▲ 0.80</t>
  </si>
  <si>
    <t>▲ 1.55</t>
  </si>
  <si>
    <t>▲ 1.36</t>
  </si>
  <si>
    <t>後期高齢者医療特別会計</t>
  </si>
  <si>
    <t>介護保険特別会計（地域包括支援センター事業勘定）</t>
  </si>
  <si>
    <t>下水道事業特別会計</t>
  </si>
  <si>
    <t>その他会計（赤字）</t>
  </si>
  <si>
    <t>その他会計（黒字）</t>
  </si>
  <si>
    <t>-</t>
    <phoneticPr fontId="2"/>
  </si>
  <si>
    <t>-</t>
    <phoneticPr fontId="2"/>
  </si>
  <si>
    <t>八女西部広域事務組合（一般会計）</t>
  </si>
  <si>
    <t>福岡県南広域水道企業団（用水供給事業会計）</t>
    <rPh sb="12" eb="14">
      <t>ヨウスイ</t>
    </rPh>
    <rPh sb="14" eb="16">
      <t>キョウキュウ</t>
    </rPh>
    <rPh sb="16" eb="18">
      <t>ジギョウ</t>
    </rPh>
    <rPh sb="18" eb="20">
      <t>カイケイ</t>
    </rPh>
    <phoneticPr fontId="2"/>
  </si>
  <si>
    <t>花宗用水組合（一般会計）</t>
    <phoneticPr fontId="11"/>
  </si>
  <si>
    <t>山の井用水組合（一般会計）</t>
    <phoneticPr fontId="11"/>
  </si>
  <si>
    <t>法適用企業</t>
  </si>
  <si>
    <t>筑後市文化振興公社</t>
  </si>
  <si>
    <t>筑後市土地開発公社</t>
  </si>
  <si>
    <t>筑後市立病院</t>
  </si>
  <si>
    <t>○</t>
  </si>
  <si>
    <t>福岡県自治振興組合（一般会計）</t>
    <phoneticPr fontId="11"/>
  </si>
  <si>
    <t>地域振興基金</t>
    <phoneticPr fontId="11"/>
  </si>
  <si>
    <t>ふるさと筑後市応援基金</t>
    <phoneticPr fontId="11"/>
  </si>
  <si>
    <t>公共施設建設基金</t>
    <phoneticPr fontId="11"/>
  </si>
  <si>
    <t>塵芥処理施設等基金</t>
    <phoneticPr fontId="11"/>
  </si>
  <si>
    <t>福岡県市町村消防団員等公務災害補償組合（一般会計）</t>
  </si>
  <si>
    <t>福岡県後期高齢者医療広域連合（一般会計）</t>
  </si>
  <si>
    <t>福岡県後期高齢者医療広域連合（後期高齢者医療特別会計）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</si>
  <si>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</si>
  <si>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</si>
  <si>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</si>
  <si>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</si>
  <si>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</si>
  <si>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</si>
  <si>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</si>
  <si>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</si>
  <si>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</si>
  <si>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</si>
  <si>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</si>
  <si>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</si>
  <si>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将来負担比率は、類似団体の平均値を下回っており、減少傾向で推移しているが、将来的には、学校施設など老朽化の進む施設の更新により、将来負担の増加が懸念される。
　公共施設等総合管理計画に基づいて施設の更新費用の抑制と平準化に努めつつ、施設の健全な機能維持に努めていく。</t>
    <phoneticPr fontId="5"/>
  </si>
  <si>
    <t>　繰上償還の実施や新規債発行の抑制を行ってきたことにより、将来負担比率と実質公債費比率ともに類似団体と比較して低い水準である。今後は、大規模な施設更新も想定され、将来負担比率や実質公債費比率の増加が懸念されることから、他の建設事業等の抑制や予防保守の実施など施設維持管理経費の低減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</si>
</sst>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3C19-4FE2-B582-21579F138C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39683</c:v>
                </c:pt>
                <c:pt idx="1">
                  <c:v>75027</c:v>
                </c:pt>
                <c:pt idx="2">
                  <c:v>45336</c:v>
                </c:pt>
                <c:pt idx="3">
                  <c:v>56039</c:v>
                </c:pt>
                <c:pt idx="4">
                  <c:v>36672</c:v>
                </c:pt>
              </c:numCache>
            </c:numRef>
          </c:val>
          <c:smooth val="0"/>
          <c:extLst xmlns:c16r2="http://schemas.microsoft.com/office/drawing/2015/06/chart">
            <c:ext xmlns:c16="http://schemas.microsoft.com/office/drawing/2014/chart" uri="{C3380CC4-5D6E-409C-BE32-E72D297353CC}">
              <c16:uniqueId val="{00000001-3C19-4FE2-B582-21579F138C28}"/>
            </c:ext>
          </c:extLst>
        </c:ser>
        <c:dLbls>
          <c:showLegendKey val="0"/>
          <c:showVal val="0"/>
          <c:showCatName val="0"/>
          <c:showSerName val="0"/>
          <c:showPercent val="0"/>
          <c:showBubbleSize val="0"/>
        </c:dLbls>
        <c:marker val="1"/>
        <c:smooth val="0"/>
        <c:axId val="216712200"/>
        <c:axId val="216712984"/>
      </c:lineChart>
      <c:catAx>
        <c:axId val="216712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712984"/>
        <c:crosses val="autoZero"/>
        <c:auto val="1"/>
        <c:lblAlgn val="ctr"/>
        <c:lblOffset val="100"/>
        <c:tickLblSkip val="1"/>
        <c:tickMarkSkip val="1"/>
        <c:noMultiLvlLbl val="0"/>
      </c:catAx>
      <c:valAx>
        <c:axId val="2167129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712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7.59</c:v>
                </c:pt>
                <c:pt idx="1">
                  <c:v>6.55</c:v>
                </c:pt>
                <c:pt idx="2">
                  <c:v>5.32</c:v>
                </c:pt>
                <c:pt idx="3">
                  <c:v>3.03</c:v>
                </c:pt>
                <c:pt idx="4">
                  <c:v>3.67</c:v>
                </c:pt>
              </c:numCache>
            </c:numRef>
          </c:val>
          <c:extLst xmlns:c16r2="http://schemas.microsoft.com/office/drawing/2015/06/chart">
            <c:ext xmlns:c16="http://schemas.microsoft.com/office/drawing/2014/chart" uri="{C3380CC4-5D6E-409C-BE32-E72D297353CC}">
              <c16:uniqueId val="{00000000-BAF7-4324-AF7D-1AC8B2B59E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21.1</c:v>
                </c:pt>
                <c:pt idx="1">
                  <c:v>23.29</c:v>
                </c:pt>
                <c:pt idx="2">
                  <c:v>23.96</c:v>
                </c:pt>
                <c:pt idx="3">
                  <c:v>23.91</c:v>
                </c:pt>
                <c:pt idx="4">
                  <c:v>23.86</c:v>
                </c:pt>
              </c:numCache>
            </c:numRef>
          </c:val>
          <c:extLst xmlns:c16r2="http://schemas.microsoft.com/office/drawing/2015/06/chart">
            <c:ext xmlns:c16="http://schemas.microsoft.com/office/drawing/2014/chart" uri="{C3380CC4-5D6E-409C-BE32-E72D297353CC}">
              <c16:uniqueId val="{00000001-BAF7-4324-AF7D-1AC8B2B59EC1}"/>
            </c:ext>
          </c:extLst>
        </c:ser>
        <c:dLbls>
          <c:showLegendKey val="0"/>
          <c:showVal val="0"/>
          <c:showCatName val="0"/>
          <c:showSerName val="0"/>
          <c:showPercent val="0"/>
          <c:showBubbleSize val="0"/>
        </c:dLbls>
        <c:gapWidth val="250"/>
        <c:overlap val="100"/>
        <c:axId val="477244160"/>
        <c:axId val="477244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-10.7</c:v>
                </c:pt>
                <c:pt idx="1">
                  <c:v>0.67</c:v>
                </c:pt>
                <c:pt idx="2">
                  <c:v>-0.12</c:v>
                </c:pt>
                <c:pt idx="3">
                  <c:v>-2.16</c:v>
                </c:pt>
                <c:pt idx="4">
                  <c:v>0.68</c:v>
                </c:pt>
              </c:numCache>
            </c:numRef>
          </c:val>
          <c:smooth val="0"/>
          <c:extLst xmlns:c16r2="http://schemas.microsoft.com/office/drawing/2015/06/chart">
            <c:ext xmlns:c16="http://schemas.microsoft.com/office/drawing/2014/chart" uri="{C3380CC4-5D6E-409C-BE32-E72D297353CC}">
              <c16:uniqueId val="{00000002-BAF7-4324-AF7D-1AC8B2B59EC1}"/>
            </c:ext>
          </c:extLst>
        </c:ser>
        <c:dLbls>
          <c:showLegendKey val="0"/>
          <c:showVal val="0"/>
          <c:showCatName val="0"/>
          <c:showSerName val="0"/>
          <c:showPercent val="0"/>
          <c:showBubbleSize val="0"/>
        </c:dLbls>
        <c:marker val="1"/>
        <c:smooth val="0"/>
        <c:axId val="477244160"/>
        <c:axId val="477244552"/>
      </c:lineChart>
      <c:catAx>
        <c:axId val="47724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7244552"/>
        <c:crosses val="autoZero"/>
        <c:auto val="1"/>
        <c:lblAlgn val="ctr"/>
        <c:lblOffset val="100"/>
        <c:tickLblSkip val="1"/>
        <c:tickMarkSkip val="1"/>
        <c:noMultiLvlLbl val="0"/>
      </c:catAx>
      <c:valAx>
        <c:axId val="477244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4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60A-49B9-AFA8-4EB96B00E2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0A-49B9-AFA8-4EB96B00E205}"/>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960A-49B9-AFA8-4EB96B00E205}"/>
            </c:ext>
          </c:extLst>
        </c:ser>
        <c:ser>
          <c:idx val="3"/>
          <c:order val="3"/>
          <c:tx>
            <c:strRef>
              <c:f>データシート!$A$30</c:f>
              <c:strCache>
                <c:ptCount val="1"/>
                <c:pt idx="0">
                  <c:v>介護保険特別会計（地域包括支援センター事業勘定）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0.06</c:v>
                </c:pt>
                <c:pt idx="4">
                  <c:v>#N/A</c:v>
                </c:pt>
                <c:pt idx="5">
                  <c:v>0.05</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960A-49B9-AFA8-4EB96B00E20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0.33</c:v>
                </c:pt>
                <c:pt idx="4">
                  <c:v>#N/A</c:v>
                </c:pt>
                <c:pt idx="5">
                  <c:v>0.38</c:v>
                </c:pt>
                <c:pt idx="6">
                  <c:v>#N/A</c:v>
                </c:pt>
                <c:pt idx="7">
                  <c:v>0.36</c:v>
                </c:pt>
                <c:pt idx="8">
                  <c:v>#N/A</c:v>
                </c:pt>
                <c:pt idx="9">
                  <c:v>0.25</c:v>
                </c:pt>
              </c:numCache>
            </c:numRef>
          </c:val>
          <c:extLst xmlns:c16r2="http://schemas.microsoft.com/office/drawing/2015/06/chart">
            <c:ext xmlns:c16="http://schemas.microsoft.com/office/drawing/2014/chart" uri="{C3380CC4-5D6E-409C-BE32-E72D297353CC}">
              <c16:uniqueId val="{00000004-960A-49B9-AFA8-4EB96B00E20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0.8</c:v>
                </c:pt>
                <c:pt idx="3">
                  <c:v>#N/A</c:v>
                </c:pt>
                <c:pt idx="4">
                  <c:v>1.55</c:v>
                </c:pt>
                <c:pt idx="5">
                  <c:v>#N/A</c:v>
                </c:pt>
                <c:pt idx="6">
                  <c:v>1.36</c:v>
                </c:pt>
                <c:pt idx="7">
                  <c:v>#N/A</c:v>
                </c:pt>
                <c:pt idx="8">
                  <c:v>#N/A</c:v>
                </c:pt>
                <c:pt idx="9">
                  <c:v>0.32</c:v>
                </c:pt>
              </c:numCache>
            </c:numRef>
          </c:val>
          <c:extLst xmlns:c16r2="http://schemas.microsoft.com/office/drawing/2015/06/chart">
            <c:ext xmlns:c16="http://schemas.microsoft.com/office/drawing/2014/chart" uri="{C3380CC4-5D6E-409C-BE32-E72D297353CC}">
              <c16:uniqueId val="{00000005-960A-49B9-AFA8-4EB96B00E20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c:v>
                </c:pt>
                <c:pt idx="2">
                  <c:v>#N/A</c:v>
                </c:pt>
                <c:pt idx="3">
                  <c:v>0.83</c:v>
                </c:pt>
                <c:pt idx="4">
                  <c:v>#N/A</c:v>
                </c:pt>
                <c:pt idx="5">
                  <c:v>1.2</c:v>
                </c:pt>
                <c:pt idx="6">
                  <c:v>#N/A</c:v>
                </c:pt>
                <c:pt idx="7">
                  <c:v>1.6</c:v>
                </c:pt>
                <c:pt idx="8">
                  <c:v>#N/A</c:v>
                </c:pt>
                <c:pt idx="9">
                  <c:v>1.25</c:v>
                </c:pt>
              </c:numCache>
            </c:numRef>
          </c:val>
          <c:extLst xmlns:c16r2="http://schemas.microsoft.com/office/drawing/2015/06/chart">
            <c:ext xmlns:c16="http://schemas.microsoft.com/office/drawing/2014/chart" uri="{C3380CC4-5D6E-409C-BE32-E72D297353CC}">
              <c16:uniqueId val="{00000006-960A-49B9-AFA8-4EB96B00E20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8.1199999999999992</c:v>
                </c:pt>
                <c:pt idx="2">
                  <c:v>#N/A</c:v>
                </c:pt>
                <c:pt idx="3">
                  <c:v>7.06</c:v>
                </c:pt>
                <c:pt idx="4">
                  <c:v>#N/A</c:v>
                </c:pt>
                <c:pt idx="5">
                  <c:v>5.81</c:v>
                </c:pt>
                <c:pt idx="6">
                  <c:v>#N/A</c:v>
                </c:pt>
                <c:pt idx="7">
                  <c:v>3.5</c:v>
                </c:pt>
                <c:pt idx="8">
                  <c:v>#N/A</c:v>
                </c:pt>
                <c:pt idx="9">
                  <c:v>4.12</c:v>
                </c:pt>
              </c:numCache>
            </c:numRef>
          </c:val>
          <c:extLst xmlns:c16r2="http://schemas.microsoft.com/office/drawing/2015/06/chart">
            <c:ext xmlns:c16="http://schemas.microsoft.com/office/drawing/2014/chart" uri="{C3380CC4-5D6E-409C-BE32-E72D297353CC}">
              <c16:uniqueId val="{00000007-960A-49B9-AFA8-4EB96B00E20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18.850000000000001</c:v>
                </c:pt>
                <c:pt idx="2">
                  <c:v>#N/A</c:v>
                </c:pt>
                <c:pt idx="3">
                  <c:v>21.13</c:v>
                </c:pt>
                <c:pt idx="4">
                  <c:v>#N/A</c:v>
                </c:pt>
                <c:pt idx="5">
                  <c:v>22.01</c:v>
                </c:pt>
                <c:pt idx="6">
                  <c:v>#N/A</c:v>
                </c:pt>
                <c:pt idx="7">
                  <c:v>22.88</c:v>
                </c:pt>
                <c:pt idx="8">
                  <c:v>#N/A</c:v>
                </c:pt>
                <c:pt idx="9">
                  <c:v>24.35</c:v>
                </c:pt>
              </c:numCache>
            </c:numRef>
          </c:val>
          <c:extLst xmlns:c16r2="http://schemas.microsoft.com/office/drawing/2015/06/chart">
            <c:ext xmlns:c16="http://schemas.microsoft.com/office/drawing/2014/chart" uri="{C3380CC4-5D6E-409C-BE32-E72D297353CC}">
              <c16:uniqueId val="{00000008-960A-49B9-AFA8-4EB96B00E205}"/>
            </c:ext>
          </c:extLst>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0.52</c:v>
                </c:pt>
                <c:pt idx="1">
                  <c:v>#N/A</c:v>
                </c:pt>
                <c:pt idx="2">
                  <c:v>0.51</c:v>
                </c:pt>
                <c:pt idx="3">
                  <c:v>#N/A</c:v>
                </c:pt>
                <c:pt idx="4">
                  <c:v>0.49</c:v>
                </c:pt>
                <c:pt idx="5">
                  <c:v>#N/A</c:v>
                </c:pt>
                <c:pt idx="6">
                  <c:v>0.47</c:v>
                </c:pt>
                <c:pt idx="7">
                  <c:v>#N/A</c:v>
                </c:pt>
                <c:pt idx="8">
                  <c:v>0.44</c:v>
                </c:pt>
                <c:pt idx="9">
                  <c:v>#N/A</c:v>
                </c:pt>
              </c:numCache>
            </c:numRef>
          </c:val>
          <c:extLst xmlns:c16r2="http://schemas.microsoft.com/office/drawing/2015/06/chart">
            <c:ext xmlns:c16="http://schemas.microsoft.com/office/drawing/2014/chart" uri="{C3380CC4-5D6E-409C-BE32-E72D297353CC}">
              <c16:uniqueId val="{00000009-960A-49B9-AFA8-4EB96B00E205}"/>
            </c:ext>
          </c:extLst>
        </c:ser>
        <c:dLbls>
          <c:showLegendKey val="0"/>
          <c:showVal val="0"/>
          <c:showCatName val="0"/>
          <c:showSerName val="0"/>
          <c:showPercent val="0"/>
          <c:showBubbleSize val="0"/>
        </c:dLbls>
        <c:gapWidth val="150"/>
        <c:overlap val="100"/>
        <c:axId val="477245336"/>
        <c:axId val="477245728"/>
      </c:barChart>
      <c:catAx>
        <c:axId val="47724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245728"/>
        <c:crosses val="autoZero"/>
        <c:auto val="1"/>
        <c:lblAlgn val="ctr"/>
        <c:lblOffset val="100"/>
        <c:tickLblSkip val="1"/>
        <c:tickMarkSkip val="1"/>
        <c:noMultiLvlLbl val="0"/>
      </c:catAx>
      <c:valAx>
        <c:axId val="47724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45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1654</c:v>
                </c:pt>
                <c:pt idx="5">
                  <c:v>1717</c:v>
                </c:pt>
                <c:pt idx="8">
                  <c:v>1705</c:v>
                </c:pt>
                <c:pt idx="11">
                  <c:v>1686</c:v>
                </c:pt>
                <c:pt idx="14">
                  <c:v>1617</c:v>
                </c:pt>
              </c:numCache>
            </c:numRef>
          </c:val>
          <c:extLst xmlns:c16r2="http://schemas.microsoft.com/office/drawing/2015/06/chart">
            <c:ext xmlns:c16="http://schemas.microsoft.com/office/drawing/2014/chart" uri="{C3380CC4-5D6E-409C-BE32-E72D297353CC}">
              <c16:uniqueId val="{00000000-58B3-4392-BB85-51B82E0D12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B3-4392-BB85-51B82E0D12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140</c:v>
                </c:pt>
                <c:pt idx="3">
                  <c:v>143</c:v>
                </c:pt>
                <c:pt idx="6">
                  <c:v>147</c:v>
                </c:pt>
                <c:pt idx="9">
                  <c:v>95</c:v>
                </c:pt>
                <c:pt idx="12">
                  <c:v>94</c:v>
                </c:pt>
              </c:numCache>
            </c:numRef>
          </c:val>
          <c:extLst xmlns:c16r2="http://schemas.microsoft.com/office/drawing/2015/06/chart">
            <c:ext xmlns:c16="http://schemas.microsoft.com/office/drawing/2014/chart" uri="{C3380CC4-5D6E-409C-BE32-E72D297353CC}">
              <c16:uniqueId val="{00000002-58B3-4392-BB85-51B82E0D12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198</c:v>
                </c:pt>
                <c:pt idx="3">
                  <c:v>85</c:v>
                </c:pt>
                <c:pt idx="6">
                  <c:v>21</c:v>
                </c:pt>
                <c:pt idx="9">
                  <c:v>21</c:v>
                </c:pt>
                <c:pt idx="12">
                  <c:v>47</c:v>
                </c:pt>
              </c:numCache>
            </c:numRef>
          </c:val>
          <c:extLst xmlns:c16r2="http://schemas.microsoft.com/office/drawing/2015/06/chart">
            <c:ext xmlns:c16="http://schemas.microsoft.com/office/drawing/2014/chart" uri="{C3380CC4-5D6E-409C-BE32-E72D297353CC}">
              <c16:uniqueId val="{00000003-58B3-4392-BB85-51B82E0D12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330</c:v>
                </c:pt>
                <c:pt idx="3">
                  <c:v>359</c:v>
                </c:pt>
                <c:pt idx="6">
                  <c:v>375</c:v>
                </c:pt>
                <c:pt idx="9">
                  <c:v>386</c:v>
                </c:pt>
                <c:pt idx="12">
                  <c:v>394</c:v>
                </c:pt>
              </c:numCache>
            </c:numRef>
          </c:val>
          <c:extLst xmlns:c16r2="http://schemas.microsoft.com/office/drawing/2015/06/chart">
            <c:ext xmlns:c16="http://schemas.microsoft.com/office/drawing/2014/chart" uri="{C3380CC4-5D6E-409C-BE32-E72D297353CC}">
              <c16:uniqueId val="{00000004-58B3-4392-BB85-51B82E0D12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B3-4392-BB85-51B82E0D12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B3-4392-BB85-51B82E0D12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1873</c:v>
                </c:pt>
                <c:pt idx="3">
                  <c:v>1911</c:v>
                </c:pt>
                <c:pt idx="6">
                  <c:v>1785</c:v>
                </c:pt>
                <c:pt idx="9">
                  <c:v>1747</c:v>
                </c:pt>
                <c:pt idx="12">
                  <c:v>1761</c:v>
                </c:pt>
              </c:numCache>
            </c:numRef>
          </c:val>
          <c:extLst xmlns:c16r2="http://schemas.microsoft.com/office/drawing/2015/06/chart">
            <c:ext xmlns:c16="http://schemas.microsoft.com/office/drawing/2014/chart" uri="{C3380CC4-5D6E-409C-BE32-E72D297353CC}">
              <c16:uniqueId val="{00000007-58B3-4392-BB85-51B82E0D123E}"/>
            </c:ext>
          </c:extLst>
        </c:ser>
        <c:dLbls>
          <c:showLegendKey val="0"/>
          <c:showVal val="0"/>
          <c:showCatName val="0"/>
          <c:showSerName val="0"/>
          <c:showPercent val="0"/>
          <c:showBubbleSize val="0"/>
        </c:dLbls>
        <c:gapWidth val="100"/>
        <c:overlap val="100"/>
        <c:axId val="477246512"/>
        <c:axId val="484964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887</c:v>
                </c:pt>
                <c:pt idx="2">
                  <c:v>#N/A</c:v>
                </c:pt>
                <c:pt idx="3">
                  <c:v>#N/A</c:v>
                </c:pt>
                <c:pt idx="4">
                  <c:v>781</c:v>
                </c:pt>
                <c:pt idx="5">
                  <c:v>#N/A</c:v>
                </c:pt>
                <c:pt idx="6">
                  <c:v>#N/A</c:v>
                </c:pt>
                <c:pt idx="7">
                  <c:v>623</c:v>
                </c:pt>
                <c:pt idx="8">
                  <c:v>#N/A</c:v>
                </c:pt>
                <c:pt idx="9">
                  <c:v>#N/A</c:v>
                </c:pt>
                <c:pt idx="10">
                  <c:v>563</c:v>
                </c:pt>
                <c:pt idx="11">
                  <c:v>#N/A</c:v>
                </c:pt>
                <c:pt idx="12">
                  <c:v>#N/A</c:v>
                </c:pt>
                <c:pt idx="13">
                  <c:v>679</c:v>
                </c:pt>
                <c:pt idx="14">
                  <c:v>#N/A</c:v>
                </c:pt>
              </c:numCache>
            </c:numRef>
          </c:val>
          <c:smooth val="0"/>
          <c:extLst xmlns:c16r2="http://schemas.microsoft.com/office/drawing/2015/06/chart">
            <c:ext xmlns:c16="http://schemas.microsoft.com/office/drawing/2014/chart" uri="{C3380CC4-5D6E-409C-BE32-E72D297353CC}">
              <c16:uniqueId val="{00000008-58B3-4392-BB85-51B82E0D123E}"/>
            </c:ext>
          </c:extLst>
        </c:ser>
        <c:dLbls>
          <c:showLegendKey val="0"/>
          <c:showVal val="0"/>
          <c:showCatName val="0"/>
          <c:showSerName val="0"/>
          <c:showPercent val="0"/>
          <c:showBubbleSize val="0"/>
        </c:dLbls>
        <c:marker val="1"/>
        <c:smooth val="0"/>
        <c:axId val="477246512"/>
        <c:axId val="484964784"/>
      </c:lineChart>
      <c:catAx>
        <c:axId val="47724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964784"/>
        <c:crosses val="autoZero"/>
        <c:auto val="1"/>
        <c:lblAlgn val="ctr"/>
        <c:lblOffset val="100"/>
        <c:tickLblSkip val="1"/>
        <c:tickMarkSkip val="1"/>
        <c:noMultiLvlLbl val="0"/>
      </c:catAx>
      <c:valAx>
        <c:axId val="48496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4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15791</c:v>
                </c:pt>
                <c:pt idx="5">
                  <c:v>15691</c:v>
                </c:pt>
                <c:pt idx="8">
                  <c:v>15473</c:v>
                </c:pt>
                <c:pt idx="11">
                  <c:v>15231</c:v>
                </c:pt>
                <c:pt idx="14">
                  <c:v>14957</c:v>
                </c:pt>
              </c:numCache>
            </c:numRef>
          </c:val>
          <c:extLst xmlns:c16r2="http://schemas.microsoft.com/office/drawing/2015/06/chart">
            <c:ext xmlns:c16="http://schemas.microsoft.com/office/drawing/2014/chart" uri="{C3380CC4-5D6E-409C-BE32-E72D297353CC}">
              <c16:uniqueId val="{00000000-B42D-496F-BB3C-AC3FB0E1C1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2058</c:v>
                </c:pt>
                <c:pt idx="5">
                  <c:v>2418</c:v>
                </c:pt>
                <c:pt idx="8">
                  <c:v>2617</c:v>
                </c:pt>
                <c:pt idx="11">
                  <c:v>3012</c:v>
                </c:pt>
                <c:pt idx="14">
                  <c:v>2896</c:v>
                </c:pt>
              </c:numCache>
            </c:numRef>
          </c:val>
          <c:extLst xmlns:c16r2="http://schemas.microsoft.com/office/drawing/2015/06/chart">
            <c:ext xmlns:c16="http://schemas.microsoft.com/office/drawing/2014/chart" uri="{C3380CC4-5D6E-409C-BE32-E72D297353CC}">
              <c16:uniqueId val="{00000001-B42D-496F-BB3C-AC3FB0E1C1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4982</c:v>
                </c:pt>
                <c:pt idx="5">
                  <c:v>5533</c:v>
                </c:pt>
                <c:pt idx="8">
                  <c:v>5979</c:v>
                </c:pt>
                <c:pt idx="11">
                  <c:v>6131</c:v>
                </c:pt>
                <c:pt idx="14">
                  <c:v>6177</c:v>
                </c:pt>
              </c:numCache>
            </c:numRef>
          </c:val>
          <c:extLst xmlns:c16r2="http://schemas.microsoft.com/office/drawing/2015/06/chart">
            <c:ext xmlns:c16="http://schemas.microsoft.com/office/drawing/2014/chart" uri="{C3380CC4-5D6E-409C-BE32-E72D297353CC}">
              <c16:uniqueId val="{00000002-B42D-496F-BB3C-AC3FB0E1C1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42D-496F-BB3C-AC3FB0E1C1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42D-496F-BB3C-AC3FB0E1C1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2D-496F-BB3C-AC3FB0E1C1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2830</c:v>
                </c:pt>
                <c:pt idx="3">
                  <c:v>2702</c:v>
                </c:pt>
                <c:pt idx="6">
                  <c:v>2855</c:v>
                </c:pt>
                <c:pt idx="9">
                  <c:v>2894</c:v>
                </c:pt>
                <c:pt idx="12">
                  <c:v>2547</c:v>
                </c:pt>
              </c:numCache>
            </c:numRef>
          </c:val>
          <c:extLst xmlns:c16r2="http://schemas.microsoft.com/office/drawing/2015/06/chart">
            <c:ext xmlns:c16="http://schemas.microsoft.com/office/drawing/2014/chart" uri="{C3380CC4-5D6E-409C-BE32-E72D297353CC}">
              <c16:uniqueId val="{00000006-B42D-496F-BB3C-AC3FB0E1C1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273</c:v>
                </c:pt>
                <c:pt idx="3">
                  <c:v>194</c:v>
                </c:pt>
                <c:pt idx="6">
                  <c:v>176</c:v>
                </c:pt>
                <c:pt idx="9">
                  <c:v>416</c:v>
                </c:pt>
                <c:pt idx="12">
                  <c:v>737</c:v>
                </c:pt>
              </c:numCache>
            </c:numRef>
          </c:val>
          <c:extLst xmlns:c16r2="http://schemas.microsoft.com/office/drawing/2015/06/chart">
            <c:ext xmlns:c16="http://schemas.microsoft.com/office/drawing/2014/chart" uri="{C3380CC4-5D6E-409C-BE32-E72D297353CC}">
              <c16:uniqueId val="{00000007-B42D-496F-BB3C-AC3FB0E1C1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5990</c:v>
                </c:pt>
                <c:pt idx="3">
                  <c:v>6047</c:v>
                </c:pt>
                <c:pt idx="6">
                  <c:v>6109</c:v>
                </c:pt>
                <c:pt idx="9">
                  <c:v>6088</c:v>
                </c:pt>
                <c:pt idx="12">
                  <c:v>5963</c:v>
                </c:pt>
              </c:numCache>
            </c:numRef>
          </c:val>
          <c:extLst xmlns:c16r2="http://schemas.microsoft.com/office/drawing/2015/06/chart">
            <c:ext xmlns:c16="http://schemas.microsoft.com/office/drawing/2014/chart" uri="{C3380CC4-5D6E-409C-BE32-E72D297353CC}">
              <c16:uniqueId val="{00000008-B42D-496F-BB3C-AC3FB0E1C1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1021</c:v>
                </c:pt>
                <c:pt idx="3">
                  <c:v>1109</c:v>
                </c:pt>
                <c:pt idx="6">
                  <c:v>984</c:v>
                </c:pt>
                <c:pt idx="9">
                  <c:v>889</c:v>
                </c:pt>
                <c:pt idx="12">
                  <c:v>792</c:v>
                </c:pt>
              </c:numCache>
            </c:numRef>
          </c:val>
          <c:extLst xmlns:c16r2="http://schemas.microsoft.com/office/drawing/2015/06/chart">
            <c:ext xmlns:c16="http://schemas.microsoft.com/office/drawing/2014/chart" uri="{C3380CC4-5D6E-409C-BE32-E72D297353CC}">
              <c16:uniqueId val="{00000009-B42D-496F-BB3C-AC3FB0E1C1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17775</c:v>
                </c:pt>
                <c:pt idx="3">
                  <c:v>18012</c:v>
                </c:pt>
                <c:pt idx="6">
                  <c:v>18033</c:v>
                </c:pt>
                <c:pt idx="9">
                  <c:v>18064</c:v>
                </c:pt>
                <c:pt idx="12">
                  <c:v>17640</c:v>
                </c:pt>
              </c:numCache>
            </c:numRef>
          </c:val>
          <c:extLst xmlns:c16r2="http://schemas.microsoft.com/office/drawing/2015/06/chart">
            <c:ext xmlns:c16="http://schemas.microsoft.com/office/drawing/2014/chart" uri="{C3380CC4-5D6E-409C-BE32-E72D297353CC}">
              <c16:uniqueId val="{0000000A-B42D-496F-BB3C-AC3FB0E1C1D2}"/>
            </c:ext>
          </c:extLst>
        </c:ser>
        <c:dLbls>
          <c:showLegendKey val="0"/>
          <c:showVal val="0"/>
          <c:showCatName val="0"/>
          <c:showSerName val="0"/>
          <c:showPercent val="0"/>
          <c:showBubbleSize val="0"/>
        </c:dLbls>
        <c:gapWidth val="100"/>
        <c:overlap val="100"/>
        <c:axId val="484965176"/>
        <c:axId val="484965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5059</c:v>
                </c:pt>
                <c:pt idx="2">
                  <c:v>#N/A</c:v>
                </c:pt>
                <c:pt idx="3">
                  <c:v>#N/A</c:v>
                </c:pt>
                <c:pt idx="4">
                  <c:v>4422</c:v>
                </c:pt>
                <c:pt idx="5">
                  <c:v>#N/A</c:v>
                </c:pt>
                <c:pt idx="6">
                  <c:v>#N/A</c:v>
                </c:pt>
                <c:pt idx="7">
                  <c:v>4087</c:v>
                </c:pt>
                <c:pt idx="8">
                  <c:v>#N/A</c:v>
                </c:pt>
                <c:pt idx="9">
                  <c:v>#N/A</c:v>
                </c:pt>
                <c:pt idx="10">
                  <c:v>3977</c:v>
                </c:pt>
                <c:pt idx="11">
                  <c:v>#N/A</c:v>
                </c:pt>
                <c:pt idx="12">
                  <c:v>#N/A</c:v>
                </c:pt>
                <c:pt idx="13">
                  <c:v>3649</c:v>
                </c:pt>
                <c:pt idx="14">
                  <c:v>#N/A</c:v>
                </c:pt>
              </c:numCache>
            </c:numRef>
          </c:val>
          <c:smooth val="0"/>
          <c:extLst xmlns:c16r2="http://schemas.microsoft.com/office/drawing/2015/06/chart">
            <c:ext xmlns:c16="http://schemas.microsoft.com/office/drawing/2014/chart" uri="{C3380CC4-5D6E-409C-BE32-E72D297353CC}">
              <c16:uniqueId val="{0000000B-B42D-496F-BB3C-AC3FB0E1C1D2}"/>
            </c:ext>
          </c:extLst>
        </c:ser>
        <c:dLbls>
          <c:showLegendKey val="0"/>
          <c:showVal val="0"/>
          <c:showCatName val="0"/>
          <c:showSerName val="0"/>
          <c:showPercent val="0"/>
          <c:showBubbleSize val="0"/>
        </c:dLbls>
        <c:marker val="1"/>
        <c:smooth val="0"/>
        <c:axId val="484965176"/>
        <c:axId val="484965960"/>
      </c:lineChart>
      <c:catAx>
        <c:axId val="48496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965960"/>
        <c:crosses val="autoZero"/>
        <c:auto val="1"/>
        <c:lblAlgn val="ctr"/>
        <c:lblOffset val="100"/>
        <c:tickLblSkip val="1"/>
        <c:tickMarkSkip val="1"/>
        <c:noMultiLvlLbl val="0"/>
      </c:catAx>
      <c:valAx>
        <c:axId val="48496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965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2463</c:v>
                </c:pt>
                <c:pt idx="1">
                  <c:v>2473</c:v>
                </c:pt>
                <c:pt idx="2">
                  <c:v>2476</c:v>
                </c:pt>
              </c:numCache>
            </c:numRef>
          </c:val>
          <c:extLst xmlns:c16r2="http://schemas.microsoft.com/office/drawing/2015/06/chart">
            <c:ext xmlns:c16="http://schemas.microsoft.com/office/drawing/2014/chart" uri="{C3380CC4-5D6E-409C-BE32-E72D297353CC}">
              <c16:uniqueId val="{00000000-4F0B-4A0D-9854-4EEDE02B61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469</c:v>
                </c:pt>
                <c:pt idx="1">
                  <c:v>472</c:v>
                </c:pt>
                <c:pt idx="2">
                  <c:v>472</c:v>
                </c:pt>
              </c:numCache>
            </c:numRef>
          </c:val>
          <c:extLst xmlns:c16r2="http://schemas.microsoft.com/office/drawing/2015/06/chart">
            <c:ext xmlns:c16="http://schemas.microsoft.com/office/drawing/2014/chart" uri="{C3380CC4-5D6E-409C-BE32-E72D297353CC}">
              <c16:uniqueId val="{00000001-4F0B-4A0D-9854-4EEDE02B61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2907</c:v>
                </c:pt>
                <c:pt idx="1">
                  <c:v>2990</c:v>
                </c:pt>
                <c:pt idx="2">
                  <c:v>2964</c:v>
                </c:pt>
              </c:numCache>
            </c:numRef>
          </c:val>
          <c:extLst xmlns:c16r2="http://schemas.microsoft.com/office/drawing/2015/06/chart">
            <c:ext xmlns:c16="http://schemas.microsoft.com/office/drawing/2014/chart" uri="{C3380CC4-5D6E-409C-BE32-E72D297353CC}">
              <c16:uniqueId val="{00000002-4F0B-4A0D-9854-4EEDE02B6191}"/>
            </c:ext>
          </c:extLst>
        </c:ser>
        <c:dLbls>
          <c:showLegendKey val="0"/>
          <c:showVal val="0"/>
          <c:showCatName val="0"/>
          <c:showSerName val="0"/>
          <c:showPercent val="0"/>
          <c:showBubbleSize val="0"/>
        </c:dLbls>
        <c:gapWidth val="120"/>
        <c:overlap val="100"/>
        <c:axId val="484967920"/>
        <c:axId val="484968312"/>
      </c:barChart>
      <c:catAx>
        <c:axId val="48496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4968312"/>
        <c:crosses val="autoZero"/>
        <c:auto val="1"/>
        <c:lblAlgn val="ctr"/>
        <c:lblOffset val="100"/>
        <c:tickLblSkip val="1"/>
        <c:tickMarkSkip val="1"/>
        <c:noMultiLvlLbl val="0"/>
      </c:catAx>
      <c:valAx>
        <c:axId val="484968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496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0B-4472-985A-B8E1F94C2ACE}"/>
                </c:ext>
                <c:ext xmlns:c15="http://schemas.microsoft.com/office/drawing/2012/chart" uri="{CE6537A1-D6FC-4f65-9D91-7224C49458BB}">
                  <c15:dlblFieldTable>
                    <c15:dlblFTEntry>
                      <c15:txfldGUID>{20349F53-336A-4785-98BB-909D01D07B8C}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0B-4472-985A-B8E1F94C2ACE}"/>
                </c:ext>
                <c:ext xmlns:c15="http://schemas.microsoft.com/office/drawing/2012/chart" uri="{CE6537A1-D6FC-4f65-9D91-7224C49458BB}">
                  <c15:dlblFieldTable>
                    <c15:dlblFTEntry>
                      <c15:txfldGUID>{AF390C59-6147-4B37-A47C-9E18D57660B4}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0B-4472-985A-B8E1F94C2ACE}"/>
                </c:ext>
                <c:ext xmlns:c15="http://schemas.microsoft.com/office/drawing/2012/chart" uri="{CE6537A1-D6FC-4f65-9D91-7224C49458BB}">
                  <c15:dlblFieldTable>
                    <c15:dlblFTEntry>
                      <c15:txfldGUID>{D506BAE1-1425-4979-A6E9-FB6AC7301A39}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0B-4472-985A-B8E1F94C2ACE}"/>
                </c:ext>
                <c:ext xmlns:c15="http://schemas.microsoft.com/office/drawing/2012/chart" uri="{CE6537A1-D6FC-4f65-9D91-7224C49458BB}">
                  <c15:dlblFieldTable>
                    <c15:dlblFTEntry>
                      <c15:txfldGUID>{4B0FA74D-EED8-4DD2-99B9-59D170CE5413}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0B-4472-985A-B8E1F94C2ACE}"/>
                </c:ext>
                <c:ext xmlns:c15="http://schemas.microsoft.com/office/drawing/2012/chart" uri="{CE6537A1-D6FC-4f65-9D91-7224C49458BB}">
                  <c15:dlblFieldTable>
                    <c15:dlblFTEntry>
                      <c15:txfldGUID>{C1D3EF1F-9535-4C00-B5B7-80C6D0069030}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0B-4472-985A-B8E1F94C2ACE}"/>
                </c:ext>
                <c:ext xmlns:c15="http://schemas.microsoft.com/office/drawing/2012/chart" uri="{CE6537A1-D6FC-4f65-9D91-7224C49458BB}">
                  <c15:dlblFieldTable>
                    <c15:dlblFTEntry>
                      <c15:txfldGUID>{FC1A92EA-1095-4FD3-9353-A514F5C8AB42}</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0B-4472-985A-B8E1F94C2ACE}"/>
                </c:ext>
                <c:ext xmlns:c15="http://schemas.microsoft.com/office/drawing/2012/chart" uri="{CE6537A1-D6FC-4f65-9D91-7224C49458BB}">
                  <c15:layout/>
                  <c15:dlblFieldTable>
                    <c15:dlblFTEntry>
                      <c15:txfldGUID>{D4242121-E951-4DD5-A3D6-9F187F302181}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0B-4472-985A-B8E1F94C2ACE}"/>
                </c:ext>
                <c:ext xmlns:c15="http://schemas.microsoft.com/office/drawing/2012/chart" uri="{CE6537A1-D6FC-4f65-9D91-7224C49458BB}">
                  <c15:layout/>
                  <c15:dlblFieldTable>
                    <c15:dlblFTEntry>
                      <c15:txfldGUID>{F77215AF-7628-4D0A-8EA4-D250AF7D47C8}</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0B-4472-985A-B8E1F94C2ACE}"/>
                </c:ext>
                <c:ext xmlns:c15="http://schemas.microsoft.com/office/drawing/2012/chart" uri="{CE6537A1-D6FC-4f65-9D91-7224C49458BB}">
                  <c15:layout/>
                  <c15:dlblFieldTable>
                    <c15:dlblFTEntry>
                      <c15:txfldGUID>{34500549-829D-49D3-BCEB-B8A7B8B83F36}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48.9</c:v>
                </c:pt>
                <c:pt idx="24">
                  <c:v>49.4</c:v>
                </c:pt>
                <c:pt idx="32">
                  <c:v>51.3</c:v>
                </c:pt>
              </c:numCache>
            </c:numRef>
          </c:xVal>
          <c:yVal>
            <c:numRef>
              <c:f>公会計指標分析・財政指標組合せ分析表!$BP$51:$DC$51</c:f>
              <c:numCache>
                <c:formatCode>#,##0.0;"▲ "#,##0.0</c:formatCode>
                <c:ptCount val="40"/>
                <c:pt idx="16">
                  <c:v>45.8</c:v>
                </c:pt>
                <c:pt idx="24">
                  <c:v>44.3</c:v>
                </c:pt>
                <c:pt idx="32">
                  <c:v>40.4</c:v>
                </c:pt>
              </c:numCache>
            </c:numRef>
          </c:yVal>
          <c:smooth val="0"/>
          <c:extLst xmlns:c16r2="http://schemas.microsoft.com/office/drawing/2015/06/chart">
            <c:ext xmlns:c16="http://schemas.microsoft.com/office/drawing/2014/chart" uri="{C3380CC4-5D6E-409C-BE32-E72D297353CC}">
              <c16:uniqueId val="{00000009-3D0B-4472-985A-B8E1F94C2A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D0B-4472-985A-B8E1F94C2ACE}"/>
                </c:ext>
                <c:ext xmlns:c15="http://schemas.microsoft.com/office/drawing/2012/chart" uri="{CE6537A1-D6FC-4f65-9D91-7224C49458BB}">
                  <c15:dlblFieldTable>
                    <c15:dlblFTEntry>
                      <c15:txfldGUID>{8DDB3DC9-54D9-498E-BC52-31EC725E9928}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D0B-4472-985A-B8E1F94C2ACE}"/>
                </c:ext>
                <c:ext xmlns:c15="http://schemas.microsoft.com/office/drawing/2012/chart" uri="{CE6537A1-D6FC-4f65-9D91-7224C49458BB}">
                  <c15:dlblFieldTable>
                    <c15:dlblFTEntry>
                      <c15:txfldGUID>{535ED38C-BA63-4335-8D19-464ACC90C521}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D0B-4472-985A-B8E1F94C2ACE}"/>
                </c:ext>
                <c:ext xmlns:c15="http://schemas.microsoft.com/office/drawing/2012/chart" uri="{CE6537A1-D6FC-4f65-9D91-7224C49458BB}">
                  <c15:dlblFieldTable>
                    <c15:dlblFTEntry>
                      <c15:txfldGUID>{FF8B053C-BC54-4BB6-9110-783758ABD477}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D0B-4472-985A-B8E1F94C2ACE}"/>
                </c:ext>
                <c:ext xmlns:c15="http://schemas.microsoft.com/office/drawing/2012/chart" uri="{CE6537A1-D6FC-4f65-9D91-7224C49458BB}">
                  <c15:dlblFieldTable>
                    <c15:dlblFTEntry>
                      <c15:txfldGUID>{DCAA17B3-E155-4DFE-9D25-D586FF1B7827}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D0B-4472-985A-B8E1F94C2ACE}"/>
                </c:ext>
                <c:ext xmlns:c15="http://schemas.microsoft.com/office/drawing/2012/chart" uri="{CE6537A1-D6FC-4f65-9D91-7224C49458BB}">
                  <c15:dlblFieldTable>
                    <c15:dlblFTEntry>
                      <c15:txfldGUID>{5E8AE026-C842-4C49-B8A0-00A6E3B5DC36}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0B-4472-985A-B8E1F94C2ACE}"/>
                </c:ext>
                <c:ext xmlns:c15="http://schemas.microsoft.com/office/drawing/2012/chart" uri="{CE6537A1-D6FC-4f65-9D91-7224C49458BB}">
                  <c15:dlblFieldTable>
                    <c15:dlblFTEntry>
                      <c15:txfldGUID>{D7591ABD-3DD9-4A74-A468-E400296B14C2}</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0B-4472-985A-B8E1F94C2ACE}"/>
                </c:ext>
                <c:ext xmlns:c15="http://schemas.microsoft.com/office/drawing/2012/chart" uri="{CE6537A1-D6FC-4f65-9D91-7224C49458BB}">
                  <c15:layout/>
                  <c15:dlblFieldTable>
                    <c15:dlblFTEntry>
                      <c15:txfldGUID>{96FB1CCF-2009-4135-8E58-75C66D5FF6C7}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0B-4472-985A-B8E1F94C2ACE}"/>
                </c:ext>
                <c:ext xmlns:c15="http://schemas.microsoft.com/office/drawing/2012/chart" uri="{CE6537A1-D6FC-4f65-9D91-7224C49458BB}">
                  <c15:layout/>
                  <c15:dlblFieldTable>
                    <c15:dlblFTEntry>
                      <c15:txfldGUID>{5F77D268-4720-4E86-843E-3C438894E448}</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0B-4472-985A-B8E1F94C2ACE}"/>
                </c:ext>
                <c:ext xmlns:c15="http://schemas.microsoft.com/office/drawing/2012/chart" uri="{CE6537A1-D6FC-4f65-9D91-7224C49458BB}">
                  <c15:layout/>
                  <c15:dlblFieldTable>
                    <c15:dlblFTEntry>
                      <c15:txfldGUID>{A1D40CC8-6CDD-4767-BCB6-AF8B52189395}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3D0B-4472-985A-B8E1F94C2ACE}"/>
            </c:ext>
          </c:extLst>
        </c:ser>
        <c:dLbls>
          <c:showLegendKey val="0"/>
          <c:showVal val="1"/>
          <c:showCatName val="0"/>
          <c:showSerName val="0"/>
          <c:showPercent val="0"/>
          <c:showBubbleSize val="0"/>
        </c:dLbls>
        <c:axId val="485922032"/>
        <c:axId val="485922424"/>
      </c:scatterChart>
      <c:valAx>
        <c:axId val="485922032"/>
        <c:scaling>
          <c:orientation val="minMax"/>
          <c:max val="59.7"/>
          <c:min val="4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922424"/>
        <c:crosses val="autoZero"/>
        <c:crossBetween val="midCat"/>
      </c:valAx>
      <c:valAx>
        <c:axId val="485922424"/>
        <c:scaling>
          <c:orientation val="minMax"/>
          <c:max val="62"/>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922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D06-4BA1-BF04-192F01F5B7BA}"/>
                </c:ext>
                <c:ext xmlns:c15="http://schemas.microsoft.com/office/drawing/2012/chart" uri="{CE6537A1-D6FC-4f65-9D91-7224C49458BB}">
                  <c15:layout/>
                  <c15:dlblFieldTable>
                    <c15:dlblFTEntry>
                      <c15:txfldGUID>{0E5FA66E-F7C2-4E66-904E-09BCF23E5214}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D06-4BA1-BF04-192F01F5B7BA}"/>
                </c:ext>
                <c:ext xmlns:c15="http://schemas.microsoft.com/office/drawing/2012/chart" uri="{CE6537A1-D6FC-4f65-9D91-7224C49458BB}">
                  <c15:dlblFieldTable>
                    <c15:dlblFTEntry>
                      <c15:txfldGUID>{74905526-55AE-41DD-B314-EC1D281A56A6}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D06-4BA1-BF04-192F01F5B7BA}"/>
                </c:ext>
                <c:ext xmlns:c15="http://schemas.microsoft.com/office/drawing/2012/chart" uri="{CE6537A1-D6FC-4f65-9D91-7224C49458BB}">
                  <c15:dlblFieldTable>
                    <c15:dlblFTEntry>
                      <c15:txfldGUID>{0E6C8C5C-6823-4E61-B252-77D087B44E72}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D06-4BA1-BF04-192F01F5B7BA}"/>
                </c:ext>
                <c:ext xmlns:c15="http://schemas.microsoft.com/office/drawing/2012/chart" uri="{CE6537A1-D6FC-4f65-9D91-7224C49458BB}">
                  <c15:dlblFieldTable>
                    <c15:dlblFTEntry>
                      <c15:txfldGUID>{379912CC-D449-4A35-A6C9-4C6D656549E9}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D06-4BA1-BF04-192F01F5B7BA}"/>
                </c:ext>
                <c:ext xmlns:c15="http://schemas.microsoft.com/office/drawing/2012/chart" uri="{CE6537A1-D6FC-4f65-9D91-7224C49458BB}">
                  <c15:dlblFieldTable>
                    <c15:dlblFTEntry>
                      <c15:txfldGUID>{376AA6D2-7263-4DCC-8F7D-B16B8C4DAF56}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D06-4BA1-BF04-192F01F5B7BA}"/>
                </c:ext>
                <c:ext xmlns:c15="http://schemas.microsoft.com/office/drawing/2012/chart" uri="{CE6537A1-D6FC-4f65-9D91-7224C49458BB}">
                  <c15:layout/>
                  <c15:dlblFieldTable>
                    <c15:dlblFTEntry>
                      <c15:txfldGUID>{42AE5C19-02C6-4B46-8AAB-16C11D81A066}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D06-4BA1-BF04-192F01F5B7BA}"/>
                </c:ext>
                <c:ext xmlns:c15="http://schemas.microsoft.com/office/drawing/2012/chart" uri="{CE6537A1-D6FC-4f65-9D91-7224C49458BB}">
                  <c15:layout/>
                  <c15:dlblFieldTable>
                    <c15:dlblFTEntry>
                      <c15:txfldGUID>{BC07DF19-90F0-44B1-90F2-D05FDA7E37E5}</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D06-4BA1-BF04-192F01F5B7BA}"/>
                </c:ext>
                <c:ext xmlns:c15="http://schemas.microsoft.com/office/drawing/2012/chart" uri="{CE6537A1-D6FC-4f65-9D91-7224C49458BB}">
                  <c15:layout/>
                  <c15:dlblFieldTable>
                    <c15:dlblFTEntry>
                      <c15:txfldGUID>{D658B58F-4FBF-41D9-921E-D484D8A82D41}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D06-4BA1-BF04-192F01F5B7BA}"/>
                </c:ext>
                <c:ext xmlns:c15="http://schemas.microsoft.com/office/drawing/2012/chart" uri="{CE6537A1-D6FC-4f65-9D91-7224C49458BB}">
                  <c15:layout/>
                  <c15:dlblFieldTable>
                    <c15:dlblFTEntry>
                      <c15:txfldGUID>{876790FC-B3B4-4C72-873A-D5ACC744EE78}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10.1</c:v>
                </c:pt>
                <c:pt idx="16">
                  <c:v>8.6999999999999993</c:v>
                </c:pt>
                <c:pt idx="24">
                  <c:v>7.4</c:v>
                </c:pt>
                <c:pt idx="32">
                  <c:v>6.9</c:v>
                </c:pt>
              </c:numCache>
            </c:numRef>
          </c:xVal>
          <c:yVal>
            <c:numRef>
              <c:f>公会計指標分析・財政指標組合せ分析表!$BP$73:$DC$73</c:f>
              <c:numCache>
                <c:formatCode>#,##0.0;"▲ "#,##0.0</c:formatCode>
                <c:ptCount val="40"/>
                <c:pt idx="0">
                  <c:v>58</c:v>
                </c:pt>
                <c:pt idx="8">
                  <c:v>51</c:v>
                </c:pt>
                <c:pt idx="16">
                  <c:v>45.8</c:v>
                </c:pt>
                <c:pt idx="24">
                  <c:v>44.3</c:v>
                </c:pt>
                <c:pt idx="32">
                  <c:v>40.4</c:v>
                </c:pt>
              </c:numCache>
            </c:numRef>
          </c:yVal>
          <c:smooth val="0"/>
          <c:extLst xmlns:c16r2="http://schemas.microsoft.com/office/drawing/2015/06/chart">
            <c:ext xmlns:c16="http://schemas.microsoft.com/office/drawing/2014/chart" uri="{C3380CC4-5D6E-409C-BE32-E72D297353CC}">
              <c16:uniqueId val="{00000009-CD06-4BA1-BF04-192F01F5B7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D06-4BA1-BF04-192F01F5B7BA}"/>
                </c:ext>
                <c:ext xmlns:c15="http://schemas.microsoft.com/office/drawing/2012/chart" uri="{CE6537A1-D6FC-4f65-9D91-7224C49458BB}">
                  <c15:layout/>
                  <c15:dlblFieldTable>
                    <c15:dlblFTEntry>
                      <c15:txfldGUID>{6BAA6D86-0B05-409D-B33E-8B172C6DECCB}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D06-4BA1-BF04-192F01F5B7BA}"/>
                </c:ext>
                <c:ext xmlns:c15="http://schemas.microsoft.com/office/drawing/2012/chart" uri="{CE6537A1-D6FC-4f65-9D91-7224C49458BB}">
                  <c15:dlblFieldTable>
                    <c15:dlblFTEntry>
                      <c15:txfldGUID>{777CFB3A-3CFB-4A4E-81BD-764F285D4C72}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D06-4BA1-BF04-192F01F5B7BA}"/>
                </c:ext>
                <c:ext xmlns:c15="http://schemas.microsoft.com/office/drawing/2012/chart" uri="{CE6537A1-D6FC-4f65-9D91-7224C49458BB}">
                  <c15:dlblFieldTable>
                    <c15:dlblFTEntry>
                      <c15:txfldGUID>{8DA814A5-F319-4F91-A31C-61C713A08ACD}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D06-4BA1-BF04-192F01F5B7BA}"/>
                </c:ext>
                <c:ext xmlns:c15="http://schemas.microsoft.com/office/drawing/2012/chart" uri="{CE6537A1-D6FC-4f65-9D91-7224C49458BB}">
                  <c15:dlblFieldTable>
                    <c15:dlblFTEntry>
                      <c15:txfldGUID>{BFF24F6F-35AA-4491-96E7-D41B5E438C18}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D06-4BA1-BF04-192F01F5B7BA}"/>
                </c:ext>
                <c:ext xmlns:c15="http://schemas.microsoft.com/office/drawing/2012/chart" uri="{CE6537A1-D6FC-4f65-9D91-7224C49458BB}">
                  <c15:dlblFieldTable>
                    <c15:dlblFTEntry>
                      <c15:txfldGUID>{9179878C-0BF1-4FBD-A23F-3AD85442560A}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D06-4BA1-BF04-192F01F5B7BA}"/>
                </c:ext>
                <c:ext xmlns:c15="http://schemas.microsoft.com/office/drawing/2012/chart" uri="{CE6537A1-D6FC-4f65-9D91-7224C49458BB}">
                  <c15:layout/>
                  <c15:dlblFieldTable>
                    <c15:dlblFTEntry>
                      <c15:txfldGUID>{29E3B458-AF54-4ABE-9323-5903C89723E2}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D06-4BA1-BF04-192F01F5B7BA}"/>
                </c:ext>
                <c:ext xmlns:c15="http://schemas.microsoft.com/office/drawing/2012/chart" uri="{CE6537A1-D6FC-4f65-9D91-7224C49458BB}">
                  <c15:layout/>
                  <c15:dlblFieldTable>
                    <c15:dlblFTEntry>
                      <c15:txfldGUID>{BD83DCCE-9946-45B6-A074-D76F3608D983}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D06-4BA1-BF04-192F01F5B7BA}"/>
                </c:ext>
                <c:ext xmlns:c15="http://schemas.microsoft.com/office/drawing/2012/chart" uri="{CE6537A1-D6FC-4f65-9D91-7224C49458BB}">
                  <c15:layout/>
                  <c15:dlblFieldTable>
                    <c15:dlblFTEntry>
                      <c15:txfldGUID>{3288BA2F-B287-4F6E-BB0A-4E114E7DEA96}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D06-4BA1-BF04-192F01F5B7BA}"/>
                </c:ext>
                <c:ext xmlns:c15="http://schemas.microsoft.com/office/drawing/2012/chart" uri="{CE6537A1-D6FC-4f65-9D91-7224C49458BB}">
                  <c15:layout/>
                  <c15:dlblFieldTable>
                    <c15:dlblFTEntry>
                      <c15:txfldGUID>{2746BAF5-7223-46B1-B2F1-988E84DA8D44}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CD06-4BA1-BF04-192F01F5B7BA}"/>
            </c:ext>
          </c:extLst>
        </c:ser>
        <c:dLbls>
          <c:showLegendKey val="0"/>
          <c:showVal val="1"/>
          <c:showCatName val="0"/>
          <c:showSerName val="0"/>
          <c:showPercent val="0"/>
          <c:showBubbleSize val="0"/>
        </c:dLbls>
        <c:axId val="485923208"/>
        <c:axId val="485923600"/>
      </c:scatterChart>
      <c:valAx>
        <c:axId val="485923208"/>
        <c:scaling>
          <c:orientation val="minMax"/>
          <c:max val="12.5"/>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923600"/>
        <c:crosses val="autoZero"/>
        <c:crossBetween val="midCat"/>
      </c:valAx>
      <c:valAx>
        <c:axId val="485923600"/>
        <c:scaling>
          <c:orientation val="minMax"/>
          <c:max val="7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923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spc="-100" baseline="0">
              <a:solidFill>
                <a:srgbClr val="FF0000"/>
              </a:solidFill>
              <a:latin typeface="ＭＳ ゴシック" pitchFamily="49" charset="-128"/>
              <a:ea typeface="ＭＳ ゴシック" pitchFamily="49" charset="-128"/>
            </a:rPr>
            <a:t>　</a:t>
          </a:r>
          <a:r>
            <a:rPr kumimoji="1" lang="ja-JP" altLang="en-US" sz="1400" spc="-100" baseline="0">
              <a:solidFill>
                <a:sysClr val="windowText" lastClr="000000"/>
              </a:solidFill>
              <a:latin typeface="ＭＳ ゴシック" pitchFamily="49" charset="-128"/>
              <a:ea typeface="ＭＳ ゴシック" pitchFamily="49" charset="-128"/>
            </a:rPr>
            <a:t>平成</a:t>
          </a:r>
          <a:r>
            <a:rPr kumimoji="1" lang="en-US" altLang="ja-JP" sz="1400" spc="-100" baseline="0">
              <a:solidFill>
                <a:sysClr val="windowText" lastClr="000000"/>
              </a:solidFill>
              <a:latin typeface="ＭＳ ゴシック" pitchFamily="49" charset="-128"/>
              <a:ea typeface="ＭＳ ゴシック" pitchFamily="49" charset="-128"/>
            </a:rPr>
            <a:t>29</a:t>
          </a:r>
          <a:r>
            <a:rPr kumimoji="1" lang="ja-JP" altLang="en-US" sz="1400" spc="-100" baseline="0">
              <a:solidFill>
                <a:sysClr val="windowText" lastClr="000000"/>
              </a:solidFill>
              <a:latin typeface="ＭＳ ゴシック" pitchFamily="49" charset="-128"/>
              <a:ea typeface="ＭＳ ゴシック" pitchFamily="49" charset="-128"/>
            </a:rPr>
            <a:t>年度は、過年度発行債の償還開始や八女西部広域事務組合への公債費負担金の増などにより、実質的な公債費負担額は</a:t>
          </a:r>
          <a:r>
            <a:rPr kumimoji="1" lang="en-US" altLang="ja-JP" sz="1400" spc="-100" baseline="0">
              <a:solidFill>
                <a:sysClr val="windowText" lastClr="000000"/>
              </a:solidFill>
              <a:latin typeface="ＭＳ ゴシック" pitchFamily="49" charset="-128"/>
              <a:ea typeface="ＭＳ ゴシック" pitchFamily="49" charset="-128"/>
            </a:rPr>
            <a:t>20.6</a:t>
          </a:r>
          <a:r>
            <a:rPr kumimoji="1" lang="ja-JP" altLang="en-US" sz="1400" spc="-100" baseline="0">
              <a:solidFill>
                <a:sysClr val="windowText" lastClr="000000"/>
              </a:solidFill>
              <a:latin typeface="ＭＳ ゴシック" pitchFamily="49" charset="-128"/>
              <a:ea typeface="ＭＳ ゴシック" pitchFamily="49" charset="-128"/>
            </a:rPr>
            <a:t>％（</a:t>
          </a:r>
          <a:r>
            <a:rPr kumimoji="1" lang="en-US" altLang="ja-JP" sz="1400" spc="-100" baseline="0">
              <a:solidFill>
                <a:sysClr val="windowText" lastClr="000000"/>
              </a:solidFill>
              <a:latin typeface="ＭＳ ゴシック" pitchFamily="49" charset="-128"/>
              <a:ea typeface="ＭＳ ゴシック" pitchFamily="49" charset="-128"/>
            </a:rPr>
            <a:t>116</a:t>
          </a:r>
          <a:r>
            <a:rPr kumimoji="1" lang="ja-JP" altLang="en-US" sz="1400" spc="-100" baseline="0">
              <a:solidFill>
                <a:sysClr val="windowText" lastClr="000000"/>
              </a:solidFill>
              <a:latin typeface="ＭＳ ゴシック" pitchFamily="49" charset="-128"/>
              <a:ea typeface="ＭＳ ゴシック" pitchFamily="49" charset="-128"/>
            </a:rPr>
            <a:t>百万円）増加した。実質公債費比率は過去２年間の減少と相殺されて昨年度より</a:t>
          </a:r>
          <a:r>
            <a:rPr kumimoji="1" lang="en-US" altLang="ja-JP" sz="1400" spc="-100" baseline="0">
              <a:solidFill>
                <a:sysClr val="windowText" lastClr="000000"/>
              </a:solidFill>
              <a:latin typeface="ＭＳ ゴシック" pitchFamily="49" charset="-128"/>
              <a:ea typeface="ＭＳ ゴシック" pitchFamily="49" charset="-128"/>
            </a:rPr>
            <a:t>0.5</a:t>
          </a:r>
          <a:r>
            <a:rPr kumimoji="1" lang="ja-JP" altLang="en-US" sz="1400" spc="-100" baseline="0">
              <a:solidFill>
                <a:sysClr val="windowText" lastClr="000000"/>
              </a:solidFill>
              <a:latin typeface="ＭＳ ゴシック" pitchFamily="49" charset="-128"/>
              <a:ea typeface="ＭＳ ゴシック" pitchFamily="49" charset="-128"/>
            </a:rPr>
            <a:t>ポイント減となったが、公営企業債の元利償還金に対する繰入金については、下水道事業の進展に伴って公債費繰出が増加しており、また一般会計における公共施設の老朽化への対応など今後の公債費増加の要因として懸念される。起債発行額の適正化を図ることはもとより、基金積み立てなど、起債だけに頼らないバランスのとれた財政運営が重要である。</a:t>
          </a:r>
          <a:endParaRPr kumimoji="1" lang="en-US" altLang="ja-JP" sz="1400" spc="-100" baseline="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過去年度発行債の償還終了により地方債の現在高が▲</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％となった他、労務職給料表を新たに定め平成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年度から適用したことに伴い退職手当負担見込額が▲</a:t>
          </a:r>
          <a:r>
            <a:rPr kumimoji="1" lang="en-US" altLang="ja-JP" sz="1400">
              <a:solidFill>
                <a:sysClr val="windowText" lastClr="000000"/>
              </a:solidFill>
              <a:latin typeface="ＭＳ ゴシック" pitchFamily="49" charset="-128"/>
              <a:ea typeface="ＭＳ ゴシック" pitchFamily="49" charset="-128"/>
            </a:rPr>
            <a:t>12.0</a:t>
          </a:r>
          <a:r>
            <a:rPr kumimoji="1" lang="ja-JP" altLang="en-US" sz="1400">
              <a:solidFill>
                <a:sysClr val="windowText" lastClr="000000"/>
              </a:solidFill>
              <a:latin typeface="ＭＳ ゴシック" pitchFamily="49" charset="-128"/>
              <a:ea typeface="ＭＳ ゴシック" pitchFamily="49" charset="-128"/>
            </a:rPr>
            <a:t>％と減少し、将来負担額全体は▲</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672</a:t>
          </a:r>
          <a:r>
            <a:rPr kumimoji="1" lang="ja-JP" altLang="en-US" sz="1400">
              <a:solidFill>
                <a:sysClr val="windowText" lastClr="000000"/>
              </a:solidFill>
              <a:latin typeface="ＭＳ ゴシック" pitchFamily="49" charset="-128"/>
              <a:ea typeface="ＭＳ ゴシック" pitchFamily="49" charset="-128"/>
            </a:rPr>
            <a:t>百万円）となった。一方、充当可能財源においても過年度債の償還終了により基準財政需要額算入見込額が▲</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％と減少するなどにより、▲</a:t>
          </a:r>
          <a:r>
            <a:rPr kumimoji="1" lang="en-US" altLang="ja-JP" sz="1400">
              <a:solidFill>
                <a:sysClr val="windowText" lastClr="000000"/>
              </a:solidFill>
              <a:latin typeface="ＭＳ ゴシック" pitchFamily="49" charset="-128"/>
              <a:ea typeface="ＭＳ ゴシック" pitchFamily="49" charset="-128"/>
            </a:rPr>
            <a:t>1.4</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344</a:t>
          </a:r>
          <a:r>
            <a:rPr kumimoji="1" lang="ja-JP" altLang="en-US" sz="1400">
              <a:solidFill>
                <a:sysClr val="windowText" lastClr="000000"/>
              </a:solidFill>
              <a:latin typeface="ＭＳ ゴシック" pitchFamily="49" charset="-128"/>
              <a:ea typeface="ＭＳ ゴシック" pitchFamily="49" charset="-128"/>
            </a:rPr>
            <a:t>百万円）の減少となった。</a:t>
          </a:r>
        </a:p>
        <a:p>
          <a:r>
            <a:rPr kumimoji="1" lang="ja-JP" altLang="en-US" sz="1400">
              <a:solidFill>
                <a:sysClr val="windowText" lastClr="000000"/>
              </a:solidFill>
              <a:latin typeface="ＭＳ ゴシック" pitchFamily="49" charset="-128"/>
              <a:ea typeface="ＭＳ ゴシック" pitchFamily="49" charset="-128"/>
            </a:rPr>
            <a:t>　このことにより、実質的な将来負担額は▲</a:t>
          </a:r>
          <a:r>
            <a:rPr kumimoji="1" lang="en-US" altLang="ja-JP" sz="1400">
              <a:solidFill>
                <a:sysClr val="windowText" lastClr="000000"/>
              </a:solidFill>
              <a:latin typeface="ＭＳ ゴシック" pitchFamily="49" charset="-128"/>
              <a:ea typeface="ＭＳ ゴシック" pitchFamily="49" charset="-128"/>
            </a:rPr>
            <a:t>8.2</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328</a:t>
          </a:r>
          <a:r>
            <a:rPr kumimoji="1" lang="ja-JP" altLang="en-US" sz="1400">
              <a:solidFill>
                <a:sysClr val="windowText" lastClr="000000"/>
              </a:solidFill>
              <a:latin typeface="ＭＳ ゴシック" pitchFamily="49" charset="-128"/>
              <a:ea typeface="ＭＳ ゴシック" pitchFamily="49" charset="-128"/>
            </a:rPr>
            <a:t>百万円）となるなど、減少傾向にある。しかしここ数年、財源不足を補うため交付税措置のない地方債の借り入れなども実施せざるを得ない状況であり、この状況が続けば将来負担額の増加にもつながるため、可能な限り新規発行の抑制に努め、財政の健全化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・このところ厳しい財政運営が続いており、平成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決算剰余金からの積み立てができず、運用利息のみの積み立てとなった一方で、八女西部広域事務組合のクリーンセンター基幹改良工事の実施による負担金の増加に対応するため、塵芥処理施設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・老朽化した市庁舎の建替えに備えて平成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年度に新しく「庁舎建設基金」を設置し、今後概ね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億円を積み立てる計画である。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億円を取り崩して、基金に積み立てる予定である。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・公共施設建設基金：市の公共施設の建設・改修を行う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・ふるさと筑後市応援基金：筑後市の発展に貢献したいという想いをもって寄附された寄附金を適正に管理・活用し、筑後市が心のふるさととして輝きつづけるまちづくりに寄与する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・塵芥処理施設等基金：八女西部広域事務組合のクリーンセンター基幹改良工事の実施による負担金の増加に対応するため、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・ふるさと筑後市応援基金：ふるさと筑後市応援寄付を行った寄付者の希望する各種事業に充当するため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百万取崩しを行った一方で、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・公共施設建設基金：老朽化した市庁舎の建替えに向けて平成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年度に庁舎建設基金を新設し、公共施設建設基金より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億円振り替えて積立を行う予定。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・預金利息及び国債等による運用収入の積み立てによる増加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年間は庁舎建設基金への積み立てを優先して行うため、残高は概ね横ばいとなる見込み。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・普通預金利息収入のみの積み立ての為、金額に変動なし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老朽化した公共施設の更新事業の増加が想定される中、財源としての市債残高も増加する可能性があり、その償還に備える必要はあるが、短期的には庁舎建設基金への積み立てを優先して行う計画のため、残高に大きな増減はない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49,336
48,902
41.78
18,855,225
18,394,258
381,000
10,374,039
14,906,362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類似団体の平均値を下回っているが、将来的な施設の更新について多大な費用が見込まれるため、平成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年度に策定した筑後市公共施設等総合管理計画では、今後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年間で耐用年数が到来する施設全体の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削減を目標としている。個別施設についても、公共施設等総合管理計画に基づき施設の統廃合や複合化等を検討していく。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130016</xdr:rowOff>
    </xdr:from>
    <xdr:to>
      <xdr:col>23</xdr:col>
      <xdr:colOff>136525</xdr:colOff>
      <xdr:row>32</xdr:row>
      <xdr:rowOff>60166</xdr:rowOff>
    </xdr:to>
    <xdr:sp macro="" textlink="">
      <xdr:nvSpPr>
        <xdr:cNvPr id="82" name="楕円 81"/>
        <xdr:cNvSpPr/>
      </xdr:nvSpPr>
      <xdr:spPr>
        <a:xfrm>
          <a:off x="4711700" y="62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108443</xdr:rowOff>
    </xdr:from>
    <xdr:ext cx="405111" cy="259045"/>
    <xdr:sp macro="" textlink="">
      <xdr:nvSpPr>
        <xdr:cNvPr id="83" name="有形固定資産減価償却率該当値テキスト"/>
        <xdr:cNvSpPr txBox="1"/>
      </xdr:nvSpPr>
      <xdr:spPr>
        <a:xfrm>
          <a:off x="4813300" y="6194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9842</xdr:rowOff>
    </xdr:from>
    <xdr:to>
      <xdr:col>19</xdr:col>
      <xdr:colOff>187325</xdr:colOff>
      <xdr:row>32</xdr:row>
      <xdr:rowOff>111442</xdr:rowOff>
    </xdr:to>
    <xdr:sp macro="" textlink="">
      <xdr:nvSpPr>
        <xdr:cNvPr id="84" name="楕円 83"/>
        <xdr:cNvSpPr/>
      </xdr:nvSpPr>
      <xdr:spPr>
        <a:xfrm>
          <a:off x="4000500" y="62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9366</xdr:rowOff>
    </xdr:from>
    <xdr:to>
      <xdr:col>23</xdr:col>
      <xdr:colOff>85725</xdr:colOff>
      <xdr:row>32</xdr:row>
      <xdr:rowOff>60642</xdr:rowOff>
    </xdr:to>
    <xdr:cxnSp macro="">
      <xdr:nvCxnSpPr>
        <xdr:cNvPr id="85" name="直線コネクタ 84"/>
        <xdr:cNvCxnSpPr/>
      </xdr:nvCxnSpPr>
      <xdr:spPr>
        <a:xfrm flipV="1">
          <a:off x="4051300" y="6267291"/>
          <a:ext cx="711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23336</xdr:rowOff>
    </xdr:from>
    <xdr:to>
      <xdr:col>15</xdr:col>
      <xdr:colOff>187325</xdr:colOff>
      <xdr:row>32</xdr:row>
      <xdr:rowOff>124936</xdr:rowOff>
    </xdr:to>
    <xdr:sp macro="" textlink="">
      <xdr:nvSpPr>
        <xdr:cNvPr id="86" name="楕円 85"/>
        <xdr:cNvSpPr/>
      </xdr:nvSpPr>
      <xdr:spPr>
        <a:xfrm>
          <a:off x="3238500" y="62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60642</xdr:rowOff>
    </xdr:from>
    <xdr:to>
      <xdr:col>19</xdr:col>
      <xdr:colOff>136525</xdr:colOff>
      <xdr:row>32</xdr:row>
      <xdr:rowOff>74136</xdr:rowOff>
    </xdr:to>
    <xdr:cxnSp macro="">
      <xdr:nvCxnSpPr>
        <xdr:cNvPr id="87" name="直線コネクタ 86"/>
        <xdr:cNvCxnSpPr/>
      </xdr:nvCxnSpPr>
      <xdr:spPr>
        <a:xfrm flipV="1">
          <a:off x="3289300" y="6318567"/>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9"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102569</xdr:rowOff>
    </xdr:from>
    <xdr:ext cx="405111" cy="259045"/>
    <xdr:sp macro="" textlink="">
      <xdr:nvSpPr>
        <xdr:cNvPr id="90" name="n_1mainValue有形固定資産減価償却率"/>
        <xdr:cNvSpPr txBox="1"/>
      </xdr:nvSpPr>
      <xdr:spPr>
        <a:xfrm>
          <a:off x="3836044" y="636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116063</xdr:rowOff>
    </xdr:from>
    <xdr:ext cx="405111" cy="259045"/>
    <xdr:sp macro="" textlink="">
      <xdr:nvSpPr>
        <xdr:cNvPr id="91" name="n_2mainValue有形固定資産減価償却率"/>
        <xdr:cNvSpPr txBox="1"/>
      </xdr:nvSpPr>
      <xdr:spPr>
        <a:xfrm>
          <a:off x="3086744" y="637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については若干ずつではあるが減少傾向となっている。業務収支についても改善する方向にあるものの、充当可能基金残高については他団体に比べれば多くない状況にあるため、償還可能年数は類似団体を上回る状況となっている。業務収支だけではなく、将来負担の動向にも注視し、均衡がとれた財政運営を行っ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56394</xdr:rowOff>
    </xdr:from>
    <xdr:to>
      <xdr:col>76</xdr:col>
      <xdr:colOff>73025</xdr:colOff>
      <xdr:row>30</xdr:row>
      <xdr:rowOff>157994</xdr:rowOff>
    </xdr:to>
    <xdr:sp macro="" textlink="">
      <xdr:nvSpPr>
        <xdr:cNvPr id="134" name="楕円 133"/>
        <xdr:cNvSpPr/>
      </xdr:nvSpPr>
      <xdr:spPr>
        <a:xfrm>
          <a:off x="14744700" y="59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79271</xdr:rowOff>
    </xdr:from>
    <xdr:ext cx="340478" cy="259045"/>
    <xdr:sp macro="" textlink="">
      <xdr:nvSpPr>
        <xdr:cNvPr id="135" name="債務償還可能年数該当値テキスト"/>
        <xdr:cNvSpPr txBox="1"/>
      </xdr:nvSpPr>
      <xdr:spPr>
        <a:xfrm>
          <a:off x="14846300" y="58228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49,336
48,902
41.78
18,855,225
18,394,258
381,000
10,374,039
14,906,362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0" name="楕円 69"/>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1" name="【道路】&#10;有形固定資産減価償却率該当値テキスト"/>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88265</xdr:rowOff>
    </xdr:from>
    <xdr:to>
      <xdr:col>20</xdr:col>
      <xdr:colOff>38100</xdr:colOff>
      <xdr:row>40</xdr:row>
      <xdr:rowOff>18415</xdr:rowOff>
    </xdr:to>
    <xdr:sp macro="" textlink="">
      <xdr:nvSpPr>
        <xdr:cNvPr id="72" name="楕円 71"/>
        <xdr:cNvSpPr/>
      </xdr:nvSpPr>
      <xdr:spPr>
        <a:xfrm>
          <a:off x="3746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139065</xdr:rowOff>
    </xdr:to>
    <xdr:cxnSp macro="">
      <xdr:nvCxnSpPr>
        <xdr:cNvPr id="73" name="直線コネクタ 72"/>
        <xdr:cNvCxnSpPr/>
      </xdr:nvCxnSpPr>
      <xdr:spPr>
        <a:xfrm flipV="1">
          <a:off x="3797300" y="67970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103505</xdr:rowOff>
    </xdr:from>
    <xdr:to>
      <xdr:col>15</xdr:col>
      <xdr:colOff>101600</xdr:colOff>
      <xdr:row>40</xdr:row>
      <xdr:rowOff>33655</xdr:rowOff>
    </xdr:to>
    <xdr:sp macro="" textlink="">
      <xdr:nvSpPr>
        <xdr:cNvPr id="74" name="楕円 73"/>
        <xdr:cNvSpPr/>
      </xdr:nvSpPr>
      <xdr:spPr>
        <a:xfrm>
          <a:off x="2857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139065</xdr:rowOff>
    </xdr:from>
    <xdr:to>
      <xdr:col>19</xdr:col>
      <xdr:colOff>177800</xdr:colOff>
      <xdr:row>39</xdr:row>
      <xdr:rowOff>154305</xdr:rowOff>
    </xdr:to>
    <xdr:cxnSp macro="">
      <xdr:nvCxnSpPr>
        <xdr:cNvPr id="75" name="直線コネクタ 74"/>
        <xdr:cNvCxnSpPr/>
      </xdr:nvCxnSpPr>
      <xdr:spPr>
        <a:xfrm flipV="1">
          <a:off x="2908300" y="68256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7"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9542</xdr:rowOff>
    </xdr:from>
    <xdr:ext cx="405111" cy="259045"/>
    <xdr:sp macro="" textlink="">
      <xdr:nvSpPr>
        <xdr:cNvPr id="78" name="n_1mainValue【道路】&#10;有形固定資産減価償却率"/>
        <xdr:cNvSpPr txBox="1"/>
      </xdr:nvSpPr>
      <xdr:spPr>
        <a:xfrm>
          <a:off x="35820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24782</xdr:rowOff>
    </xdr:from>
    <xdr:ext cx="405111" cy="259045"/>
    <xdr:sp macro="" textlink="">
      <xdr:nvSpPr>
        <xdr:cNvPr id="79" name="n_2mainValue【道路】&#10;有形固定資産減価償却率"/>
        <xdr:cNvSpPr txBox="1"/>
      </xdr:nvSpPr>
      <xdr:spPr>
        <a:xfrm>
          <a:off x="2705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38202</xdr:rowOff>
    </xdr:from>
    <xdr:to>
      <xdr:col>55</xdr:col>
      <xdr:colOff>50800</xdr:colOff>
      <xdr:row>42</xdr:row>
      <xdr:rowOff>139802</xdr:rowOff>
    </xdr:to>
    <xdr:sp macro="" textlink="">
      <xdr:nvSpPr>
        <xdr:cNvPr id="120" name="楕円 119"/>
        <xdr:cNvSpPr/>
      </xdr:nvSpPr>
      <xdr:spPr>
        <a:xfrm>
          <a:off x="10426700" y="72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124579</xdr:rowOff>
    </xdr:from>
    <xdr:ext cx="534377" cy="259045"/>
    <xdr:sp macro="" textlink="">
      <xdr:nvSpPr>
        <xdr:cNvPr id="121" name="【道路】&#10;一人当たり延長該当値テキスト"/>
        <xdr:cNvSpPr txBox="1"/>
      </xdr:nvSpPr>
      <xdr:spPr>
        <a:xfrm>
          <a:off x="10515600" y="715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38267</xdr:rowOff>
    </xdr:from>
    <xdr:to>
      <xdr:col>50</xdr:col>
      <xdr:colOff>165100</xdr:colOff>
      <xdr:row>42</xdr:row>
      <xdr:rowOff>139867</xdr:rowOff>
    </xdr:to>
    <xdr:sp macro="" textlink="">
      <xdr:nvSpPr>
        <xdr:cNvPr id="122" name="楕円 121"/>
        <xdr:cNvSpPr/>
      </xdr:nvSpPr>
      <xdr:spPr>
        <a:xfrm>
          <a:off x="9588500" y="723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89002</xdr:rowOff>
    </xdr:from>
    <xdr:to>
      <xdr:col>55</xdr:col>
      <xdr:colOff>0</xdr:colOff>
      <xdr:row>42</xdr:row>
      <xdr:rowOff>89067</xdr:rowOff>
    </xdr:to>
    <xdr:cxnSp macro="">
      <xdr:nvCxnSpPr>
        <xdr:cNvPr id="123" name="直線コネクタ 122"/>
        <xdr:cNvCxnSpPr/>
      </xdr:nvCxnSpPr>
      <xdr:spPr>
        <a:xfrm flipV="1">
          <a:off x="9639300" y="7289902"/>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54432</xdr:rowOff>
    </xdr:from>
    <xdr:to>
      <xdr:col>46</xdr:col>
      <xdr:colOff>38100</xdr:colOff>
      <xdr:row>42</xdr:row>
      <xdr:rowOff>156032</xdr:rowOff>
    </xdr:to>
    <xdr:sp macro="" textlink="">
      <xdr:nvSpPr>
        <xdr:cNvPr id="124" name="楕円 123"/>
        <xdr:cNvSpPr/>
      </xdr:nvSpPr>
      <xdr:spPr>
        <a:xfrm>
          <a:off x="8699500" y="72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89067</xdr:rowOff>
    </xdr:from>
    <xdr:to>
      <xdr:col>50</xdr:col>
      <xdr:colOff>114300</xdr:colOff>
      <xdr:row>42</xdr:row>
      <xdr:rowOff>105232</xdr:rowOff>
    </xdr:to>
    <xdr:cxnSp macro="">
      <xdr:nvCxnSpPr>
        <xdr:cNvPr id="125" name="直線コネクタ 124"/>
        <xdr:cNvCxnSpPr/>
      </xdr:nvCxnSpPr>
      <xdr:spPr>
        <a:xfrm flipV="1">
          <a:off x="8750300" y="7289967"/>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130994</xdr:rowOff>
    </xdr:from>
    <xdr:ext cx="534377" cy="259045"/>
    <xdr:sp macro="" textlink="">
      <xdr:nvSpPr>
        <xdr:cNvPr id="128" name="n_1mainValue【道路】&#10;一人当たり延長"/>
        <xdr:cNvSpPr txBox="1"/>
      </xdr:nvSpPr>
      <xdr:spPr>
        <a:xfrm>
          <a:off x="9359411" y="73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147159</xdr:rowOff>
    </xdr:from>
    <xdr:ext cx="469744" cy="259045"/>
    <xdr:sp macro="" textlink="">
      <xdr:nvSpPr>
        <xdr:cNvPr id="129" name="n_2mainValue【道路】&#10;一人当たり延長"/>
        <xdr:cNvSpPr txBox="1"/>
      </xdr:nvSpPr>
      <xdr:spPr>
        <a:xfrm>
          <a:off x="8515427" y="734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7" name="楕円 166"/>
        <xdr:cNvSpPr/>
      </xdr:nvSpPr>
      <xdr:spPr>
        <a:xfrm>
          <a:off x="4584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45737</xdr:rowOff>
    </xdr:from>
    <xdr:ext cx="405111" cy="259045"/>
    <xdr:sp macro="" textlink="">
      <xdr:nvSpPr>
        <xdr:cNvPr id="168" name="【橋りょう・トンネル】&#10;有形固定資産減価償却率該当値テキスト"/>
        <xdr:cNvSpPr txBox="1"/>
      </xdr:nvSpPr>
      <xdr:spPr>
        <a:xfrm>
          <a:off x="4673600"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99695</xdr:rowOff>
    </xdr:from>
    <xdr:to>
      <xdr:col>20</xdr:col>
      <xdr:colOff>38100</xdr:colOff>
      <xdr:row>60</xdr:row>
      <xdr:rowOff>29845</xdr:rowOff>
    </xdr:to>
    <xdr:sp macro="" textlink="">
      <xdr:nvSpPr>
        <xdr:cNvPr id="169" name="楕円 168"/>
        <xdr:cNvSpPr/>
      </xdr:nvSpPr>
      <xdr:spPr>
        <a:xfrm>
          <a:off x="3746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118110</xdr:rowOff>
    </xdr:from>
    <xdr:to>
      <xdr:col>24</xdr:col>
      <xdr:colOff>63500</xdr:colOff>
      <xdr:row>59</xdr:row>
      <xdr:rowOff>150495</xdr:rowOff>
    </xdr:to>
    <xdr:cxnSp macro="">
      <xdr:nvCxnSpPr>
        <xdr:cNvPr id="170" name="直線コネクタ 169"/>
        <xdr:cNvCxnSpPr/>
      </xdr:nvCxnSpPr>
      <xdr:spPr>
        <a:xfrm flipV="1">
          <a:off x="3797300" y="102336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71" name="楕円 170"/>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150495</xdr:rowOff>
    </xdr:from>
    <xdr:to>
      <xdr:col>19</xdr:col>
      <xdr:colOff>177800</xdr:colOff>
      <xdr:row>59</xdr:row>
      <xdr:rowOff>169545</xdr:rowOff>
    </xdr:to>
    <xdr:cxnSp macro="">
      <xdr:nvCxnSpPr>
        <xdr:cNvPr id="172" name="直線コネクタ 171"/>
        <xdr:cNvCxnSpPr/>
      </xdr:nvCxnSpPr>
      <xdr:spPr>
        <a:xfrm flipV="1">
          <a:off x="2908300" y="102660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20972</xdr:rowOff>
    </xdr:from>
    <xdr:ext cx="405111" cy="259045"/>
    <xdr:sp macro="" textlink="">
      <xdr:nvSpPr>
        <xdr:cNvPr id="175" name="n_1main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40022</xdr:rowOff>
    </xdr:from>
    <xdr:ext cx="405111" cy="259045"/>
    <xdr:sp macro="" textlink="">
      <xdr:nvSpPr>
        <xdr:cNvPr id="176" name="n_2mainValue【橋りょう・トンネ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88141</xdr:rowOff>
    </xdr:from>
    <xdr:to>
      <xdr:col>55</xdr:col>
      <xdr:colOff>50800</xdr:colOff>
      <xdr:row>63</xdr:row>
      <xdr:rowOff>18291</xdr:rowOff>
    </xdr:to>
    <xdr:sp macro="" textlink="">
      <xdr:nvSpPr>
        <xdr:cNvPr id="212" name="楕円 211"/>
        <xdr:cNvSpPr/>
      </xdr:nvSpPr>
      <xdr:spPr>
        <a:xfrm>
          <a:off x="10426700" y="107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66568</xdr:rowOff>
    </xdr:from>
    <xdr:ext cx="599010" cy="259045"/>
    <xdr:sp macro="" textlink="">
      <xdr:nvSpPr>
        <xdr:cNvPr id="213" name="【橋りょう・トンネル】&#10;一人当たり有形固定資産（償却資産）額該当値テキスト"/>
        <xdr:cNvSpPr txBox="1"/>
      </xdr:nvSpPr>
      <xdr:spPr>
        <a:xfrm>
          <a:off x="10515600" y="1069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87373</xdr:rowOff>
    </xdr:from>
    <xdr:to>
      <xdr:col>50</xdr:col>
      <xdr:colOff>165100</xdr:colOff>
      <xdr:row>63</xdr:row>
      <xdr:rowOff>17523</xdr:rowOff>
    </xdr:to>
    <xdr:sp macro="" textlink="">
      <xdr:nvSpPr>
        <xdr:cNvPr id="214" name="楕円 213"/>
        <xdr:cNvSpPr/>
      </xdr:nvSpPr>
      <xdr:spPr>
        <a:xfrm>
          <a:off x="9588500" y="107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138173</xdr:rowOff>
    </xdr:from>
    <xdr:to>
      <xdr:col>55</xdr:col>
      <xdr:colOff>0</xdr:colOff>
      <xdr:row>62</xdr:row>
      <xdr:rowOff>138941</xdr:rowOff>
    </xdr:to>
    <xdr:cxnSp macro="">
      <xdr:nvCxnSpPr>
        <xdr:cNvPr id="215" name="直線コネクタ 214"/>
        <xdr:cNvCxnSpPr/>
      </xdr:nvCxnSpPr>
      <xdr:spPr>
        <a:xfrm>
          <a:off x="9639300" y="10768073"/>
          <a:ext cx="8382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90945</xdr:rowOff>
    </xdr:from>
    <xdr:to>
      <xdr:col>46</xdr:col>
      <xdr:colOff>38100</xdr:colOff>
      <xdr:row>63</xdr:row>
      <xdr:rowOff>21095</xdr:rowOff>
    </xdr:to>
    <xdr:sp macro="" textlink="">
      <xdr:nvSpPr>
        <xdr:cNvPr id="216" name="楕円 215"/>
        <xdr:cNvSpPr/>
      </xdr:nvSpPr>
      <xdr:spPr>
        <a:xfrm>
          <a:off x="8699500" y="107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138173</xdr:rowOff>
    </xdr:from>
    <xdr:to>
      <xdr:col>50</xdr:col>
      <xdr:colOff>114300</xdr:colOff>
      <xdr:row>62</xdr:row>
      <xdr:rowOff>141745</xdr:rowOff>
    </xdr:to>
    <xdr:cxnSp macro="">
      <xdr:nvCxnSpPr>
        <xdr:cNvPr id="217" name="直線コネクタ 216"/>
        <xdr:cNvCxnSpPr/>
      </xdr:nvCxnSpPr>
      <xdr:spPr>
        <a:xfrm flipV="1">
          <a:off x="8750300" y="10768073"/>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8650</xdr:rowOff>
    </xdr:from>
    <xdr:ext cx="599010" cy="259045"/>
    <xdr:sp macro="" textlink="">
      <xdr:nvSpPr>
        <xdr:cNvPr id="220" name="n_1mainValue【橋りょう・トンネル】&#10;一人当たり有形固定資産（償却資産）額"/>
        <xdr:cNvSpPr txBox="1"/>
      </xdr:nvSpPr>
      <xdr:spPr>
        <a:xfrm>
          <a:off x="9327095" y="1081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12222</xdr:rowOff>
    </xdr:from>
    <xdr:ext cx="599010" cy="259045"/>
    <xdr:sp macro="" textlink="">
      <xdr:nvSpPr>
        <xdr:cNvPr id="221" name="n_2mainValue【橋りょう・トンネル】&#10;一人当たり有形固定資産（償却資産）額"/>
        <xdr:cNvSpPr txBox="1"/>
      </xdr:nvSpPr>
      <xdr:spPr>
        <a:xfrm>
          <a:off x="8450795" y="1081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260" name="楕円 259"/>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261" name="【公営住宅】&#10;有形固定資産減価償却率該当値テキスト"/>
        <xdr:cNvSpPr txBox="1"/>
      </xdr:nvSpPr>
      <xdr:spPr>
        <a:xfrm>
          <a:off x="4673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40639</xdr:rowOff>
    </xdr:from>
    <xdr:to>
      <xdr:col>20</xdr:col>
      <xdr:colOff>38100</xdr:colOff>
      <xdr:row>83</xdr:row>
      <xdr:rowOff>142239</xdr:rowOff>
    </xdr:to>
    <xdr:sp macro="" textlink="">
      <xdr:nvSpPr>
        <xdr:cNvPr id="262" name="楕円 261"/>
        <xdr:cNvSpPr/>
      </xdr:nvSpPr>
      <xdr:spPr>
        <a:xfrm>
          <a:off x="3746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91439</xdr:rowOff>
    </xdr:to>
    <xdr:cxnSp macro="">
      <xdr:nvCxnSpPr>
        <xdr:cNvPr id="263" name="直線コネクタ 262"/>
        <xdr:cNvCxnSpPr/>
      </xdr:nvCxnSpPr>
      <xdr:spPr>
        <a:xfrm flipV="1">
          <a:off x="3797300" y="14279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64" name="楕円 263"/>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91439</xdr:rowOff>
    </xdr:from>
    <xdr:to>
      <xdr:col>19</xdr:col>
      <xdr:colOff>177800</xdr:colOff>
      <xdr:row>83</xdr:row>
      <xdr:rowOff>118111</xdr:rowOff>
    </xdr:to>
    <xdr:cxnSp macro="">
      <xdr:nvCxnSpPr>
        <xdr:cNvPr id="265" name="直線コネクタ 264"/>
        <xdr:cNvCxnSpPr/>
      </xdr:nvCxnSpPr>
      <xdr:spPr>
        <a:xfrm flipV="1">
          <a:off x="2908300" y="143217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6"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67"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133366</xdr:rowOff>
    </xdr:from>
    <xdr:ext cx="405111" cy="259045"/>
    <xdr:sp macro="" textlink="">
      <xdr:nvSpPr>
        <xdr:cNvPr id="268" name="n_1mainValue【公営住宅】&#10;有形固定資産減価償却率"/>
        <xdr:cNvSpPr txBox="1"/>
      </xdr:nvSpPr>
      <xdr:spPr>
        <a:xfrm>
          <a:off x="3582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269" name="n_2mainValue【公営住宅】&#10;有形固定資産減価償却率"/>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156845</xdr:rowOff>
    </xdr:from>
    <xdr:to>
      <xdr:col>55</xdr:col>
      <xdr:colOff>50800</xdr:colOff>
      <xdr:row>85</xdr:row>
      <xdr:rowOff>86995</xdr:rowOff>
    </xdr:to>
    <xdr:sp macro="" textlink="">
      <xdr:nvSpPr>
        <xdr:cNvPr id="307" name="楕円 306"/>
        <xdr:cNvSpPr/>
      </xdr:nvSpPr>
      <xdr:spPr>
        <a:xfrm>
          <a:off x="10426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135272</xdr:rowOff>
    </xdr:from>
    <xdr:ext cx="469744" cy="259045"/>
    <xdr:sp macro="" textlink="">
      <xdr:nvSpPr>
        <xdr:cNvPr id="308" name="【公営住宅】&#10;一人当たり面積該当値テキスト"/>
        <xdr:cNvSpPr txBox="1"/>
      </xdr:nvSpPr>
      <xdr:spPr>
        <a:xfrm>
          <a:off x="10515600"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163703</xdr:rowOff>
    </xdr:from>
    <xdr:to>
      <xdr:col>50</xdr:col>
      <xdr:colOff>165100</xdr:colOff>
      <xdr:row>85</xdr:row>
      <xdr:rowOff>93853</xdr:rowOff>
    </xdr:to>
    <xdr:sp macro="" textlink="">
      <xdr:nvSpPr>
        <xdr:cNvPr id="309" name="楕円 308"/>
        <xdr:cNvSpPr/>
      </xdr:nvSpPr>
      <xdr:spPr>
        <a:xfrm>
          <a:off x="9588500" y="14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36195</xdr:rowOff>
    </xdr:from>
    <xdr:to>
      <xdr:col>55</xdr:col>
      <xdr:colOff>0</xdr:colOff>
      <xdr:row>85</xdr:row>
      <xdr:rowOff>43053</xdr:rowOff>
    </xdr:to>
    <xdr:cxnSp macro="">
      <xdr:nvCxnSpPr>
        <xdr:cNvPr id="310" name="直線コネクタ 309"/>
        <xdr:cNvCxnSpPr/>
      </xdr:nvCxnSpPr>
      <xdr:spPr>
        <a:xfrm flipV="1">
          <a:off x="9639300" y="1460944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155702</xdr:rowOff>
    </xdr:from>
    <xdr:to>
      <xdr:col>46</xdr:col>
      <xdr:colOff>38100</xdr:colOff>
      <xdr:row>85</xdr:row>
      <xdr:rowOff>85852</xdr:rowOff>
    </xdr:to>
    <xdr:sp macro="" textlink="">
      <xdr:nvSpPr>
        <xdr:cNvPr id="311" name="楕円 310"/>
        <xdr:cNvSpPr/>
      </xdr:nvSpPr>
      <xdr:spPr>
        <a:xfrm>
          <a:off x="8699500" y="145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35052</xdr:rowOff>
    </xdr:from>
    <xdr:to>
      <xdr:col>50</xdr:col>
      <xdr:colOff>114300</xdr:colOff>
      <xdr:row>85</xdr:row>
      <xdr:rowOff>43053</xdr:rowOff>
    </xdr:to>
    <xdr:cxnSp macro="">
      <xdr:nvCxnSpPr>
        <xdr:cNvPr id="312" name="直線コネクタ 311"/>
        <xdr:cNvCxnSpPr/>
      </xdr:nvCxnSpPr>
      <xdr:spPr>
        <a:xfrm>
          <a:off x="8750300" y="1460830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84980</xdr:rowOff>
    </xdr:from>
    <xdr:ext cx="469744" cy="259045"/>
    <xdr:sp macro="" textlink="">
      <xdr:nvSpPr>
        <xdr:cNvPr id="315" name="n_1mainValue【公営住宅】&#10;一人当たり面積"/>
        <xdr:cNvSpPr txBox="1"/>
      </xdr:nvSpPr>
      <xdr:spPr>
        <a:xfrm>
          <a:off x="9391727" y="14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76979</xdr:rowOff>
    </xdr:from>
    <xdr:ext cx="469744" cy="259045"/>
    <xdr:sp macro="" textlink="">
      <xdr:nvSpPr>
        <xdr:cNvPr id="316" name="n_2mainValue【公営住宅】&#10;一人当たり面積"/>
        <xdr:cNvSpPr txBox="1"/>
      </xdr:nvSpPr>
      <xdr:spPr>
        <a:xfrm>
          <a:off x="8515427" y="146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371" name="楕円 370"/>
        <xdr:cNvSpPr/>
      </xdr:nvSpPr>
      <xdr:spPr>
        <a:xfrm>
          <a:off x="16268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44467</xdr:rowOff>
    </xdr:from>
    <xdr:ext cx="405111" cy="259045"/>
    <xdr:sp macro="" textlink="">
      <xdr:nvSpPr>
        <xdr:cNvPr id="372" name="【認定こども園・幼稚園・保育所】&#10;有形固定資産減価償却率該当値テキスト"/>
        <xdr:cNvSpPr txBox="1"/>
      </xdr:nvSpPr>
      <xdr:spPr>
        <a:xfrm>
          <a:off x="163576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373" name="楕円 372"/>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35</xdr:row>
      <xdr:rowOff>110490</xdr:rowOff>
    </xdr:to>
    <xdr:cxnSp macro="">
      <xdr:nvCxnSpPr>
        <xdr:cNvPr id="374" name="直線コネクタ 373"/>
        <xdr:cNvCxnSpPr/>
      </xdr:nvCxnSpPr>
      <xdr:spPr>
        <a:xfrm flipV="1">
          <a:off x="15481300" y="6073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38735</xdr:rowOff>
    </xdr:from>
    <xdr:to>
      <xdr:col>76</xdr:col>
      <xdr:colOff>165100</xdr:colOff>
      <xdr:row>35</xdr:row>
      <xdr:rowOff>140335</xdr:rowOff>
    </xdr:to>
    <xdr:sp macro="" textlink="">
      <xdr:nvSpPr>
        <xdr:cNvPr id="375" name="楕円 374"/>
        <xdr:cNvSpPr/>
      </xdr:nvSpPr>
      <xdr:spPr>
        <a:xfrm>
          <a:off x="14541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89535</xdr:rowOff>
    </xdr:from>
    <xdr:to>
      <xdr:col>81</xdr:col>
      <xdr:colOff>50800</xdr:colOff>
      <xdr:row>35</xdr:row>
      <xdr:rowOff>110490</xdr:rowOff>
    </xdr:to>
    <xdr:cxnSp macro="">
      <xdr:nvCxnSpPr>
        <xdr:cNvPr id="376" name="直線コネクタ 375"/>
        <xdr:cNvCxnSpPr/>
      </xdr:nvCxnSpPr>
      <xdr:spPr>
        <a:xfrm>
          <a:off x="14592300" y="6090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78"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6367</xdr:rowOff>
    </xdr:from>
    <xdr:ext cx="405111" cy="259045"/>
    <xdr:sp macro="" textlink="">
      <xdr:nvSpPr>
        <xdr:cNvPr id="379" name="n_1mainValue【認定こども園・幼稚園・保育所】&#10;有形固定資産減価償却率"/>
        <xdr:cNvSpPr txBox="1"/>
      </xdr:nvSpPr>
      <xdr:spPr>
        <a:xfrm>
          <a:off x="15266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156862</xdr:rowOff>
    </xdr:from>
    <xdr:ext cx="405111" cy="259045"/>
    <xdr:sp macro="" textlink="">
      <xdr:nvSpPr>
        <xdr:cNvPr id="380" name="n_2mainValue【認定こども園・幼稚園・保育所】&#10;有形固定資産減価償却率"/>
        <xdr:cNvSpPr txBox="1"/>
      </xdr:nvSpPr>
      <xdr:spPr>
        <a:xfrm>
          <a:off x="14389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07"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57404</xdr:rowOff>
    </xdr:from>
    <xdr:to>
      <xdr:col>116</xdr:col>
      <xdr:colOff>114300</xdr:colOff>
      <xdr:row>41</xdr:row>
      <xdr:rowOff>159004</xdr:rowOff>
    </xdr:to>
    <xdr:sp macro="" textlink="">
      <xdr:nvSpPr>
        <xdr:cNvPr id="416" name="楕円 415"/>
        <xdr:cNvSpPr/>
      </xdr:nvSpPr>
      <xdr:spPr>
        <a:xfrm>
          <a:off x="221107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143781</xdr:rowOff>
    </xdr:from>
    <xdr:ext cx="469744" cy="259045"/>
    <xdr:sp macro="" textlink="">
      <xdr:nvSpPr>
        <xdr:cNvPr id="417" name="【認定こども園・幼稚園・保育所】&#10;一人当たり面積該当値テキスト"/>
        <xdr:cNvSpPr txBox="1"/>
      </xdr:nvSpPr>
      <xdr:spPr>
        <a:xfrm>
          <a:off x="22199600" y="700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57404</xdr:rowOff>
    </xdr:from>
    <xdr:to>
      <xdr:col>112</xdr:col>
      <xdr:colOff>38100</xdr:colOff>
      <xdr:row>41</xdr:row>
      <xdr:rowOff>159004</xdr:rowOff>
    </xdr:to>
    <xdr:sp macro="" textlink="">
      <xdr:nvSpPr>
        <xdr:cNvPr id="418" name="楕円 417"/>
        <xdr:cNvSpPr/>
      </xdr:nvSpPr>
      <xdr:spPr>
        <a:xfrm>
          <a:off x="21272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108204</xdr:rowOff>
    </xdr:from>
    <xdr:to>
      <xdr:col>116</xdr:col>
      <xdr:colOff>63500</xdr:colOff>
      <xdr:row>41</xdr:row>
      <xdr:rowOff>108204</xdr:rowOff>
    </xdr:to>
    <xdr:cxnSp macro="">
      <xdr:nvCxnSpPr>
        <xdr:cNvPr id="419" name="直線コネクタ 418"/>
        <xdr:cNvCxnSpPr/>
      </xdr:nvCxnSpPr>
      <xdr:spPr>
        <a:xfrm>
          <a:off x="21323300" y="713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57404</xdr:rowOff>
    </xdr:from>
    <xdr:to>
      <xdr:col>107</xdr:col>
      <xdr:colOff>101600</xdr:colOff>
      <xdr:row>41</xdr:row>
      <xdr:rowOff>159004</xdr:rowOff>
    </xdr:to>
    <xdr:sp macro="" textlink="">
      <xdr:nvSpPr>
        <xdr:cNvPr id="420" name="楕円 419"/>
        <xdr:cNvSpPr/>
      </xdr:nvSpPr>
      <xdr:spPr>
        <a:xfrm>
          <a:off x="20383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108204</xdr:rowOff>
    </xdr:from>
    <xdr:to>
      <xdr:col>111</xdr:col>
      <xdr:colOff>177800</xdr:colOff>
      <xdr:row>41</xdr:row>
      <xdr:rowOff>108204</xdr:rowOff>
    </xdr:to>
    <xdr:cxnSp macro="">
      <xdr:nvCxnSpPr>
        <xdr:cNvPr id="421" name="直線コネクタ 420"/>
        <xdr:cNvCxnSpPr/>
      </xdr:nvCxnSpPr>
      <xdr:spPr>
        <a:xfrm>
          <a:off x="20434300" y="713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23"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150131</xdr:rowOff>
    </xdr:from>
    <xdr:ext cx="469744" cy="259045"/>
    <xdr:sp macro="" textlink="">
      <xdr:nvSpPr>
        <xdr:cNvPr id="424" name="n_1mainValue【認定こども園・幼稚園・保育所】&#10;一人当たり面積"/>
        <xdr:cNvSpPr txBox="1"/>
      </xdr:nvSpPr>
      <xdr:spPr>
        <a:xfrm>
          <a:off x="210757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150131</xdr:rowOff>
    </xdr:from>
    <xdr:ext cx="469744" cy="259045"/>
    <xdr:sp macro="" textlink="">
      <xdr:nvSpPr>
        <xdr:cNvPr id="425" name="n_2mainValue【認定こども園・幼稚園・保育所】&#10;一人当たり面積"/>
        <xdr:cNvSpPr txBox="1"/>
      </xdr:nvSpPr>
      <xdr:spPr>
        <a:xfrm>
          <a:off x="201994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xdr:rowOff>
    </xdr:from>
    <xdr:to>
      <xdr:col>85</xdr:col>
      <xdr:colOff>177800</xdr:colOff>
      <xdr:row>59</xdr:row>
      <xdr:rowOff>109855</xdr:rowOff>
    </xdr:to>
    <xdr:sp macro="" textlink="">
      <xdr:nvSpPr>
        <xdr:cNvPr id="464" name="楕円 463"/>
        <xdr:cNvSpPr/>
      </xdr:nvSpPr>
      <xdr:spPr>
        <a:xfrm>
          <a:off x="16268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31132</xdr:rowOff>
    </xdr:from>
    <xdr:ext cx="405111" cy="259045"/>
    <xdr:sp macro="" textlink="">
      <xdr:nvSpPr>
        <xdr:cNvPr id="465" name="【学校施設】&#10;有形固定資産減価償却率該当値テキスト"/>
        <xdr:cNvSpPr txBox="1"/>
      </xdr:nvSpPr>
      <xdr:spPr>
        <a:xfrm>
          <a:off x="163576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466" name="楕円 465"/>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59055</xdr:rowOff>
    </xdr:from>
    <xdr:to>
      <xdr:col>85</xdr:col>
      <xdr:colOff>127000</xdr:colOff>
      <xdr:row>59</xdr:row>
      <xdr:rowOff>102870</xdr:rowOff>
    </xdr:to>
    <xdr:cxnSp macro="">
      <xdr:nvCxnSpPr>
        <xdr:cNvPr id="467" name="直線コネクタ 466"/>
        <xdr:cNvCxnSpPr/>
      </xdr:nvCxnSpPr>
      <xdr:spPr>
        <a:xfrm flipV="1">
          <a:off x="15481300" y="101746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68" name="楕円 467"/>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114300</xdr:rowOff>
    </xdr:to>
    <xdr:cxnSp macro="">
      <xdr:nvCxnSpPr>
        <xdr:cNvPr id="469" name="直線コネクタ 468"/>
        <xdr:cNvCxnSpPr/>
      </xdr:nvCxnSpPr>
      <xdr:spPr>
        <a:xfrm flipV="1">
          <a:off x="14592300" y="10218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71"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472" name="n_1main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73" name="n_2main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70685</xdr:rowOff>
    </xdr:from>
    <xdr:to>
      <xdr:col>116</xdr:col>
      <xdr:colOff>114300</xdr:colOff>
      <xdr:row>64</xdr:row>
      <xdr:rowOff>835</xdr:rowOff>
    </xdr:to>
    <xdr:sp macro="" textlink="">
      <xdr:nvSpPr>
        <xdr:cNvPr id="513" name="楕円 512"/>
        <xdr:cNvSpPr/>
      </xdr:nvSpPr>
      <xdr:spPr>
        <a:xfrm>
          <a:off x="22110700" y="108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157062</xdr:rowOff>
    </xdr:from>
    <xdr:ext cx="469744" cy="259045"/>
    <xdr:sp macro="" textlink="">
      <xdr:nvSpPr>
        <xdr:cNvPr id="514" name="【学校施設】&#10;一人当たり面積該当値テキスト"/>
        <xdr:cNvSpPr txBox="1"/>
      </xdr:nvSpPr>
      <xdr:spPr>
        <a:xfrm>
          <a:off x="22199600" y="1078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70031</xdr:rowOff>
    </xdr:from>
    <xdr:to>
      <xdr:col>112</xdr:col>
      <xdr:colOff>38100</xdr:colOff>
      <xdr:row>64</xdr:row>
      <xdr:rowOff>181</xdr:rowOff>
    </xdr:to>
    <xdr:sp macro="" textlink="">
      <xdr:nvSpPr>
        <xdr:cNvPr id="515" name="楕円 514"/>
        <xdr:cNvSpPr/>
      </xdr:nvSpPr>
      <xdr:spPr>
        <a:xfrm>
          <a:off x="21272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120831</xdr:rowOff>
    </xdr:from>
    <xdr:to>
      <xdr:col>116</xdr:col>
      <xdr:colOff>63500</xdr:colOff>
      <xdr:row>63</xdr:row>
      <xdr:rowOff>121485</xdr:rowOff>
    </xdr:to>
    <xdr:cxnSp macro="">
      <xdr:nvCxnSpPr>
        <xdr:cNvPr id="516" name="直線コネクタ 515"/>
        <xdr:cNvCxnSpPr/>
      </xdr:nvCxnSpPr>
      <xdr:spPr>
        <a:xfrm>
          <a:off x="21323300" y="10922181"/>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72861</xdr:rowOff>
    </xdr:from>
    <xdr:to>
      <xdr:col>107</xdr:col>
      <xdr:colOff>101600</xdr:colOff>
      <xdr:row>64</xdr:row>
      <xdr:rowOff>3011</xdr:rowOff>
    </xdr:to>
    <xdr:sp macro="" textlink="">
      <xdr:nvSpPr>
        <xdr:cNvPr id="517" name="楕円 516"/>
        <xdr:cNvSpPr/>
      </xdr:nvSpPr>
      <xdr:spPr>
        <a:xfrm>
          <a:off x="20383500" y="108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120831</xdr:rowOff>
    </xdr:from>
    <xdr:to>
      <xdr:col>111</xdr:col>
      <xdr:colOff>177800</xdr:colOff>
      <xdr:row>63</xdr:row>
      <xdr:rowOff>123661</xdr:rowOff>
    </xdr:to>
    <xdr:cxnSp macro="">
      <xdr:nvCxnSpPr>
        <xdr:cNvPr id="518" name="直線コネクタ 517"/>
        <xdr:cNvCxnSpPr/>
      </xdr:nvCxnSpPr>
      <xdr:spPr>
        <a:xfrm flipV="1">
          <a:off x="20434300" y="10922181"/>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162758</xdr:rowOff>
    </xdr:from>
    <xdr:ext cx="469744" cy="259045"/>
    <xdr:sp macro="" textlink="">
      <xdr:nvSpPr>
        <xdr:cNvPr id="521" name="n_1mainValue【学校施設】&#10;一人当たり面積"/>
        <xdr:cNvSpPr txBox="1"/>
      </xdr:nvSpPr>
      <xdr:spPr>
        <a:xfrm>
          <a:off x="21075727" y="1096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165588</xdr:rowOff>
    </xdr:from>
    <xdr:ext cx="469744" cy="259045"/>
    <xdr:sp macro="" textlink="">
      <xdr:nvSpPr>
        <xdr:cNvPr id="522" name="n_2mainValue【学校施設】&#10;一人当たり面積"/>
        <xdr:cNvSpPr txBox="1"/>
      </xdr:nvSpPr>
      <xdr:spPr>
        <a:xfrm>
          <a:off x="20199427" y="1096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0" name="テキスト ボックス 54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0" name="テキスト ボックス 55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64" name="直線コネクタ 56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66" name="直線コネクタ 56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8" name="直線コネクタ 5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6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0" name="フローチャート: 判断 56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1" name="フローチャート: 判断 57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72" name="フローチャート: 判断 57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28666</xdr:rowOff>
    </xdr:from>
    <xdr:to>
      <xdr:col>85</xdr:col>
      <xdr:colOff>177800</xdr:colOff>
      <xdr:row>102</xdr:row>
      <xdr:rowOff>130266</xdr:rowOff>
    </xdr:to>
    <xdr:sp macro="" textlink="">
      <xdr:nvSpPr>
        <xdr:cNvPr id="578" name="楕円 577"/>
        <xdr:cNvSpPr/>
      </xdr:nvSpPr>
      <xdr:spPr>
        <a:xfrm>
          <a:off x="162687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51543</xdr:rowOff>
    </xdr:from>
    <xdr:ext cx="405111" cy="259045"/>
    <xdr:sp macro="" textlink="">
      <xdr:nvSpPr>
        <xdr:cNvPr id="579" name="【公民館】&#10;有形固定資産減価償却率該当値テキスト"/>
        <xdr:cNvSpPr txBox="1"/>
      </xdr:nvSpPr>
      <xdr:spPr>
        <a:xfrm>
          <a:off x="16357600" y="1736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72752</xdr:rowOff>
    </xdr:from>
    <xdr:to>
      <xdr:col>81</xdr:col>
      <xdr:colOff>101600</xdr:colOff>
      <xdr:row>103</xdr:row>
      <xdr:rowOff>2902</xdr:rowOff>
    </xdr:to>
    <xdr:sp macro="" textlink="">
      <xdr:nvSpPr>
        <xdr:cNvPr id="580" name="楕円 579"/>
        <xdr:cNvSpPr/>
      </xdr:nvSpPr>
      <xdr:spPr>
        <a:xfrm>
          <a:off x="15430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79466</xdr:rowOff>
    </xdr:from>
    <xdr:to>
      <xdr:col>85</xdr:col>
      <xdr:colOff>127000</xdr:colOff>
      <xdr:row>102</xdr:row>
      <xdr:rowOff>123552</xdr:rowOff>
    </xdr:to>
    <xdr:cxnSp macro="">
      <xdr:nvCxnSpPr>
        <xdr:cNvPr id="581" name="直線コネクタ 580"/>
        <xdr:cNvCxnSpPr/>
      </xdr:nvCxnSpPr>
      <xdr:spPr>
        <a:xfrm flipV="1">
          <a:off x="15481300" y="17567366"/>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87449</xdr:rowOff>
    </xdr:from>
    <xdr:to>
      <xdr:col>76</xdr:col>
      <xdr:colOff>165100</xdr:colOff>
      <xdr:row>103</xdr:row>
      <xdr:rowOff>17599</xdr:rowOff>
    </xdr:to>
    <xdr:sp macro="" textlink="">
      <xdr:nvSpPr>
        <xdr:cNvPr id="582" name="楕円 581"/>
        <xdr:cNvSpPr/>
      </xdr:nvSpPr>
      <xdr:spPr>
        <a:xfrm>
          <a:off x="14541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123552</xdr:rowOff>
    </xdr:from>
    <xdr:to>
      <xdr:col>81</xdr:col>
      <xdr:colOff>50800</xdr:colOff>
      <xdr:row>102</xdr:row>
      <xdr:rowOff>138249</xdr:rowOff>
    </xdr:to>
    <xdr:cxnSp macro="">
      <xdr:nvCxnSpPr>
        <xdr:cNvPr id="583" name="直線コネクタ 582"/>
        <xdr:cNvCxnSpPr/>
      </xdr:nvCxnSpPr>
      <xdr:spPr>
        <a:xfrm flipV="1">
          <a:off x="14592300" y="1761145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584"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585"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19429</xdr:rowOff>
    </xdr:from>
    <xdr:ext cx="405111" cy="259045"/>
    <xdr:sp macro="" textlink="">
      <xdr:nvSpPr>
        <xdr:cNvPr id="586" name="n_1mainValue【公民館】&#10;有形固定資産減価償却率"/>
        <xdr:cNvSpPr txBox="1"/>
      </xdr:nvSpPr>
      <xdr:spPr>
        <a:xfrm>
          <a:off x="15266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34126</xdr:rowOff>
    </xdr:from>
    <xdr:ext cx="405111" cy="259045"/>
    <xdr:sp macro="" textlink="">
      <xdr:nvSpPr>
        <xdr:cNvPr id="587" name="n_2mainValue【公民館】&#10;有形固定資産減価償却率"/>
        <xdr:cNvSpPr txBox="1"/>
      </xdr:nvSpPr>
      <xdr:spPr>
        <a:xfrm>
          <a:off x="14389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1" name="直線コネクタ 61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3" name="直線コネクタ 61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5" name="直線コネクタ 61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16"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7" name="フローチャート: 判断 61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18" name="フローチャート: 判断 61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19" name="フローチャート: 判断 61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160655</xdr:rowOff>
    </xdr:from>
    <xdr:to>
      <xdr:col>116</xdr:col>
      <xdr:colOff>114300</xdr:colOff>
      <xdr:row>108</xdr:row>
      <xdr:rowOff>90805</xdr:rowOff>
    </xdr:to>
    <xdr:sp macro="" textlink="">
      <xdr:nvSpPr>
        <xdr:cNvPr id="625" name="楕円 624"/>
        <xdr:cNvSpPr/>
      </xdr:nvSpPr>
      <xdr:spPr>
        <a:xfrm>
          <a:off x="221107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75582</xdr:rowOff>
    </xdr:from>
    <xdr:ext cx="469744" cy="259045"/>
    <xdr:sp macro="" textlink="">
      <xdr:nvSpPr>
        <xdr:cNvPr id="626" name="【公民館】&#10;一人当たり面積該当値テキスト"/>
        <xdr:cNvSpPr txBox="1"/>
      </xdr:nvSpPr>
      <xdr:spPr>
        <a:xfrm>
          <a:off x="22199600" y="184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160655</xdr:rowOff>
    </xdr:from>
    <xdr:to>
      <xdr:col>112</xdr:col>
      <xdr:colOff>38100</xdr:colOff>
      <xdr:row>108</xdr:row>
      <xdr:rowOff>90805</xdr:rowOff>
    </xdr:to>
    <xdr:sp macro="" textlink="">
      <xdr:nvSpPr>
        <xdr:cNvPr id="627" name="楕円 626"/>
        <xdr:cNvSpPr/>
      </xdr:nvSpPr>
      <xdr:spPr>
        <a:xfrm>
          <a:off x="21272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40005</xdr:rowOff>
    </xdr:from>
    <xdr:to>
      <xdr:col>116</xdr:col>
      <xdr:colOff>63500</xdr:colOff>
      <xdr:row>108</xdr:row>
      <xdr:rowOff>40005</xdr:rowOff>
    </xdr:to>
    <xdr:cxnSp macro="">
      <xdr:nvCxnSpPr>
        <xdr:cNvPr id="628" name="直線コネクタ 627"/>
        <xdr:cNvCxnSpPr/>
      </xdr:nvCxnSpPr>
      <xdr:spPr>
        <a:xfrm>
          <a:off x="21323300" y="18556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160655</xdr:rowOff>
    </xdr:from>
    <xdr:to>
      <xdr:col>107</xdr:col>
      <xdr:colOff>101600</xdr:colOff>
      <xdr:row>108</xdr:row>
      <xdr:rowOff>90805</xdr:rowOff>
    </xdr:to>
    <xdr:sp macro="" textlink="">
      <xdr:nvSpPr>
        <xdr:cNvPr id="629" name="楕円 628"/>
        <xdr:cNvSpPr/>
      </xdr:nvSpPr>
      <xdr:spPr>
        <a:xfrm>
          <a:off x="20383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40005</xdr:rowOff>
    </xdr:from>
    <xdr:to>
      <xdr:col>111</xdr:col>
      <xdr:colOff>177800</xdr:colOff>
      <xdr:row>108</xdr:row>
      <xdr:rowOff>40005</xdr:rowOff>
    </xdr:to>
    <xdr:cxnSp macro="">
      <xdr:nvCxnSpPr>
        <xdr:cNvPr id="630" name="直線コネクタ 629"/>
        <xdr:cNvCxnSpPr/>
      </xdr:nvCxnSpPr>
      <xdr:spPr>
        <a:xfrm>
          <a:off x="20434300" y="18556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31"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32"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81932</xdr:rowOff>
    </xdr:from>
    <xdr:ext cx="469744" cy="259045"/>
    <xdr:sp macro="" textlink="">
      <xdr:nvSpPr>
        <xdr:cNvPr id="633" name="n_1mainValue【公民館】&#10;一人当たり面積"/>
        <xdr:cNvSpPr txBox="1"/>
      </xdr:nvSpPr>
      <xdr:spPr>
        <a:xfrm>
          <a:off x="21075727" y="18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81932</xdr:rowOff>
    </xdr:from>
    <xdr:ext cx="469744" cy="259045"/>
    <xdr:sp macro="" textlink="">
      <xdr:nvSpPr>
        <xdr:cNvPr id="634" name="n_2mainValue【公民館】&#10;一人当たり面積"/>
        <xdr:cNvSpPr txBox="1"/>
      </xdr:nvSpPr>
      <xdr:spPr>
        <a:xfrm>
          <a:off x="20199427" y="18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ほとんどの施設類型において、有形固定資産減価償却率の値は類似団体の平均値を下回っているものの、学校施設や保育所では施設の老朽化が進んでいる状況がみられる。学校施設については小規模校も多く、適正な配置・更新を進めていく。また公立保育所</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施設を有しているが、老朽化が進み施設更新の必要性が認められるため、建替を含め施設の機能維持に向けた更新計画を策定する。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49,336
48,902
41.78
18,855,225
18,394,258
381,000
10,374,039
14,906,362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15240</xdr:rowOff>
    </xdr:from>
    <xdr:to>
      <xdr:col>24</xdr:col>
      <xdr:colOff>114300</xdr:colOff>
      <xdr:row>38</xdr:row>
      <xdr:rowOff>116840</xdr:rowOff>
    </xdr:to>
    <xdr:sp macro="" textlink="">
      <xdr:nvSpPr>
        <xdr:cNvPr id="69" name="楕円 68"/>
        <xdr:cNvSpPr/>
      </xdr:nvSpPr>
      <xdr:spPr>
        <a:xfrm>
          <a:off x="45847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38117</xdr:rowOff>
    </xdr:from>
    <xdr:ext cx="405111" cy="259045"/>
    <xdr:sp macro="" textlink="">
      <xdr:nvSpPr>
        <xdr:cNvPr id="70" name="【図書館】&#10;有形固定資産減価償却率該当値テキスト"/>
        <xdr:cNvSpPr txBox="1"/>
      </xdr:nvSpPr>
      <xdr:spPr>
        <a:xfrm>
          <a:off x="4673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1" name="楕円 70"/>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66040</xdr:rowOff>
    </xdr:from>
    <xdr:to>
      <xdr:col>24</xdr:col>
      <xdr:colOff>63500</xdr:colOff>
      <xdr:row>38</xdr:row>
      <xdr:rowOff>95250</xdr:rowOff>
    </xdr:to>
    <xdr:cxnSp macro="">
      <xdr:nvCxnSpPr>
        <xdr:cNvPr id="72" name="直線コネクタ 71"/>
        <xdr:cNvCxnSpPr/>
      </xdr:nvCxnSpPr>
      <xdr:spPr>
        <a:xfrm flipV="1">
          <a:off x="3797300" y="658114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3" name="楕円 72"/>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110490</xdr:rowOff>
    </xdr:to>
    <xdr:cxnSp macro="">
      <xdr:nvCxnSpPr>
        <xdr:cNvPr id="74" name="直線コネクタ 73"/>
        <xdr:cNvCxnSpPr/>
      </xdr:nvCxnSpPr>
      <xdr:spPr>
        <a:xfrm flipV="1">
          <a:off x="2908300" y="66103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162577</xdr:rowOff>
    </xdr:from>
    <xdr:ext cx="405111" cy="259045"/>
    <xdr:sp macro="" textlink="">
      <xdr:nvSpPr>
        <xdr:cNvPr id="77" name="n_1mainValue【図書館】&#10;有形固定資産減価償却率"/>
        <xdr:cNvSpPr txBox="1"/>
      </xdr:nvSpPr>
      <xdr:spPr>
        <a:xfrm>
          <a:off x="3582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6367</xdr:rowOff>
    </xdr:from>
    <xdr:ext cx="405111" cy="259045"/>
    <xdr:sp macro="" textlink="">
      <xdr:nvSpPr>
        <xdr:cNvPr id="78" name="n_2mainValue【図書館】&#10;有形固定資産減価償却率"/>
        <xdr:cNvSpPr txBox="1"/>
      </xdr:nvSpPr>
      <xdr:spPr>
        <a:xfrm>
          <a:off x="2705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36830</xdr:rowOff>
    </xdr:from>
    <xdr:to>
      <xdr:col>55</xdr:col>
      <xdr:colOff>50800</xdr:colOff>
      <xdr:row>41</xdr:row>
      <xdr:rowOff>138430</xdr:rowOff>
    </xdr:to>
    <xdr:sp macro="" textlink="">
      <xdr:nvSpPr>
        <xdr:cNvPr id="116" name="楕円 115"/>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123207</xdr:rowOff>
    </xdr:from>
    <xdr:ext cx="469744" cy="259045"/>
    <xdr:sp macro="" textlink="">
      <xdr:nvSpPr>
        <xdr:cNvPr id="117" name="【図書館】&#10;一人当たり面積該当値テキスト"/>
        <xdr:cNvSpPr txBox="1"/>
      </xdr:nvSpPr>
      <xdr:spPr>
        <a:xfrm>
          <a:off x="10515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18" name="楕円 117"/>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87630</xdr:rowOff>
    </xdr:to>
    <xdr:cxnSp macro="">
      <xdr:nvCxnSpPr>
        <xdr:cNvPr id="119" name="直線コネクタ 118"/>
        <xdr:cNvCxnSpPr/>
      </xdr:nvCxnSpPr>
      <xdr:spPr>
        <a:xfrm>
          <a:off x="9639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36830</xdr:rowOff>
    </xdr:from>
    <xdr:to>
      <xdr:col>46</xdr:col>
      <xdr:colOff>38100</xdr:colOff>
      <xdr:row>41</xdr:row>
      <xdr:rowOff>138430</xdr:rowOff>
    </xdr:to>
    <xdr:sp macro="" textlink="">
      <xdr:nvSpPr>
        <xdr:cNvPr id="120" name="楕円 119"/>
        <xdr:cNvSpPr/>
      </xdr:nvSpPr>
      <xdr:spPr>
        <a:xfrm>
          <a:off x="8699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87630</xdr:rowOff>
    </xdr:to>
    <xdr:cxnSp macro="">
      <xdr:nvCxnSpPr>
        <xdr:cNvPr id="121" name="直線コネクタ 120"/>
        <xdr:cNvCxnSpPr/>
      </xdr:nvCxnSpPr>
      <xdr:spPr>
        <a:xfrm>
          <a:off x="8750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129557</xdr:rowOff>
    </xdr:from>
    <xdr:ext cx="469744" cy="259045"/>
    <xdr:sp macro="" textlink="">
      <xdr:nvSpPr>
        <xdr:cNvPr id="124" name="n_1mainValue【図書館】&#10;一人当たり面積"/>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129557</xdr:rowOff>
    </xdr:from>
    <xdr:ext cx="469744" cy="259045"/>
    <xdr:sp macro="" textlink="">
      <xdr:nvSpPr>
        <xdr:cNvPr id="125" name="n_2mainValue【図書館】&#10;一人当たり面積"/>
        <xdr:cNvSpPr txBox="1"/>
      </xdr:nvSpPr>
      <xdr:spPr>
        <a:xfrm>
          <a:off x="8515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xdr:rowOff>
    </xdr:from>
    <xdr:to>
      <xdr:col>24</xdr:col>
      <xdr:colOff>114300</xdr:colOff>
      <xdr:row>57</xdr:row>
      <xdr:rowOff>106045</xdr:rowOff>
    </xdr:to>
    <xdr:sp macro="" textlink="">
      <xdr:nvSpPr>
        <xdr:cNvPr id="164" name="楕円 163"/>
        <xdr:cNvSpPr/>
      </xdr:nvSpPr>
      <xdr:spPr>
        <a:xfrm>
          <a:off x="45847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27322</xdr:rowOff>
    </xdr:from>
    <xdr:ext cx="405111" cy="259045"/>
    <xdr:sp macro="" textlink="">
      <xdr:nvSpPr>
        <xdr:cNvPr id="165" name="【体育館・プール】&#10;有形固定資産減価償却率該当値テキスト"/>
        <xdr:cNvSpPr txBox="1"/>
      </xdr:nvSpPr>
      <xdr:spPr>
        <a:xfrm>
          <a:off x="4673600"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135890</xdr:rowOff>
    </xdr:from>
    <xdr:to>
      <xdr:col>20</xdr:col>
      <xdr:colOff>38100</xdr:colOff>
      <xdr:row>56</xdr:row>
      <xdr:rowOff>66040</xdr:rowOff>
    </xdr:to>
    <xdr:sp macro="" textlink="">
      <xdr:nvSpPr>
        <xdr:cNvPr id="166" name="楕円 165"/>
        <xdr:cNvSpPr/>
      </xdr:nvSpPr>
      <xdr:spPr>
        <a:xfrm>
          <a:off x="3746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xdr:rowOff>
    </xdr:from>
    <xdr:to>
      <xdr:col>24</xdr:col>
      <xdr:colOff>63500</xdr:colOff>
      <xdr:row>57</xdr:row>
      <xdr:rowOff>55245</xdr:rowOff>
    </xdr:to>
    <xdr:cxnSp macro="">
      <xdr:nvCxnSpPr>
        <xdr:cNvPr id="167" name="直線コネクタ 166"/>
        <xdr:cNvCxnSpPr/>
      </xdr:nvCxnSpPr>
      <xdr:spPr>
        <a:xfrm>
          <a:off x="3797300" y="9616440"/>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135890</xdr:rowOff>
    </xdr:from>
    <xdr:to>
      <xdr:col>15</xdr:col>
      <xdr:colOff>101600</xdr:colOff>
      <xdr:row>56</xdr:row>
      <xdr:rowOff>66040</xdr:rowOff>
    </xdr:to>
    <xdr:sp macro="" textlink="">
      <xdr:nvSpPr>
        <xdr:cNvPr id="168" name="楕円 167"/>
        <xdr:cNvSpPr/>
      </xdr:nvSpPr>
      <xdr:spPr>
        <a:xfrm>
          <a:off x="2857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15240</xdr:rowOff>
    </xdr:from>
    <xdr:to>
      <xdr:col>19</xdr:col>
      <xdr:colOff>177800</xdr:colOff>
      <xdr:row>56</xdr:row>
      <xdr:rowOff>15240</xdr:rowOff>
    </xdr:to>
    <xdr:cxnSp macro="">
      <xdr:nvCxnSpPr>
        <xdr:cNvPr id="169" name="直線コネクタ 168"/>
        <xdr:cNvCxnSpPr/>
      </xdr:nvCxnSpPr>
      <xdr:spPr>
        <a:xfrm>
          <a:off x="2908300" y="9616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71"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82567</xdr:rowOff>
    </xdr:from>
    <xdr:ext cx="405111" cy="259045"/>
    <xdr:sp macro="" textlink="">
      <xdr:nvSpPr>
        <xdr:cNvPr id="172" name="n_1mainValue【体育館・プール】&#10;有形固定資産減価償却率"/>
        <xdr:cNvSpPr txBox="1"/>
      </xdr:nvSpPr>
      <xdr:spPr>
        <a:xfrm>
          <a:off x="35820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82567</xdr:rowOff>
    </xdr:from>
    <xdr:ext cx="405111" cy="259045"/>
    <xdr:sp macro="" textlink="">
      <xdr:nvSpPr>
        <xdr:cNvPr id="173" name="n_2mainValue【体育館・プール】&#10;有形固定資産減価償却率"/>
        <xdr:cNvSpPr txBox="1"/>
      </xdr:nvSpPr>
      <xdr:spPr>
        <a:xfrm>
          <a:off x="27057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14351</xdr:rowOff>
    </xdr:from>
    <xdr:to>
      <xdr:col>55</xdr:col>
      <xdr:colOff>50800</xdr:colOff>
      <xdr:row>64</xdr:row>
      <xdr:rowOff>115951</xdr:rowOff>
    </xdr:to>
    <xdr:sp macro="" textlink="">
      <xdr:nvSpPr>
        <xdr:cNvPr id="211" name="楕円 210"/>
        <xdr:cNvSpPr/>
      </xdr:nvSpPr>
      <xdr:spPr>
        <a:xfrm>
          <a:off x="10426700" y="109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100728</xdr:rowOff>
    </xdr:from>
    <xdr:ext cx="469744" cy="259045"/>
    <xdr:sp macro="" textlink="">
      <xdr:nvSpPr>
        <xdr:cNvPr id="212" name="【体育館・プール】&#10;一人当たり面積該当値テキスト"/>
        <xdr:cNvSpPr txBox="1"/>
      </xdr:nvSpPr>
      <xdr:spPr>
        <a:xfrm>
          <a:off x="10515600" y="1090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17780</xdr:rowOff>
    </xdr:from>
    <xdr:to>
      <xdr:col>50</xdr:col>
      <xdr:colOff>165100</xdr:colOff>
      <xdr:row>64</xdr:row>
      <xdr:rowOff>119380</xdr:rowOff>
    </xdr:to>
    <xdr:sp macro="" textlink="">
      <xdr:nvSpPr>
        <xdr:cNvPr id="213" name="楕円 212"/>
        <xdr:cNvSpPr/>
      </xdr:nvSpPr>
      <xdr:spPr>
        <a:xfrm>
          <a:off x="9588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65151</xdr:rowOff>
    </xdr:from>
    <xdr:to>
      <xdr:col>55</xdr:col>
      <xdr:colOff>0</xdr:colOff>
      <xdr:row>64</xdr:row>
      <xdr:rowOff>68580</xdr:rowOff>
    </xdr:to>
    <xdr:cxnSp macro="">
      <xdr:nvCxnSpPr>
        <xdr:cNvPr id="214" name="直線コネクタ 213"/>
        <xdr:cNvCxnSpPr/>
      </xdr:nvCxnSpPr>
      <xdr:spPr>
        <a:xfrm flipV="1">
          <a:off x="9639300" y="1103795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17780</xdr:rowOff>
    </xdr:from>
    <xdr:to>
      <xdr:col>46</xdr:col>
      <xdr:colOff>38100</xdr:colOff>
      <xdr:row>64</xdr:row>
      <xdr:rowOff>119380</xdr:rowOff>
    </xdr:to>
    <xdr:sp macro="" textlink="">
      <xdr:nvSpPr>
        <xdr:cNvPr id="215" name="楕円 214"/>
        <xdr:cNvSpPr/>
      </xdr:nvSpPr>
      <xdr:spPr>
        <a:xfrm>
          <a:off x="8699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68580</xdr:rowOff>
    </xdr:from>
    <xdr:to>
      <xdr:col>50</xdr:col>
      <xdr:colOff>114300</xdr:colOff>
      <xdr:row>64</xdr:row>
      <xdr:rowOff>68580</xdr:rowOff>
    </xdr:to>
    <xdr:cxnSp macro="">
      <xdr:nvCxnSpPr>
        <xdr:cNvPr id="216" name="直線コネクタ 215"/>
        <xdr:cNvCxnSpPr/>
      </xdr:nvCxnSpPr>
      <xdr:spPr>
        <a:xfrm>
          <a:off x="8750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18"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110507</xdr:rowOff>
    </xdr:from>
    <xdr:ext cx="469744" cy="259045"/>
    <xdr:sp macro="" textlink="">
      <xdr:nvSpPr>
        <xdr:cNvPr id="219" name="n_1mainValue【体育館・プール】&#10;一人当たり面積"/>
        <xdr:cNvSpPr txBox="1"/>
      </xdr:nvSpPr>
      <xdr:spPr>
        <a:xfrm>
          <a:off x="9391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110507</xdr:rowOff>
    </xdr:from>
    <xdr:ext cx="469744" cy="259045"/>
    <xdr:sp macro="" textlink="">
      <xdr:nvSpPr>
        <xdr:cNvPr id="220" name="n_2mainValue【体育館・プール】&#10;一人当たり面積"/>
        <xdr:cNvSpPr txBox="1"/>
      </xdr:nvSpPr>
      <xdr:spPr>
        <a:xfrm>
          <a:off x="8515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7" name="直線コネクタ 24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8" name="テキスト ボックス 24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9" name="直線コネクタ 24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0" name="テキスト ボックス 24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1" name="直線コネクタ 25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2" name="テキスト ボックス 25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3" name="直線コネクタ 25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4" name="テキスト ボックス 25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5" name="直線コネクタ 25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6" name="テキスト ボックス 25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60" name="直線コネクタ 259"/>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1"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2" name="直線コネクタ 26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3"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4" name="直線コネクタ 263"/>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265"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66" name="フローチャート: 判断 265"/>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67" name="フローチャート: 判断 266"/>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268" name="フローチャート: 判断 26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68580</xdr:rowOff>
    </xdr:from>
    <xdr:to>
      <xdr:col>24</xdr:col>
      <xdr:colOff>114300</xdr:colOff>
      <xdr:row>105</xdr:row>
      <xdr:rowOff>170180</xdr:rowOff>
    </xdr:to>
    <xdr:sp macro="" textlink="">
      <xdr:nvSpPr>
        <xdr:cNvPr id="274" name="楕円 273"/>
        <xdr:cNvSpPr/>
      </xdr:nvSpPr>
      <xdr:spPr>
        <a:xfrm>
          <a:off x="45847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47007</xdr:rowOff>
    </xdr:from>
    <xdr:ext cx="405111" cy="259045"/>
    <xdr:sp macro="" textlink="">
      <xdr:nvSpPr>
        <xdr:cNvPr id="275" name="【市民会館】&#10;有形固定資産減価償却率該当値テキスト"/>
        <xdr:cNvSpPr txBox="1"/>
      </xdr:nvSpPr>
      <xdr:spPr>
        <a:xfrm>
          <a:off x="4673600" y="180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95250</xdr:rowOff>
    </xdr:from>
    <xdr:to>
      <xdr:col>20</xdr:col>
      <xdr:colOff>38100</xdr:colOff>
      <xdr:row>106</xdr:row>
      <xdr:rowOff>25400</xdr:rowOff>
    </xdr:to>
    <xdr:sp macro="" textlink="">
      <xdr:nvSpPr>
        <xdr:cNvPr id="276" name="楕円 275"/>
        <xdr:cNvSpPr/>
      </xdr:nvSpPr>
      <xdr:spPr>
        <a:xfrm>
          <a:off x="3746500" y="180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119380</xdr:rowOff>
    </xdr:from>
    <xdr:to>
      <xdr:col>24</xdr:col>
      <xdr:colOff>63500</xdr:colOff>
      <xdr:row>105</xdr:row>
      <xdr:rowOff>146050</xdr:rowOff>
    </xdr:to>
    <xdr:cxnSp macro="">
      <xdr:nvCxnSpPr>
        <xdr:cNvPr id="277" name="直線コネクタ 276"/>
        <xdr:cNvCxnSpPr/>
      </xdr:nvCxnSpPr>
      <xdr:spPr>
        <a:xfrm flipV="1">
          <a:off x="3797300" y="181216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111761</xdr:rowOff>
    </xdr:from>
    <xdr:to>
      <xdr:col>15</xdr:col>
      <xdr:colOff>101600</xdr:colOff>
      <xdr:row>106</xdr:row>
      <xdr:rowOff>41911</xdr:rowOff>
    </xdr:to>
    <xdr:sp macro="" textlink="">
      <xdr:nvSpPr>
        <xdr:cNvPr id="278" name="楕円 277"/>
        <xdr:cNvSpPr/>
      </xdr:nvSpPr>
      <xdr:spPr>
        <a:xfrm>
          <a:off x="2857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146050</xdr:rowOff>
    </xdr:from>
    <xdr:to>
      <xdr:col>19</xdr:col>
      <xdr:colOff>177800</xdr:colOff>
      <xdr:row>105</xdr:row>
      <xdr:rowOff>162561</xdr:rowOff>
    </xdr:to>
    <xdr:cxnSp macro="">
      <xdr:nvCxnSpPr>
        <xdr:cNvPr id="279" name="直線コネクタ 278"/>
        <xdr:cNvCxnSpPr/>
      </xdr:nvCxnSpPr>
      <xdr:spPr>
        <a:xfrm flipV="1">
          <a:off x="2908300" y="1814830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280"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281"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16527</xdr:rowOff>
    </xdr:from>
    <xdr:ext cx="405111" cy="259045"/>
    <xdr:sp macro="" textlink="">
      <xdr:nvSpPr>
        <xdr:cNvPr id="282" name="n_1mainValue【市民会館】&#10;有形固定資産減価償却率"/>
        <xdr:cNvSpPr txBox="1"/>
      </xdr:nvSpPr>
      <xdr:spPr>
        <a:xfrm>
          <a:off x="3582044" y="181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33038</xdr:rowOff>
    </xdr:from>
    <xdr:ext cx="405111" cy="259045"/>
    <xdr:sp macro="" textlink="">
      <xdr:nvSpPr>
        <xdr:cNvPr id="283" name="n_2mainValue【市民会館】&#10;有形固定資産減価償却率"/>
        <xdr:cNvSpPr txBox="1"/>
      </xdr:nvSpPr>
      <xdr:spPr>
        <a:xfrm>
          <a:off x="2705744"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4" name="直線コネクタ 2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5" name="テキスト ボックス 2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6" name="直線コネクタ 2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7" name="テキスト ボックス 2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8" name="直線コネクタ 2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9" name="テキスト ボックス 2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0" name="直線コネクタ 2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1" name="テキスト ボックス 3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2" name="直線コネクタ 3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3" name="テキスト ボックス 3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4" name="直線コネクタ 3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5" name="テキスト ボックス 3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09" name="直線コネクタ 308"/>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10"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11" name="直線コネクタ 310"/>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12"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13" name="直線コネクタ 312"/>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14"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15" name="フローチャート: 判断 314"/>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16" name="フローチャート: 判断 315"/>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17" name="フローチャート: 判断 316"/>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323" name="楕円 322"/>
        <xdr:cNvSpPr/>
      </xdr:nvSpPr>
      <xdr:spPr>
        <a:xfrm>
          <a:off x="10426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31585</xdr:rowOff>
    </xdr:from>
    <xdr:ext cx="469744" cy="259045"/>
    <xdr:sp macro="" textlink="">
      <xdr:nvSpPr>
        <xdr:cNvPr id="324" name="【市民会館】&#10;一人当たり面積該当値テキスト"/>
        <xdr:cNvSpPr txBox="1"/>
      </xdr:nvSpPr>
      <xdr:spPr>
        <a:xfrm>
          <a:off x="10515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53158</xdr:rowOff>
    </xdr:from>
    <xdr:to>
      <xdr:col>50</xdr:col>
      <xdr:colOff>165100</xdr:colOff>
      <xdr:row>107</xdr:row>
      <xdr:rowOff>154758</xdr:rowOff>
    </xdr:to>
    <xdr:sp macro="" textlink="">
      <xdr:nvSpPr>
        <xdr:cNvPr id="325" name="楕円 324"/>
        <xdr:cNvSpPr/>
      </xdr:nvSpPr>
      <xdr:spPr>
        <a:xfrm>
          <a:off x="9588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103958</xdr:rowOff>
    </xdr:from>
    <xdr:to>
      <xdr:col>55</xdr:col>
      <xdr:colOff>0</xdr:colOff>
      <xdr:row>107</xdr:row>
      <xdr:rowOff>103958</xdr:rowOff>
    </xdr:to>
    <xdr:cxnSp macro="">
      <xdr:nvCxnSpPr>
        <xdr:cNvPr id="326" name="直線コネクタ 325"/>
        <xdr:cNvCxnSpPr/>
      </xdr:nvCxnSpPr>
      <xdr:spPr>
        <a:xfrm>
          <a:off x="9639300" y="18449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53158</xdr:rowOff>
    </xdr:from>
    <xdr:to>
      <xdr:col>46</xdr:col>
      <xdr:colOff>38100</xdr:colOff>
      <xdr:row>107</xdr:row>
      <xdr:rowOff>154758</xdr:rowOff>
    </xdr:to>
    <xdr:sp macro="" textlink="">
      <xdr:nvSpPr>
        <xdr:cNvPr id="327" name="楕円 326"/>
        <xdr:cNvSpPr/>
      </xdr:nvSpPr>
      <xdr:spPr>
        <a:xfrm>
          <a:off x="8699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103958</xdr:rowOff>
    </xdr:from>
    <xdr:to>
      <xdr:col>50</xdr:col>
      <xdr:colOff>114300</xdr:colOff>
      <xdr:row>107</xdr:row>
      <xdr:rowOff>103958</xdr:rowOff>
    </xdr:to>
    <xdr:cxnSp macro="">
      <xdr:nvCxnSpPr>
        <xdr:cNvPr id="328" name="直線コネクタ 327"/>
        <xdr:cNvCxnSpPr/>
      </xdr:nvCxnSpPr>
      <xdr:spPr>
        <a:xfrm>
          <a:off x="8750300" y="1844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29"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30"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145885</xdr:rowOff>
    </xdr:from>
    <xdr:ext cx="469744" cy="259045"/>
    <xdr:sp macro="" textlink="">
      <xdr:nvSpPr>
        <xdr:cNvPr id="331" name="n_1mainValue【市民会館】&#10;一人当たり面積"/>
        <xdr:cNvSpPr txBox="1"/>
      </xdr:nvSpPr>
      <xdr:spPr>
        <a:xfrm>
          <a:off x="9391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145885</xdr:rowOff>
    </xdr:from>
    <xdr:ext cx="469744" cy="259045"/>
    <xdr:sp macro="" textlink="">
      <xdr:nvSpPr>
        <xdr:cNvPr id="332" name="n_2mainValue【市民会館】&#10;一人当たり面積"/>
        <xdr:cNvSpPr txBox="1"/>
      </xdr:nvSpPr>
      <xdr:spPr>
        <a:xfrm>
          <a:off x="8515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8" name="直線コネクタ 357"/>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9"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60" name="直線コネクタ 359"/>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61"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62" name="直線コネクタ 361"/>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63"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4" name="フローチャート: 判断 363"/>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5" name="フローチャート: 判断 364"/>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66" name="フローチャート: 判断 36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49893</xdr:rowOff>
    </xdr:from>
    <xdr:to>
      <xdr:col>85</xdr:col>
      <xdr:colOff>177800</xdr:colOff>
      <xdr:row>36</xdr:row>
      <xdr:rowOff>151493</xdr:rowOff>
    </xdr:to>
    <xdr:sp macro="" textlink="">
      <xdr:nvSpPr>
        <xdr:cNvPr id="372" name="楕円 371"/>
        <xdr:cNvSpPr/>
      </xdr:nvSpPr>
      <xdr:spPr>
        <a:xfrm>
          <a:off x="16268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72770</xdr:rowOff>
    </xdr:from>
    <xdr:ext cx="405111" cy="259045"/>
    <xdr:sp macro="" textlink="">
      <xdr:nvSpPr>
        <xdr:cNvPr id="373" name="【一般廃棄物処理施設】&#10;有形固定資産減価償却率該当値テキスト"/>
        <xdr:cNvSpPr txBox="1"/>
      </xdr:nvSpPr>
      <xdr:spPr>
        <a:xfrm>
          <a:off x="16357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374" name="楕円 373"/>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36</xdr:row>
      <xdr:rowOff>149678</xdr:rowOff>
    </xdr:to>
    <xdr:cxnSp macro="">
      <xdr:nvCxnSpPr>
        <xdr:cNvPr id="375" name="直線コネクタ 374"/>
        <xdr:cNvCxnSpPr/>
      </xdr:nvCxnSpPr>
      <xdr:spPr>
        <a:xfrm flipV="1">
          <a:off x="15481300" y="627289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376"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77"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378" name="n_1mainValue【一般廃棄物処理施設】&#10;有形固定資産減価償却率"/>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0" name="テキスト ボックス 38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2" name="テキスト ボックス 39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4" name="テキスト ボックス 39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6" name="テキスト ボックス 39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8" name="テキスト ボックス 3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0" name="直線コネクタ 39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2" name="直線コネクタ 40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4" name="直線コネクタ 40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05"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6" name="フローチャート: 判断 40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7" name="フローチャート: 判断 40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08" name="フローチャート: 判断 40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169514</xdr:rowOff>
    </xdr:from>
    <xdr:to>
      <xdr:col>116</xdr:col>
      <xdr:colOff>114300</xdr:colOff>
      <xdr:row>40</xdr:row>
      <xdr:rowOff>99664</xdr:rowOff>
    </xdr:to>
    <xdr:sp macro="" textlink="">
      <xdr:nvSpPr>
        <xdr:cNvPr id="414" name="楕円 413"/>
        <xdr:cNvSpPr/>
      </xdr:nvSpPr>
      <xdr:spPr>
        <a:xfrm>
          <a:off x="22110700" y="68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147941</xdr:rowOff>
    </xdr:from>
    <xdr:ext cx="534377" cy="259045"/>
    <xdr:sp macro="" textlink="">
      <xdr:nvSpPr>
        <xdr:cNvPr id="415" name="【一般廃棄物処理施設】&#10;一人当たり有形固定資産（償却資産）額該当値テキスト"/>
        <xdr:cNvSpPr txBox="1"/>
      </xdr:nvSpPr>
      <xdr:spPr>
        <a:xfrm>
          <a:off x="22199600" y="68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160334</xdr:rowOff>
    </xdr:from>
    <xdr:to>
      <xdr:col>112</xdr:col>
      <xdr:colOff>38100</xdr:colOff>
      <xdr:row>40</xdr:row>
      <xdr:rowOff>90484</xdr:rowOff>
    </xdr:to>
    <xdr:sp macro="" textlink="">
      <xdr:nvSpPr>
        <xdr:cNvPr id="416" name="楕円 415"/>
        <xdr:cNvSpPr/>
      </xdr:nvSpPr>
      <xdr:spPr>
        <a:xfrm>
          <a:off x="21272500" y="684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39684</xdr:rowOff>
    </xdr:from>
    <xdr:to>
      <xdr:col>116</xdr:col>
      <xdr:colOff>63500</xdr:colOff>
      <xdr:row>40</xdr:row>
      <xdr:rowOff>48864</xdr:rowOff>
    </xdr:to>
    <xdr:cxnSp macro="">
      <xdr:nvCxnSpPr>
        <xdr:cNvPr id="417" name="直線コネクタ 416"/>
        <xdr:cNvCxnSpPr/>
      </xdr:nvCxnSpPr>
      <xdr:spPr>
        <a:xfrm>
          <a:off x="21323300" y="6897684"/>
          <a:ext cx="8382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18"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19"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81611</xdr:rowOff>
    </xdr:from>
    <xdr:ext cx="534377" cy="259045"/>
    <xdr:sp macro="" textlink="">
      <xdr:nvSpPr>
        <xdr:cNvPr id="420" name="n_1mainValue【一般廃棄物処理施設】&#10;一人当たり有形固定資産（償却資産）額"/>
        <xdr:cNvSpPr txBox="1"/>
      </xdr:nvSpPr>
      <xdr:spPr>
        <a:xfrm>
          <a:off x="21043411" y="69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62" name="直線コネクタ 461"/>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63"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64" name="直線コネクタ 463"/>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5"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6" name="直線コネクタ 465"/>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67"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68" name="フローチャート: 判断 467"/>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69" name="フローチャート: 判断 468"/>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470" name="フローチャート: 判断 46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476" name="楕円 475"/>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477" name="【消防施設】&#10;有形固定資産減価償却率該当値テキスト"/>
        <xdr:cNvSpPr txBox="1"/>
      </xdr:nvSpPr>
      <xdr:spPr>
        <a:xfrm>
          <a:off x="16357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88537</xdr:rowOff>
    </xdr:from>
    <xdr:to>
      <xdr:col>81</xdr:col>
      <xdr:colOff>101600</xdr:colOff>
      <xdr:row>80</xdr:row>
      <xdr:rowOff>18687</xdr:rowOff>
    </xdr:to>
    <xdr:sp macro="" textlink="">
      <xdr:nvSpPr>
        <xdr:cNvPr id="478" name="楕円 477"/>
        <xdr:cNvSpPr/>
      </xdr:nvSpPr>
      <xdr:spPr>
        <a:xfrm>
          <a:off x="15430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79</xdr:row>
      <xdr:rowOff>139337</xdr:rowOff>
    </xdr:to>
    <xdr:cxnSp macro="">
      <xdr:nvCxnSpPr>
        <xdr:cNvPr id="479" name="直線コネクタ 478"/>
        <xdr:cNvCxnSpPr/>
      </xdr:nvCxnSpPr>
      <xdr:spPr>
        <a:xfrm flipV="1">
          <a:off x="15481300" y="13662661"/>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86905</xdr:rowOff>
    </xdr:from>
    <xdr:to>
      <xdr:col>76</xdr:col>
      <xdr:colOff>165100</xdr:colOff>
      <xdr:row>80</xdr:row>
      <xdr:rowOff>17055</xdr:rowOff>
    </xdr:to>
    <xdr:sp macro="" textlink="">
      <xdr:nvSpPr>
        <xdr:cNvPr id="480" name="楕円 479"/>
        <xdr:cNvSpPr/>
      </xdr:nvSpPr>
      <xdr:spPr>
        <a:xfrm>
          <a:off x="14541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137705</xdr:rowOff>
    </xdr:from>
    <xdr:to>
      <xdr:col>81</xdr:col>
      <xdr:colOff>50800</xdr:colOff>
      <xdr:row>79</xdr:row>
      <xdr:rowOff>139337</xdr:rowOff>
    </xdr:to>
    <xdr:cxnSp macro="">
      <xdr:nvCxnSpPr>
        <xdr:cNvPr id="481" name="直線コネクタ 480"/>
        <xdr:cNvCxnSpPr/>
      </xdr:nvCxnSpPr>
      <xdr:spPr>
        <a:xfrm>
          <a:off x="14592300" y="1368225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482"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483"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35214</xdr:rowOff>
    </xdr:from>
    <xdr:ext cx="405111" cy="259045"/>
    <xdr:sp macro="" textlink="">
      <xdr:nvSpPr>
        <xdr:cNvPr id="484" name="n_1mainValue【消防施設】&#10;有形固定資産減価償却率"/>
        <xdr:cNvSpPr txBox="1"/>
      </xdr:nvSpPr>
      <xdr:spPr>
        <a:xfrm>
          <a:off x="152660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33582</xdr:rowOff>
    </xdr:from>
    <xdr:ext cx="405111" cy="259045"/>
    <xdr:sp macro="" textlink="">
      <xdr:nvSpPr>
        <xdr:cNvPr id="485" name="n_2mainValue【消防施設】&#10;有形固定資産減価償却率"/>
        <xdr:cNvSpPr txBox="1"/>
      </xdr:nvSpPr>
      <xdr:spPr>
        <a:xfrm>
          <a:off x="143897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09" name="直線コネクタ 508"/>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10"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11" name="直線コネクタ 510"/>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12"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13" name="直線コネクタ 512"/>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14"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15" name="フローチャート: 判断 514"/>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16" name="フローチャート: 判断 515"/>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17" name="フローチャート: 判断 516"/>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23" name="楕円 522"/>
        <xdr:cNvSpPr/>
      </xdr:nvSpPr>
      <xdr:spPr>
        <a:xfrm>
          <a:off x="22110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8907</xdr:rowOff>
    </xdr:from>
    <xdr:ext cx="469744" cy="259045"/>
    <xdr:sp macro="" textlink="">
      <xdr:nvSpPr>
        <xdr:cNvPr id="524" name="【消防施設】&#10;一人当たり面積該当値テキスト"/>
        <xdr:cNvSpPr txBox="1"/>
      </xdr:nvSpPr>
      <xdr:spPr>
        <a:xfrm>
          <a:off x="22199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93980</xdr:rowOff>
    </xdr:from>
    <xdr:to>
      <xdr:col>112</xdr:col>
      <xdr:colOff>38100</xdr:colOff>
      <xdr:row>86</xdr:row>
      <xdr:rowOff>24130</xdr:rowOff>
    </xdr:to>
    <xdr:sp macro="" textlink="">
      <xdr:nvSpPr>
        <xdr:cNvPr id="525" name="楕円 524"/>
        <xdr:cNvSpPr/>
      </xdr:nvSpPr>
      <xdr:spPr>
        <a:xfrm>
          <a:off x="2127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144780</xdr:rowOff>
    </xdr:from>
    <xdr:to>
      <xdr:col>116</xdr:col>
      <xdr:colOff>63500</xdr:colOff>
      <xdr:row>85</xdr:row>
      <xdr:rowOff>144780</xdr:rowOff>
    </xdr:to>
    <xdr:cxnSp macro="">
      <xdr:nvCxnSpPr>
        <xdr:cNvPr id="526" name="直線コネクタ 525"/>
        <xdr:cNvCxnSpPr/>
      </xdr:nvCxnSpPr>
      <xdr:spPr>
        <a:xfrm>
          <a:off x="21323300" y="1471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93980</xdr:rowOff>
    </xdr:from>
    <xdr:to>
      <xdr:col>107</xdr:col>
      <xdr:colOff>101600</xdr:colOff>
      <xdr:row>86</xdr:row>
      <xdr:rowOff>24130</xdr:rowOff>
    </xdr:to>
    <xdr:sp macro="" textlink="">
      <xdr:nvSpPr>
        <xdr:cNvPr id="527" name="楕円 526"/>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85</xdr:row>
      <xdr:rowOff>144780</xdr:rowOff>
    </xdr:to>
    <xdr:cxnSp macro="">
      <xdr:nvCxnSpPr>
        <xdr:cNvPr id="528" name="直線コネクタ 527"/>
        <xdr:cNvCxnSpPr/>
      </xdr:nvCxnSpPr>
      <xdr:spPr>
        <a:xfrm>
          <a:off x="20434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52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530"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15257</xdr:rowOff>
    </xdr:from>
    <xdr:ext cx="469744" cy="259045"/>
    <xdr:sp macro="" textlink="">
      <xdr:nvSpPr>
        <xdr:cNvPr id="531" name="n_1mainValue【消防施設】&#10;一人当たり面積"/>
        <xdr:cNvSpPr txBox="1"/>
      </xdr:nvSpPr>
      <xdr:spPr>
        <a:xfrm>
          <a:off x="21075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15257</xdr:rowOff>
    </xdr:from>
    <xdr:ext cx="469744" cy="259045"/>
    <xdr:sp macro="" textlink="">
      <xdr:nvSpPr>
        <xdr:cNvPr id="532" name="n_2mainValue【消防施設】&#10;一人当たり面積"/>
        <xdr:cNvSpPr txBox="1"/>
      </xdr:nvSpPr>
      <xdr:spPr>
        <a:xfrm>
          <a:off x="20199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4" name="テキスト ボックス 54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4" name="テキスト ボックス 55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58" name="直線コネクタ 557"/>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59"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60" name="直線コネクタ 559"/>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2" name="直線コネクタ 56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63"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64" name="フローチャート: 判断 563"/>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65" name="フローチャート: 判断 564"/>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566" name="フローチャート: 判断 565"/>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97245</xdr:rowOff>
    </xdr:from>
    <xdr:to>
      <xdr:col>85</xdr:col>
      <xdr:colOff>177800</xdr:colOff>
      <xdr:row>102</xdr:row>
      <xdr:rowOff>27395</xdr:rowOff>
    </xdr:to>
    <xdr:sp macro="" textlink="">
      <xdr:nvSpPr>
        <xdr:cNvPr id="572" name="楕円 571"/>
        <xdr:cNvSpPr/>
      </xdr:nvSpPr>
      <xdr:spPr>
        <a:xfrm>
          <a:off x="162687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120122</xdr:rowOff>
    </xdr:from>
    <xdr:ext cx="405111" cy="259045"/>
    <xdr:sp macro="" textlink="">
      <xdr:nvSpPr>
        <xdr:cNvPr id="573" name="【庁舎】&#10;有形固定資産減価償却率該当値テキスト"/>
        <xdr:cNvSpPr txBox="1"/>
      </xdr:nvSpPr>
      <xdr:spPr>
        <a:xfrm>
          <a:off x="16357600" y="172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110308</xdr:rowOff>
    </xdr:from>
    <xdr:to>
      <xdr:col>81</xdr:col>
      <xdr:colOff>101600</xdr:colOff>
      <xdr:row>102</xdr:row>
      <xdr:rowOff>40458</xdr:rowOff>
    </xdr:to>
    <xdr:sp macro="" textlink="">
      <xdr:nvSpPr>
        <xdr:cNvPr id="574" name="楕円 573"/>
        <xdr:cNvSpPr/>
      </xdr:nvSpPr>
      <xdr:spPr>
        <a:xfrm>
          <a:off x="15430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148045</xdr:rowOff>
    </xdr:from>
    <xdr:to>
      <xdr:col>85</xdr:col>
      <xdr:colOff>127000</xdr:colOff>
      <xdr:row>101</xdr:row>
      <xdr:rowOff>161108</xdr:rowOff>
    </xdr:to>
    <xdr:cxnSp macro="">
      <xdr:nvCxnSpPr>
        <xdr:cNvPr id="575" name="直線コネクタ 574"/>
        <xdr:cNvCxnSpPr/>
      </xdr:nvCxnSpPr>
      <xdr:spPr>
        <a:xfrm flipV="1">
          <a:off x="15481300" y="1746449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116839</xdr:rowOff>
    </xdr:from>
    <xdr:to>
      <xdr:col>76</xdr:col>
      <xdr:colOff>165100</xdr:colOff>
      <xdr:row>102</xdr:row>
      <xdr:rowOff>46989</xdr:rowOff>
    </xdr:to>
    <xdr:sp macro="" textlink="">
      <xdr:nvSpPr>
        <xdr:cNvPr id="576" name="楕円 575"/>
        <xdr:cNvSpPr/>
      </xdr:nvSpPr>
      <xdr:spPr>
        <a:xfrm>
          <a:off x="14541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161108</xdr:rowOff>
    </xdr:from>
    <xdr:to>
      <xdr:col>81</xdr:col>
      <xdr:colOff>50800</xdr:colOff>
      <xdr:row>101</xdr:row>
      <xdr:rowOff>167639</xdr:rowOff>
    </xdr:to>
    <xdr:cxnSp macro="">
      <xdr:nvCxnSpPr>
        <xdr:cNvPr id="577" name="直線コネクタ 576"/>
        <xdr:cNvCxnSpPr/>
      </xdr:nvCxnSpPr>
      <xdr:spPr>
        <a:xfrm flipV="1">
          <a:off x="14592300" y="1747755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578"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579"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56985</xdr:rowOff>
    </xdr:from>
    <xdr:ext cx="405111" cy="259045"/>
    <xdr:sp macro="" textlink="">
      <xdr:nvSpPr>
        <xdr:cNvPr id="580" name="n_1mainValue【庁舎】&#10;有形固定資産減価償却率"/>
        <xdr:cNvSpPr txBox="1"/>
      </xdr:nvSpPr>
      <xdr:spPr>
        <a:xfrm>
          <a:off x="152660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63516</xdr:rowOff>
    </xdr:from>
    <xdr:ext cx="405111" cy="259045"/>
    <xdr:sp macro="" textlink="">
      <xdr:nvSpPr>
        <xdr:cNvPr id="581" name="n_2mainValue【庁舎】&#10;有形固定資産減価償却率"/>
        <xdr:cNvSpPr txBox="1"/>
      </xdr:nvSpPr>
      <xdr:spPr>
        <a:xfrm>
          <a:off x="14389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2" name="直線コネクタ 5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3" name="テキスト ボックス 5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4" name="直線コネクタ 5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5" name="テキスト ボックス 5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8" name="直線コネクタ 5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9" name="テキスト ボックス 5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0" name="直線コネクタ 5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1" name="テキスト ボックス 6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05" name="直線コネクタ 604"/>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06"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07" name="直線コネクタ 606"/>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08"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09" name="直線コネクタ 608"/>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10"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11" name="フローチャート: 判断 610"/>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12" name="フローチャート: 判断 611"/>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13" name="フローチャート: 判断 612"/>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118745</xdr:rowOff>
    </xdr:from>
    <xdr:to>
      <xdr:col>116</xdr:col>
      <xdr:colOff>114300</xdr:colOff>
      <xdr:row>107</xdr:row>
      <xdr:rowOff>48895</xdr:rowOff>
    </xdr:to>
    <xdr:sp macro="" textlink="">
      <xdr:nvSpPr>
        <xdr:cNvPr id="619" name="楕円 618"/>
        <xdr:cNvSpPr/>
      </xdr:nvSpPr>
      <xdr:spPr>
        <a:xfrm>
          <a:off x="221107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33672</xdr:rowOff>
    </xdr:from>
    <xdr:ext cx="469744" cy="259045"/>
    <xdr:sp macro="" textlink="">
      <xdr:nvSpPr>
        <xdr:cNvPr id="620" name="【庁舎】&#10;一人当たり面積該当値テキスト"/>
        <xdr:cNvSpPr txBox="1"/>
      </xdr:nvSpPr>
      <xdr:spPr>
        <a:xfrm>
          <a:off x="22199600" y="182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120650</xdr:rowOff>
    </xdr:from>
    <xdr:to>
      <xdr:col>112</xdr:col>
      <xdr:colOff>38100</xdr:colOff>
      <xdr:row>107</xdr:row>
      <xdr:rowOff>50800</xdr:rowOff>
    </xdr:to>
    <xdr:sp macro="" textlink="">
      <xdr:nvSpPr>
        <xdr:cNvPr id="621" name="楕円 620"/>
        <xdr:cNvSpPr/>
      </xdr:nvSpPr>
      <xdr:spPr>
        <a:xfrm>
          <a:off x="2127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169545</xdr:rowOff>
    </xdr:from>
    <xdr:to>
      <xdr:col>116</xdr:col>
      <xdr:colOff>63500</xdr:colOff>
      <xdr:row>107</xdr:row>
      <xdr:rowOff>0</xdr:rowOff>
    </xdr:to>
    <xdr:cxnSp macro="">
      <xdr:nvCxnSpPr>
        <xdr:cNvPr id="622" name="直線コネクタ 621"/>
        <xdr:cNvCxnSpPr/>
      </xdr:nvCxnSpPr>
      <xdr:spPr>
        <a:xfrm flipV="1">
          <a:off x="21323300" y="183432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23" name="楕円 622"/>
        <xdr:cNvSpPr/>
      </xdr:nvSpPr>
      <xdr:spPr>
        <a:xfrm>
          <a:off x="2038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0</xdr:rowOff>
    </xdr:from>
    <xdr:to>
      <xdr:col>111</xdr:col>
      <xdr:colOff>177800</xdr:colOff>
      <xdr:row>107</xdr:row>
      <xdr:rowOff>0</xdr:rowOff>
    </xdr:to>
    <xdr:cxnSp macro="">
      <xdr:nvCxnSpPr>
        <xdr:cNvPr id="624" name="直線コネクタ 623"/>
        <xdr:cNvCxnSpPr/>
      </xdr:nvCxnSpPr>
      <xdr:spPr>
        <a:xfrm>
          <a:off x="20434300" y="1834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625"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626"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41927</xdr:rowOff>
    </xdr:from>
    <xdr:ext cx="469744" cy="259045"/>
    <xdr:sp macro="" textlink="">
      <xdr:nvSpPr>
        <xdr:cNvPr id="627" name="n_1mainValue【庁舎】&#10;一人当たり面積"/>
        <xdr:cNvSpPr txBox="1"/>
      </xdr:nvSpPr>
      <xdr:spPr>
        <a:xfrm>
          <a:off x="21075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628" name="n_2mainValue【庁舎】&#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それぞれの施設類型ごとの一人当たりの面積はいずれも類似団体平均を下回っており、これ以上の施設量の抑制は難しい面もあるが、平成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年度に策定した公共施設等総合管理計画では今後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年間で更新期を迎える施設の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％削減を目標としており、各施設の必要度に応じた統廃合や複合化、規模縮小による更新等を検討する必要がある。施設類型のうち、老朽化の著しいプール施設については、平成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で廃止している。また、庁舎についても一部の施設（市役所本庁舎）で老朽化が進み、その更新が課題となっているほか、消防施設等でも老朽化が進むものがあるため、更新費用の抑制や平準化に留意しながら適切なストックマネジメント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49,336
48,902
41.78
18,855,225
18,394,258
381,000
10,374,039
14,906,362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類似団体や全国、県平均を上回る値となっている。歳出では、自立支援給付費などの扶助費や繰出金の増加が続いているが、歳入では、市税が固定資産税や市県民税の増加など、若干の増加傾向にあり、財政力指数はほぼ横ばいとなっている。中期的な財政見通しでは、扶助費や繰出金等の増加や、老朽化した公共施設の改修・更新費の伸びによる財政状況の悪化が予測されるため、行財政健全化方針（</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年度策定）及び実施計画（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年度策定）に基づき、業務の効率化や事務事業の整理統合等に取り組み、財政構造の健全化を図っていく。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106892</xdr:rowOff>
    </xdr:to>
    <xdr:cxnSp macro="">
      <xdr:nvCxnSpPr>
        <xdr:cNvPr id="72" name="直線コネクタ 71"/>
        <xdr:cNvCxnSpPr/>
      </xdr:nvCxnSpPr>
      <xdr:spPr>
        <a:xfrm flipV="1">
          <a:off x="3225800" y="69045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127000</xdr:rowOff>
    </xdr:to>
    <xdr:cxnSp macro="">
      <xdr:nvCxnSpPr>
        <xdr:cNvPr id="75" name="直線コネクタ 74"/>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167217</xdr:rowOff>
    </xdr:to>
    <xdr:cxnSp macro="">
      <xdr:nvCxnSpPr>
        <xdr:cNvPr id="78" name="直線コネクタ 77"/>
        <xdr:cNvCxnSpPr/>
      </xdr:nvCxnSpPr>
      <xdr:spPr>
        <a:xfrm flipV="1">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少子高齢化など</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社会情勢の変化に伴い繰出金や扶助費の増加傾向が続いている。一方で、健康づくりなど、医療費等の抑制に向けた施策も実施しているが、短期的には社会保障経費の抑制につながっていない。また、減少を続けてきた公債費も、近年の普通建設事業の増加により今後増加に転じる見込みである。公共施設等総合管理計画に基づき財政負担の軽減・平準化をめざし、公共施設マネジメントの確立を目指す。また、経常経費全般の抑制のため、補助金等事務事業の整理や組織・運用の合理化、予算編成手法の見直しなどを行い、持続可能な財政運営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87206</xdr:rowOff>
    </xdr:to>
    <xdr:cxnSp macro="">
      <xdr:nvCxnSpPr>
        <xdr:cNvPr id="132" name="直線コネクタ 131"/>
        <xdr:cNvCxnSpPr/>
      </xdr:nvCxnSpPr>
      <xdr:spPr>
        <a:xfrm flipV="1">
          <a:off x="4114800" y="1048131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142029</xdr:rowOff>
    </xdr:from>
    <xdr:to>
      <xdr:col>19</xdr:col>
      <xdr:colOff>133350</xdr:colOff>
      <xdr:row>61</xdr:row>
      <xdr:rowOff>87206</xdr:rowOff>
    </xdr:to>
    <xdr:cxnSp macro="">
      <xdr:nvCxnSpPr>
        <xdr:cNvPr id="135" name="直線コネクタ 134"/>
        <xdr:cNvCxnSpPr/>
      </xdr:nvCxnSpPr>
      <xdr:spPr>
        <a:xfrm>
          <a:off x="3225800" y="1042902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142029</xdr:rowOff>
    </xdr:from>
    <xdr:to>
      <xdr:col>15</xdr:col>
      <xdr:colOff>82550</xdr:colOff>
      <xdr:row>60</xdr:row>
      <xdr:rowOff>146050</xdr:rowOff>
    </xdr:to>
    <xdr:cxnSp macro="">
      <xdr:nvCxnSpPr>
        <xdr:cNvPr id="138" name="直線コネクタ 137"/>
        <xdr:cNvCxnSpPr/>
      </xdr:nvCxnSpPr>
      <xdr:spPr>
        <a:xfrm flipV="1">
          <a:off x="2336800" y="104290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2752</xdr:rowOff>
    </xdr:to>
    <xdr:cxnSp macro="">
      <xdr:nvCxnSpPr>
        <xdr:cNvPr id="141" name="直線コネクタ 140"/>
        <xdr:cNvCxnSpPr/>
      </xdr:nvCxnSpPr>
      <xdr:spPr>
        <a:xfrm flipV="1">
          <a:off x="1447800" y="1043305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1" name="楕円 150"/>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115587</xdr:rowOff>
    </xdr:from>
    <xdr:ext cx="762000" cy="259045"/>
    <xdr:sp macro="" textlink="">
      <xdr:nvSpPr>
        <xdr:cNvPr id="152" name="財政構造の弾力性該当値テキスト"/>
        <xdr:cNvSpPr txBox="1"/>
      </xdr:nvSpPr>
      <xdr:spPr>
        <a:xfrm>
          <a:off x="5041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3" name="楕円 152"/>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54" name="テキスト ボックス 153"/>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91229</xdr:rowOff>
    </xdr:from>
    <xdr:to>
      <xdr:col>15</xdr:col>
      <xdr:colOff>133350</xdr:colOff>
      <xdr:row>61</xdr:row>
      <xdr:rowOff>21379</xdr:rowOff>
    </xdr:to>
    <xdr:sp macro="" textlink="">
      <xdr:nvSpPr>
        <xdr:cNvPr id="155" name="楕円 154"/>
        <xdr:cNvSpPr/>
      </xdr:nvSpPr>
      <xdr:spPr>
        <a:xfrm>
          <a:off x="3175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6156</xdr:rowOff>
    </xdr:from>
    <xdr:ext cx="762000" cy="259045"/>
    <xdr:sp macro="" textlink="">
      <xdr:nvSpPr>
        <xdr:cNvPr id="156" name="テキスト ボックス 155"/>
        <xdr:cNvSpPr txBox="1"/>
      </xdr:nvSpPr>
      <xdr:spPr>
        <a:xfrm>
          <a:off x="2844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7" name="楕円 156"/>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58" name="テキスト ボックス 157"/>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123402</xdr:rowOff>
    </xdr:from>
    <xdr:to>
      <xdr:col>7</xdr:col>
      <xdr:colOff>31750</xdr:colOff>
      <xdr:row>61</xdr:row>
      <xdr:rowOff>53552</xdr:rowOff>
    </xdr:to>
    <xdr:sp macro="" textlink="">
      <xdr:nvSpPr>
        <xdr:cNvPr id="159" name="楕円 158"/>
        <xdr:cNvSpPr/>
      </xdr:nvSpPr>
      <xdr:spPr>
        <a:xfrm>
          <a:off x="1397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38329</xdr:rowOff>
    </xdr:from>
    <xdr:ext cx="762000" cy="259045"/>
    <xdr:sp macro="" textlink="">
      <xdr:nvSpPr>
        <xdr:cNvPr id="160" name="テキスト ボックス 159"/>
        <xdr:cNvSpPr txBox="1"/>
      </xdr:nvSpPr>
      <xdr:spPr>
        <a:xfrm>
          <a:off x="1066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行財政改革として人員削減を行ってきた結果、類似団体に比べて職員数が少なく、物件費についても、行政評価による事業の見直しや、経常的経費の枠配分予算編成を行うなど抑制に努めてきた経過がある。この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人当たり人件費・物件費等の決算額は、類似団体や県平均を下回っている。今後は、定員管理計画策定による職員の計画採用によって人件費のトータルコストを平準化するなど、さらなる改善に努める。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73864</xdr:rowOff>
    </xdr:from>
    <xdr:to>
      <xdr:col>23</xdr:col>
      <xdr:colOff>133350</xdr:colOff>
      <xdr:row>88</xdr:row>
      <xdr:rowOff>70490</xdr:rowOff>
    </xdr:to>
    <xdr:cxnSp macro="">
      <xdr:nvCxnSpPr>
        <xdr:cNvPr id="186" name="直線コネクタ 185"/>
        <xdr:cNvCxnSpPr/>
      </xdr:nvCxnSpPr>
      <xdr:spPr>
        <a:xfrm flipV="1">
          <a:off x="4953000" y="13961314"/>
          <a:ext cx="0" cy="119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42567</xdr:rowOff>
    </xdr:from>
    <xdr:ext cx="762000" cy="259045"/>
    <xdr:sp macro="" textlink="">
      <xdr:nvSpPr>
        <xdr:cNvPr id="187" name="人件費・物件費等の状況最小値テキスト"/>
        <xdr:cNvSpPr txBox="1"/>
      </xdr:nvSpPr>
      <xdr:spPr>
        <a:xfrm>
          <a:off x="5041900" y="1513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70490</xdr:rowOff>
    </xdr:from>
    <xdr:to>
      <xdr:col>24</xdr:col>
      <xdr:colOff>12700</xdr:colOff>
      <xdr:row>88</xdr:row>
      <xdr:rowOff>70490</xdr:rowOff>
    </xdr:to>
    <xdr:cxnSp macro="">
      <xdr:nvCxnSpPr>
        <xdr:cNvPr id="188" name="直線コネクタ 187"/>
        <xdr:cNvCxnSpPr/>
      </xdr:nvCxnSpPr>
      <xdr:spPr>
        <a:xfrm>
          <a:off x="4864100" y="151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160241</xdr:rowOff>
    </xdr:from>
    <xdr:ext cx="762000" cy="259045"/>
    <xdr:sp macro="" textlink="">
      <xdr:nvSpPr>
        <xdr:cNvPr id="189" name="人件費・物件費等の状況最大値テキスト"/>
        <xdr:cNvSpPr txBox="1"/>
      </xdr:nvSpPr>
      <xdr:spPr>
        <a:xfrm>
          <a:off x="5041900" y="137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73864</xdr:rowOff>
    </xdr:from>
    <xdr:to>
      <xdr:col>24</xdr:col>
      <xdr:colOff>12700</xdr:colOff>
      <xdr:row>81</xdr:row>
      <xdr:rowOff>73864</xdr:rowOff>
    </xdr:to>
    <xdr:cxnSp macro="">
      <xdr:nvCxnSpPr>
        <xdr:cNvPr id="190" name="直線コネクタ 189"/>
        <xdr:cNvCxnSpPr/>
      </xdr:nvCxnSpPr>
      <xdr:spPr>
        <a:xfrm>
          <a:off x="4864100" y="1396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119873</xdr:rowOff>
    </xdr:from>
    <xdr:to>
      <xdr:col>23</xdr:col>
      <xdr:colOff>133350</xdr:colOff>
      <xdr:row>81</xdr:row>
      <xdr:rowOff>127898</xdr:rowOff>
    </xdr:to>
    <xdr:cxnSp macro="">
      <xdr:nvCxnSpPr>
        <xdr:cNvPr id="191" name="直線コネクタ 190"/>
        <xdr:cNvCxnSpPr/>
      </xdr:nvCxnSpPr>
      <xdr:spPr>
        <a:xfrm>
          <a:off x="4114800" y="14007323"/>
          <a:ext cx="8382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103328</xdr:rowOff>
    </xdr:from>
    <xdr:ext cx="762000" cy="259045"/>
    <xdr:sp macro="" textlink="">
      <xdr:nvSpPr>
        <xdr:cNvPr id="192" name="人件費・物件費等の状況平均値テキスト"/>
        <xdr:cNvSpPr txBox="1"/>
      </xdr:nvSpPr>
      <xdr:spPr>
        <a:xfrm>
          <a:off x="5041900" y="14333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131251</xdr:rowOff>
    </xdr:from>
    <xdr:to>
      <xdr:col>23</xdr:col>
      <xdr:colOff>184150</xdr:colOff>
      <xdr:row>84</xdr:row>
      <xdr:rowOff>61401</xdr:rowOff>
    </xdr:to>
    <xdr:sp macro="" textlink="">
      <xdr:nvSpPr>
        <xdr:cNvPr id="193" name="フローチャート: 判断 192"/>
        <xdr:cNvSpPr/>
      </xdr:nvSpPr>
      <xdr:spPr>
        <a:xfrm>
          <a:off x="49022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119873</xdr:rowOff>
    </xdr:from>
    <xdr:to>
      <xdr:col>19</xdr:col>
      <xdr:colOff>133350</xdr:colOff>
      <xdr:row>81</xdr:row>
      <xdr:rowOff>121882</xdr:rowOff>
    </xdr:to>
    <xdr:cxnSp macro="">
      <xdr:nvCxnSpPr>
        <xdr:cNvPr id="194" name="直線コネクタ 193"/>
        <xdr:cNvCxnSpPr/>
      </xdr:nvCxnSpPr>
      <xdr:spPr>
        <a:xfrm flipV="1">
          <a:off x="3225800" y="14007323"/>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106824</xdr:rowOff>
    </xdr:from>
    <xdr:to>
      <xdr:col>19</xdr:col>
      <xdr:colOff>184150</xdr:colOff>
      <xdr:row>84</xdr:row>
      <xdr:rowOff>36974</xdr:rowOff>
    </xdr:to>
    <xdr:sp macro="" textlink="">
      <xdr:nvSpPr>
        <xdr:cNvPr id="195" name="フローチャート: 判断 194"/>
        <xdr:cNvSpPr/>
      </xdr:nvSpPr>
      <xdr:spPr>
        <a:xfrm>
          <a:off x="4064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21751</xdr:rowOff>
    </xdr:from>
    <xdr:ext cx="736600" cy="259045"/>
    <xdr:sp macro="" textlink="">
      <xdr:nvSpPr>
        <xdr:cNvPr id="196" name="テキスト ボックス 195"/>
        <xdr:cNvSpPr txBox="1"/>
      </xdr:nvSpPr>
      <xdr:spPr>
        <a:xfrm>
          <a:off x="3733800" y="1442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95255</xdr:rowOff>
    </xdr:from>
    <xdr:to>
      <xdr:col>15</xdr:col>
      <xdr:colOff>82550</xdr:colOff>
      <xdr:row>81</xdr:row>
      <xdr:rowOff>121882</xdr:rowOff>
    </xdr:to>
    <xdr:cxnSp macro="">
      <xdr:nvCxnSpPr>
        <xdr:cNvPr id="197" name="直線コネクタ 196"/>
        <xdr:cNvCxnSpPr/>
      </xdr:nvCxnSpPr>
      <xdr:spPr>
        <a:xfrm>
          <a:off x="2336800" y="13982705"/>
          <a:ext cx="8890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64888</xdr:rowOff>
    </xdr:from>
    <xdr:to>
      <xdr:col>15</xdr:col>
      <xdr:colOff>133350</xdr:colOff>
      <xdr:row>83</xdr:row>
      <xdr:rowOff>166488</xdr:rowOff>
    </xdr:to>
    <xdr:sp macro="" textlink="">
      <xdr:nvSpPr>
        <xdr:cNvPr id="198" name="フローチャート: 判断 197"/>
        <xdr:cNvSpPr/>
      </xdr:nvSpPr>
      <xdr:spPr>
        <a:xfrm>
          <a:off x="3175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151265</xdr:rowOff>
    </xdr:from>
    <xdr:ext cx="762000" cy="259045"/>
    <xdr:sp macro="" textlink="">
      <xdr:nvSpPr>
        <xdr:cNvPr id="199" name="テキスト ボックス 198"/>
        <xdr:cNvSpPr txBox="1"/>
      </xdr:nvSpPr>
      <xdr:spPr>
        <a:xfrm>
          <a:off x="2844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54578</xdr:rowOff>
    </xdr:from>
    <xdr:to>
      <xdr:col>11</xdr:col>
      <xdr:colOff>31750</xdr:colOff>
      <xdr:row>81</xdr:row>
      <xdr:rowOff>95255</xdr:rowOff>
    </xdr:to>
    <xdr:cxnSp macro="">
      <xdr:nvCxnSpPr>
        <xdr:cNvPr id="200" name="直線コネクタ 199"/>
        <xdr:cNvCxnSpPr/>
      </xdr:nvCxnSpPr>
      <xdr:spPr>
        <a:xfrm>
          <a:off x="1447800" y="13942028"/>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35249</xdr:rowOff>
    </xdr:from>
    <xdr:to>
      <xdr:col>11</xdr:col>
      <xdr:colOff>82550</xdr:colOff>
      <xdr:row>83</xdr:row>
      <xdr:rowOff>136849</xdr:rowOff>
    </xdr:to>
    <xdr:sp macro="" textlink="">
      <xdr:nvSpPr>
        <xdr:cNvPr id="201" name="フローチャート: 判断 200"/>
        <xdr:cNvSpPr/>
      </xdr:nvSpPr>
      <xdr:spPr>
        <a:xfrm>
          <a:off x="2286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121626</xdr:rowOff>
    </xdr:from>
    <xdr:ext cx="762000" cy="259045"/>
    <xdr:sp macro="" textlink="">
      <xdr:nvSpPr>
        <xdr:cNvPr id="202" name="テキスト ボックス 201"/>
        <xdr:cNvSpPr txBox="1"/>
      </xdr:nvSpPr>
      <xdr:spPr>
        <a:xfrm>
          <a:off x="1955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6824</xdr:rowOff>
    </xdr:from>
    <xdr:to>
      <xdr:col>7</xdr:col>
      <xdr:colOff>31750</xdr:colOff>
      <xdr:row>83</xdr:row>
      <xdr:rowOff>108424</xdr:rowOff>
    </xdr:to>
    <xdr:sp macro="" textlink="">
      <xdr:nvSpPr>
        <xdr:cNvPr id="203" name="フローチャート: 判断 202"/>
        <xdr:cNvSpPr/>
      </xdr:nvSpPr>
      <xdr:spPr>
        <a:xfrm>
          <a:off x="1397000" y="142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93201</xdr:rowOff>
    </xdr:from>
    <xdr:ext cx="762000" cy="259045"/>
    <xdr:sp macro="" textlink="">
      <xdr:nvSpPr>
        <xdr:cNvPr id="204" name="テキスト ボックス 203"/>
        <xdr:cNvSpPr txBox="1"/>
      </xdr:nvSpPr>
      <xdr:spPr>
        <a:xfrm>
          <a:off x="1066800" y="143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77098</xdr:rowOff>
    </xdr:from>
    <xdr:to>
      <xdr:col>23</xdr:col>
      <xdr:colOff>184150</xdr:colOff>
      <xdr:row>82</xdr:row>
      <xdr:rowOff>7248</xdr:rowOff>
    </xdr:to>
    <xdr:sp macro="" textlink="">
      <xdr:nvSpPr>
        <xdr:cNvPr id="210" name="楕円 209"/>
        <xdr:cNvSpPr/>
      </xdr:nvSpPr>
      <xdr:spPr>
        <a:xfrm>
          <a:off x="4902200" y="139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169825</xdr:rowOff>
    </xdr:from>
    <xdr:ext cx="762000" cy="259045"/>
    <xdr:sp macro="" textlink="">
      <xdr:nvSpPr>
        <xdr:cNvPr id="211" name="人件費・物件費等の状況該当値テキスト"/>
        <xdr:cNvSpPr txBox="1"/>
      </xdr:nvSpPr>
      <xdr:spPr>
        <a:xfrm>
          <a:off x="5041900" y="1388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69073</xdr:rowOff>
    </xdr:from>
    <xdr:to>
      <xdr:col>19</xdr:col>
      <xdr:colOff>184150</xdr:colOff>
      <xdr:row>81</xdr:row>
      <xdr:rowOff>170673</xdr:rowOff>
    </xdr:to>
    <xdr:sp macro="" textlink="">
      <xdr:nvSpPr>
        <xdr:cNvPr id="212" name="楕円 211"/>
        <xdr:cNvSpPr/>
      </xdr:nvSpPr>
      <xdr:spPr>
        <a:xfrm>
          <a:off x="4064000" y="139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9400</xdr:rowOff>
    </xdr:from>
    <xdr:ext cx="736600" cy="259045"/>
    <xdr:sp macro="" textlink="">
      <xdr:nvSpPr>
        <xdr:cNvPr id="213" name="テキスト ボックス 212"/>
        <xdr:cNvSpPr txBox="1"/>
      </xdr:nvSpPr>
      <xdr:spPr>
        <a:xfrm>
          <a:off x="3733800" y="13725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71082</xdr:rowOff>
    </xdr:from>
    <xdr:to>
      <xdr:col>15</xdr:col>
      <xdr:colOff>133350</xdr:colOff>
      <xdr:row>82</xdr:row>
      <xdr:rowOff>1232</xdr:rowOff>
    </xdr:to>
    <xdr:sp macro="" textlink="">
      <xdr:nvSpPr>
        <xdr:cNvPr id="214" name="楕円 213"/>
        <xdr:cNvSpPr/>
      </xdr:nvSpPr>
      <xdr:spPr>
        <a:xfrm>
          <a:off x="3175000" y="1395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11409</xdr:rowOff>
    </xdr:from>
    <xdr:ext cx="762000" cy="259045"/>
    <xdr:sp macro="" textlink="">
      <xdr:nvSpPr>
        <xdr:cNvPr id="215" name="テキスト ボックス 214"/>
        <xdr:cNvSpPr txBox="1"/>
      </xdr:nvSpPr>
      <xdr:spPr>
        <a:xfrm>
          <a:off x="2844800" y="13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44455</xdr:rowOff>
    </xdr:from>
    <xdr:to>
      <xdr:col>11</xdr:col>
      <xdr:colOff>82550</xdr:colOff>
      <xdr:row>81</xdr:row>
      <xdr:rowOff>146055</xdr:rowOff>
    </xdr:to>
    <xdr:sp macro="" textlink="">
      <xdr:nvSpPr>
        <xdr:cNvPr id="216" name="楕円 215"/>
        <xdr:cNvSpPr/>
      </xdr:nvSpPr>
      <xdr:spPr>
        <a:xfrm>
          <a:off x="2286000" y="139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156232</xdr:rowOff>
    </xdr:from>
    <xdr:ext cx="762000" cy="259045"/>
    <xdr:sp macro="" textlink="">
      <xdr:nvSpPr>
        <xdr:cNvPr id="217" name="テキスト ボックス 216"/>
        <xdr:cNvSpPr txBox="1"/>
      </xdr:nvSpPr>
      <xdr:spPr>
        <a:xfrm>
          <a:off x="1955800" y="1370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3778</xdr:rowOff>
    </xdr:from>
    <xdr:to>
      <xdr:col>7</xdr:col>
      <xdr:colOff>31750</xdr:colOff>
      <xdr:row>81</xdr:row>
      <xdr:rowOff>105378</xdr:rowOff>
    </xdr:to>
    <xdr:sp macro="" textlink="">
      <xdr:nvSpPr>
        <xdr:cNvPr id="218" name="楕円 217"/>
        <xdr:cNvSpPr/>
      </xdr:nvSpPr>
      <xdr:spPr>
        <a:xfrm>
          <a:off x="1397000" y="138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115555</xdr:rowOff>
    </xdr:from>
    <xdr:ext cx="762000" cy="259045"/>
    <xdr:sp macro="" textlink="">
      <xdr:nvSpPr>
        <xdr:cNvPr id="219" name="テキスト ボックス 218"/>
        <xdr:cNvSpPr txBox="1"/>
      </xdr:nvSpPr>
      <xdr:spPr>
        <a:xfrm>
          <a:off x="1066800" y="1366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年度数値を引用。 </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年度の選定団体によるもの。</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48" name="直線コネクタ 247"/>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1"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2" name="直線コネクタ 251"/>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3" name="直線コネクタ 252"/>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4"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5" name="フローチャート: 判断 254"/>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56" name="直線コネクタ 255"/>
        <xdr:cNvCxnSpPr/>
      </xdr:nvCxnSpPr>
      <xdr:spPr>
        <a:xfrm flipV="1">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57" name="フローチャート: 判断 256"/>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58" name="テキスト ボックス 257"/>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155363</xdr:rowOff>
    </xdr:from>
    <xdr:to>
      <xdr:col>72</xdr:col>
      <xdr:colOff>203200</xdr:colOff>
      <xdr:row>88</xdr:row>
      <xdr:rowOff>40216</xdr:rowOff>
    </xdr:to>
    <xdr:cxnSp macro="">
      <xdr:nvCxnSpPr>
        <xdr:cNvPr id="259" name="直線コネクタ 258"/>
        <xdr:cNvCxnSpPr/>
      </xdr:nvCxnSpPr>
      <xdr:spPr>
        <a:xfrm>
          <a:off x="14401800" y="1507151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0" name="フローチャート: 判断 259"/>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1" name="テキスト ボックス 260"/>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87</xdr:row>
      <xdr:rowOff>155363</xdr:rowOff>
    </xdr:to>
    <xdr:cxnSp macro="">
      <xdr:nvCxnSpPr>
        <xdr:cNvPr id="262" name="直線コネクタ 261"/>
        <xdr:cNvCxnSpPr/>
      </xdr:nvCxnSpPr>
      <xdr:spPr>
        <a:xfrm>
          <a:off x="13512800" y="150473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3" name="フローチャート: 判断 262"/>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4" name="テキスト ボックス 263"/>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5" name="フローチャート: 判断 264"/>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66" name="テキスト ボックス 265"/>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3"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5" name="テキスト ボックス 274"/>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6" name="楕円 275"/>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7" name="テキスト ボックス 276"/>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104563</xdr:rowOff>
    </xdr:from>
    <xdr:to>
      <xdr:col>68</xdr:col>
      <xdr:colOff>203200</xdr:colOff>
      <xdr:row>88</xdr:row>
      <xdr:rowOff>34713</xdr:rowOff>
    </xdr:to>
    <xdr:sp macro="" textlink="">
      <xdr:nvSpPr>
        <xdr:cNvPr id="278" name="楕円 277"/>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19490</xdr:rowOff>
    </xdr:from>
    <xdr:ext cx="762000" cy="259045"/>
    <xdr:sp macro="" textlink="">
      <xdr:nvSpPr>
        <xdr:cNvPr id="279" name="テキスト ボックス 278"/>
        <xdr:cNvSpPr txBox="1"/>
      </xdr:nvSpPr>
      <xdr:spPr>
        <a:xfrm>
          <a:off x="14020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0" name="楕円 279"/>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1" name="テキスト ボックス 280"/>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年度数値を引用。</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（職員数：平成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年度数値、人口：平成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年１月１日現在の人口）</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3" name="直線コネクタ 312"/>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4"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5" name="直線コネクタ 314"/>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16"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17" name="直線コネクタ 316"/>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23102</xdr:rowOff>
    </xdr:from>
    <xdr:to>
      <xdr:col>81</xdr:col>
      <xdr:colOff>44450</xdr:colOff>
      <xdr:row>60</xdr:row>
      <xdr:rowOff>26549</xdr:rowOff>
    </xdr:to>
    <xdr:cxnSp macro="">
      <xdr:nvCxnSpPr>
        <xdr:cNvPr id="318" name="直線コネクタ 317"/>
        <xdr:cNvCxnSpPr/>
      </xdr:nvCxnSpPr>
      <xdr:spPr>
        <a:xfrm flipV="1">
          <a:off x="16179800" y="1031010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19"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0" name="フローチャート: 判断 319"/>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26549</xdr:rowOff>
    </xdr:from>
    <xdr:to>
      <xdr:col>77</xdr:col>
      <xdr:colOff>44450</xdr:colOff>
      <xdr:row>60</xdr:row>
      <xdr:rowOff>26549</xdr:rowOff>
    </xdr:to>
    <xdr:cxnSp macro="">
      <xdr:nvCxnSpPr>
        <xdr:cNvPr id="321" name="直線コネクタ 320"/>
        <xdr:cNvCxnSpPr/>
      </xdr:nvCxnSpPr>
      <xdr:spPr>
        <a:xfrm>
          <a:off x="15290800" y="10313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2" name="フローチャート: 判断 321"/>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3" name="テキスト ボックス 322"/>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19655</xdr:rowOff>
    </xdr:from>
    <xdr:to>
      <xdr:col>72</xdr:col>
      <xdr:colOff>203200</xdr:colOff>
      <xdr:row>60</xdr:row>
      <xdr:rowOff>26549</xdr:rowOff>
    </xdr:to>
    <xdr:cxnSp macro="">
      <xdr:nvCxnSpPr>
        <xdr:cNvPr id="324" name="直線コネクタ 323"/>
        <xdr:cNvCxnSpPr/>
      </xdr:nvCxnSpPr>
      <xdr:spPr>
        <a:xfrm>
          <a:off x="14401800" y="1030665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5" name="フローチャート: 判断 324"/>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26" name="テキスト ボックス 325"/>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5866</xdr:rowOff>
    </xdr:from>
    <xdr:to>
      <xdr:col>68</xdr:col>
      <xdr:colOff>152400</xdr:colOff>
      <xdr:row>60</xdr:row>
      <xdr:rowOff>19655</xdr:rowOff>
    </xdr:to>
    <xdr:cxnSp macro="">
      <xdr:nvCxnSpPr>
        <xdr:cNvPr id="327" name="直線コネクタ 326"/>
        <xdr:cNvCxnSpPr/>
      </xdr:nvCxnSpPr>
      <xdr:spPr>
        <a:xfrm>
          <a:off x="13512800" y="1029286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28" name="フローチャート: 判断 327"/>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29" name="テキスト ボックス 328"/>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0" name="フローチャート: 判断 329"/>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1" name="テキスト ボックス 330"/>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143752</xdr:rowOff>
    </xdr:from>
    <xdr:to>
      <xdr:col>81</xdr:col>
      <xdr:colOff>95250</xdr:colOff>
      <xdr:row>60</xdr:row>
      <xdr:rowOff>73902</xdr:rowOff>
    </xdr:to>
    <xdr:sp macro="" textlink="">
      <xdr:nvSpPr>
        <xdr:cNvPr id="337" name="楕円 336"/>
        <xdr:cNvSpPr/>
      </xdr:nvSpPr>
      <xdr:spPr>
        <a:xfrm>
          <a:off x="169672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160279</xdr:rowOff>
    </xdr:from>
    <xdr:ext cx="762000" cy="259045"/>
    <xdr:sp macro="" textlink="">
      <xdr:nvSpPr>
        <xdr:cNvPr id="338" name="定員管理の状況該当値テキスト"/>
        <xdr:cNvSpPr txBox="1"/>
      </xdr:nvSpPr>
      <xdr:spPr>
        <a:xfrm>
          <a:off x="17106900" y="1010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147199</xdr:rowOff>
    </xdr:from>
    <xdr:to>
      <xdr:col>77</xdr:col>
      <xdr:colOff>95250</xdr:colOff>
      <xdr:row>60</xdr:row>
      <xdr:rowOff>77349</xdr:rowOff>
    </xdr:to>
    <xdr:sp macro="" textlink="">
      <xdr:nvSpPr>
        <xdr:cNvPr id="339" name="楕円 338"/>
        <xdr:cNvSpPr/>
      </xdr:nvSpPr>
      <xdr:spPr>
        <a:xfrm>
          <a:off x="16129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87526</xdr:rowOff>
    </xdr:from>
    <xdr:ext cx="736600" cy="259045"/>
    <xdr:sp macro="" textlink="">
      <xdr:nvSpPr>
        <xdr:cNvPr id="340" name="テキスト ボックス 339"/>
        <xdr:cNvSpPr txBox="1"/>
      </xdr:nvSpPr>
      <xdr:spPr>
        <a:xfrm>
          <a:off x="15798800" y="1003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147199</xdr:rowOff>
    </xdr:from>
    <xdr:to>
      <xdr:col>73</xdr:col>
      <xdr:colOff>44450</xdr:colOff>
      <xdr:row>60</xdr:row>
      <xdr:rowOff>77349</xdr:rowOff>
    </xdr:to>
    <xdr:sp macro="" textlink="">
      <xdr:nvSpPr>
        <xdr:cNvPr id="341" name="楕円 340"/>
        <xdr:cNvSpPr/>
      </xdr:nvSpPr>
      <xdr:spPr>
        <a:xfrm>
          <a:off x="15240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87526</xdr:rowOff>
    </xdr:from>
    <xdr:ext cx="762000" cy="259045"/>
    <xdr:sp macro="" textlink="">
      <xdr:nvSpPr>
        <xdr:cNvPr id="342" name="テキスト ボックス 341"/>
        <xdr:cNvSpPr txBox="1"/>
      </xdr:nvSpPr>
      <xdr:spPr>
        <a:xfrm>
          <a:off x="14909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140305</xdr:rowOff>
    </xdr:from>
    <xdr:to>
      <xdr:col>68</xdr:col>
      <xdr:colOff>203200</xdr:colOff>
      <xdr:row>60</xdr:row>
      <xdr:rowOff>70455</xdr:rowOff>
    </xdr:to>
    <xdr:sp macro="" textlink="">
      <xdr:nvSpPr>
        <xdr:cNvPr id="343" name="楕円 342"/>
        <xdr:cNvSpPr/>
      </xdr:nvSpPr>
      <xdr:spPr>
        <a:xfrm>
          <a:off x="14351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80632</xdr:rowOff>
    </xdr:from>
    <xdr:ext cx="762000" cy="259045"/>
    <xdr:sp macro="" textlink="">
      <xdr:nvSpPr>
        <xdr:cNvPr id="344" name="テキスト ボックス 343"/>
        <xdr:cNvSpPr txBox="1"/>
      </xdr:nvSpPr>
      <xdr:spPr>
        <a:xfrm>
          <a:off x="14020800" y="1002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126516</xdr:rowOff>
    </xdr:from>
    <xdr:to>
      <xdr:col>64</xdr:col>
      <xdr:colOff>152400</xdr:colOff>
      <xdr:row>60</xdr:row>
      <xdr:rowOff>56666</xdr:rowOff>
    </xdr:to>
    <xdr:sp macro="" textlink="">
      <xdr:nvSpPr>
        <xdr:cNvPr id="345" name="楕円 344"/>
        <xdr:cNvSpPr/>
      </xdr:nvSpPr>
      <xdr:spPr>
        <a:xfrm>
          <a:off x="13462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66843</xdr:rowOff>
    </xdr:from>
    <xdr:ext cx="762000" cy="259045"/>
    <xdr:sp macro="" textlink="">
      <xdr:nvSpPr>
        <xdr:cNvPr id="346" name="テキスト ボックス 345"/>
        <xdr:cNvSpPr txBox="1"/>
      </xdr:nvSpPr>
      <xdr:spPr>
        <a:xfrm>
          <a:off x="13131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学校空調設備設置に係る学校施設等整備事業債などの過年度発行債の償還開始や八女西部広域事務組合のクリーンセンター基幹改良事業に伴う公債費負担金の増により、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年度の単年度の実質公債費比率は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年度の過去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年間において減少傾向にあった事が影響して、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カ年平均の実質公債費比率は昨年度より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今後の見込みでは、一般会計における公共施設の更新や下水道事業に対する公債費繰出など、公債費負担の増加要因があるため、市全体の財政運営の中で起債発行額の適正化を図る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5" name="直線コネクタ 374"/>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76"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77" name="直線コネクタ 376"/>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78"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79" name="直線コネクタ 378"/>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147214</xdr:rowOff>
    </xdr:from>
    <xdr:to>
      <xdr:col>81</xdr:col>
      <xdr:colOff>44450</xdr:colOff>
      <xdr:row>36</xdr:row>
      <xdr:rowOff>157268</xdr:rowOff>
    </xdr:to>
    <xdr:cxnSp macro="">
      <xdr:nvCxnSpPr>
        <xdr:cNvPr id="380" name="直線コネクタ 379"/>
        <xdr:cNvCxnSpPr/>
      </xdr:nvCxnSpPr>
      <xdr:spPr>
        <a:xfrm flipV="1">
          <a:off x="16179800" y="631941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131991</xdr:rowOff>
    </xdr:from>
    <xdr:ext cx="762000" cy="259045"/>
    <xdr:sp macro="" textlink="">
      <xdr:nvSpPr>
        <xdr:cNvPr id="381" name="公債費負担の状況平均値テキスト"/>
        <xdr:cNvSpPr txBox="1"/>
      </xdr:nvSpPr>
      <xdr:spPr>
        <a:xfrm>
          <a:off x="17106900" y="6304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2" name="フローチャート: 判断 381"/>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157268</xdr:rowOff>
    </xdr:from>
    <xdr:to>
      <xdr:col>77</xdr:col>
      <xdr:colOff>44450</xdr:colOff>
      <xdr:row>37</xdr:row>
      <xdr:rowOff>11959</xdr:rowOff>
    </xdr:to>
    <xdr:cxnSp macro="">
      <xdr:nvCxnSpPr>
        <xdr:cNvPr id="383" name="直線コネクタ 382"/>
        <xdr:cNvCxnSpPr/>
      </xdr:nvCxnSpPr>
      <xdr:spPr>
        <a:xfrm flipV="1">
          <a:off x="15290800" y="632946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4" name="フローチャート: 判断 383"/>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5" name="テキスト ボックス 384"/>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11959</xdr:rowOff>
    </xdr:from>
    <xdr:to>
      <xdr:col>72</xdr:col>
      <xdr:colOff>203200</xdr:colOff>
      <xdr:row>37</xdr:row>
      <xdr:rowOff>40111</xdr:rowOff>
    </xdr:to>
    <xdr:cxnSp macro="">
      <xdr:nvCxnSpPr>
        <xdr:cNvPr id="386" name="直線コネクタ 385"/>
        <xdr:cNvCxnSpPr/>
      </xdr:nvCxnSpPr>
      <xdr:spPr>
        <a:xfrm flipV="1">
          <a:off x="14401800" y="635560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87" name="フローチャート: 判断 386"/>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88" name="テキスト ボックス 387"/>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40111</xdr:rowOff>
    </xdr:from>
    <xdr:to>
      <xdr:col>68</xdr:col>
      <xdr:colOff>152400</xdr:colOff>
      <xdr:row>37</xdr:row>
      <xdr:rowOff>58208</xdr:rowOff>
    </xdr:to>
    <xdr:cxnSp macro="">
      <xdr:nvCxnSpPr>
        <xdr:cNvPr id="389" name="直線コネクタ 388"/>
        <xdr:cNvCxnSpPr/>
      </xdr:nvCxnSpPr>
      <xdr:spPr>
        <a:xfrm flipV="1">
          <a:off x="13512800" y="638376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0" name="フローチャート: 判断 389"/>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1" name="テキスト ボックス 390"/>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2" name="フローチャート: 判断 391"/>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3" name="テキスト ボックス 392"/>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96414</xdr:rowOff>
    </xdr:from>
    <xdr:to>
      <xdr:col>81</xdr:col>
      <xdr:colOff>95250</xdr:colOff>
      <xdr:row>37</xdr:row>
      <xdr:rowOff>26564</xdr:rowOff>
    </xdr:to>
    <xdr:sp macro="" textlink="">
      <xdr:nvSpPr>
        <xdr:cNvPr id="399" name="楕円 398"/>
        <xdr:cNvSpPr/>
      </xdr:nvSpPr>
      <xdr:spPr>
        <a:xfrm>
          <a:off x="169672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17691</xdr:rowOff>
    </xdr:from>
    <xdr:ext cx="762000" cy="259045"/>
    <xdr:sp macro="" textlink="">
      <xdr:nvSpPr>
        <xdr:cNvPr id="400" name="公債費負担の状況該当値テキスト"/>
        <xdr:cNvSpPr txBox="1"/>
      </xdr:nvSpPr>
      <xdr:spPr>
        <a:xfrm>
          <a:off x="17106900" y="618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106468</xdr:rowOff>
    </xdr:from>
    <xdr:to>
      <xdr:col>77</xdr:col>
      <xdr:colOff>95250</xdr:colOff>
      <xdr:row>37</xdr:row>
      <xdr:rowOff>36618</xdr:rowOff>
    </xdr:to>
    <xdr:sp macro="" textlink="">
      <xdr:nvSpPr>
        <xdr:cNvPr id="401" name="楕円 400"/>
        <xdr:cNvSpPr/>
      </xdr:nvSpPr>
      <xdr:spPr>
        <a:xfrm>
          <a:off x="16129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46795</xdr:rowOff>
    </xdr:from>
    <xdr:ext cx="736600" cy="259045"/>
    <xdr:sp macro="" textlink="">
      <xdr:nvSpPr>
        <xdr:cNvPr id="402" name="テキスト ボックス 401"/>
        <xdr:cNvSpPr txBox="1"/>
      </xdr:nvSpPr>
      <xdr:spPr>
        <a:xfrm>
          <a:off x="15798800" y="604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132609</xdr:rowOff>
    </xdr:from>
    <xdr:to>
      <xdr:col>73</xdr:col>
      <xdr:colOff>44450</xdr:colOff>
      <xdr:row>37</xdr:row>
      <xdr:rowOff>62759</xdr:rowOff>
    </xdr:to>
    <xdr:sp macro="" textlink="">
      <xdr:nvSpPr>
        <xdr:cNvPr id="403" name="楕円 402"/>
        <xdr:cNvSpPr/>
      </xdr:nvSpPr>
      <xdr:spPr>
        <a:xfrm>
          <a:off x="15240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72936</xdr:rowOff>
    </xdr:from>
    <xdr:ext cx="762000" cy="259045"/>
    <xdr:sp macro="" textlink="">
      <xdr:nvSpPr>
        <xdr:cNvPr id="404" name="テキスト ボックス 403"/>
        <xdr:cNvSpPr txBox="1"/>
      </xdr:nvSpPr>
      <xdr:spPr>
        <a:xfrm>
          <a:off x="14909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160761</xdr:rowOff>
    </xdr:from>
    <xdr:to>
      <xdr:col>68</xdr:col>
      <xdr:colOff>203200</xdr:colOff>
      <xdr:row>37</xdr:row>
      <xdr:rowOff>90911</xdr:rowOff>
    </xdr:to>
    <xdr:sp macro="" textlink="">
      <xdr:nvSpPr>
        <xdr:cNvPr id="405" name="楕円 404"/>
        <xdr:cNvSpPr/>
      </xdr:nvSpPr>
      <xdr:spPr>
        <a:xfrm>
          <a:off x="14351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101088</xdr:rowOff>
    </xdr:from>
    <xdr:ext cx="762000" cy="259045"/>
    <xdr:sp macro="" textlink="">
      <xdr:nvSpPr>
        <xdr:cNvPr id="406" name="テキスト ボックス 405"/>
        <xdr:cNvSpPr txBox="1"/>
      </xdr:nvSpPr>
      <xdr:spPr>
        <a:xfrm>
          <a:off x="14020800" y="61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07" name="楕円 406"/>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119185</xdr:rowOff>
    </xdr:from>
    <xdr:ext cx="762000" cy="259045"/>
    <xdr:sp macro="" textlink="">
      <xdr:nvSpPr>
        <xdr:cNvPr id="408" name="テキスト ボックス 407"/>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過年度発行債の償還が進んだことにより起債残高が減少していることに加えて、労務職俸給表の適用により退職手当負担見込額も減少し、平成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年度の将来負担比率は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今後の見込みでは、一般会計における公共施設の更新や下水道事業に対する公債費繰出など、公債費負担の増加要因があるため、市全体の財政運営の中で起債発行額の適正化を図る必要がある。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5" name="直線コネクタ 434"/>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36"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37" name="直線コネクタ 436"/>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148285</xdr:rowOff>
    </xdr:from>
    <xdr:to>
      <xdr:col>81</xdr:col>
      <xdr:colOff>44450</xdr:colOff>
      <xdr:row>14</xdr:row>
      <xdr:rowOff>157696</xdr:rowOff>
    </xdr:to>
    <xdr:cxnSp macro="">
      <xdr:nvCxnSpPr>
        <xdr:cNvPr id="440" name="直線コネクタ 439"/>
        <xdr:cNvCxnSpPr/>
      </xdr:nvCxnSpPr>
      <xdr:spPr>
        <a:xfrm flipV="1">
          <a:off x="16179800" y="2548585"/>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133063</xdr:rowOff>
    </xdr:from>
    <xdr:ext cx="762000" cy="259045"/>
    <xdr:sp macro="" textlink="">
      <xdr:nvSpPr>
        <xdr:cNvPr id="441" name="将来負担の状況平均値テキスト"/>
        <xdr:cNvSpPr txBox="1"/>
      </xdr:nvSpPr>
      <xdr:spPr>
        <a:xfrm>
          <a:off x="17106900" y="2533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2" name="フローチャート: 判断 441"/>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157696</xdr:rowOff>
    </xdr:from>
    <xdr:to>
      <xdr:col>77</xdr:col>
      <xdr:colOff>44450</xdr:colOff>
      <xdr:row>14</xdr:row>
      <xdr:rowOff>161315</xdr:rowOff>
    </xdr:to>
    <xdr:cxnSp macro="">
      <xdr:nvCxnSpPr>
        <xdr:cNvPr id="443" name="直線コネクタ 442"/>
        <xdr:cNvCxnSpPr/>
      </xdr:nvCxnSpPr>
      <xdr:spPr>
        <a:xfrm flipV="1">
          <a:off x="15290800" y="255799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4" name="フローチャート: 判断 443"/>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5" name="テキスト ボックス 444"/>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161315</xdr:rowOff>
    </xdr:from>
    <xdr:to>
      <xdr:col>72</xdr:col>
      <xdr:colOff>203200</xdr:colOff>
      <xdr:row>15</xdr:row>
      <xdr:rowOff>2413</xdr:rowOff>
    </xdr:to>
    <xdr:cxnSp macro="">
      <xdr:nvCxnSpPr>
        <xdr:cNvPr id="446" name="直線コネクタ 445"/>
        <xdr:cNvCxnSpPr/>
      </xdr:nvCxnSpPr>
      <xdr:spPr>
        <a:xfrm flipV="1">
          <a:off x="14401800" y="2561615"/>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47" name="フローチャート: 判断 446"/>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48" name="テキスト ボックス 447"/>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2413</xdr:rowOff>
    </xdr:from>
    <xdr:to>
      <xdr:col>68</xdr:col>
      <xdr:colOff>152400</xdr:colOff>
      <xdr:row>15</xdr:row>
      <xdr:rowOff>19304</xdr:rowOff>
    </xdr:to>
    <xdr:cxnSp macro="">
      <xdr:nvCxnSpPr>
        <xdr:cNvPr id="449" name="直線コネクタ 448"/>
        <xdr:cNvCxnSpPr/>
      </xdr:nvCxnSpPr>
      <xdr:spPr>
        <a:xfrm flipV="1">
          <a:off x="13512800" y="257416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0" name="フローチャート: 判断 449"/>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1" name="テキスト ボックス 450"/>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2" name="フローチャート: 判断 451"/>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3" name="テキスト ボックス 452"/>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97485</xdr:rowOff>
    </xdr:from>
    <xdr:to>
      <xdr:col>81</xdr:col>
      <xdr:colOff>95250</xdr:colOff>
      <xdr:row>15</xdr:row>
      <xdr:rowOff>27635</xdr:rowOff>
    </xdr:to>
    <xdr:sp macro="" textlink="">
      <xdr:nvSpPr>
        <xdr:cNvPr id="459" name="楕円 458"/>
        <xdr:cNvSpPr/>
      </xdr:nvSpPr>
      <xdr:spPr>
        <a:xfrm>
          <a:off x="16967200" y="2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18762</xdr:rowOff>
    </xdr:from>
    <xdr:ext cx="762000" cy="259045"/>
    <xdr:sp macro="" textlink="">
      <xdr:nvSpPr>
        <xdr:cNvPr id="460" name="将来負担の状況該当値テキスト"/>
        <xdr:cNvSpPr txBox="1"/>
      </xdr:nvSpPr>
      <xdr:spPr>
        <a:xfrm>
          <a:off x="17106900" y="2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106896</xdr:rowOff>
    </xdr:from>
    <xdr:to>
      <xdr:col>77</xdr:col>
      <xdr:colOff>95250</xdr:colOff>
      <xdr:row>15</xdr:row>
      <xdr:rowOff>37046</xdr:rowOff>
    </xdr:to>
    <xdr:sp macro="" textlink="">
      <xdr:nvSpPr>
        <xdr:cNvPr id="461" name="楕円 460"/>
        <xdr:cNvSpPr/>
      </xdr:nvSpPr>
      <xdr:spPr>
        <a:xfrm>
          <a:off x="16129000" y="250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47223</xdr:rowOff>
    </xdr:from>
    <xdr:ext cx="736600" cy="259045"/>
    <xdr:sp macro="" textlink="">
      <xdr:nvSpPr>
        <xdr:cNvPr id="462" name="テキスト ボックス 461"/>
        <xdr:cNvSpPr txBox="1"/>
      </xdr:nvSpPr>
      <xdr:spPr>
        <a:xfrm>
          <a:off x="15798800" y="227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110515</xdr:rowOff>
    </xdr:from>
    <xdr:to>
      <xdr:col>73</xdr:col>
      <xdr:colOff>44450</xdr:colOff>
      <xdr:row>15</xdr:row>
      <xdr:rowOff>40665</xdr:rowOff>
    </xdr:to>
    <xdr:sp macro="" textlink="">
      <xdr:nvSpPr>
        <xdr:cNvPr id="463" name="楕円 462"/>
        <xdr:cNvSpPr/>
      </xdr:nvSpPr>
      <xdr:spPr>
        <a:xfrm>
          <a:off x="15240000" y="25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50842</xdr:rowOff>
    </xdr:from>
    <xdr:ext cx="762000" cy="259045"/>
    <xdr:sp macro="" textlink="">
      <xdr:nvSpPr>
        <xdr:cNvPr id="464" name="テキスト ボックス 463"/>
        <xdr:cNvSpPr txBox="1"/>
      </xdr:nvSpPr>
      <xdr:spPr>
        <a:xfrm>
          <a:off x="14909800" y="22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123063</xdr:rowOff>
    </xdr:from>
    <xdr:to>
      <xdr:col>68</xdr:col>
      <xdr:colOff>203200</xdr:colOff>
      <xdr:row>15</xdr:row>
      <xdr:rowOff>53213</xdr:rowOff>
    </xdr:to>
    <xdr:sp macro="" textlink="">
      <xdr:nvSpPr>
        <xdr:cNvPr id="465" name="楕円 464"/>
        <xdr:cNvSpPr/>
      </xdr:nvSpPr>
      <xdr:spPr>
        <a:xfrm>
          <a:off x="14351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66" name="テキスト ボックス 465"/>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139954</xdr:rowOff>
    </xdr:from>
    <xdr:to>
      <xdr:col>64</xdr:col>
      <xdr:colOff>152400</xdr:colOff>
      <xdr:row>15</xdr:row>
      <xdr:rowOff>70104</xdr:rowOff>
    </xdr:to>
    <xdr:sp macro="" textlink="">
      <xdr:nvSpPr>
        <xdr:cNvPr id="467" name="楕円 466"/>
        <xdr:cNvSpPr/>
      </xdr:nvSpPr>
      <xdr:spPr>
        <a:xfrm>
          <a:off x="13462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80281</xdr:rowOff>
    </xdr:from>
    <xdr:ext cx="762000" cy="259045"/>
    <xdr:sp macro="" textlink="">
      <xdr:nvSpPr>
        <xdr:cNvPr id="468" name="テキスト ボックス 467"/>
        <xdr:cNvSpPr txBox="1"/>
      </xdr:nvSpPr>
      <xdr:spPr>
        <a:xfrm>
          <a:off x="13131800" y="230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49,336
48,902
41.78
18,855,225
18,394,258
381,000
10,374,039
14,906,362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人件費については類似団体の平均値とほぼ同水準で推移している。平成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年度は定年退職者が前年度を上回ったことによる退職手当の増加により前年度より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ポイント増となった。引き続き人件費の抑制に努めていく。筑後市行財政健全化実施計画に基づき、定員管理計画策定に取り組むと共に、職員の計画採用によって人件費のトータルコストの平準化を目指す。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101854</xdr:rowOff>
    </xdr:to>
    <xdr:cxnSp macro="">
      <xdr:nvCxnSpPr>
        <xdr:cNvPr id="64" name="直線コネクタ 63"/>
        <xdr:cNvCxnSpPr/>
      </xdr:nvCxnSpPr>
      <xdr:spPr>
        <a:xfrm>
          <a:off x="3987800" y="6440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97282</xdr:rowOff>
    </xdr:to>
    <xdr:cxnSp macro="">
      <xdr:nvCxnSpPr>
        <xdr:cNvPr id="67" name="直線コネクタ 66"/>
        <xdr:cNvCxnSpPr/>
      </xdr:nvCxnSpPr>
      <xdr:spPr>
        <a:xfrm>
          <a:off x="3098800" y="6404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60706</xdr:rowOff>
    </xdr:to>
    <xdr:cxnSp macro="">
      <xdr:nvCxnSpPr>
        <xdr:cNvPr id="70" name="直線コネクタ 69"/>
        <xdr:cNvCxnSpPr/>
      </xdr:nvCxnSpPr>
      <xdr:spPr>
        <a:xfrm>
          <a:off x="2209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51562</xdr:rowOff>
    </xdr:to>
    <xdr:cxnSp macro="">
      <xdr:nvCxnSpPr>
        <xdr:cNvPr id="73" name="直線コネクタ 72"/>
        <xdr:cNvCxnSpPr/>
      </xdr:nvCxnSpPr>
      <xdr:spPr>
        <a:xfrm>
          <a:off x="1320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ふるさと筑後市応援寄付の増加による事務費等の増加や、市北部拠点施設開業による備品購入費の増などにより物件費総額は増加したものの、基金繰入金などの特定財源の増加により経常収支比率としては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行財政健全化の取組みとして、今後も学校給食調理やごみ収集などの業務委託を予定しているが、人件費の減少など、委託料の増加に見合う財政効果があるか比較・検証しながら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135164</xdr:rowOff>
    </xdr:to>
    <xdr:cxnSp macro="">
      <xdr:nvCxnSpPr>
        <xdr:cNvPr id="127" name="直線コネクタ 126"/>
        <xdr:cNvCxnSpPr/>
      </xdr:nvCxnSpPr>
      <xdr:spPr>
        <a:xfrm flipV="1">
          <a:off x="15671800" y="29736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135164</xdr:rowOff>
    </xdr:to>
    <xdr:cxnSp macro="">
      <xdr:nvCxnSpPr>
        <xdr:cNvPr id="130" name="直線コネクタ 129"/>
        <xdr:cNvCxnSpPr/>
      </xdr:nvCxnSpPr>
      <xdr:spPr>
        <a:xfrm>
          <a:off x="14782800" y="2940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26307</xdr:rowOff>
    </xdr:to>
    <xdr:cxnSp macro="">
      <xdr:nvCxnSpPr>
        <xdr:cNvPr id="133" name="直線コネクタ 132"/>
        <xdr:cNvCxnSpPr/>
      </xdr:nvCxnSpPr>
      <xdr:spPr>
        <a:xfrm>
          <a:off x="13893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15421</xdr:rowOff>
    </xdr:to>
    <xdr:cxnSp macro="">
      <xdr:nvCxnSpPr>
        <xdr:cNvPr id="136" name="直線コネクタ 135"/>
        <xdr:cNvCxnSpPr/>
      </xdr:nvCxnSpPr>
      <xdr:spPr>
        <a:xfrm>
          <a:off x="13004800" y="2864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6" name="楕円 145"/>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7"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8" name="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0" name="楕円 149"/>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51" name="テキスト ボックス 150"/>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2" name="楕円 151"/>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3" name="テキスト ボックス 152"/>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4" name="楕円 153"/>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55" name="テキスト ボックス 154"/>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扶助費については、類似団体の平均値を上回っている。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前年度に引き続き私立保育所委託費や障害者自立支援給付費が増加したものの、経常収支比率は昨年と変わらなかった。健康づくりや特定健診など医療費の抑制に向けた取組等も行っているが、多くは障害者支援や子育て支援など社会保障経費として避けられない経費であり、この増加分は他の性質経費、事業の再構築により対応せざるを得ない状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69850</xdr:rowOff>
    </xdr:to>
    <xdr:cxnSp macro="">
      <xdr:nvCxnSpPr>
        <xdr:cNvPr id="189" name="直線コネクタ 188"/>
        <xdr:cNvCxnSpPr/>
      </xdr:nvCxnSpPr>
      <xdr:spPr>
        <a:xfrm>
          <a:off x="3987800" y="1052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143328</xdr:rowOff>
    </xdr:from>
    <xdr:to>
      <xdr:col>19</xdr:col>
      <xdr:colOff>187325</xdr:colOff>
      <xdr:row>61</xdr:row>
      <xdr:rowOff>69850</xdr:rowOff>
    </xdr:to>
    <xdr:cxnSp macro="">
      <xdr:nvCxnSpPr>
        <xdr:cNvPr id="192" name="直線コネクタ 191"/>
        <xdr:cNvCxnSpPr/>
      </xdr:nvCxnSpPr>
      <xdr:spPr>
        <a:xfrm>
          <a:off x="3098800" y="10430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143328</xdr:rowOff>
    </xdr:to>
    <xdr:cxnSp macro="">
      <xdr:nvCxnSpPr>
        <xdr:cNvPr id="195" name="直線コネクタ 194"/>
        <xdr:cNvCxnSpPr/>
      </xdr:nvCxnSpPr>
      <xdr:spPr>
        <a:xfrm>
          <a:off x="2209800" y="10299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60</xdr:row>
      <xdr:rowOff>12700</xdr:rowOff>
    </xdr:to>
    <xdr:cxnSp macro="">
      <xdr:nvCxnSpPr>
        <xdr:cNvPr id="198" name="直線コネクタ 197"/>
        <xdr:cNvCxnSpPr/>
      </xdr:nvCxnSpPr>
      <xdr:spPr>
        <a:xfrm>
          <a:off x="1320800" y="10234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8" name="楕円 207"/>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162577</xdr:rowOff>
    </xdr:from>
    <xdr:ext cx="762000" cy="259045"/>
    <xdr:sp macro="" textlink="">
      <xdr:nvSpPr>
        <xdr:cNvPr id="209" name="扶助費該当値テキスト"/>
        <xdr:cNvSpPr txBox="1"/>
      </xdr:nvSpPr>
      <xdr:spPr>
        <a:xfrm>
          <a:off x="4914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10" name="楕円 209"/>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1" name="テキスト ボックス 210"/>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2" name="楕円 211"/>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3" name="テキスト ボックス 212"/>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4" name="楕円 213"/>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5" name="テキスト ボックス 214"/>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16" name="楕円 215"/>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17" name="テキスト ボックス 216"/>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その他の経費では、国民健康保険や後期高齢者医療等の特別会計、繰出金が減少したこと等により、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社会の高齢化が進むなかで、医療や介護に対する負担も年々増加しており、今後も繰出金が増加する要因となるため、市全体の財政運営の中でバランスを取りながら事業の計画、実施を行っていく必要があ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122101</xdr:rowOff>
    </xdr:to>
    <xdr:cxnSp macro="">
      <xdr:nvCxnSpPr>
        <xdr:cNvPr id="252" name="直線コネクタ 251"/>
        <xdr:cNvCxnSpPr/>
      </xdr:nvCxnSpPr>
      <xdr:spPr>
        <a:xfrm flipV="1">
          <a:off x="15671800" y="98686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122101</xdr:rowOff>
    </xdr:to>
    <xdr:cxnSp macro="">
      <xdr:nvCxnSpPr>
        <xdr:cNvPr id="255" name="直線コネクタ 254"/>
        <xdr:cNvCxnSpPr/>
      </xdr:nvCxnSpPr>
      <xdr:spPr>
        <a:xfrm>
          <a:off x="14782800" y="9777185"/>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130266</xdr:rowOff>
    </xdr:from>
    <xdr:to>
      <xdr:col>73</xdr:col>
      <xdr:colOff>180975</xdr:colOff>
      <xdr:row>57</xdr:row>
      <xdr:rowOff>4535</xdr:rowOff>
    </xdr:to>
    <xdr:cxnSp macro="">
      <xdr:nvCxnSpPr>
        <xdr:cNvPr id="258" name="直線コネクタ 257"/>
        <xdr:cNvCxnSpPr/>
      </xdr:nvCxnSpPr>
      <xdr:spPr>
        <a:xfrm>
          <a:off x="13893800" y="97314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130266</xdr:rowOff>
    </xdr:from>
    <xdr:to>
      <xdr:col>69</xdr:col>
      <xdr:colOff>92075</xdr:colOff>
      <xdr:row>57</xdr:row>
      <xdr:rowOff>30662</xdr:rowOff>
    </xdr:to>
    <xdr:cxnSp macro="">
      <xdr:nvCxnSpPr>
        <xdr:cNvPr id="261" name="直線コネクタ 260"/>
        <xdr:cNvCxnSpPr/>
      </xdr:nvCxnSpPr>
      <xdr:spPr>
        <a:xfrm flipV="1">
          <a:off x="13004800" y="97314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45176</xdr:rowOff>
    </xdr:from>
    <xdr:to>
      <xdr:col>82</xdr:col>
      <xdr:colOff>158750</xdr:colOff>
      <xdr:row>57</xdr:row>
      <xdr:rowOff>146776</xdr:rowOff>
    </xdr:to>
    <xdr:sp macro="" textlink="">
      <xdr:nvSpPr>
        <xdr:cNvPr id="271" name="楕円 270"/>
        <xdr:cNvSpPr/>
      </xdr:nvSpPr>
      <xdr:spPr>
        <a:xfrm>
          <a:off x="164592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17253</xdr:rowOff>
    </xdr:from>
    <xdr:ext cx="762000" cy="259045"/>
    <xdr:sp macro="" textlink="">
      <xdr:nvSpPr>
        <xdr:cNvPr id="272" name="その他該当値テキスト"/>
        <xdr:cNvSpPr txBox="1"/>
      </xdr:nvSpPr>
      <xdr:spPr>
        <a:xfrm>
          <a:off x="16598900" y="978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71301</xdr:rowOff>
    </xdr:from>
    <xdr:to>
      <xdr:col>78</xdr:col>
      <xdr:colOff>120650</xdr:colOff>
      <xdr:row>58</xdr:row>
      <xdr:rowOff>1451</xdr:rowOff>
    </xdr:to>
    <xdr:sp macro="" textlink="">
      <xdr:nvSpPr>
        <xdr:cNvPr id="273" name="楕円 272"/>
        <xdr:cNvSpPr/>
      </xdr:nvSpPr>
      <xdr:spPr>
        <a:xfrm>
          <a:off x="15621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157678</xdr:rowOff>
    </xdr:from>
    <xdr:ext cx="736600" cy="259045"/>
    <xdr:sp macro="" textlink="">
      <xdr:nvSpPr>
        <xdr:cNvPr id="274" name="テキスト ボックス 273"/>
        <xdr:cNvSpPr txBox="1"/>
      </xdr:nvSpPr>
      <xdr:spPr>
        <a:xfrm>
          <a:off x="15290800" y="993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5" name="楕円 274"/>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76" name="テキスト ボックス 275"/>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79466</xdr:rowOff>
    </xdr:from>
    <xdr:to>
      <xdr:col>69</xdr:col>
      <xdr:colOff>142875</xdr:colOff>
      <xdr:row>57</xdr:row>
      <xdr:rowOff>9616</xdr:rowOff>
    </xdr:to>
    <xdr:sp macro="" textlink="">
      <xdr:nvSpPr>
        <xdr:cNvPr id="277" name="楕円 276"/>
        <xdr:cNvSpPr/>
      </xdr:nvSpPr>
      <xdr:spPr>
        <a:xfrm>
          <a:off x="13843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165843</xdr:rowOff>
    </xdr:from>
    <xdr:ext cx="762000" cy="259045"/>
    <xdr:sp macro="" textlink="">
      <xdr:nvSpPr>
        <xdr:cNvPr id="278" name="テキスト ボックス 277"/>
        <xdr:cNvSpPr txBox="1"/>
      </xdr:nvSpPr>
      <xdr:spPr>
        <a:xfrm>
          <a:off x="13512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151312</xdr:rowOff>
    </xdr:from>
    <xdr:to>
      <xdr:col>65</xdr:col>
      <xdr:colOff>53975</xdr:colOff>
      <xdr:row>57</xdr:row>
      <xdr:rowOff>81462</xdr:rowOff>
    </xdr:to>
    <xdr:sp macro="" textlink="">
      <xdr:nvSpPr>
        <xdr:cNvPr id="279" name="楕円 278"/>
        <xdr:cNvSpPr/>
      </xdr:nvSpPr>
      <xdr:spPr>
        <a:xfrm>
          <a:off x="12954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66239</xdr:rowOff>
    </xdr:from>
    <xdr:ext cx="762000" cy="259045"/>
    <xdr:sp macro="" textlink="">
      <xdr:nvSpPr>
        <xdr:cNvPr id="280" name="テキスト ボックス 279"/>
        <xdr:cNvSpPr txBox="1"/>
      </xdr:nvSpPr>
      <xdr:spPr>
        <a:xfrm>
          <a:off x="12623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地方独立行政法人筑後市立病院への交付金や一部事務組合負担金が多額であることも要因となり、例年類似団体より高い値で推移してきた。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年度はスポーツ施設奨励金の交付開始などにより補助費等そのものは増加したものの、基金繰入などにより、経常収支比率は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ポイント改善した。各種団体への補助金については、行財政健全化の取組みとして見直しを検討する予定であり、各補助金の目的や効果、必要性などを検証する。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44704</xdr:rowOff>
    </xdr:to>
    <xdr:cxnSp macro="">
      <xdr:nvCxnSpPr>
        <xdr:cNvPr id="310" name="直線コネクタ 309"/>
        <xdr:cNvCxnSpPr/>
      </xdr:nvCxnSpPr>
      <xdr:spPr>
        <a:xfrm flipV="1">
          <a:off x="15671800" y="6194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113284</xdr:rowOff>
    </xdr:to>
    <xdr:cxnSp macro="">
      <xdr:nvCxnSpPr>
        <xdr:cNvPr id="313" name="直線コネクタ 312"/>
        <xdr:cNvCxnSpPr/>
      </xdr:nvCxnSpPr>
      <xdr:spPr>
        <a:xfrm flipV="1">
          <a:off x="14782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145288</xdr:rowOff>
    </xdr:to>
    <xdr:cxnSp macro="">
      <xdr:nvCxnSpPr>
        <xdr:cNvPr id="316" name="直線コネクタ 315"/>
        <xdr:cNvCxnSpPr/>
      </xdr:nvCxnSpPr>
      <xdr:spPr>
        <a:xfrm flipV="1">
          <a:off x="13893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24130</xdr:rowOff>
    </xdr:to>
    <xdr:cxnSp macro="">
      <xdr:nvCxnSpPr>
        <xdr:cNvPr id="319" name="直線コネクタ 318"/>
        <xdr:cNvCxnSpPr/>
      </xdr:nvCxnSpPr>
      <xdr:spPr>
        <a:xfrm flipV="1">
          <a:off x="13004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9" name="楕円 328"/>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30"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1" name="楕円 330"/>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80281</xdr:rowOff>
    </xdr:from>
    <xdr:ext cx="736600" cy="259045"/>
    <xdr:sp macro="" textlink="">
      <xdr:nvSpPr>
        <xdr:cNvPr id="332" name="テキスト ボックス 331"/>
        <xdr:cNvSpPr txBox="1"/>
      </xdr:nvSpPr>
      <xdr:spPr>
        <a:xfrm>
          <a:off x="15290800" y="625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3" name="楕円 332"/>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34" name="テキスト ボックス 333"/>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5" name="楕円 334"/>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6" name="テキスト ボックス 335"/>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7" name="楕円 336"/>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8" name="テキスト ボックス 337"/>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ポイント低い値となっている。しかし、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長寿命化工事を実施するし尿処理施設のほか、学校や市庁舎などの公共施設も老朽化に伴う整備が必要な状況にあり、今後は起債残高が増加することも想定される。新規事業の抑制、優先度に応じた実施など計画的な財政運営に努めることで公債費の増加を抑え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37465</xdr:rowOff>
    </xdr:to>
    <xdr:cxnSp macro="">
      <xdr:nvCxnSpPr>
        <xdr:cNvPr id="370" name="直線コネクタ 369"/>
        <xdr:cNvCxnSpPr/>
      </xdr:nvCxnSpPr>
      <xdr:spPr>
        <a:xfrm flipV="1">
          <a:off x="3987800" y="127228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37465</xdr:rowOff>
    </xdr:from>
    <xdr:to>
      <xdr:col>19</xdr:col>
      <xdr:colOff>187325</xdr:colOff>
      <xdr:row>74</xdr:row>
      <xdr:rowOff>39370</xdr:rowOff>
    </xdr:to>
    <xdr:cxnSp macro="">
      <xdr:nvCxnSpPr>
        <xdr:cNvPr id="373" name="直線コネクタ 372"/>
        <xdr:cNvCxnSpPr/>
      </xdr:nvCxnSpPr>
      <xdr:spPr>
        <a:xfrm flipV="1">
          <a:off x="3098800" y="12724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39370</xdr:rowOff>
    </xdr:from>
    <xdr:to>
      <xdr:col>15</xdr:col>
      <xdr:colOff>98425</xdr:colOff>
      <xdr:row>74</xdr:row>
      <xdr:rowOff>69850</xdr:rowOff>
    </xdr:to>
    <xdr:cxnSp macro="">
      <xdr:nvCxnSpPr>
        <xdr:cNvPr id="376" name="直線コネクタ 375"/>
        <xdr:cNvCxnSpPr/>
      </xdr:nvCxnSpPr>
      <xdr:spPr>
        <a:xfrm flipV="1">
          <a:off x="2209800" y="12726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69850</xdr:rowOff>
    </xdr:from>
    <xdr:to>
      <xdr:col>11</xdr:col>
      <xdr:colOff>9525</xdr:colOff>
      <xdr:row>74</xdr:row>
      <xdr:rowOff>83185</xdr:rowOff>
    </xdr:to>
    <xdr:cxnSp macro="">
      <xdr:nvCxnSpPr>
        <xdr:cNvPr id="379" name="直線コネクタ 378"/>
        <xdr:cNvCxnSpPr/>
      </xdr:nvCxnSpPr>
      <xdr:spPr>
        <a:xfrm flipV="1">
          <a:off x="1320800" y="127571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89" name="楕円 388"/>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64787</xdr:rowOff>
    </xdr:from>
    <xdr:ext cx="762000" cy="259045"/>
    <xdr:sp macro="" textlink="">
      <xdr:nvSpPr>
        <xdr:cNvPr id="390" name="公債費該当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158115</xdr:rowOff>
    </xdr:from>
    <xdr:to>
      <xdr:col>20</xdr:col>
      <xdr:colOff>38100</xdr:colOff>
      <xdr:row>74</xdr:row>
      <xdr:rowOff>88265</xdr:rowOff>
    </xdr:to>
    <xdr:sp macro="" textlink="">
      <xdr:nvSpPr>
        <xdr:cNvPr id="391" name="楕円 390"/>
        <xdr:cNvSpPr/>
      </xdr:nvSpPr>
      <xdr:spPr>
        <a:xfrm>
          <a:off x="3937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98442</xdr:rowOff>
    </xdr:from>
    <xdr:ext cx="736600" cy="259045"/>
    <xdr:sp macro="" textlink="">
      <xdr:nvSpPr>
        <xdr:cNvPr id="392" name="テキスト ボックス 391"/>
        <xdr:cNvSpPr txBox="1"/>
      </xdr:nvSpPr>
      <xdr:spPr>
        <a:xfrm>
          <a:off x="3606800" y="12442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160020</xdr:rowOff>
    </xdr:from>
    <xdr:to>
      <xdr:col>15</xdr:col>
      <xdr:colOff>149225</xdr:colOff>
      <xdr:row>74</xdr:row>
      <xdr:rowOff>90170</xdr:rowOff>
    </xdr:to>
    <xdr:sp macro="" textlink="">
      <xdr:nvSpPr>
        <xdr:cNvPr id="393" name="楕円 392"/>
        <xdr:cNvSpPr/>
      </xdr:nvSpPr>
      <xdr:spPr>
        <a:xfrm>
          <a:off x="3048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100347</xdr:rowOff>
    </xdr:from>
    <xdr:ext cx="762000" cy="259045"/>
    <xdr:sp macro="" textlink="">
      <xdr:nvSpPr>
        <xdr:cNvPr id="394" name="テキスト ボックス 393"/>
        <xdr:cNvSpPr txBox="1"/>
      </xdr:nvSpPr>
      <xdr:spPr>
        <a:xfrm>
          <a:off x="2717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19050</xdr:rowOff>
    </xdr:from>
    <xdr:to>
      <xdr:col>11</xdr:col>
      <xdr:colOff>60325</xdr:colOff>
      <xdr:row>74</xdr:row>
      <xdr:rowOff>120650</xdr:rowOff>
    </xdr:to>
    <xdr:sp macro="" textlink="">
      <xdr:nvSpPr>
        <xdr:cNvPr id="395" name="楕円 394"/>
        <xdr:cNvSpPr/>
      </xdr:nvSpPr>
      <xdr:spPr>
        <a:xfrm>
          <a:off x="2159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130827</xdr:rowOff>
    </xdr:from>
    <xdr:ext cx="762000" cy="259045"/>
    <xdr:sp macro="" textlink="">
      <xdr:nvSpPr>
        <xdr:cNvPr id="396" name="テキスト ボックス 395"/>
        <xdr:cNvSpPr txBox="1"/>
      </xdr:nvSpPr>
      <xdr:spPr>
        <a:xfrm>
          <a:off x="1828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32385</xdr:rowOff>
    </xdr:from>
    <xdr:to>
      <xdr:col>6</xdr:col>
      <xdr:colOff>171450</xdr:colOff>
      <xdr:row>74</xdr:row>
      <xdr:rowOff>133985</xdr:rowOff>
    </xdr:to>
    <xdr:sp macro="" textlink="">
      <xdr:nvSpPr>
        <xdr:cNvPr id="397" name="楕円 396"/>
        <xdr:cNvSpPr/>
      </xdr:nvSpPr>
      <xdr:spPr>
        <a:xfrm>
          <a:off x="1270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144162</xdr:rowOff>
    </xdr:from>
    <xdr:ext cx="762000" cy="259045"/>
    <xdr:sp macro="" textlink="">
      <xdr:nvSpPr>
        <xdr:cNvPr id="398" name="テキスト ボックス 397"/>
        <xdr:cNvSpPr txBox="1"/>
      </xdr:nvSpPr>
      <xdr:spPr>
        <a:xfrm>
          <a:off x="939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ポイント上回っている。扶助費（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ポイント）やその他（</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ポイント）で類似団体平均値と乖離した値となっていることが主な要因である。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146050</xdr:rowOff>
    </xdr:from>
    <xdr:to>
      <xdr:col>82</xdr:col>
      <xdr:colOff>107950</xdr:colOff>
      <xdr:row>80</xdr:row>
      <xdr:rowOff>31750</xdr:rowOff>
    </xdr:to>
    <xdr:cxnSp macro="">
      <xdr:nvCxnSpPr>
        <xdr:cNvPr id="431" name="直線コネクタ 430"/>
        <xdr:cNvCxnSpPr/>
      </xdr:nvCxnSpPr>
      <xdr:spPr>
        <a:xfrm flipV="1">
          <a:off x="15671800" y="13690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88900</xdr:rowOff>
    </xdr:from>
    <xdr:to>
      <xdr:col>78</xdr:col>
      <xdr:colOff>69850</xdr:colOff>
      <xdr:row>80</xdr:row>
      <xdr:rowOff>31750</xdr:rowOff>
    </xdr:to>
    <xdr:cxnSp macro="">
      <xdr:nvCxnSpPr>
        <xdr:cNvPr id="434" name="直線コネクタ 433"/>
        <xdr:cNvCxnSpPr/>
      </xdr:nvCxnSpPr>
      <xdr:spPr>
        <a:xfrm>
          <a:off x="14782800" y="1363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31750</xdr:rowOff>
    </xdr:from>
    <xdr:to>
      <xdr:col>73</xdr:col>
      <xdr:colOff>180975</xdr:colOff>
      <xdr:row>79</xdr:row>
      <xdr:rowOff>88900</xdr:rowOff>
    </xdr:to>
    <xdr:cxnSp macro="">
      <xdr:nvCxnSpPr>
        <xdr:cNvPr id="437" name="直線コネクタ 436"/>
        <xdr:cNvCxnSpPr/>
      </xdr:nvCxnSpPr>
      <xdr:spPr>
        <a:xfrm>
          <a:off x="13893800" y="1357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79</xdr:row>
      <xdr:rowOff>31750</xdr:rowOff>
    </xdr:to>
    <xdr:cxnSp macro="">
      <xdr:nvCxnSpPr>
        <xdr:cNvPr id="440" name="直線コネクタ 439"/>
        <xdr:cNvCxnSpPr/>
      </xdr:nvCxnSpPr>
      <xdr:spPr>
        <a:xfrm>
          <a:off x="13004800" y="1357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95250</xdr:rowOff>
    </xdr:from>
    <xdr:to>
      <xdr:col>82</xdr:col>
      <xdr:colOff>158750</xdr:colOff>
      <xdr:row>80</xdr:row>
      <xdr:rowOff>25400</xdr:rowOff>
    </xdr:to>
    <xdr:sp macro="" textlink="">
      <xdr:nvSpPr>
        <xdr:cNvPr id="450" name="楕円 449"/>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67327</xdr:rowOff>
    </xdr:from>
    <xdr:ext cx="762000" cy="259045"/>
    <xdr:sp macro="" textlink="">
      <xdr:nvSpPr>
        <xdr:cNvPr id="451"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152400</xdr:rowOff>
    </xdr:from>
    <xdr:to>
      <xdr:col>78</xdr:col>
      <xdr:colOff>120650</xdr:colOff>
      <xdr:row>80</xdr:row>
      <xdr:rowOff>82550</xdr:rowOff>
    </xdr:to>
    <xdr:sp macro="" textlink="">
      <xdr:nvSpPr>
        <xdr:cNvPr id="452" name="楕円 451"/>
        <xdr:cNvSpPr/>
      </xdr:nvSpPr>
      <xdr:spPr>
        <a:xfrm>
          <a:off x="15621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67327</xdr:rowOff>
    </xdr:from>
    <xdr:ext cx="736600" cy="259045"/>
    <xdr:sp macro="" textlink="">
      <xdr:nvSpPr>
        <xdr:cNvPr id="453" name="テキスト ボックス 452"/>
        <xdr:cNvSpPr txBox="1"/>
      </xdr:nvSpPr>
      <xdr:spPr>
        <a:xfrm>
          <a:off x="15290800" y="1378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38100</xdr:rowOff>
    </xdr:from>
    <xdr:to>
      <xdr:col>74</xdr:col>
      <xdr:colOff>31750</xdr:colOff>
      <xdr:row>79</xdr:row>
      <xdr:rowOff>139700</xdr:rowOff>
    </xdr:to>
    <xdr:sp macro="" textlink="">
      <xdr:nvSpPr>
        <xdr:cNvPr id="454" name="楕円 453"/>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124477</xdr:rowOff>
    </xdr:from>
    <xdr:ext cx="762000" cy="259045"/>
    <xdr:sp macro="" textlink="">
      <xdr:nvSpPr>
        <xdr:cNvPr id="455" name="テキスト ボックス 454"/>
        <xdr:cNvSpPr txBox="1"/>
      </xdr:nvSpPr>
      <xdr:spPr>
        <a:xfrm>
          <a:off x="14401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56" name="楕円 455"/>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57" name="テキスト ボックス 456"/>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8" name="楕円 457"/>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59" name="テキスト ボックス 458"/>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14910</xdr:rowOff>
    </xdr:from>
    <xdr:to>
      <xdr:col>29</xdr:col>
      <xdr:colOff>127000</xdr:colOff>
      <xdr:row>20</xdr:row>
      <xdr:rowOff>15024</xdr:rowOff>
    </xdr:to>
    <xdr:cxnSp macro="">
      <xdr:nvCxnSpPr>
        <xdr:cNvPr id="50" name="直線コネクタ 49"/>
        <xdr:cNvCxnSpPr/>
      </xdr:nvCxnSpPr>
      <xdr:spPr bwMode="auto">
        <a:xfrm>
          <a:off x="5003800" y="3491535"/>
          <a:ext cx="6477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7163</xdr:rowOff>
    </xdr:from>
    <xdr:to>
      <xdr:col>26</xdr:col>
      <xdr:colOff>50800</xdr:colOff>
      <xdr:row>20</xdr:row>
      <xdr:rowOff>14910</xdr:rowOff>
    </xdr:to>
    <xdr:cxnSp macro="">
      <xdr:nvCxnSpPr>
        <xdr:cNvPr id="53" name="直線コネクタ 52"/>
        <xdr:cNvCxnSpPr/>
      </xdr:nvCxnSpPr>
      <xdr:spPr bwMode="auto">
        <a:xfrm>
          <a:off x="4305300" y="3483788"/>
          <a:ext cx="698500" cy="7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7163</xdr:rowOff>
    </xdr:from>
    <xdr:to>
      <xdr:col>22</xdr:col>
      <xdr:colOff>114300</xdr:colOff>
      <xdr:row>20</xdr:row>
      <xdr:rowOff>22822</xdr:rowOff>
    </xdr:to>
    <xdr:cxnSp macro="">
      <xdr:nvCxnSpPr>
        <xdr:cNvPr id="56" name="直線コネクタ 55"/>
        <xdr:cNvCxnSpPr/>
      </xdr:nvCxnSpPr>
      <xdr:spPr bwMode="auto">
        <a:xfrm flipV="1">
          <a:off x="3606800" y="3483788"/>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22822</xdr:rowOff>
    </xdr:from>
    <xdr:to>
      <xdr:col>18</xdr:col>
      <xdr:colOff>177800</xdr:colOff>
      <xdr:row>20</xdr:row>
      <xdr:rowOff>69367</xdr:rowOff>
    </xdr:to>
    <xdr:cxnSp macro="">
      <xdr:nvCxnSpPr>
        <xdr:cNvPr id="59" name="直線コネクタ 58"/>
        <xdr:cNvCxnSpPr/>
      </xdr:nvCxnSpPr>
      <xdr:spPr bwMode="auto">
        <a:xfrm flipV="1">
          <a:off x="2908300" y="3499447"/>
          <a:ext cx="698500" cy="4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135674</xdr:rowOff>
    </xdr:from>
    <xdr:to>
      <xdr:col>29</xdr:col>
      <xdr:colOff>177800</xdr:colOff>
      <xdr:row>20</xdr:row>
      <xdr:rowOff>65824</xdr:rowOff>
    </xdr:to>
    <xdr:sp macro="" textlink="">
      <xdr:nvSpPr>
        <xdr:cNvPr id="69" name="楕円 68"/>
        <xdr:cNvSpPr/>
      </xdr:nvSpPr>
      <xdr:spPr bwMode="auto">
        <a:xfrm>
          <a:off x="5600700" y="344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44251</xdr:rowOff>
    </xdr:from>
    <xdr:ext cx="762000" cy="259045"/>
    <xdr:sp macro="" textlink="">
      <xdr:nvSpPr>
        <xdr:cNvPr id="70" name="人口1人当たり決算額の推移該当値テキスト130"/>
        <xdr:cNvSpPr txBox="1"/>
      </xdr:nvSpPr>
      <xdr:spPr>
        <a:xfrm>
          <a:off x="5740400" y="334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135560</xdr:rowOff>
    </xdr:from>
    <xdr:to>
      <xdr:col>26</xdr:col>
      <xdr:colOff>101600</xdr:colOff>
      <xdr:row>20</xdr:row>
      <xdr:rowOff>65710</xdr:rowOff>
    </xdr:to>
    <xdr:sp macro="" textlink="">
      <xdr:nvSpPr>
        <xdr:cNvPr id="71" name="楕円 70"/>
        <xdr:cNvSpPr/>
      </xdr:nvSpPr>
      <xdr:spPr bwMode="auto">
        <a:xfrm>
          <a:off x="4953000" y="344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50487</xdr:rowOff>
    </xdr:from>
    <xdr:ext cx="736600" cy="259045"/>
    <xdr:sp macro="" textlink="">
      <xdr:nvSpPr>
        <xdr:cNvPr id="72" name="テキスト ボックス 71"/>
        <xdr:cNvSpPr txBox="1"/>
      </xdr:nvSpPr>
      <xdr:spPr>
        <a:xfrm>
          <a:off x="4622800" y="352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127813</xdr:rowOff>
    </xdr:from>
    <xdr:to>
      <xdr:col>22</xdr:col>
      <xdr:colOff>165100</xdr:colOff>
      <xdr:row>20</xdr:row>
      <xdr:rowOff>57963</xdr:rowOff>
    </xdr:to>
    <xdr:sp macro="" textlink="">
      <xdr:nvSpPr>
        <xdr:cNvPr id="73" name="楕円 72"/>
        <xdr:cNvSpPr/>
      </xdr:nvSpPr>
      <xdr:spPr bwMode="auto">
        <a:xfrm>
          <a:off x="4254500" y="3432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42740</xdr:rowOff>
    </xdr:from>
    <xdr:ext cx="762000" cy="259045"/>
    <xdr:sp macro="" textlink="">
      <xdr:nvSpPr>
        <xdr:cNvPr id="74" name="テキスト ボックス 73"/>
        <xdr:cNvSpPr txBox="1"/>
      </xdr:nvSpPr>
      <xdr:spPr>
        <a:xfrm>
          <a:off x="3924300" y="35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143472</xdr:rowOff>
    </xdr:from>
    <xdr:to>
      <xdr:col>19</xdr:col>
      <xdr:colOff>38100</xdr:colOff>
      <xdr:row>20</xdr:row>
      <xdr:rowOff>73622</xdr:rowOff>
    </xdr:to>
    <xdr:sp macro="" textlink="">
      <xdr:nvSpPr>
        <xdr:cNvPr id="75" name="楕円 74"/>
        <xdr:cNvSpPr/>
      </xdr:nvSpPr>
      <xdr:spPr bwMode="auto">
        <a:xfrm>
          <a:off x="3556000" y="344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58399</xdr:rowOff>
    </xdr:from>
    <xdr:ext cx="762000" cy="259045"/>
    <xdr:sp macro="" textlink="">
      <xdr:nvSpPr>
        <xdr:cNvPr id="76" name="テキスト ボックス 75"/>
        <xdr:cNvSpPr txBox="1"/>
      </xdr:nvSpPr>
      <xdr:spPr>
        <a:xfrm>
          <a:off x="3225800" y="353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18567</xdr:rowOff>
    </xdr:from>
    <xdr:to>
      <xdr:col>15</xdr:col>
      <xdr:colOff>101600</xdr:colOff>
      <xdr:row>20</xdr:row>
      <xdr:rowOff>120167</xdr:rowOff>
    </xdr:to>
    <xdr:sp macro="" textlink="">
      <xdr:nvSpPr>
        <xdr:cNvPr id="77" name="楕円 76"/>
        <xdr:cNvSpPr/>
      </xdr:nvSpPr>
      <xdr:spPr bwMode="auto">
        <a:xfrm>
          <a:off x="2857500" y="349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104944</xdr:rowOff>
    </xdr:from>
    <xdr:ext cx="762000" cy="259045"/>
    <xdr:sp macro="" textlink="">
      <xdr:nvSpPr>
        <xdr:cNvPr id="78" name="テキスト ボックス 77"/>
        <xdr:cNvSpPr txBox="1"/>
      </xdr:nvSpPr>
      <xdr:spPr>
        <a:xfrm>
          <a:off x="2527300" y="358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292722</xdr:rowOff>
    </xdr:from>
    <xdr:to>
      <xdr:col>29</xdr:col>
      <xdr:colOff>127000</xdr:colOff>
      <xdr:row>37</xdr:row>
      <xdr:rowOff>303246</xdr:rowOff>
    </xdr:to>
    <xdr:cxnSp macro="">
      <xdr:nvCxnSpPr>
        <xdr:cNvPr id="110" name="直線コネクタ 109"/>
        <xdr:cNvCxnSpPr/>
      </xdr:nvCxnSpPr>
      <xdr:spPr bwMode="auto">
        <a:xfrm flipV="1">
          <a:off x="5003800" y="7417422"/>
          <a:ext cx="647700" cy="1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297645</xdr:rowOff>
    </xdr:from>
    <xdr:to>
      <xdr:col>26</xdr:col>
      <xdr:colOff>50800</xdr:colOff>
      <xdr:row>37</xdr:row>
      <xdr:rowOff>303246</xdr:rowOff>
    </xdr:to>
    <xdr:cxnSp macro="">
      <xdr:nvCxnSpPr>
        <xdr:cNvPr id="113" name="直線コネクタ 112"/>
        <xdr:cNvCxnSpPr/>
      </xdr:nvCxnSpPr>
      <xdr:spPr bwMode="auto">
        <a:xfrm>
          <a:off x="4305300" y="7422345"/>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282937</xdr:rowOff>
    </xdr:from>
    <xdr:to>
      <xdr:col>22</xdr:col>
      <xdr:colOff>114300</xdr:colOff>
      <xdr:row>37</xdr:row>
      <xdr:rowOff>297645</xdr:rowOff>
    </xdr:to>
    <xdr:cxnSp macro="">
      <xdr:nvCxnSpPr>
        <xdr:cNvPr id="116" name="直線コネクタ 115"/>
        <xdr:cNvCxnSpPr/>
      </xdr:nvCxnSpPr>
      <xdr:spPr bwMode="auto">
        <a:xfrm>
          <a:off x="3606800" y="7407637"/>
          <a:ext cx="698500" cy="14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272924</xdr:rowOff>
    </xdr:from>
    <xdr:to>
      <xdr:col>18</xdr:col>
      <xdr:colOff>177800</xdr:colOff>
      <xdr:row>37</xdr:row>
      <xdr:rowOff>282937</xdr:rowOff>
    </xdr:to>
    <xdr:cxnSp macro="">
      <xdr:nvCxnSpPr>
        <xdr:cNvPr id="119" name="直線コネクタ 118"/>
        <xdr:cNvCxnSpPr/>
      </xdr:nvCxnSpPr>
      <xdr:spPr bwMode="auto">
        <a:xfrm>
          <a:off x="2908300" y="7397624"/>
          <a:ext cx="698500" cy="10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241922</xdr:rowOff>
    </xdr:from>
    <xdr:to>
      <xdr:col>29</xdr:col>
      <xdr:colOff>177800</xdr:colOff>
      <xdr:row>38</xdr:row>
      <xdr:rowOff>622</xdr:rowOff>
    </xdr:to>
    <xdr:sp macro="" textlink="">
      <xdr:nvSpPr>
        <xdr:cNvPr id="129" name="楕円 128"/>
        <xdr:cNvSpPr/>
      </xdr:nvSpPr>
      <xdr:spPr bwMode="auto">
        <a:xfrm>
          <a:off x="5600700" y="736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150499</xdr:rowOff>
    </xdr:from>
    <xdr:ext cx="762000" cy="259045"/>
    <xdr:sp macro="" textlink="">
      <xdr:nvSpPr>
        <xdr:cNvPr id="130" name="人口1人当たり決算額の推移該当値テキスト445"/>
        <xdr:cNvSpPr txBox="1"/>
      </xdr:nvSpPr>
      <xdr:spPr>
        <a:xfrm>
          <a:off x="5740400" y="727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252446</xdr:rowOff>
    </xdr:from>
    <xdr:to>
      <xdr:col>26</xdr:col>
      <xdr:colOff>101600</xdr:colOff>
      <xdr:row>38</xdr:row>
      <xdr:rowOff>11146</xdr:rowOff>
    </xdr:to>
    <xdr:sp macro="" textlink="">
      <xdr:nvSpPr>
        <xdr:cNvPr id="131" name="楕円 130"/>
        <xdr:cNvSpPr/>
      </xdr:nvSpPr>
      <xdr:spPr bwMode="auto">
        <a:xfrm>
          <a:off x="4953000" y="737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338823</xdr:rowOff>
    </xdr:from>
    <xdr:ext cx="736600" cy="259045"/>
    <xdr:sp macro="" textlink="">
      <xdr:nvSpPr>
        <xdr:cNvPr id="132" name="テキスト ボックス 131"/>
        <xdr:cNvSpPr txBox="1"/>
      </xdr:nvSpPr>
      <xdr:spPr>
        <a:xfrm>
          <a:off x="4622800" y="746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246845</xdr:rowOff>
    </xdr:from>
    <xdr:to>
      <xdr:col>22</xdr:col>
      <xdr:colOff>165100</xdr:colOff>
      <xdr:row>38</xdr:row>
      <xdr:rowOff>5545</xdr:rowOff>
    </xdr:to>
    <xdr:sp macro="" textlink="">
      <xdr:nvSpPr>
        <xdr:cNvPr id="133" name="楕円 132"/>
        <xdr:cNvSpPr/>
      </xdr:nvSpPr>
      <xdr:spPr bwMode="auto">
        <a:xfrm>
          <a:off x="4254500" y="7371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333222</xdr:rowOff>
    </xdr:from>
    <xdr:ext cx="762000" cy="259045"/>
    <xdr:sp macro="" textlink="">
      <xdr:nvSpPr>
        <xdr:cNvPr id="134" name="テキスト ボックス 133"/>
        <xdr:cNvSpPr txBox="1"/>
      </xdr:nvSpPr>
      <xdr:spPr>
        <a:xfrm>
          <a:off x="3924300" y="745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232137</xdr:rowOff>
    </xdr:from>
    <xdr:to>
      <xdr:col>19</xdr:col>
      <xdr:colOff>38100</xdr:colOff>
      <xdr:row>37</xdr:row>
      <xdr:rowOff>333737</xdr:rowOff>
    </xdr:to>
    <xdr:sp macro="" textlink="">
      <xdr:nvSpPr>
        <xdr:cNvPr id="135" name="楕円 134"/>
        <xdr:cNvSpPr/>
      </xdr:nvSpPr>
      <xdr:spPr bwMode="auto">
        <a:xfrm>
          <a:off x="3556000" y="735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318514</xdr:rowOff>
    </xdr:from>
    <xdr:ext cx="762000" cy="259045"/>
    <xdr:sp macro="" textlink="">
      <xdr:nvSpPr>
        <xdr:cNvPr id="136" name="テキスト ボックス 135"/>
        <xdr:cNvSpPr txBox="1"/>
      </xdr:nvSpPr>
      <xdr:spPr>
        <a:xfrm>
          <a:off x="3225800" y="744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222124</xdr:rowOff>
    </xdr:from>
    <xdr:to>
      <xdr:col>15</xdr:col>
      <xdr:colOff>101600</xdr:colOff>
      <xdr:row>37</xdr:row>
      <xdr:rowOff>323724</xdr:rowOff>
    </xdr:to>
    <xdr:sp macro="" textlink="">
      <xdr:nvSpPr>
        <xdr:cNvPr id="137" name="楕円 136"/>
        <xdr:cNvSpPr/>
      </xdr:nvSpPr>
      <xdr:spPr bwMode="auto">
        <a:xfrm>
          <a:off x="2857500" y="7346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308501</xdr:rowOff>
    </xdr:from>
    <xdr:ext cx="762000" cy="259045"/>
    <xdr:sp macro="" textlink="">
      <xdr:nvSpPr>
        <xdr:cNvPr id="138" name="テキスト ボックス 137"/>
        <xdr:cNvSpPr txBox="1"/>
      </xdr:nvSpPr>
      <xdr:spPr>
        <a:xfrm>
          <a:off x="2527300" y="743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49,336
48,902
41.78
18,855,225
18,394,258
381,000
10,374,039
14,906,362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121907</xdr:rowOff>
    </xdr:from>
    <xdr:to>
      <xdr:col>24</xdr:col>
      <xdr:colOff>63500</xdr:colOff>
      <xdr:row>36</xdr:row>
      <xdr:rowOff>168770</xdr:rowOff>
    </xdr:to>
    <xdr:cxnSp macro="">
      <xdr:nvCxnSpPr>
        <xdr:cNvPr id="61" name="直線コネクタ 60"/>
        <xdr:cNvCxnSpPr/>
      </xdr:nvCxnSpPr>
      <xdr:spPr>
        <a:xfrm flipV="1">
          <a:off x="3797300" y="6294107"/>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168770</xdr:rowOff>
    </xdr:from>
    <xdr:to>
      <xdr:col>19</xdr:col>
      <xdr:colOff>177800</xdr:colOff>
      <xdr:row>36</xdr:row>
      <xdr:rowOff>169253</xdr:rowOff>
    </xdr:to>
    <xdr:cxnSp macro="">
      <xdr:nvCxnSpPr>
        <xdr:cNvPr id="64" name="直線コネクタ 63"/>
        <xdr:cNvCxnSpPr/>
      </xdr:nvCxnSpPr>
      <xdr:spPr>
        <a:xfrm flipV="1">
          <a:off x="2908300" y="6340970"/>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169253</xdr:rowOff>
    </xdr:from>
    <xdr:to>
      <xdr:col>15</xdr:col>
      <xdr:colOff>50800</xdr:colOff>
      <xdr:row>37</xdr:row>
      <xdr:rowOff>5626</xdr:rowOff>
    </xdr:to>
    <xdr:cxnSp macro="">
      <xdr:nvCxnSpPr>
        <xdr:cNvPr id="67" name="直線コネクタ 66"/>
        <xdr:cNvCxnSpPr/>
      </xdr:nvCxnSpPr>
      <xdr:spPr>
        <a:xfrm flipV="1">
          <a:off x="2019300" y="6341453"/>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4331</xdr:rowOff>
    </xdr:from>
    <xdr:to>
      <xdr:col>10</xdr:col>
      <xdr:colOff>114300</xdr:colOff>
      <xdr:row>37</xdr:row>
      <xdr:rowOff>5626</xdr:rowOff>
    </xdr:to>
    <xdr:cxnSp macro="">
      <xdr:nvCxnSpPr>
        <xdr:cNvPr id="70" name="直線コネクタ 69"/>
        <xdr:cNvCxnSpPr/>
      </xdr:nvCxnSpPr>
      <xdr:spPr>
        <a:xfrm>
          <a:off x="1130300" y="634798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71107</xdr:rowOff>
    </xdr:from>
    <xdr:to>
      <xdr:col>24</xdr:col>
      <xdr:colOff>114300</xdr:colOff>
      <xdr:row>37</xdr:row>
      <xdr:rowOff>1257</xdr:rowOff>
    </xdr:to>
    <xdr:sp macro="" textlink="">
      <xdr:nvSpPr>
        <xdr:cNvPr id="80" name="楕円 79"/>
        <xdr:cNvSpPr/>
      </xdr:nvSpPr>
      <xdr:spPr>
        <a:xfrm>
          <a:off x="4584700" y="62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49534</xdr:rowOff>
    </xdr:from>
    <xdr:ext cx="534377" cy="259045"/>
    <xdr:sp macro="" textlink="">
      <xdr:nvSpPr>
        <xdr:cNvPr id="81" name="人件費該当値テキスト"/>
        <xdr:cNvSpPr txBox="1"/>
      </xdr:nvSpPr>
      <xdr:spPr>
        <a:xfrm>
          <a:off x="4686300" y="62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117970</xdr:rowOff>
    </xdr:from>
    <xdr:to>
      <xdr:col>20</xdr:col>
      <xdr:colOff>38100</xdr:colOff>
      <xdr:row>37</xdr:row>
      <xdr:rowOff>48120</xdr:rowOff>
    </xdr:to>
    <xdr:sp macro="" textlink="">
      <xdr:nvSpPr>
        <xdr:cNvPr id="82" name="楕円 81"/>
        <xdr:cNvSpPr/>
      </xdr:nvSpPr>
      <xdr:spPr>
        <a:xfrm>
          <a:off x="37465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39247</xdr:rowOff>
    </xdr:from>
    <xdr:ext cx="534377" cy="259045"/>
    <xdr:sp macro="" textlink="">
      <xdr:nvSpPr>
        <xdr:cNvPr id="83" name="テキスト ボックス 82"/>
        <xdr:cNvSpPr txBox="1"/>
      </xdr:nvSpPr>
      <xdr:spPr>
        <a:xfrm>
          <a:off x="3530111" y="63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118453</xdr:rowOff>
    </xdr:from>
    <xdr:to>
      <xdr:col>15</xdr:col>
      <xdr:colOff>101600</xdr:colOff>
      <xdr:row>37</xdr:row>
      <xdr:rowOff>48603</xdr:rowOff>
    </xdr:to>
    <xdr:sp macro="" textlink="">
      <xdr:nvSpPr>
        <xdr:cNvPr id="84" name="楕円 83"/>
        <xdr:cNvSpPr/>
      </xdr:nvSpPr>
      <xdr:spPr>
        <a:xfrm>
          <a:off x="2857500" y="62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39730</xdr:rowOff>
    </xdr:from>
    <xdr:ext cx="534377" cy="259045"/>
    <xdr:sp macro="" textlink="">
      <xdr:nvSpPr>
        <xdr:cNvPr id="85" name="テキスト ボックス 84"/>
        <xdr:cNvSpPr txBox="1"/>
      </xdr:nvSpPr>
      <xdr:spPr>
        <a:xfrm>
          <a:off x="2641111" y="638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126276</xdr:rowOff>
    </xdr:from>
    <xdr:to>
      <xdr:col>10</xdr:col>
      <xdr:colOff>165100</xdr:colOff>
      <xdr:row>37</xdr:row>
      <xdr:rowOff>56426</xdr:rowOff>
    </xdr:to>
    <xdr:sp macro="" textlink="">
      <xdr:nvSpPr>
        <xdr:cNvPr id="86" name="楕円 85"/>
        <xdr:cNvSpPr/>
      </xdr:nvSpPr>
      <xdr:spPr>
        <a:xfrm>
          <a:off x="1968500" y="62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47553</xdr:rowOff>
    </xdr:from>
    <xdr:ext cx="534377" cy="259045"/>
    <xdr:sp macro="" textlink="">
      <xdr:nvSpPr>
        <xdr:cNvPr id="87" name="テキスト ボックス 86"/>
        <xdr:cNvSpPr txBox="1"/>
      </xdr:nvSpPr>
      <xdr:spPr>
        <a:xfrm>
          <a:off x="1752111" y="639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124981</xdr:rowOff>
    </xdr:from>
    <xdr:to>
      <xdr:col>6</xdr:col>
      <xdr:colOff>38100</xdr:colOff>
      <xdr:row>37</xdr:row>
      <xdr:rowOff>55131</xdr:rowOff>
    </xdr:to>
    <xdr:sp macro="" textlink="">
      <xdr:nvSpPr>
        <xdr:cNvPr id="88" name="楕円 87"/>
        <xdr:cNvSpPr/>
      </xdr:nvSpPr>
      <xdr:spPr>
        <a:xfrm>
          <a:off x="1079500" y="62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46258</xdr:rowOff>
    </xdr:from>
    <xdr:ext cx="534377" cy="259045"/>
    <xdr:sp macro="" textlink="">
      <xdr:nvSpPr>
        <xdr:cNvPr id="89" name="テキスト ボックス 88"/>
        <xdr:cNvSpPr txBox="1"/>
      </xdr:nvSpPr>
      <xdr:spPr>
        <a:xfrm>
          <a:off x="863111" y="638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92291</xdr:rowOff>
    </xdr:from>
    <xdr:to>
      <xdr:col>24</xdr:col>
      <xdr:colOff>63500</xdr:colOff>
      <xdr:row>58</xdr:row>
      <xdr:rowOff>104546</xdr:rowOff>
    </xdr:to>
    <xdr:cxnSp macro="">
      <xdr:nvCxnSpPr>
        <xdr:cNvPr id="119" name="直線コネクタ 118"/>
        <xdr:cNvCxnSpPr/>
      </xdr:nvCxnSpPr>
      <xdr:spPr>
        <a:xfrm flipV="1">
          <a:off x="3797300" y="10036391"/>
          <a:ext cx="8382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103746</xdr:rowOff>
    </xdr:from>
    <xdr:to>
      <xdr:col>19</xdr:col>
      <xdr:colOff>177800</xdr:colOff>
      <xdr:row>58</xdr:row>
      <xdr:rowOff>104546</xdr:rowOff>
    </xdr:to>
    <xdr:cxnSp macro="">
      <xdr:nvCxnSpPr>
        <xdr:cNvPr id="122" name="直線コネクタ 121"/>
        <xdr:cNvCxnSpPr/>
      </xdr:nvCxnSpPr>
      <xdr:spPr>
        <a:xfrm>
          <a:off x="2908300" y="1004784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103746</xdr:rowOff>
    </xdr:from>
    <xdr:to>
      <xdr:col>15</xdr:col>
      <xdr:colOff>50800</xdr:colOff>
      <xdr:row>58</xdr:row>
      <xdr:rowOff>131407</xdr:rowOff>
    </xdr:to>
    <xdr:cxnSp macro="">
      <xdr:nvCxnSpPr>
        <xdr:cNvPr id="125" name="直線コネクタ 124"/>
        <xdr:cNvCxnSpPr/>
      </xdr:nvCxnSpPr>
      <xdr:spPr>
        <a:xfrm flipV="1">
          <a:off x="2019300" y="10047846"/>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131407</xdr:rowOff>
    </xdr:from>
    <xdr:to>
      <xdr:col>10</xdr:col>
      <xdr:colOff>114300</xdr:colOff>
      <xdr:row>59</xdr:row>
      <xdr:rowOff>6426</xdr:rowOff>
    </xdr:to>
    <xdr:cxnSp macro="">
      <xdr:nvCxnSpPr>
        <xdr:cNvPr id="128" name="直線コネクタ 127"/>
        <xdr:cNvCxnSpPr/>
      </xdr:nvCxnSpPr>
      <xdr:spPr>
        <a:xfrm flipV="1">
          <a:off x="1130300" y="10075507"/>
          <a:ext cx="889000" cy="4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41491</xdr:rowOff>
    </xdr:from>
    <xdr:to>
      <xdr:col>24</xdr:col>
      <xdr:colOff>114300</xdr:colOff>
      <xdr:row>58</xdr:row>
      <xdr:rowOff>143091</xdr:rowOff>
    </xdr:to>
    <xdr:sp macro="" textlink="">
      <xdr:nvSpPr>
        <xdr:cNvPr id="138" name="楕円 137"/>
        <xdr:cNvSpPr/>
      </xdr:nvSpPr>
      <xdr:spPr>
        <a:xfrm>
          <a:off x="4584700" y="99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127868</xdr:rowOff>
    </xdr:from>
    <xdr:ext cx="534377" cy="259045"/>
    <xdr:sp macro="" textlink="">
      <xdr:nvSpPr>
        <xdr:cNvPr id="139" name="物件費該当値テキスト"/>
        <xdr:cNvSpPr txBox="1"/>
      </xdr:nvSpPr>
      <xdr:spPr>
        <a:xfrm>
          <a:off x="4686300" y="99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53746</xdr:rowOff>
    </xdr:from>
    <xdr:to>
      <xdr:col>20</xdr:col>
      <xdr:colOff>38100</xdr:colOff>
      <xdr:row>58</xdr:row>
      <xdr:rowOff>155346</xdr:rowOff>
    </xdr:to>
    <xdr:sp macro="" textlink="">
      <xdr:nvSpPr>
        <xdr:cNvPr id="140" name="楕円 139"/>
        <xdr:cNvSpPr/>
      </xdr:nvSpPr>
      <xdr:spPr>
        <a:xfrm>
          <a:off x="3746500" y="99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146473</xdr:rowOff>
    </xdr:from>
    <xdr:ext cx="534377" cy="259045"/>
    <xdr:sp macro="" textlink="">
      <xdr:nvSpPr>
        <xdr:cNvPr id="141" name="テキスト ボックス 140"/>
        <xdr:cNvSpPr txBox="1"/>
      </xdr:nvSpPr>
      <xdr:spPr>
        <a:xfrm>
          <a:off x="3530111" y="1009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52946</xdr:rowOff>
    </xdr:from>
    <xdr:to>
      <xdr:col>15</xdr:col>
      <xdr:colOff>101600</xdr:colOff>
      <xdr:row>58</xdr:row>
      <xdr:rowOff>154546</xdr:rowOff>
    </xdr:to>
    <xdr:sp macro="" textlink="">
      <xdr:nvSpPr>
        <xdr:cNvPr id="142" name="楕円 141"/>
        <xdr:cNvSpPr/>
      </xdr:nvSpPr>
      <xdr:spPr>
        <a:xfrm>
          <a:off x="2857500" y="99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145673</xdr:rowOff>
    </xdr:from>
    <xdr:ext cx="534377" cy="259045"/>
    <xdr:sp macro="" textlink="">
      <xdr:nvSpPr>
        <xdr:cNvPr id="143" name="テキスト ボックス 142"/>
        <xdr:cNvSpPr txBox="1"/>
      </xdr:nvSpPr>
      <xdr:spPr>
        <a:xfrm>
          <a:off x="2641111" y="100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80607</xdr:rowOff>
    </xdr:from>
    <xdr:to>
      <xdr:col>10</xdr:col>
      <xdr:colOff>165100</xdr:colOff>
      <xdr:row>59</xdr:row>
      <xdr:rowOff>10757</xdr:rowOff>
    </xdr:to>
    <xdr:sp macro="" textlink="">
      <xdr:nvSpPr>
        <xdr:cNvPr id="144" name="楕円 143"/>
        <xdr:cNvSpPr/>
      </xdr:nvSpPr>
      <xdr:spPr>
        <a:xfrm>
          <a:off x="1968500" y="100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1884</xdr:rowOff>
    </xdr:from>
    <xdr:ext cx="534377" cy="259045"/>
    <xdr:sp macro="" textlink="">
      <xdr:nvSpPr>
        <xdr:cNvPr id="145" name="テキスト ボックス 144"/>
        <xdr:cNvSpPr txBox="1"/>
      </xdr:nvSpPr>
      <xdr:spPr>
        <a:xfrm>
          <a:off x="1752111" y="101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127076</xdr:rowOff>
    </xdr:from>
    <xdr:to>
      <xdr:col>6</xdr:col>
      <xdr:colOff>38100</xdr:colOff>
      <xdr:row>59</xdr:row>
      <xdr:rowOff>57226</xdr:rowOff>
    </xdr:to>
    <xdr:sp macro="" textlink="">
      <xdr:nvSpPr>
        <xdr:cNvPr id="146" name="楕円 145"/>
        <xdr:cNvSpPr/>
      </xdr:nvSpPr>
      <xdr:spPr>
        <a:xfrm>
          <a:off x="1079500" y="100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48353</xdr:rowOff>
    </xdr:from>
    <xdr:ext cx="534377" cy="259045"/>
    <xdr:sp macro="" textlink="">
      <xdr:nvSpPr>
        <xdr:cNvPr id="147" name="テキスト ボックス 146"/>
        <xdr:cNvSpPr txBox="1"/>
      </xdr:nvSpPr>
      <xdr:spPr>
        <a:xfrm>
          <a:off x="863111" y="101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128022</xdr:rowOff>
    </xdr:from>
    <xdr:to>
      <xdr:col>24</xdr:col>
      <xdr:colOff>63500</xdr:colOff>
      <xdr:row>78</xdr:row>
      <xdr:rowOff>129166</xdr:rowOff>
    </xdr:to>
    <xdr:cxnSp macro="">
      <xdr:nvCxnSpPr>
        <xdr:cNvPr id="176" name="直線コネクタ 175"/>
        <xdr:cNvCxnSpPr/>
      </xdr:nvCxnSpPr>
      <xdr:spPr>
        <a:xfrm flipV="1">
          <a:off x="3797300" y="13501122"/>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129166</xdr:rowOff>
    </xdr:from>
    <xdr:to>
      <xdr:col>19</xdr:col>
      <xdr:colOff>177800</xdr:colOff>
      <xdr:row>78</xdr:row>
      <xdr:rowOff>143511</xdr:rowOff>
    </xdr:to>
    <xdr:cxnSp macro="">
      <xdr:nvCxnSpPr>
        <xdr:cNvPr id="179" name="直線コネクタ 178"/>
        <xdr:cNvCxnSpPr/>
      </xdr:nvCxnSpPr>
      <xdr:spPr>
        <a:xfrm flipV="1">
          <a:off x="2908300" y="13502266"/>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143511</xdr:rowOff>
    </xdr:from>
    <xdr:to>
      <xdr:col>15</xdr:col>
      <xdr:colOff>50800</xdr:colOff>
      <xdr:row>78</xdr:row>
      <xdr:rowOff>161950</xdr:rowOff>
    </xdr:to>
    <xdr:cxnSp macro="">
      <xdr:nvCxnSpPr>
        <xdr:cNvPr id="182" name="直線コネクタ 181"/>
        <xdr:cNvCxnSpPr/>
      </xdr:nvCxnSpPr>
      <xdr:spPr>
        <a:xfrm flipV="1">
          <a:off x="2019300" y="13516611"/>
          <a:ext cx="889000" cy="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161950</xdr:rowOff>
    </xdr:from>
    <xdr:to>
      <xdr:col>10</xdr:col>
      <xdr:colOff>114300</xdr:colOff>
      <xdr:row>79</xdr:row>
      <xdr:rowOff>806</xdr:rowOff>
    </xdr:to>
    <xdr:cxnSp macro="">
      <xdr:nvCxnSpPr>
        <xdr:cNvPr id="185" name="直線コネクタ 184"/>
        <xdr:cNvCxnSpPr/>
      </xdr:nvCxnSpPr>
      <xdr:spPr>
        <a:xfrm flipV="1">
          <a:off x="1130300" y="13535050"/>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77222</xdr:rowOff>
    </xdr:from>
    <xdr:to>
      <xdr:col>24</xdr:col>
      <xdr:colOff>114300</xdr:colOff>
      <xdr:row>79</xdr:row>
      <xdr:rowOff>7372</xdr:rowOff>
    </xdr:to>
    <xdr:sp macro="" textlink="">
      <xdr:nvSpPr>
        <xdr:cNvPr id="195" name="楕円 194"/>
        <xdr:cNvSpPr/>
      </xdr:nvSpPr>
      <xdr:spPr>
        <a:xfrm>
          <a:off x="4584700" y="134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163599</xdr:rowOff>
    </xdr:from>
    <xdr:ext cx="469744" cy="259045"/>
    <xdr:sp macro="" textlink="">
      <xdr:nvSpPr>
        <xdr:cNvPr id="196" name="維持補修費該当値テキスト"/>
        <xdr:cNvSpPr txBox="1"/>
      </xdr:nvSpPr>
      <xdr:spPr>
        <a:xfrm>
          <a:off x="4686300" y="1336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78366</xdr:rowOff>
    </xdr:from>
    <xdr:to>
      <xdr:col>20</xdr:col>
      <xdr:colOff>38100</xdr:colOff>
      <xdr:row>79</xdr:row>
      <xdr:rowOff>8516</xdr:rowOff>
    </xdr:to>
    <xdr:sp macro="" textlink="">
      <xdr:nvSpPr>
        <xdr:cNvPr id="197" name="楕円 196"/>
        <xdr:cNvSpPr/>
      </xdr:nvSpPr>
      <xdr:spPr>
        <a:xfrm>
          <a:off x="3746500" y="134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171093</xdr:rowOff>
    </xdr:from>
    <xdr:ext cx="469744" cy="259045"/>
    <xdr:sp macro="" textlink="">
      <xdr:nvSpPr>
        <xdr:cNvPr id="198" name="テキスト ボックス 197"/>
        <xdr:cNvSpPr txBox="1"/>
      </xdr:nvSpPr>
      <xdr:spPr>
        <a:xfrm>
          <a:off x="3562428" y="135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92711</xdr:rowOff>
    </xdr:from>
    <xdr:to>
      <xdr:col>15</xdr:col>
      <xdr:colOff>101600</xdr:colOff>
      <xdr:row>79</xdr:row>
      <xdr:rowOff>22861</xdr:rowOff>
    </xdr:to>
    <xdr:sp macro="" textlink="">
      <xdr:nvSpPr>
        <xdr:cNvPr id="199" name="楕円 198"/>
        <xdr:cNvSpPr/>
      </xdr:nvSpPr>
      <xdr:spPr>
        <a:xfrm>
          <a:off x="2857500" y="134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13988</xdr:rowOff>
    </xdr:from>
    <xdr:ext cx="469744" cy="259045"/>
    <xdr:sp macro="" textlink="">
      <xdr:nvSpPr>
        <xdr:cNvPr id="200" name="テキスト ボックス 199"/>
        <xdr:cNvSpPr txBox="1"/>
      </xdr:nvSpPr>
      <xdr:spPr>
        <a:xfrm>
          <a:off x="2673428"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111150</xdr:rowOff>
    </xdr:from>
    <xdr:to>
      <xdr:col>10</xdr:col>
      <xdr:colOff>165100</xdr:colOff>
      <xdr:row>79</xdr:row>
      <xdr:rowOff>41300</xdr:rowOff>
    </xdr:to>
    <xdr:sp macro="" textlink="">
      <xdr:nvSpPr>
        <xdr:cNvPr id="201" name="楕円 200"/>
        <xdr:cNvSpPr/>
      </xdr:nvSpPr>
      <xdr:spPr>
        <a:xfrm>
          <a:off x="1968500" y="134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32427</xdr:rowOff>
    </xdr:from>
    <xdr:ext cx="469744" cy="259045"/>
    <xdr:sp macro="" textlink="">
      <xdr:nvSpPr>
        <xdr:cNvPr id="202" name="テキスト ボックス 201"/>
        <xdr:cNvSpPr txBox="1"/>
      </xdr:nvSpPr>
      <xdr:spPr>
        <a:xfrm>
          <a:off x="1784428" y="135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121456</xdr:rowOff>
    </xdr:from>
    <xdr:to>
      <xdr:col>6</xdr:col>
      <xdr:colOff>38100</xdr:colOff>
      <xdr:row>79</xdr:row>
      <xdr:rowOff>51606</xdr:rowOff>
    </xdr:to>
    <xdr:sp macro="" textlink="">
      <xdr:nvSpPr>
        <xdr:cNvPr id="203" name="楕円 202"/>
        <xdr:cNvSpPr/>
      </xdr:nvSpPr>
      <xdr:spPr>
        <a:xfrm>
          <a:off x="1079500" y="134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42733</xdr:rowOff>
    </xdr:from>
    <xdr:ext cx="469744" cy="259045"/>
    <xdr:sp macro="" textlink="">
      <xdr:nvSpPr>
        <xdr:cNvPr id="204" name="テキスト ボックス 203"/>
        <xdr:cNvSpPr txBox="1"/>
      </xdr:nvSpPr>
      <xdr:spPr>
        <a:xfrm>
          <a:off x="895428" y="135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133795</xdr:rowOff>
    </xdr:from>
    <xdr:to>
      <xdr:col>24</xdr:col>
      <xdr:colOff>63500</xdr:colOff>
      <xdr:row>96</xdr:row>
      <xdr:rowOff>8432</xdr:rowOff>
    </xdr:to>
    <xdr:cxnSp macro="">
      <xdr:nvCxnSpPr>
        <xdr:cNvPr id="234" name="直線コネクタ 233"/>
        <xdr:cNvCxnSpPr/>
      </xdr:nvCxnSpPr>
      <xdr:spPr>
        <a:xfrm flipV="1">
          <a:off x="3797300" y="16421545"/>
          <a:ext cx="838200" cy="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8432</xdr:rowOff>
    </xdr:from>
    <xdr:to>
      <xdr:col>19</xdr:col>
      <xdr:colOff>177800</xdr:colOff>
      <xdr:row>96</xdr:row>
      <xdr:rowOff>84010</xdr:rowOff>
    </xdr:to>
    <xdr:cxnSp macro="">
      <xdr:nvCxnSpPr>
        <xdr:cNvPr id="237" name="直線コネクタ 236"/>
        <xdr:cNvCxnSpPr/>
      </xdr:nvCxnSpPr>
      <xdr:spPr>
        <a:xfrm flipV="1">
          <a:off x="2908300" y="16467632"/>
          <a:ext cx="8890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84010</xdr:rowOff>
    </xdr:from>
    <xdr:to>
      <xdr:col>15</xdr:col>
      <xdr:colOff>50800</xdr:colOff>
      <xdr:row>96</xdr:row>
      <xdr:rowOff>160376</xdr:rowOff>
    </xdr:to>
    <xdr:cxnSp macro="">
      <xdr:nvCxnSpPr>
        <xdr:cNvPr id="240" name="直線コネクタ 239"/>
        <xdr:cNvCxnSpPr/>
      </xdr:nvCxnSpPr>
      <xdr:spPr>
        <a:xfrm flipV="1">
          <a:off x="2019300" y="16543210"/>
          <a:ext cx="889000" cy="7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160376</xdr:rowOff>
    </xdr:from>
    <xdr:to>
      <xdr:col>10</xdr:col>
      <xdr:colOff>114300</xdr:colOff>
      <xdr:row>97</xdr:row>
      <xdr:rowOff>80657</xdr:rowOff>
    </xdr:to>
    <xdr:cxnSp macro="">
      <xdr:nvCxnSpPr>
        <xdr:cNvPr id="243" name="直線コネクタ 242"/>
        <xdr:cNvCxnSpPr/>
      </xdr:nvCxnSpPr>
      <xdr:spPr>
        <a:xfrm flipV="1">
          <a:off x="1130300" y="16619576"/>
          <a:ext cx="889000" cy="9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82995</xdr:rowOff>
    </xdr:from>
    <xdr:to>
      <xdr:col>24</xdr:col>
      <xdr:colOff>114300</xdr:colOff>
      <xdr:row>96</xdr:row>
      <xdr:rowOff>13145</xdr:rowOff>
    </xdr:to>
    <xdr:sp macro="" textlink="">
      <xdr:nvSpPr>
        <xdr:cNvPr id="253" name="楕円 252"/>
        <xdr:cNvSpPr/>
      </xdr:nvSpPr>
      <xdr:spPr>
        <a:xfrm>
          <a:off x="4584700" y="163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105872</xdr:rowOff>
    </xdr:from>
    <xdr:ext cx="599010" cy="259045"/>
    <xdr:sp macro="" textlink="">
      <xdr:nvSpPr>
        <xdr:cNvPr id="254" name="扶助費該当値テキスト"/>
        <xdr:cNvSpPr txBox="1"/>
      </xdr:nvSpPr>
      <xdr:spPr>
        <a:xfrm>
          <a:off x="4686300" y="162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129082</xdr:rowOff>
    </xdr:from>
    <xdr:to>
      <xdr:col>20</xdr:col>
      <xdr:colOff>38100</xdr:colOff>
      <xdr:row>96</xdr:row>
      <xdr:rowOff>59232</xdr:rowOff>
    </xdr:to>
    <xdr:sp macro="" textlink="">
      <xdr:nvSpPr>
        <xdr:cNvPr id="255" name="楕円 254"/>
        <xdr:cNvSpPr/>
      </xdr:nvSpPr>
      <xdr:spPr>
        <a:xfrm>
          <a:off x="3746500" y="164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75759</xdr:rowOff>
    </xdr:from>
    <xdr:ext cx="599010" cy="259045"/>
    <xdr:sp macro="" textlink="">
      <xdr:nvSpPr>
        <xdr:cNvPr id="256" name="テキスト ボックス 255"/>
        <xdr:cNvSpPr txBox="1"/>
      </xdr:nvSpPr>
      <xdr:spPr>
        <a:xfrm>
          <a:off x="3497795" y="16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33210</xdr:rowOff>
    </xdr:from>
    <xdr:to>
      <xdr:col>15</xdr:col>
      <xdr:colOff>101600</xdr:colOff>
      <xdr:row>96</xdr:row>
      <xdr:rowOff>134810</xdr:rowOff>
    </xdr:to>
    <xdr:sp macro="" textlink="">
      <xdr:nvSpPr>
        <xdr:cNvPr id="257" name="楕円 256"/>
        <xdr:cNvSpPr/>
      </xdr:nvSpPr>
      <xdr:spPr>
        <a:xfrm>
          <a:off x="2857500" y="164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151337</xdr:rowOff>
    </xdr:from>
    <xdr:ext cx="534377" cy="259045"/>
    <xdr:sp macro="" textlink="">
      <xdr:nvSpPr>
        <xdr:cNvPr id="258" name="テキスト ボックス 257"/>
        <xdr:cNvSpPr txBox="1"/>
      </xdr:nvSpPr>
      <xdr:spPr>
        <a:xfrm>
          <a:off x="2641111" y="162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109576</xdr:rowOff>
    </xdr:from>
    <xdr:to>
      <xdr:col>10</xdr:col>
      <xdr:colOff>165100</xdr:colOff>
      <xdr:row>97</xdr:row>
      <xdr:rowOff>39726</xdr:rowOff>
    </xdr:to>
    <xdr:sp macro="" textlink="">
      <xdr:nvSpPr>
        <xdr:cNvPr id="259" name="楕円 258"/>
        <xdr:cNvSpPr/>
      </xdr:nvSpPr>
      <xdr:spPr>
        <a:xfrm>
          <a:off x="1968500" y="165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56253</xdr:rowOff>
    </xdr:from>
    <xdr:ext cx="534377" cy="259045"/>
    <xdr:sp macro="" textlink="">
      <xdr:nvSpPr>
        <xdr:cNvPr id="260" name="テキスト ボックス 259"/>
        <xdr:cNvSpPr txBox="1"/>
      </xdr:nvSpPr>
      <xdr:spPr>
        <a:xfrm>
          <a:off x="1752111" y="163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29857</xdr:rowOff>
    </xdr:from>
    <xdr:to>
      <xdr:col>6</xdr:col>
      <xdr:colOff>38100</xdr:colOff>
      <xdr:row>97</xdr:row>
      <xdr:rowOff>131457</xdr:rowOff>
    </xdr:to>
    <xdr:sp macro="" textlink="">
      <xdr:nvSpPr>
        <xdr:cNvPr id="261" name="楕円 260"/>
        <xdr:cNvSpPr/>
      </xdr:nvSpPr>
      <xdr:spPr>
        <a:xfrm>
          <a:off x="1079500" y="166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147984</xdr:rowOff>
    </xdr:from>
    <xdr:ext cx="534377" cy="259045"/>
    <xdr:sp macro="" textlink="">
      <xdr:nvSpPr>
        <xdr:cNvPr id="262" name="テキスト ボックス 261"/>
        <xdr:cNvSpPr txBox="1"/>
      </xdr:nvSpPr>
      <xdr:spPr>
        <a:xfrm>
          <a:off x="863111" y="1643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135814</xdr:rowOff>
    </xdr:from>
    <xdr:to>
      <xdr:col>55</xdr:col>
      <xdr:colOff>0</xdr:colOff>
      <xdr:row>37</xdr:row>
      <xdr:rowOff>149301</xdr:rowOff>
    </xdr:to>
    <xdr:cxnSp macro="">
      <xdr:nvCxnSpPr>
        <xdr:cNvPr id="291" name="直線コネクタ 290"/>
        <xdr:cNvCxnSpPr/>
      </xdr:nvCxnSpPr>
      <xdr:spPr>
        <a:xfrm flipV="1">
          <a:off x="9639300" y="6479464"/>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111773</xdr:rowOff>
    </xdr:from>
    <xdr:to>
      <xdr:col>50</xdr:col>
      <xdr:colOff>114300</xdr:colOff>
      <xdr:row>37</xdr:row>
      <xdr:rowOff>149301</xdr:rowOff>
    </xdr:to>
    <xdr:cxnSp macro="">
      <xdr:nvCxnSpPr>
        <xdr:cNvPr id="294" name="直線コネクタ 293"/>
        <xdr:cNvCxnSpPr/>
      </xdr:nvCxnSpPr>
      <xdr:spPr>
        <a:xfrm>
          <a:off x="8750300" y="6455423"/>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111773</xdr:rowOff>
    </xdr:from>
    <xdr:to>
      <xdr:col>45</xdr:col>
      <xdr:colOff>177800</xdr:colOff>
      <xdr:row>37</xdr:row>
      <xdr:rowOff>125313</xdr:rowOff>
    </xdr:to>
    <xdr:cxnSp macro="">
      <xdr:nvCxnSpPr>
        <xdr:cNvPr id="297" name="直線コネクタ 296"/>
        <xdr:cNvCxnSpPr/>
      </xdr:nvCxnSpPr>
      <xdr:spPr>
        <a:xfrm flipV="1">
          <a:off x="7861300" y="6455423"/>
          <a:ext cx="889000" cy="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117892</xdr:rowOff>
    </xdr:from>
    <xdr:to>
      <xdr:col>41</xdr:col>
      <xdr:colOff>50800</xdr:colOff>
      <xdr:row>37</xdr:row>
      <xdr:rowOff>125313</xdr:rowOff>
    </xdr:to>
    <xdr:cxnSp macro="">
      <xdr:nvCxnSpPr>
        <xdr:cNvPr id="300" name="直線コネクタ 299"/>
        <xdr:cNvCxnSpPr/>
      </xdr:nvCxnSpPr>
      <xdr:spPr>
        <a:xfrm>
          <a:off x="6972300" y="6461542"/>
          <a:ext cx="889000" cy="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85014</xdr:rowOff>
    </xdr:from>
    <xdr:to>
      <xdr:col>55</xdr:col>
      <xdr:colOff>50800</xdr:colOff>
      <xdr:row>38</xdr:row>
      <xdr:rowOff>15163</xdr:rowOff>
    </xdr:to>
    <xdr:sp macro="" textlink="">
      <xdr:nvSpPr>
        <xdr:cNvPr id="310" name="楕円 309"/>
        <xdr:cNvSpPr/>
      </xdr:nvSpPr>
      <xdr:spPr>
        <a:xfrm>
          <a:off x="10426700" y="6428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171391</xdr:rowOff>
    </xdr:from>
    <xdr:ext cx="534377" cy="259045"/>
    <xdr:sp macro="" textlink="">
      <xdr:nvSpPr>
        <xdr:cNvPr id="311" name="補助費等該当値テキスト"/>
        <xdr:cNvSpPr txBox="1"/>
      </xdr:nvSpPr>
      <xdr:spPr>
        <a:xfrm>
          <a:off x="10528300" y="63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98501</xdr:rowOff>
    </xdr:from>
    <xdr:to>
      <xdr:col>50</xdr:col>
      <xdr:colOff>165100</xdr:colOff>
      <xdr:row>38</xdr:row>
      <xdr:rowOff>28651</xdr:rowOff>
    </xdr:to>
    <xdr:sp macro="" textlink="">
      <xdr:nvSpPr>
        <xdr:cNvPr id="312" name="楕円 311"/>
        <xdr:cNvSpPr/>
      </xdr:nvSpPr>
      <xdr:spPr>
        <a:xfrm>
          <a:off x="9588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19778</xdr:rowOff>
    </xdr:from>
    <xdr:ext cx="534377" cy="259045"/>
    <xdr:sp macro="" textlink="">
      <xdr:nvSpPr>
        <xdr:cNvPr id="313" name="テキスト ボックス 312"/>
        <xdr:cNvSpPr txBox="1"/>
      </xdr:nvSpPr>
      <xdr:spPr>
        <a:xfrm>
          <a:off x="9372111" y="653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60973</xdr:rowOff>
    </xdr:from>
    <xdr:to>
      <xdr:col>46</xdr:col>
      <xdr:colOff>38100</xdr:colOff>
      <xdr:row>37</xdr:row>
      <xdr:rowOff>162573</xdr:rowOff>
    </xdr:to>
    <xdr:sp macro="" textlink="">
      <xdr:nvSpPr>
        <xdr:cNvPr id="314" name="楕円 313"/>
        <xdr:cNvSpPr/>
      </xdr:nvSpPr>
      <xdr:spPr>
        <a:xfrm>
          <a:off x="8699500" y="64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153700</xdr:rowOff>
    </xdr:from>
    <xdr:ext cx="534377" cy="259045"/>
    <xdr:sp macro="" textlink="">
      <xdr:nvSpPr>
        <xdr:cNvPr id="315" name="テキスト ボックス 314"/>
        <xdr:cNvSpPr txBox="1"/>
      </xdr:nvSpPr>
      <xdr:spPr>
        <a:xfrm>
          <a:off x="8483111" y="64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74513</xdr:rowOff>
    </xdr:from>
    <xdr:to>
      <xdr:col>41</xdr:col>
      <xdr:colOff>101600</xdr:colOff>
      <xdr:row>38</xdr:row>
      <xdr:rowOff>4663</xdr:rowOff>
    </xdr:to>
    <xdr:sp macro="" textlink="">
      <xdr:nvSpPr>
        <xdr:cNvPr id="316" name="楕円 315"/>
        <xdr:cNvSpPr/>
      </xdr:nvSpPr>
      <xdr:spPr>
        <a:xfrm>
          <a:off x="7810500" y="64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167240</xdr:rowOff>
    </xdr:from>
    <xdr:ext cx="534377" cy="259045"/>
    <xdr:sp macro="" textlink="">
      <xdr:nvSpPr>
        <xdr:cNvPr id="317" name="テキスト ボックス 316"/>
        <xdr:cNvSpPr txBox="1"/>
      </xdr:nvSpPr>
      <xdr:spPr>
        <a:xfrm>
          <a:off x="7594111" y="651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67092</xdr:rowOff>
    </xdr:from>
    <xdr:to>
      <xdr:col>36</xdr:col>
      <xdr:colOff>165100</xdr:colOff>
      <xdr:row>37</xdr:row>
      <xdr:rowOff>168692</xdr:rowOff>
    </xdr:to>
    <xdr:sp macro="" textlink="">
      <xdr:nvSpPr>
        <xdr:cNvPr id="318" name="楕円 317"/>
        <xdr:cNvSpPr/>
      </xdr:nvSpPr>
      <xdr:spPr>
        <a:xfrm>
          <a:off x="6921500" y="64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159818</xdr:rowOff>
    </xdr:from>
    <xdr:ext cx="534377" cy="259045"/>
    <xdr:sp macro="" textlink="">
      <xdr:nvSpPr>
        <xdr:cNvPr id="319" name="テキスト ボックス 318"/>
        <xdr:cNvSpPr txBox="1"/>
      </xdr:nvSpPr>
      <xdr:spPr>
        <a:xfrm>
          <a:off x="6705111" y="650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54940</xdr:rowOff>
    </xdr:from>
    <xdr:to>
      <xdr:col>55</xdr:col>
      <xdr:colOff>0</xdr:colOff>
      <xdr:row>57</xdr:row>
      <xdr:rowOff>143486</xdr:rowOff>
    </xdr:to>
    <xdr:cxnSp macro="">
      <xdr:nvCxnSpPr>
        <xdr:cNvPr id="346" name="直線コネクタ 345"/>
        <xdr:cNvCxnSpPr/>
      </xdr:nvCxnSpPr>
      <xdr:spPr>
        <a:xfrm>
          <a:off x="9639300" y="9827590"/>
          <a:ext cx="838200" cy="8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54940</xdr:rowOff>
    </xdr:from>
    <xdr:to>
      <xdr:col>50</xdr:col>
      <xdr:colOff>114300</xdr:colOff>
      <xdr:row>57</xdr:row>
      <xdr:rowOff>103874</xdr:rowOff>
    </xdr:to>
    <xdr:cxnSp macro="">
      <xdr:nvCxnSpPr>
        <xdr:cNvPr id="349" name="直線コネクタ 348"/>
        <xdr:cNvCxnSpPr/>
      </xdr:nvCxnSpPr>
      <xdr:spPr>
        <a:xfrm flipV="1">
          <a:off x="8750300" y="9827590"/>
          <a:ext cx="889000" cy="4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139577</xdr:rowOff>
    </xdr:from>
    <xdr:to>
      <xdr:col>45</xdr:col>
      <xdr:colOff>177800</xdr:colOff>
      <xdr:row>57</xdr:row>
      <xdr:rowOff>103874</xdr:rowOff>
    </xdr:to>
    <xdr:cxnSp macro="">
      <xdr:nvCxnSpPr>
        <xdr:cNvPr id="352" name="直線コネクタ 351"/>
        <xdr:cNvCxnSpPr/>
      </xdr:nvCxnSpPr>
      <xdr:spPr>
        <a:xfrm>
          <a:off x="7861300" y="9740777"/>
          <a:ext cx="889000" cy="13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139577</xdr:rowOff>
    </xdr:from>
    <xdr:to>
      <xdr:col>41</xdr:col>
      <xdr:colOff>50800</xdr:colOff>
      <xdr:row>57</xdr:row>
      <xdr:rowOff>129719</xdr:rowOff>
    </xdr:to>
    <xdr:cxnSp macro="">
      <xdr:nvCxnSpPr>
        <xdr:cNvPr id="355" name="直線コネクタ 354"/>
        <xdr:cNvCxnSpPr/>
      </xdr:nvCxnSpPr>
      <xdr:spPr>
        <a:xfrm flipV="1">
          <a:off x="6972300" y="9740777"/>
          <a:ext cx="889000" cy="1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92686</xdr:rowOff>
    </xdr:from>
    <xdr:to>
      <xdr:col>55</xdr:col>
      <xdr:colOff>50800</xdr:colOff>
      <xdr:row>58</xdr:row>
      <xdr:rowOff>22836</xdr:rowOff>
    </xdr:to>
    <xdr:sp macro="" textlink="">
      <xdr:nvSpPr>
        <xdr:cNvPr id="365" name="楕円 364"/>
        <xdr:cNvSpPr/>
      </xdr:nvSpPr>
      <xdr:spPr>
        <a:xfrm>
          <a:off x="10426700" y="98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7613</xdr:rowOff>
    </xdr:from>
    <xdr:ext cx="534377" cy="259045"/>
    <xdr:sp macro="" textlink="">
      <xdr:nvSpPr>
        <xdr:cNvPr id="366" name="普通建設事業費該当値テキスト"/>
        <xdr:cNvSpPr txBox="1"/>
      </xdr:nvSpPr>
      <xdr:spPr>
        <a:xfrm>
          <a:off x="10528300" y="9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4140</xdr:rowOff>
    </xdr:from>
    <xdr:to>
      <xdr:col>50</xdr:col>
      <xdr:colOff>165100</xdr:colOff>
      <xdr:row>57</xdr:row>
      <xdr:rowOff>105740</xdr:rowOff>
    </xdr:to>
    <xdr:sp macro="" textlink="">
      <xdr:nvSpPr>
        <xdr:cNvPr id="367" name="楕円 366"/>
        <xdr:cNvSpPr/>
      </xdr:nvSpPr>
      <xdr:spPr>
        <a:xfrm>
          <a:off x="9588500" y="97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96867</xdr:rowOff>
    </xdr:from>
    <xdr:ext cx="534377" cy="259045"/>
    <xdr:sp macro="" textlink="">
      <xdr:nvSpPr>
        <xdr:cNvPr id="368" name="テキスト ボックス 367"/>
        <xdr:cNvSpPr txBox="1"/>
      </xdr:nvSpPr>
      <xdr:spPr>
        <a:xfrm>
          <a:off x="9372111" y="98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53074</xdr:rowOff>
    </xdr:from>
    <xdr:to>
      <xdr:col>46</xdr:col>
      <xdr:colOff>38100</xdr:colOff>
      <xdr:row>57</xdr:row>
      <xdr:rowOff>154674</xdr:rowOff>
    </xdr:to>
    <xdr:sp macro="" textlink="">
      <xdr:nvSpPr>
        <xdr:cNvPr id="369" name="楕円 368"/>
        <xdr:cNvSpPr/>
      </xdr:nvSpPr>
      <xdr:spPr>
        <a:xfrm>
          <a:off x="8699500" y="98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145801</xdr:rowOff>
    </xdr:from>
    <xdr:ext cx="534377" cy="259045"/>
    <xdr:sp macro="" textlink="">
      <xdr:nvSpPr>
        <xdr:cNvPr id="370" name="テキスト ボックス 369"/>
        <xdr:cNvSpPr txBox="1"/>
      </xdr:nvSpPr>
      <xdr:spPr>
        <a:xfrm>
          <a:off x="8483111" y="99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88777</xdr:rowOff>
    </xdr:from>
    <xdr:to>
      <xdr:col>41</xdr:col>
      <xdr:colOff>101600</xdr:colOff>
      <xdr:row>57</xdr:row>
      <xdr:rowOff>18927</xdr:rowOff>
    </xdr:to>
    <xdr:sp macro="" textlink="">
      <xdr:nvSpPr>
        <xdr:cNvPr id="371" name="楕円 370"/>
        <xdr:cNvSpPr/>
      </xdr:nvSpPr>
      <xdr:spPr>
        <a:xfrm>
          <a:off x="7810500" y="96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10054</xdr:rowOff>
    </xdr:from>
    <xdr:ext cx="534377" cy="259045"/>
    <xdr:sp macro="" textlink="">
      <xdr:nvSpPr>
        <xdr:cNvPr id="372" name="テキスト ボックス 371"/>
        <xdr:cNvSpPr txBox="1"/>
      </xdr:nvSpPr>
      <xdr:spPr>
        <a:xfrm>
          <a:off x="7594111" y="97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78919</xdr:rowOff>
    </xdr:from>
    <xdr:to>
      <xdr:col>36</xdr:col>
      <xdr:colOff>165100</xdr:colOff>
      <xdr:row>58</xdr:row>
      <xdr:rowOff>9069</xdr:rowOff>
    </xdr:to>
    <xdr:sp macro="" textlink="">
      <xdr:nvSpPr>
        <xdr:cNvPr id="373" name="楕円 372"/>
        <xdr:cNvSpPr/>
      </xdr:nvSpPr>
      <xdr:spPr>
        <a:xfrm>
          <a:off x="6921500" y="98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196</xdr:rowOff>
    </xdr:from>
    <xdr:ext cx="534377" cy="259045"/>
    <xdr:sp macro="" textlink="">
      <xdr:nvSpPr>
        <xdr:cNvPr id="374" name="テキスト ボックス 373"/>
        <xdr:cNvSpPr txBox="1"/>
      </xdr:nvSpPr>
      <xdr:spPr>
        <a:xfrm>
          <a:off x="6705111" y="99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95602</xdr:rowOff>
    </xdr:from>
    <xdr:to>
      <xdr:col>55</xdr:col>
      <xdr:colOff>0</xdr:colOff>
      <xdr:row>78</xdr:row>
      <xdr:rowOff>139743</xdr:rowOff>
    </xdr:to>
    <xdr:cxnSp macro="">
      <xdr:nvCxnSpPr>
        <xdr:cNvPr id="405" name="直線コネクタ 404"/>
        <xdr:cNvCxnSpPr/>
      </xdr:nvCxnSpPr>
      <xdr:spPr>
        <a:xfrm>
          <a:off x="9639300" y="13468702"/>
          <a:ext cx="838200" cy="4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23582</xdr:rowOff>
    </xdr:from>
    <xdr:to>
      <xdr:col>50</xdr:col>
      <xdr:colOff>114300</xdr:colOff>
      <xdr:row>78</xdr:row>
      <xdr:rowOff>95602</xdr:rowOff>
    </xdr:to>
    <xdr:cxnSp macro="">
      <xdr:nvCxnSpPr>
        <xdr:cNvPr id="408" name="直線コネクタ 407"/>
        <xdr:cNvCxnSpPr/>
      </xdr:nvCxnSpPr>
      <xdr:spPr>
        <a:xfrm>
          <a:off x="8750300" y="13396682"/>
          <a:ext cx="889000" cy="7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23582</xdr:rowOff>
    </xdr:from>
    <xdr:to>
      <xdr:col>45</xdr:col>
      <xdr:colOff>177800</xdr:colOff>
      <xdr:row>78</xdr:row>
      <xdr:rowOff>89179</xdr:rowOff>
    </xdr:to>
    <xdr:cxnSp macro="">
      <xdr:nvCxnSpPr>
        <xdr:cNvPr id="411" name="直線コネクタ 410"/>
        <xdr:cNvCxnSpPr/>
      </xdr:nvCxnSpPr>
      <xdr:spPr>
        <a:xfrm flipV="1">
          <a:off x="7861300" y="13396682"/>
          <a:ext cx="889000" cy="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88943</xdr:rowOff>
    </xdr:from>
    <xdr:to>
      <xdr:col>55</xdr:col>
      <xdr:colOff>50800</xdr:colOff>
      <xdr:row>79</xdr:row>
      <xdr:rowOff>19093</xdr:rowOff>
    </xdr:to>
    <xdr:sp macro="" textlink="">
      <xdr:nvSpPr>
        <xdr:cNvPr id="421" name="楕円 420"/>
        <xdr:cNvSpPr/>
      </xdr:nvSpPr>
      <xdr:spPr>
        <a:xfrm>
          <a:off x="10426700" y="1346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67370</xdr:rowOff>
    </xdr:from>
    <xdr:ext cx="534377" cy="259045"/>
    <xdr:sp macro="" textlink="">
      <xdr:nvSpPr>
        <xdr:cNvPr id="422" name="普通建設事業費 （ うち新規整備　）該当値テキスト"/>
        <xdr:cNvSpPr txBox="1"/>
      </xdr:nvSpPr>
      <xdr:spPr>
        <a:xfrm>
          <a:off x="10528300" y="1344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44802</xdr:rowOff>
    </xdr:from>
    <xdr:to>
      <xdr:col>50</xdr:col>
      <xdr:colOff>165100</xdr:colOff>
      <xdr:row>78</xdr:row>
      <xdr:rowOff>146402</xdr:rowOff>
    </xdr:to>
    <xdr:sp macro="" textlink="">
      <xdr:nvSpPr>
        <xdr:cNvPr id="423" name="楕円 422"/>
        <xdr:cNvSpPr/>
      </xdr:nvSpPr>
      <xdr:spPr>
        <a:xfrm>
          <a:off x="9588500" y="13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137529</xdr:rowOff>
    </xdr:from>
    <xdr:ext cx="534377" cy="259045"/>
    <xdr:sp macro="" textlink="">
      <xdr:nvSpPr>
        <xdr:cNvPr id="424" name="テキスト ボックス 423"/>
        <xdr:cNvSpPr txBox="1"/>
      </xdr:nvSpPr>
      <xdr:spPr>
        <a:xfrm>
          <a:off x="9372111" y="1351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144232</xdr:rowOff>
    </xdr:from>
    <xdr:to>
      <xdr:col>46</xdr:col>
      <xdr:colOff>38100</xdr:colOff>
      <xdr:row>78</xdr:row>
      <xdr:rowOff>74382</xdr:rowOff>
    </xdr:to>
    <xdr:sp macro="" textlink="">
      <xdr:nvSpPr>
        <xdr:cNvPr id="425" name="楕円 424"/>
        <xdr:cNvSpPr/>
      </xdr:nvSpPr>
      <xdr:spPr>
        <a:xfrm>
          <a:off x="8699500" y="133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65509</xdr:rowOff>
    </xdr:from>
    <xdr:ext cx="534377" cy="259045"/>
    <xdr:sp macro="" textlink="">
      <xdr:nvSpPr>
        <xdr:cNvPr id="426" name="テキスト ボックス 425"/>
        <xdr:cNvSpPr txBox="1"/>
      </xdr:nvSpPr>
      <xdr:spPr>
        <a:xfrm>
          <a:off x="8483111" y="1343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38379</xdr:rowOff>
    </xdr:from>
    <xdr:to>
      <xdr:col>41</xdr:col>
      <xdr:colOff>101600</xdr:colOff>
      <xdr:row>78</xdr:row>
      <xdr:rowOff>139979</xdr:rowOff>
    </xdr:to>
    <xdr:sp macro="" textlink="">
      <xdr:nvSpPr>
        <xdr:cNvPr id="427" name="楕円 426"/>
        <xdr:cNvSpPr/>
      </xdr:nvSpPr>
      <xdr:spPr>
        <a:xfrm>
          <a:off x="7810500" y="134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131106</xdr:rowOff>
    </xdr:from>
    <xdr:ext cx="534377" cy="259045"/>
    <xdr:sp macro="" textlink="">
      <xdr:nvSpPr>
        <xdr:cNvPr id="428" name="テキスト ボックス 427"/>
        <xdr:cNvSpPr txBox="1"/>
      </xdr:nvSpPr>
      <xdr:spPr>
        <a:xfrm>
          <a:off x="7594111" y="135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32196</xdr:rowOff>
    </xdr:from>
    <xdr:to>
      <xdr:col>55</xdr:col>
      <xdr:colOff>0</xdr:colOff>
      <xdr:row>98</xdr:row>
      <xdr:rowOff>111065</xdr:rowOff>
    </xdr:to>
    <xdr:cxnSp macro="">
      <xdr:nvCxnSpPr>
        <xdr:cNvPr id="457" name="直線コネクタ 456"/>
        <xdr:cNvCxnSpPr/>
      </xdr:nvCxnSpPr>
      <xdr:spPr>
        <a:xfrm>
          <a:off x="9639300" y="16834296"/>
          <a:ext cx="838200" cy="7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32196</xdr:rowOff>
    </xdr:from>
    <xdr:to>
      <xdr:col>50</xdr:col>
      <xdr:colOff>114300</xdr:colOff>
      <xdr:row>98</xdr:row>
      <xdr:rowOff>140638</xdr:rowOff>
    </xdr:to>
    <xdr:cxnSp macro="">
      <xdr:nvCxnSpPr>
        <xdr:cNvPr id="460" name="直線コネクタ 459"/>
        <xdr:cNvCxnSpPr/>
      </xdr:nvCxnSpPr>
      <xdr:spPr>
        <a:xfrm flipV="1">
          <a:off x="8750300" y="16834296"/>
          <a:ext cx="889000" cy="10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34170</xdr:rowOff>
    </xdr:from>
    <xdr:to>
      <xdr:col>45</xdr:col>
      <xdr:colOff>177800</xdr:colOff>
      <xdr:row>98</xdr:row>
      <xdr:rowOff>140638</xdr:rowOff>
    </xdr:to>
    <xdr:cxnSp macro="">
      <xdr:nvCxnSpPr>
        <xdr:cNvPr id="463" name="直線コネクタ 462"/>
        <xdr:cNvCxnSpPr/>
      </xdr:nvCxnSpPr>
      <xdr:spPr>
        <a:xfrm>
          <a:off x="7861300" y="16836270"/>
          <a:ext cx="889000" cy="10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60265</xdr:rowOff>
    </xdr:from>
    <xdr:to>
      <xdr:col>55</xdr:col>
      <xdr:colOff>50800</xdr:colOff>
      <xdr:row>98</xdr:row>
      <xdr:rowOff>161865</xdr:rowOff>
    </xdr:to>
    <xdr:sp macro="" textlink="">
      <xdr:nvSpPr>
        <xdr:cNvPr id="473" name="楕円 472"/>
        <xdr:cNvSpPr/>
      </xdr:nvSpPr>
      <xdr:spPr>
        <a:xfrm>
          <a:off x="10426700" y="168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146642</xdr:rowOff>
    </xdr:from>
    <xdr:ext cx="534377" cy="259045"/>
    <xdr:sp macro="" textlink="">
      <xdr:nvSpPr>
        <xdr:cNvPr id="474" name="普通建設事業費 （ うち更新整備　）該当値テキスト"/>
        <xdr:cNvSpPr txBox="1"/>
      </xdr:nvSpPr>
      <xdr:spPr>
        <a:xfrm>
          <a:off x="10528300" y="1677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152846</xdr:rowOff>
    </xdr:from>
    <xdr:to>
      <xdr:col>50</xdr:col>
      <xdr:colOff>165100</xdr:colOff>
      <xdr:row>98</xdr:row>
      <xdr:rowOff>82996</xdr:rowOff>
    </xdr:to>
    <xdr:sp macro="" textlink="">
      <xdr:nvSpPr>
        <xdr:cNvPr id="475" name="楕円 474"/>
        <xdr:cNvSpPr/>
      </xdr:nvSpPr>
      <xdr:spPr>
        <a:xfrm>
          <a:off x="9588500" y="167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74123</xdr:rowOff>
    </xdr:from>
    <xdr:ext cx="534377" cy="259045"/>
    <xdr:sp macro="" textlink="">
      <xdr:nvSpPr>
        <xdr:cNvPr id="476" name="テキスト ボックス 475"/>
        <xdr:cNvSpPr txBox="1"/>
      </xdr:nvSpPr>
      <xdr:spPr>
        <a:xfrm>
          <a:off x="9372111" y="168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89838</xdr:rowOff>
    </xdr:from>
    <xdr:to>
      <xdr:col>46</xdr:col>
      <xdr:colOff>38100</xdr:colOff>
      <xdr:row>99</xdr:row>
      <xdr:rowOff>19988</xdr:rowOff>
    </xdr:to>
    <xdr:sp macro="" textlink="">
      <xdr:nvSpPr>
        <xdr:cNvPr id="477" name="楕円 476"/>
        <xdr:cNvSpPr/>
      </xdr:nvSpPr>
      <xdr:spPr>
        <a:xfrm>
          <a:off x="8699500" y="1689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11115</xdr:rowOff>
    </xdr:from>
    <xdr:ext cx="469744" cy="259045"/>
    <xdr:sp macro="" textlink="">
      <xdr:nvSpPr>
        <xdr:cNvPr id="478" name="テキスト ボックス 477"/>
        <xdr:cNvSpPr txBox="1"/>
      </xdr:nvSpPr>
      <xdr:spPr>
        <a:xfrm>
          <a:off x="8515428" y="1698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154820</xdr:rowOff>
    </xdr:from>
    <xdr:to>
      <xdr:col>41</xdr:col>
      <xdr:colOff>101600</xdr:colOff>
      <xdr:row>98</xdr:row>
      <xdr:rowOff>84970</xdr:rowOff>
    </xdr:to>
    <xdr:sp macro="" textlink="">
      <xdr:nvSpPr>
        <xdr:cNvPr id="479" name="楕円 478"/>
        <xdr:cNvSpPr/>
      </xdr:nvSpPr>
      <xdr:spPr>
        <a:xfrm>
          <a:off x="7810500" y="167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76097</xdr:rowOff>
    </xdr:from>
    <xdr:ext cx="534377" cy="259045"/>
    <xdr:sp macro="" textlink="">
      <xdr:nvSpPr>
        <xdr:cNvPr id="480" name="テキスト ボックス 479"/>
        <xdr:cNvSpPr txBox="1"/>
      </xdr:nvSpPr>
      <xdr:spPr>
        <a:xfrm>
          <a:off x="7594111" y="168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39141</xdr:rowOff>
    </xdr:from>
    <xdr:to>
      <xdr:col>85</xdr:col>
      <xdr:colOff>127000</xdr:colOff>
      <xdr:row>39</xdr:row>
      <xdr:rowOff>40577</xdr:rowOff>
    </xdr:to>
    <xdr:cxnSp macro="">
      <xdr:nvCxnSpPr>
        <xdr:cNvPr id="509" name="直線コネクタ 508"/>
        <xdr:cNvCxnSpPr/>
      </xdr:nvCxnSpPr>
      <xdr:spPr>
        <a:xfrm flipV="1">
          <a:off x="15481300" y="6725691"/>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40577</xdr:rowOff>
    </xdr:from>
    <xdr:to>
      <xdr:col>81</xdr:col>
      <xdr:colOff>50800</xdr:colOff>
      <xdr:row>39</xdr:row>
      <xdr:rowOff>44247</xdr:rowOff>
    </xdr:to>
    <xdr:cxnSp macro="">
      <xdr:nvCxnSpPr>
        <xdr:cNvPr id="512" name="直線コネクタ 511"/>
        <xdr:cNvCxnSpPr/>
      </xdr:nvCxnSpPr>
      <xdr:spPr>
        <a:xfrm flipV="1">
          <a:off x="14592300" y="6727127"/>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34112</xdr:rowOff>
    </xdr:from>
    <xdr:to>
      <xdr:col>76</xdr:col>
      <xdr:colOff>114300</xdr:colOff>
      <xdr:row>39</xdr:row>
      <xdr:rowOff>44247</xdr:rowOff>
    </xdr:to>
    <xdr:cxnSp macro="">
      <xdr:nvCxnSpPr>
        <xdr:cNvPr id="515" name="直線コネクタ 514"/>
        <xdr:cNvCxnSpPr/>
      </xdr:nvCxnSpPr>
      <xdr:spPr>
        <a:xfrm>
          <a:off x="13703300" y="672066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34112</xdr:rowOff>
    </xdr:from>
    <xdr:to>
      <xdr:col>71</xdr:col>
      <xdr:colOff>177800</xdr:colOff>
      <xdr:row>39</xdr:row>
      <xdr:rowOff>35560</xdr:rowOff>
    </xdr:to>
    <xdr:cxnSp macro="">
      <xdr:nvCxnSpPr>
        <xdr:cNvPr id="518" name="直線コネクタ 517"/>
        <xdr:cNvCxnSpPr/>
      </xdr:nvCxnSpPr>
      <xdr:spPr>
        <a:xfrm flipV="1">
          <a:off x="12814300" y="672066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159791</xdr:rowOff>
    </xdr:from>
    <xdr:to>
      <xdr:col>85</xdr:col>
      <xdr:colOff>177800</xdr:colOff>
      <xdr:row>39</xdr:row>
      <xdr:rowOff>89941</xdr:rowOff>
    </xdr:to>
    <xdr:sp macro="" textlink="">
      <xdr:nvSpPr>
        <xdr:cNvPr id="528" name="楕円 527"/>
        <xdr:cNvSpPr/>
      </xdr:nvSpPr>
      <xdr:spPr>
        <a:xfrm>
          <a:off x="16268700" y="66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378565" cy="259045"/>
    <xdr:sp macro="" textlink="">
      <xdr:nvSpPr>
        <xdr:cNvPr id="529" name="災害復旧事業費該当値テキスト"/>
        <xdr:cNvSpPr txBox="1"/>
      </xdr:nvSpPr>
      <xdr:spPr>
        <a:xfrm>
          <a:off x="16370300" y="6590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161227</xdr:rowOff>
    </xdr:from>
    <xdr:to>
      <xdr:col>81</xdr:col>
      <xdr:colOff>101600</xdr:colOff>
      <xdr:row>39</xdr:row>
      <xdr:rowOff>91377</xdr:rowOff>
    </xdr:to>
    <xdr:sp macro="" textlink="">
      <xdr:nvSpPr>
        <xdr:cNvPr id="530" name="楕円 529"/>
        <xdr:cNvSpPr/>
      </xdr:nvSpPr>
      <xdr:spPr>
        <a:xfrm>
          <a:off x="15430500" y="66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82504</xdr:rowOff>
    </xdr:from>
    <xdr:ext cx="378565" cy="259045"/>
    <xdr:sp macro="" textlink="">
      <xdr:nvSpPr>
        <xdr:cNvPr id="531" name="テキスト ボックス 530"/>
        <xdr:cNvSpPr txBox="1"/>
      </xdr:nvSpPr>
      <xdr:spPr>
        <a:xfrm>
          <a:off x="15292017" y="676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164897</xdr:rowOff>
    </xdr:from>
    <xdr:to>
      <xdr:col>76</xdr:col>
      <xdr:colOff>165100</xdr:colOff>
      <xdr:row>39</xdr:row>
      <xdr:rowOff>95047</xdr:rowOff>
    </xdr:to>
    <xdr:sp macro="" textlink="">
      <xdr:nvSpPr>
        <xdr:cNvPr id="532" name="楕円 531"/>
        <xdr:cNvSpPr/>
      </xdr:nvSpPr>
      <xdr:spPr>
        <a:xfrm>
          <a:off x="14541500" y="66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86174</xdr:rowOff>
    </xdr:from>
    <xdr:ext cx="313932" cy="259045"/>
    <xdr:sp macro="" textlink="">
      <xdr:nvSpPr>
        <xdr:cNvPr id="533" name="テキスト ボックス 532"/>
        <xdr:cNvSpPr txBox="1"/>
      </xdr:nvSpPr>
      <xdr:spPr>
        <a:xfrm>
          <a:off x="14435333" y="6772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154762</xdr:rowOff>
    </xdr:from>
    <xdr:to>
      <xdr:col>72</xdr:col>
      <xdr:colOff>38100</xdr:colOff>
      <xdr:row>39</xdr:row>
      <xdr:rowOff>84912</xdr:rowOff>
    </xdr:to>
    <xdr:sp macro="" textlink="">
      <xdr:nvSpPr>
        <xdr:cNvPr id="534" name="楕円 533"/>
        <xdr:cNvSpPr/>
      </xdr:nvSpPr>
      <xdr:spPr>
        <a:xfrm>
          <a:off x="13652500" y="66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76039</xdr:rowOff>
    </xdr:from>
    <xdr:ext cx="378565" cy="259045"/>
    <xdr:sp macro="" textlink="">
      <xdr:nvSpPr>
        <xdr:cNvPr id="535" name="テキスト ボックス 534"/>
        <xdr:cNvSpPr txBox="1"/>
      </xdr:nvSpPr>
      <xdr:spPr>
        <a:xfrm>
          <a:off x="13514017" y="676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156210</xdr:rowOff>
    </xdr:from>
    <xdr:to>
      <xdr:col>67</xdr:col>
      <xdr:colOff>101600</xdr:colOff>
      <xdr:row>39</xdr:row>
      <xdr:rowOff>86360</xdr:rowOff>
    </xdr:to>
    <xdr:sp macro="" textlink="">
      <xdr:nvSpPr>
        <xdr:cNvPr id="536" name="楕円 535"/>
        <xdr:cNvSpPr/>
      </xdr:nvSpPr>
      <xdr:spPr>
        <a:xfrm>
          <a:off x="12763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77487</xdr:rowOff>
    </xdr:from>
    <xdr:ext cx="378565" cy="259045"/>
    <xdr:sp macro="" textlink="">
      <xdr:nvSpPr>
        <xdr:cNvPr id="537" name="テキスト ボックス 536"/>
        <xdr:cNvSpPr txBox="1"/>
      </xdr:nvSpPr>
      <xdr:spPr>
        <a:xfrm>
          <a:off x="12625017" y="6764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102834</xdr:rowOff>
    </xdr:from>
    <xdr:to>
      <xdr:col>85</xdr:col>
      <xdr:colOff>127000</xdr:colOff>
      <xdr:row>78</xdr:row>
      <xdr:rowOff>103451</xdr:rowOff>
    </xdr:to>
    <xdr:cxnSp macro="">
      <xdr:nvCxnSpPr>
        <xdr:cNvPr id="623" name="直線コネクタ 622"/>
        <xdr:cNvCxnSpPr/>
      </xdr:nvCxnSpPr>
      <xdr:spPr>
        <a:xfrm flipV="1">
          <a:off x="15481300" y="13475934"/>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102446</xdr:rowOff>
    </xdr:from>
    <xdr:to>
      <xdr:col>81</xdr:col>
      <xdr:colOff>50800</xdr:colOff>
      <xdr:row>78</xdr:row>
      <xdr:rowOff>103451</xdr:rowOff>
    </xdr:to>
    <xdr:cxnSp macro="">
      <xdr:nvCxnSpPr>
        <xdr:cNvPr id="626" name="直線コネクタ 625"/>
        <xdr:cNvCxnSpPr/>
      </xdr:nvCxnSpPr>
      <xdr:spPr>
        <a:xfrm>
          <a:off x="14592300" y="1347554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93756</xdr:rowOff>
    </xdr:from>
    <xdr:to>
      <xdr:col>76</xdr:col>
      <xdr:colOff>114300</xdr:colOff>
      <xdr:row>78</xdr:row>
      <xdr:rowOff>102446</xdr:rowOff>
    </xdr:to>
    <xdr:cxnSp macro="">
      <xdr:nvCxnSpPr>
        <xdr:cNvPr id="629" name="直線コネクタ 628"/>
        <xdr:cNvCxnSpPr/>
      </xdr:nvCxnSpPr>
      <xdr:spPr>
        <a:xfrm>
          <a:off x="13703300" y="13466856"/>
          <a:ext cx="889000" cy="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93756</xdr:rowOff>
    </xdr:from>
    <xdr:to>
      <xdr:col>71</xdr:col>
      <xdr:colOff>177800</xdr:colOff>
      <xdr:row>78</xdr:row>
      <xdr:rowOff>97684</xdr:rowOff>
    </xdr:to>
    <xdr:cxnSp macro="">
      <xdr:nvCxnSpPr>
        <xdr:cNvPr id="632" name="直線コネクタ 631"/>
        <xdr:cNvCxnSpPr/>
      </xdr:nvCxnSpPr>
      <xdr:spPr>
        <a:xfrm flipV="1">
          <a:off x="12814300" y="13466856"/>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52034</xdr:rowOff>
    </xdr:from>
    <xdr:to>
      <xdr:col>85</xdr:col>
      <xdr:colOff>177800</xdr:colOff>
      <xdr:row>78</xdr:row>
      <xdr:rowOff>153634</xdr:rowOff>
    </xdr:to>
    <xdr:sp macro="" textlink="">
      <xdr:nvSpPr>
        <xdr:cNvPr id="642" name="楕円 641"/>
        <xdr:cNvSpPr/>
      </xdr:nvSpPr>
      <xdr:spPr>
        <a:xfrm>
          <a:off x="16268700" y="134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138411</xdr:rowOff>
    </xdr:from>
    <xdr:ext cx="534377" cy="259045"/>
    <xdr:sp macro="" textlink="">
      <xdr:nvSpPr>
        <xdr:cNvPr id="643" name="公債費該当値テキスト"/>
        <xdr:cNvSpPr txBox="1"/>
      </xdr:nvSpPr>
      <xdr:spPr>
        <a:xfrm>
          <a:off x="16370300" y="1334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52651</xdr:rowOff>
    </xdr:from>
    <xdr:to>
      <xdr:col>81</xdr:col>
      <xdr:colOff>101600</xdr:colOff>
      <xdr:row>78</xdr:row>
      <xdr:rowOff>154251</xdr:rowOff>
    </xdr:to>
    <xdr:sp macro="" textlink="">
      <xdr:nvSpPr>
        <xdr:cNvPr id="644" name="楕円 643"/>
        <xdr:cNvSpPr/>
      </xdr:nvSpPr>
      <xdr:spPr>
        <a:xfrm>
          <a:off x="15430500" y="134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145378</xdr:rowOff>
    </xdr:from>
    <xdr:ext cx="534377" cy="259045"/>
    <xdr:sp macro="" textlink="">
      <xdr:nvSpPr>
        <xdr:cNvPr id="645" name="テキスト ボックス 644"/>
        <xdr:cNvSpPr txBox="1"/>
      </xdr:nvSpPr>
      <xdr:spPr>
        <a:xfrm>
          <a:off x="15214111" y="135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51646</xdr:rowOff>
    </xdr:from>
    <xdr:to>
      <xdr:col>76</xdr:col>
      <xdr:colOff>165100</xdr:colOff>
      <xdr:row>78</xdr:row>
      <xdr:rowOff>153246</xdr:rowOff>
    </xdr:to>
    <xdr:sp macro="" textlink="">
      <xdr:nvSpPr>
        <xdr:cNvPr id="646" name="楕円 645"/>
        <xdr:cNvSpPr/>
      </xdr:nvSpPr>
      <xdr:spPr>
        <a:xfrm>
          <a:off x="14541500" y="134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144373</xdr:rowOff>
    </xdr:from>
    <xdr:ext cx="534377" cy="259045"/>
    <xdr:sp macro="" textlink="">
      <xdr:nvSpPr>
        <xdr:cNvPr id="647" name="テキスト ボックス 646"/>
        <xdr:cNvSpPr txBox="1"/>
      </xdr:nvSpPr>
      <xdr:spPr>
        <a:xfrm>
          <a:off x="14325111" y="135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42956</xdr:rowOff>
    </xdr:from>
    <xdr:to>
      <xdr:col>72</xdr:col>
      <xdr:colOff>38100</xdr:colOff>
      <xdr:row>78</xdr:row>
      <xdr:rowOff>144556</xdr:rowOff>
    </xdr:to>
    <xdr:sp macro="" textlink="">
      <xdr:nvSpPr>
        <xdr:cNvPr id="648" name="楕円 647"/>
        <xdr:cNvSpPr/>
      </xdr:nvSpPr>
      <xdr:spPr>
        <a:xfrm>
          <a:off x="13652500" y="134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135683</xdr:rowOff>
    </xdr:from>
    <xdr:ext cx="534377" cy="259045"/>
    <xdr:sp macro="" textlink="">
      <xdr:nvSpPr>
        <xdr:cNvPr id="649" name="テキスト ボックス 648"/>
        <xdr:cNvSpPr txBox="1"/>
      </xdr:nvSpPr>
      <xdr:spPr>
        <a:xfrm>
          <a:off x="13436111" y="1350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46884</xdr:rowOff>
    </xdr:from>
    <xdr:to>
      <xdr:col>67</xdr:col>
      <xdr:colOff>101600</xdr:colOff>
      <xdr:row>78</xdr:row>
      <xdr:rowOff>148484</xdr:rowOff>
    </xdr:to>
    <xdr:sp macro="" textlink="">
      <xdr:nvSpPr>
        <xdr:cNvPr id="650" name="楕円 649"/>
        <xdr:cNvSpPr/>
      </xdr:nvSpPr>
      <xdr:spPr>
        <a:xfrm>
          <a:off x="12763500" y="134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139611</xdr:rowOff>
    </xdr:from>
    <xdr:ext cx="534377" cy="259045"/>
    <xdr:sp macro="" textlink="">
      <xdr:nvSpPr>
        <xdr:cNvPr id="651" name="テキスト ボックス 650"/>
        <xdr:cNvSpPr txBox="1"/>
      </xdr:nvSpPr>
      <xdr:spPr>
        <a:xfrm>
          <a:off x="12547111" y="1351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21385</xdr:rowOff>
    </xdr:from>
    <xdr:to>
      <xdr:col>85</xdr:col>
      <xdr:colOff>127000</xdr:colOff>
      <xdr:row>99</xdr:row>
      <xdr:rowOff>29485</xdr:rowOff>
    </xdr:to>
    <xdr:cxnSp macro="">
      <xdr:nvCxnSpPr>
        <xdr:cNvPr id="680" name="直線コネクタ 679"/>
        <xdr:cNvCxnSpPr/>
      </xdr:nvCxnSpPr>
      <xdr:spPr>
        <a:xfrm flipV="1">
          <a:off x="15481300" y="16994935"/>
          <a:ext cx="8382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151259</xdr:rowOff>
    </xdr:from>
    <xdr:to>
      <xdr:col>81</xdr:col>
      <xdr:colOff>50800</xdr:colOff>
      <xdr:row>99</xdr:row>
      <xdr:rowOff>29485</xdr:rowOff>
    </xdr:to>
    <xdr:cxnSp macro="">
      <xdr:nvCxnSpPr>
        <xdr:cNvPr id="683" name="直線コネクタ 682"/>
        <xdr:cNvCxnSpPr/>
      </xdr:nvCxnSpPr>
      <xdr:spPr>
        <a:xfrm>
          <a:off x="14592300" y="16953359"/>
          <a:ext cx="889000" cy="4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134038</xdr:rowOff>
    </xdr:from>
    <xdr:to>
      <xdr:col>76</xdr:col>
      <xdr:colOff>114300</xdr:colOff>
      <xdr:row>98</xdr:row>
      <xdr:rowOff>151259</xdr:rowOff>
    </xdr:to>
    <xdr:cxnSp macro="">
      <xdr:nvCxnSpPr>
        <xdr:cNvPr id="686" name="直線コネクタ 685"/>
        <xdr:cNvCxnSpPr/>
      </xdr:nvCxnSpPr>
      <xdr:spPr>
        <a:xfrm>
          <a:off x="13703300" y="16936138"/>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134038</xdr:rowOff>
    </xdr:from>
    <xdr:to>
      <xdr:col>71</xdr:col>
      <xdr:colOff>177800</xdr:colOff>
      <xdr:row>99</xdr:row>
      <xdr:rowOff>41943</xdr:rowOff>
    </xdr:to>
    <xdr:cxnSp macro="">
      <xdr:nvCxnSpPr>
        <xdr:cNvPr id="689" name="直線コネクタ 688"/>
        <xdr:cNvCxnSpPr/>
      </xdr:nvCxnSpPr>
      <xdr:spPr>
        <a:xfrm flipV="1">
          <a:off x="12814300" y="16936138"/>
          <a:ext cx="889000" cy="7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142035</xdr:rowOff>
    </xdr:from>
    <xdr:to>
      <xdr:col>85</xdr:col>
      <xdr:colOff>177800</xdr:colOff>
      <xdr:row>99</xdr:row>
      <xdr:rowOff>72185</xdr:rowOff>
    </xdr:to>
    <xdr:sp macro="" textlink="">
      <xdr:nvSpPr>
        <xdr:cNvPr id="699" name="楕円 698"/>
        <xdr:cNvSpPr/>
      </xdr:nvSpPr>
      <xdr:spPr>
        <a:xfrm>
          <a:off x="16268700" y="169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56962</xdr:rowOff>
    </xdr:from>
    <xdr:ext cx="469744" cy="259045"/>
    <xdr:sp macro="" textlink="">
      <xdr:nvSpPr>
        <xdr:cNvPr id="700" name="積立金該当値テキスト"/>
        <xdr:cNvSpPr txBox="1"/>
      </xdr:nvSpPr>
      <xdr:spPr>
        <a:xfrm>
          <a:off x="16370300" y="1685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150135</xdr:rowOff>
    </xdr:from>
    <xdr:to>
      <xdr:col>81</xdr:col>
      <xdr:colOff>101600</xdr:colOff>
      <xdr:row>99</xdr:row>
      <xdr:rowOff>80285</xdr:rowOff>
    </xdr:to>
    <xdr:sp macro="" textlink="">
      <xdr:nvSpPr>
        <xdr:cNvPr id="701" name="楕円 700"/>
        <xdr:cNvSpPr/>
      </xdr:nvSpPr>
      <xdr:spPr>
        <a:xfrm>
          <a:off x="15430500" y="169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71412</xdr:rowOff>
    </xdr:from>
    <xdr:ext cx="469744" cy="259045"/>
    <xdr:sp macro="" textlink="">
      <xdr:nvSpPr>
        <xdr:cNvPr id="702" name="テキスト ボックス 701"/>
        <xdr:cNvSpPr txBox="1"/>
      </xdr:nvSpPr>
      <xdr:spPr>
        <a:xfrm>
          <a:off x="15246428" y="170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100459</xdr:rowOff>
    </xdr:from>
    <xdr:to>
      <xdr:col>76</xdr:col>
      <xdr:colOff>165100</xdr:colOff>
      <xdr:row>99</xdr:row>
      <xdr:rowOff>30609</xdr:rowOff>
    </xdr:to>
    <xdr:sp macro="" textlink="">
      <xdr:nvSpPr>
        <xdr:cNvPr id="703" name="楕円 702"/>
        <xdr:cNvSpPr/>
      </xdr:nvSpPr>
      <xdr:spPr>
        <a:xfrm>
          <a:off x="14541500" y="169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21736</xdr:rowOff>
    </xdr:from>
    <xdr:ext cx="469744" cy="259045"/>
    <xdr:sp macro="" textlink="">
      <xdr:nvSpPr>
        <xdr:cNvPr id="704" name="テキスト ボックス 703"/>
        <xdr:cNvSpPr txBox="1"/>
      </xdr:nvSpPr>
      <xdr:spPr>
        <a:xfrm>
          <a:off x="14357428" y="1699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83238</xdr:rowOff>
    </xdr:from>
    <xdr:to>
      <xdr:col>72</xdr:col>
      <xdr:colOff>38100</xdr:colOff>
      <xdr:row>99</xdr:row>
      <xdr:rowOff>13388</xdr:rowOff>
    </xdr:to>
    <xdr:sp macro="" textlink="">
      <xdr:nvSpPr>
        <xdr:cNvPr id="705" name="楕円 704"/>
        <xdr:cNvSpPr/>
      </xdr:nvSpPr>
      <xdr:spPr>
        <a:xfrm>
          <a:off x="13652500" y="168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4515</xdr:rowOff>
    </xdr:from>
    <xdr:ext cx="534377" cy="259045"/>
    <xdr:sp macro="" textlink="">
      <xdr:nvSpPr>
        <xdr:cNvPr id="706" name="テキスト ボックス 705"/>
        <xdr:cNvSpPr txBox="1"/>
      </xdr:nvSpPr>
      <xdr:spPr>
        <a:xfrm>
          <a:off x="13436111" y="169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162593</xdr:rowOff>
    </xdr:from>
    <xdr:to>
      <xdr:col>67</xdr:col>
      <xdr:colOff>101600</xdr:colOff>
      <xdr:row>99</xdr:row>
      <xdr:rowOff>92743</xdr:rowOff>
    </xdr:to>
    <xdr:sp macro="" textlink="">
      <xdr:nvSpPr>
        <xdr:cNvPr id="707" name="楕円 706"/>
        <xdr:cNvSpPr/>
      </xdr:nvSpPr>
      <xdr:spPr>
        <a:xfrm>
          <a:off x="12763500" y="169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83870</xdr:rowOff>
    </xdr:from>
    <xdr:ext cx="378565" cy="259045"/>
    <xdr:sp macro="" textlink="">
      <xdr:nvSpPr>
        <xdr:cNvPr id="708" name="テキスト ボックス 707"/>
        <xdr:cNvSpPr txBox="1"/>
      </xdr:nvSpPr>
      <xdr:spPr>
        <a:xfrm>
          <a:off x="12625017" y="1705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11037</xdr:rowOff>
    </xdr:from>
    <xdr:to>
      <xdr:col>116</xdr:col>
      <xdr:colOff>63500</xdr:colOff>
      <xdr:row>39</xdr:row>
      <xdr:rowOff>17018</xdr:rowOff>
    </xdr:to>
    <xdr:cxnSp macro="">
      <xdr:nvCxnSpPr>
        <xdr:cNvPr id="737" name="直線コネクタ 736"/>
        <xdr:cNvCxnSpPr/>
      </xdr:nvCxnSpPr>
      <xdr:spPr>
        <a:xfrm flipV="1">
          <a:off x="21323300" y="6697587"/>
          <a:ext cx="8382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17018</xdr:rowOff>
    </xdr:from>
    <xdr:to>
      <xdr:col>111</xdr:col>
      <xdr:colOff>177800</xdr:colOff>
      <xdr:row>39</xdr:row>
      <xdr:rowOff>24791</xdr:rowOff>
    </xdr:to>
    <xdr:cxnSp macro="">
      <xdr:nvCxnSpPr>
        <xdr:cNvPr id="740" name="直線コネクタ 739"/>
        <xdr:cNvCxnSpPr/>
      </xdr:nvCxnSpPr>
      <xdr:spPr>
        <a:xfrm flipV="1">
          <a:off x="20434300" y="670356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24791</xdr:rowOff>
    </xdr:from>
    <xdr:to>
      <xdr:col>107</xdr:col>
      <xdr:colOff>50800</xdr:colOff>
      <xdr:row>39</xdr:row>
      <xdr:rowOff>33896</xdr:rowOff>
    </xdr:to>
    <xdr:cxnSp macro="">
      <xdr:nvCxnSpPr>
        <xdr:cNvPr id="743" name="直線コネクタ 742"/>
        <xdr:cNvCxnSpPr/>
      </xdr:nvCxnSpPr>
      <xdr:spPr>
        <a:xfrm flipV="1">
          <a:off x="19545300" y="6711341"/>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33896</xdr:rowOff>
    </xdr:from>
    <xdr:to>
      <xdr:col>102</xdr:col>
      <xdr:colOff>114300</xdr:colOff>
      <xdr:row>39</xdr:row>
      <xdr:rowOff>33896</xdr:rowOff>
    </xdr:to>
    <xdr:cxnSp macro="">
      <xdr:nvCxnSpPr>
        <xdr:cNvPr id="746" name="直線コネクタ 745"/>
        <xdr:cNvCxnSpPr/>
      </xdr:nvCxnSpPr>
      <xdr:spPr>
        <a:xfrm>
          <a:off x="18656300" y="67204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131687</xdr:rowOff>
    </xdr:from>
    <xdr:to>
      <xdr:col>116</xdr:col>
      <xdr:colOff>114300</xdr:colOff>
      <xdr:row>39</xdr:row>
      <xdr:rowOff>61837</xdr:rowOff>
    </xdr:to>
    <xdr:sp macro="" textlink="">
      <xdr:nvSpPr>
        <xdr:cNvPr id="756" name="楕円 755"/>
        <xdr:cNvSpPr/>
      </xdr:nvSpPr>
      <xdr:spPr>
        <a:xfrm>
          <a:off x="22110700" y="66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60889</xdr:rowOff>
    </xdr:from>
    <xdr:ext cx="378565" cy="259045"/>
    <xdr:sp macro="" textlink="">
      <xdr:nvSpPr>
        <xdr:cNvPr id="757" name="投資及び出資金該当値テキスト"/>
        <xdr:cNvSpPr txBox="1"/>
      </xdr:nvSpPr>
      <xdr:spPr>
        <a:xfrm>
          <a:off x="22212300" y="6575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137668</xdr:rowOff>
    </xdr:from>
    <xdr:to>
      <xdr:col>112</xdr:col>
      <xdr:colOff>38100</xdr:colOff>
      <xdr:row>39</xdr:row>
      <xdr:rowOff>67818</xdr:rowOff>
    </xdr:to>
    <xdr:sp macro="" textlink="">
      <xdr:nvSpPr>
        <xdr:cNvPr id="758" name="楕円 757"/>
        <xdr:cNvSpPr/>
      </xdr:nvSpPr>
      <xdr:spPr>
        <a:xfrm>
          <a:off x="21272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58945</xdr:rowOff>
    </xdr:from>
    <xdr:ext cx="378565" cy="259045"/>
    <xdr:sp macro="" textlink="">
      <xdr:nvSpPr>
        <xdr:cNvPr id="759" name="テキスト ボックス 758"/>
        <xdr:cNvSpPr txBox="1"/>
      </xdr:nvSpPr>
      <xdr:spPr>
        <a:xfrm>
          <a:off x="21134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145441</xdr:rowOff>
    </xdr:from>
    <xdr:to>
      <xdr:col>107</xdr:col>
      <xdr:colOff>101600</xdr:colOff>
      <xdr:row>39</xdr:row>
      <xdr:rowOff>75591</xdr:rowOff>
    </xdr:to>
    <xdr:sp macro="" textlink="">
      <xdr:nvSpPr>
        <xdr:cNvPr id="760" name="楕円 759"/>
        <xdr:cNvSpPr/>
      </xdr:nvSpPr>
      <xdr:spPr>
        <a:xfrm>
          <a:off x="20383500" y="66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66718</xdr:rowOff>
    </xdr:from>
    <xdr:ext cx="378565" cy="259045"/>
    <xdr:sp macro="" textlink="">
      <xdr:nvSpPr>
        <xdr:cNvPr id="761" name="テキスト ボックス 760"/>
        <xdr:cNvSpPr txBox="1"/>
      </xdr:nvSpPr>
      <xdr:spPr>
        <a:xfrm>
          <a:off x="20245017" y="675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154546</xdr:rowOff>
    </xdr:from>
    <xdr:to>
      <xdr:col>102</xdr:col>
      <xdr:colOff>165100</xdr:colOff>
      <xdr:row>39</xdr:row>
      <xdr:rowOff>84696</xdr:rowOff>
    </xdr:to>
    <xdr:sp macro="" textlink="">
      <xdr:nvSpPr>
        <xdr:cNvPr id="762" name="楕円 761"/>
        <xdr:cNvSpPr/>
      </xdr:nvSpPr>
      <xdr:spPr>
        <a:xfrm>
          <a:off x="19494500" y="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75823</xdr:rowOff>
    </xdr:from>
    <xdr:ext cx="378565" cy="259045"/>
    <xdr:sp macro="" textlink="">
      <xdr:nvSpPr>
        <xdr:cNvPr id="763" name="テキスト ボックス 762"/>
        <xdr:cNvSpPr txBox="1"/>
      </xdr:nvSpPr>
      <xdr:spPr>
        <a:xfrm>
          <a:off x="19356017" y="676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154546</xdr:rowOff>
    </xdr:from>
    <xdr:to>
      <xdr:col>98</xdr:col>
      <xdr:colOff>38100</xdr:colOff>
      <xdr:row>39</xdr:row>
      <xdr:rowOff>84696</xdr:rowOff>
    </xdr:to>
    <xdr:sp macro="" textlink="">
      <xdr:nvSpPr>
        <xdr:cNvPr id="764" name="楕円 763"/>
        <xdr:cNvSpPr/>
      </xdr:nvSpPr>
      <xdr:spPr>
        <a:xfrm>
          <a:off x="18605500" y="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75823</xdr:rowOff>
    </xdr:from>
    <xdr:ext cx="378565" cy="259045"/>
    <xdr:sp macro="" textlink="">
      <xdr:nvSpPr>
        <xdr:cNvPr id="765" name="テキスト ボックス 764"/>
        <xdr:cNvSpPr txBox="1"/>
      </xdr:nvSpPr>
      <xdr:spPr>
        <a:xfrm>
          <a:off x="18467017" y="676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6541</xdr:rowOff>
    </xdr:from>
    <xdr:to>
      <xdr:col>116</xdr:col>
      <xdr:colOff>63500</xdr:colOff>
      <xdr:row>58</xdr:row>
      <xdr:rowOff>47940</xdr:rowOff>
    </xdr:to>
    <xdr:cxnSp macro="">
      <xdr:nvCxnSpPr>
        <xdr:cNvPr id="792" name="直線コネクタ 791"/>
        <xdr:cNvCxnSpPr/>
      </xdr:nvCxnSpPr>
      <xdr:spPr>
        <a:xfrm>
          <a:off x="21323300" y="9950641"/>
          <a:ext cx="8382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6541</xdr:rowOff>
    </xdr:from>
    <xdr:to>
      <xdr:col>111</xdr:col>
      <xdr:colOff>177800</xdr:colOff>
      <xdr:row>58</xdr:row>
      <xdr:rowOff>15730</xdr:rowOff>
    </xdr:to>
    <xdr:cxnSp macro="">
      <xdr:nvCxnSpPr>
        <xdr:cNvPr id="795" name="直線コネクタ 794"/>
        <xdr:cNvCxnSpPr/>
      </xdr:nvCxnSpPr>
      <xdr:spPr>
        <a:xfrm flipV="1">
          <a:off x="20434300" y="9950641"/>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122144</xdr:rowOff>
    </xdr:from>
    <xdr:to>
      <xdr:col>107</xdr:col>
      <xdr:colOff>50800</xdr:colOff>
      <xdr:row>58</xdr:row>
      <xdr:rowOff>15730</xdr:rowOff>
    </xdr:to>
    <xdr:cxnSp macro="">
      <xdr:nvCxnSpPr>
        <xdr:cNvPr id="798" name="直線コネクタ 797"/>
        <xdr:cNvCxnSpPr/>
      </xdr:nvCxnSpPr>
      <xdr:spPr>
        <a:xfrm>
          <a:off x="19545300" y="9894794"/>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122144</xdr:rowOff>
    </xdr:from>
    <xdr:to>
      <xdr:col>102</xdr:col>
      <xdr:colOff>114300</xdr:colOff>
      <xdr:row>57</xdr:row>
      <xdr:rowOff>126395</xdr:rowOff>
    </xdr:to>
    <xdr:cxnSp macro="">
      <xdr:nvCxnSpPr>
        <xdr:cNvPr id="801" name="直線コネクタ 800"/>
        <xdr:cNvCxnSpPr/>
      </xdr:nvCxnSpPr>
      <xdr:spPr>
        <a:xfrm flipV="1">
          <a:off x="18656300" y="9894794"/>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168590</xdr:rowOff>
    </xdr:from>
    <xdr:to>
      <xdr:col>116</xdr:col>
      <xdr:colOff>114300</xdr:colOff>
      <xdr:row>58</xdr:row>
      <xdr:rowOff>98740</xdr:rowOff>
    </xdr:to>
    <xdr:sp macro="" textlink="">
      <xdr:nvSpPr>
        <xdr:cNvPr id="811" name="楕円 810"/>
        <xdr:cNvSpPr/>
      </xdr:nvSpPr>
      <xdr:spPr>
        <a:xfrm>
          <a:off x="22110700" y="99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127191</xdr:rowOff>
    </xdr:from>
    <xdr:to>
      <xdr:col>112</xdr:col>
      <xdr:colOff>38100</xdr:colOff>
      <xdr:row>58</xdr:row>
      <xdr:rowOff>57341</xdr:rowOff>
    </xdr:to>
    <xdr:sp macro="" textlink="">
      <xdr:nvSpPr>
        <xdr:cNvPr id="813" name="楕円 812"/>
        <xdr:cNvSpPr/>
      </xdr:nvSpPr>
      <xdr:spPr>
        <a:xfrm>
          <a:off x="21272500" y="9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73868</xdr:rowOff>
    </xdr:from>
    <xdr:ext cx="469744" cy="259045"/>
    <xdr:sp macro="" textlink="">
      <xdr:nvSpPr>
        <xdr:cNvPr id="814" name="テキスト ボックス 813"/>
        <xdr:cNvSpPr txBox="1"/>
      </xdr:nvSpPr>
      <xdr:spPr>
        <a:xfrm>
          <a:off x="21088428" y="967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136380</xdr:rowOff>
    </xdr:from>
    <xdr:to>
      <xdr:col>107</xdr:col>
      <xdr:colOff>101600</xdr:colOff>
      <xdr:row>58</xdr:row>
      <xdr:rowOff>66530</xdr:rowOff>
    </xdr:to>
    <xdr:sp macro="" textlink="">
      <xdr:nvSpPr>
        <xdr:cNvPr id="815" name="楕円 814"/>
        <xdr:cNvSpPr/>
      </xdr:nvSpPr>
      <xdr:spPr>
        <a:xfrm>
          <a:off x="20383500" y="99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57657</xdr:rowOff>
    </xdr:from>
    <xdr:ext cx="469744" cy="259045"/>
    <xdr:sp macro="" textlink="">
      <xdr:nvSpPr>
        <xdr:cNvPr id="816" name="テキスト ボックス 815"/>
        <xdr:cNvSpPr txBox="1"/>
      </xdr:nvSpPr>
      <xdr:spPr>
        <a:xfrm>
          <a:off x="20199428" y="100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71344</xdr:rowOff>
    </xdr:from>
    <xdr:to>
      <xdr:col>102</xdr:col>
      <xdr:colOff>165100</xdr:colOff>
      <xdr:row>58</xdr:row>
      <xdr:rowOff>1494</xdr:rowOff>
    </xdr:to>
    <xdr:sp macro="" textlink="">
      <xdr:nvSpPr>
        <xdr:cNvPr id="817" name="楕円 816"/>
        <xdr:cNvSpPr/>
      </xdr:nvSpPr>
      <xdr:spPr>
        <a:xfrm>
          <a:off x="19494500" y="984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18021</xdr:rowOff>
    </xdr:from>
    <xdr:ext cx="469744" cy="259045"/>
    <xdr:sp macro="" textlink="">
      <xdr:nvSpPr>
        <xdr:cNvPr id="818" name="テキスト ボックス 817"/>
        <xdr:cNvSpPr txBox="1"/>
      </xdr:nvSpPr>
      <xdr:spPr>
        <a:xfrm>
          <a:off x="19310428" y="96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75595</xdr:rowOff>
    </xdr:from>
    <xdr:to>
      <xdr:col>98</xdr:col>
      <xdr:colOff>38100</xdr:colOff>
      <xdr:row>58</xdr:row>
      <xdr:rowOff>5745</xdr:rowOff>
    </xdr:to>
    <xdr:sp macro="" textlink="">
      <xdr:nvSpPr>
        <xdr:cNvPr id="819" name="楕円 818"/>
        <xdr:cNvSpPr/>
      </xdr:nvSpPr>
      <xdr:spPr>
        <a:xfrm>
          <a:off x="18605500" y="98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22272</xdr:rowOff>
    </xdr:from>
    <xdr:ext cx="469744" cy="259045"/>
    <xdr:sp macro="" textlink="">
      <xdr:nvSpPr>
        <xdr:cNvPr id="820" name="テキスト ボックス 819"/>
        <xdr:cNvSpPr txBox="1"/>
      </xdr:nvSpPr>
      <xdr:spPr>
        <a:xfrm>
          <a:off x="18421428" y="96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132434</xdr:rowOff>
    </xdr:from>
    <xdr:to>
      <xdr:col>116</xdr:col>
      <xdr:colOff>63500</xdr:colOff>
      <xdr:row>76</xdr:row>
      <xdr:rowOff>132679</xdr:rowOff>
    </xdr:to>
    <xdr:cxnSp macro="">
      <xdr:nvCxnSpPr>
        <xdr:cNvPr id="852" name="直線コネクタ 851"/>
        <xdr:cNvCxnSpPr/>
      </xdr:nvCxnSpPr>
      <xdr:spPr>
        <a:xfrm>
          <a:off x="21323300" y="13162634"/>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132434</xdr:rowOff>
    </xdr:from>
    <xdr:to>
      <xdr:col>111</xdr:col>
      <xdr:colOff>177800</xdr:colOff>
      <xdr:row>76</xdr:row>
      <xdr:rowOff>168340</xdr:rowOff>
    </xdr:to>
    <xdr:cxnSp macro="">
      <xdr:nvCxnSpPr>
        <xdr:cNvPr id="855" name="直線コネクタ 854"/>
        <xdr:cNvCxnSpPr/>
      </xdr:nvCxnSpPr>
      <xdr:spPr>
        <a:xfrm flipV="1">
          <a:off x="20434300" y="13162634"/>
          <a:ext cx="889000" cy="3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168340</xdr:rowOff>
    </xdr:from>
    <xdr:to>
      <xdr:col>107</xdr:col>
      <xdr:colOff>50800</xdr:colOff>
      <xdr:row>77</xdr:row>
      <xdr:rowOff>52358</xdr:rowOff>
    </xdr:to>
    <xdr:cxnSp macro="">
      <xdr:nvCxnSpPr>
        <xdr:cNvPr id="858" name="直線コネクタ 857"/>
        <xdr:cNvCxnSpPr/>
      </xdr:nvCxnSpPr>
      <xdr:spPr>
        <a:xfrm flipV="1">
          <a:off x="19545300" y="13198540"/>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52358</xdr:rowOff>
    </xdr:from>
    <xdr:to>
      <xdr:col>102</xdr:col>
      <xdr:colOff>114300</xdr:colOff>
      <xdr:row>77</xdr:row>
      <xdr:rowOff>93001</xdr:rowOff>
    </xdr:to>
    <xdr:cxnSp macro="">
      <xdr:nvCxnSpPr>
        <xdr:cNvPr id="861" name="直線コネクタ 860"/>
        <xdr:cNvCxnSpPr/>
      </xdr:nvCxnSpPr>
      <xdr:spPr>
        <a:xfrm flipV="1">
          <a:off x="18656300" y="13254008"/>
          <a:ext cx="889000" cy="4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81879</xdr:rowOff>
    </xdr:from>
    <xdr:to>
      <xdr:col>116</xdr:col>
      <xdr:colOff>114300</xdr:colOff>
      <xdr:row>77</xdr:row>
      <xdr:rowOff>12029</xdr:rowOff>
    </xdr:to>
    <xdr:sp macro="" textlink="">
      <xdr:nvSpPr>
        <xdr:cNvPr id="871" name="楕円 870"/>
        <xdr:cNvSpPr/>
      </xdr:nvSpPr>
      <xdr:spPr>
        <a:xfrm>
          <a:off x="22110700" y="131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60306</xdr:rowOff>
    </xdr:from>
    <xdr:ext cx="534377" cy="259045"/>
    <xdr:sp macro="" textlink="">
      <xdr:nvSpPr>
        <xdr:cNvPr id="872" name="繰出金該当値テキスト"/>
        <xdr:cNvSpPr txBox="1"/>
      </xdr:nvSpPr>
      <xdr:spPr>
        <a:xfrm>
          <a:off x="22212300" y="130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81634</xdr:rowOff>
    </xdr:from>
    <xdr:to>
      <xdr:col>112</xdr:col>
      <xdr:colOff>38100</xdr:colOff>
      <xdr:row>77</xdr:row>
      <xdr:rowOff>11784</xdr:rowOff>
    </xdr:to>
    <xdr:sp macro="" textlink="">
      <xdr:nvSpPr>
        <xdr:cNvPr id="873" name="楕円 872"/>
        <xdr:cNvSpPr/>
      </xdr:nvSpPr>
      <xdr:spPr>
        <a:xfrm>
          <a:off x="21272500" y="131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2911</xdr:rowOff>
    </xdr:from>
    <xdr:ext cx="534377" cy="259045"/>
    <xdr:sp macro="" textlink="">
      <xdr:nvSpPr>
        <xdr:cNvPr id="874" name="テキスト ボックス 873"/>
        <xdr:cNvSpPr txBox="1"/>
      </xdr:nvSpPr>
      <xdr:spPr>
        <a:xfrm>
          <a:off x="21056111" y="1320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117540</xdr:rowOff>
    </xdr:from>
    <xdr:to>
      <xdr:col>107</xdr:col>
      <xdr:colOff>101600</xdr:colOff>
      <xdr:row>77</xdr:row>
      <xdr:rowOff>47690</xdr:rowOff>
    </xdr:to>
    <xdr:sp macro="" textlink="">
      <xdr:nvSpPr>
        <xdr:cNvPr id="875" name="楕円 874"/>
        <xdr:cNvSpPr/>
      </xdr:nvSpPr>
      <xdr:spPr>
        <a:xfrm>
          <a:off x="20383500" y="131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38817</xdr:rowOff>
    </xdr:from>
    <xdr:ext cx="534377" cy="259045"/>
    <xdr:sp macro="" textlink="">
      <xdr:nvSpPr>
        <xdr:cNvPr id="876" name="テキスト ボックス 875"/>
        <xdr:cNvSpPr txBox="1"/>
      </xdr:nvSpPr>
      <xdr:spPr>
        <a:xfrm>
          <a:off x="20167111" y="132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1558</xdr:rowOff>
    </xdr:from>
    <xdr:to>
      <xdr:col>102</xdr:col>
      <xdr:colOff>165100</xdr:colOff>
      <xdr:row>77</xdr:row>
      <xdr:rowOff>103158</xdr:rowOff>
    </xdr:to>
    <xdr:sp macro="" textlink="">
      <xdr:nvSpPr>
        <xdr:cNvPr id="877" name="楕円 876"/>
        <xdr:cNvSpPr/>
      </xdr:nvSpPr>
      <xdr:spPr>
        <a:xfrm>
          <a:off x="19494500" y="132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94285</xdr:rowOff>
    </xdr:from>
    <xdr:ext cx="534377" cy="259045"/>
    <xdr:sp macro="" textlink="">
      <xdr:nvSpPr>
        <xdr:cNvPr id="878" name="テキスト ボックス 877"/>
        <xdr:cNvSpPr txBox="1"/>
      </xdr:nvSpPr>
      <xdr:spPr>
        <a:xfrm>
          <a:off x="19278111" y="132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42201</xdr:rowOff>
    </xdr:from>
    <xdr:to>
      <xdr:col>98</xdr:col>
      <xdr:colOff>38100</xdr:colOff>
      <xdr:row>77</xdr:row>
      <xdr:rowOff>143801</xdr:rowOff>
    </xdr:to>
    <xdr:sp macro="" textlink="">
      <xdr:nvSpPr>
        <xdr:cNvPr id="879" name="楕円 878"/>
        <xdr:cNvSpPr/>
      </xdr:nvSpPr>
      <xdr:spPr>
        <a:xfrm>
          <a:off x="18605500" y="132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134928</xdr:rowOff>
    </xdr:from>
    <xdr:ext cx="534377" cy="259045"/>
    <xdr:sp macro="" textlink="">
      <xdr:nvSpPr>
        <xdr:cNvPr id="880" name="テキスト ボックス 879"/>
        <xdr:cNvSpPr txBox="1"/>
      </xdr:nvSpPr>
      <xdr:spPr>
        <a:xfrm>
          <a:off x="18389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372,836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64,401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円、物件費は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39,733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円、繰出金は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49,430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円、普通建設事業費は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36,672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円となっており、類似団体を下回っている。一方で扶助費では住民一人当たり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106,965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の平均値を上回っており、年々増加している状況にある。主な増加の要因として、障害者自立支援給付費や私立保育所委託料の増加が挙げられるが、障害者自立支援給付では障害者施設の充実や制度周知の成果、保育所については待機児童対策としての施設の更新・定員増などの成果であり、これらは社会保障経費として削減は困難であるため、普通建設事業の抑制やその他事業の見直しなどでバランスを取りながら、持続可能な財政構造の確立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49,336
48,902
41.78
18,855,225
18,394,258
381,000
10,374,039
14,906,362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150178</xdr:rowOff>
    </xdr:from>
    <xdr:to>
      <xdr:col>24</xdr:col>
      <xdr:colOff>63500</xdr:colOff>
      <xdr:row>36</xdr:row>
      <xdr:rowOff>167513</xdr:rowOff>
    </xdr:to>
    <xdr:cxnSp macro="">
      <xdr:nvCxnSpPr>
        <xdr:cNvPr id="61" name="直線コネクタ 60"/>
        <xdr:cNvCxnSpPr/>
      </xdr:nvCxnSpPr>
      <xdr:spPr>
        <a:xfrm>
          <a:off x="3797300" y="6322378"/>
          <a:ext cx="8382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98171</xdr:rowOff>
    </xdr:from>
    <xdr:to>
      <xdr:col>19</xdr:col>
      <xdr:colOff>177800</xdr:colOff>
      <xdr:row>36</xdr:row>
      <xdr:rowOff>150178</xdr:rowOff>
    </xdr:to>
    <xdr:cxnSp macro="">
      <xdr:nvCxnSpPr>
        <xdr:cNvPr id="64" name="直線コネクタ 63"/>
        <xdr:cNvCxnSpPr/>
      </xdr:nvCxnSpPr>
      <xdr:spPr>
        <a:xfrm>
          <a:off x="2908300" y="6270371"/>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98171</xdr:rowOff>
    </xdr:from>
    <xdr:to>
      <xdr:col>15</xdr:col>
      <xdr:colOff>50800</xdr:colOff>
      <xdr:row>36</xdr:row>
      <xdr:rowOff>136271</xdr:rowOff>
    </xdr:to>
    <xdr:cxnSp macro="">
      <xdr:nvCxnSpPr>
        <xdr:cNvPr id="67" name="直線コネクタ 66"/>
        <xdr:cNvCxnSpPr/>
      </xdr:nvCxnSpPr>
      <xdr:spPr>
        <a:xfrm flipV="1">
          <a:off x="2019300" y="627037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136271</xdr:rowOff>
    </xdr:from>
    <xdr:to>
      <xdr:col>10</xdr:col>
      <xdr:colOff>114300</xdr:colOff>
      <xdr:row>36</xdr:row>
      <xdr:rowOff>146748</xdr:rowOff>
    </xdr:to>
    <xdr:cxnSp macro="">
      <xdr:nvCxnSpPr>
        <xdr:cNvPr id="70" name="直線コネクタ 69"/>
        <xdr:cNvCxnSpPr/>
      </xdr:nvCxnSpPr>
      <xdr:spPr>
        <a:xfrm flipV="1">
          <a:off x="1130300" y="6308471"/>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116713</xdr:rowOff>
    </xdr:from>
    <xdr:to>
      <xdr:col>24</xdr:col>
      <xdr:colOff>114300</xdr:colOff>
      <xdr:row>37</xdr:row>
      <xdr:rowOff>46863</xdr:rowOff>
    </xdr:to>
    <xdr:sp macro="" textlink="">
      <xdr:nvSpPr>
        <xdr:cNvPr id="80" name="楕円 79"/>
        <xdr:cNvSpPr/>
      </xdr:nvSpPr>
      <xdr:spPr>
        <a:xfrm>
          <a:off x="4584700" y="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95140</xdr:rowOff>
    </xdr:from>
    <xdr:ext cx="469744" cy="259045"/>
    <xdr:sp macro="" textlink="">
      <xdr:nvSpPr>
        <xdr:cNvPr id="81" name="議会費該当値テキスト"/>
        <xdr:cNvSpPr txBox="1"/>
      </xdr:nvSpPr>
      <xdr:spPr>
        <a:xfrm>
          <a:off x="4686300"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99378</xdr:rowOff>
    </xdr:from>
    <xdr:to>
      <xdr:col>20</xdr:col>
      <xdr:colOff>38100</xdr:colOff>
      <xdr:row>37</xdr:row>
      <xdr:rowOff>29528</xdr:rowOff>
    </xdr:to>
    <xdr:sp macro="" textlink="">
      <xdr:nvSpPr>
        <xdr:cNvPr id="82" name="楕円 81"/>
        <xdr:cNvSpPr/>
      </xdr:nvSpPr>
      <xdr:spPr>
        <a:xfrm>
          <a:off x="3746500" y="6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20655</xdr:rowOff>
    </xdr:from>
    <xdr:ext cx="469744" cy="259045"/>
    <xdr:sp macro="" textlink="">
      <xdr:nvSpPr>
        <xdr:cNvPr id="83" name="テキスト ボックス 82"/>
        <xdr:cNvSpPr txBox="1"/>
      </xdr:nvSpPr>
      <xdr:spPr>
        <a:xfrm>
          <a:off x="3562428" y="63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47371</xdr:rowOff>
    </xdr:from>
    <xdr:to>
      <xdr:col>15</xdr:col>
      <xdr:colOff>101600</xdr:colOff>
      <xdr:row>36</xdr:row>
      <xdr:rowOff>148971</xdr:rowOff>
    </xdr:to>
    <xdr:sp macro="" textlink="">
      <xdr:nvSpPr>
        <xdr:cNvPr id="84" name="楕円 83"/>
        <xdr:cNvSpPr/>
      </xdr:nvSpPr>
      <xdr:spPr>
        <a:xfrm>
          <a:off x="2857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140098</xdr:rowOff>
    </xdr:from>
    <xdr:ext cx="469744" cy="259045"/>
    <xdr:sp macro="" textlink="">
      <xdr:nvSpPr>
        <xdr:cNvPr id="85" name="テキスト ボックス 84"/>
        <xdr:cNvSpPr txBox="1"/>
      </xdr:nvSpPr>
      <xdr:spPr>
        <a:xfrm>
          <a:off x="2673428" y="6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85471</xdr:rowOff>
    </xdr:from>
    <xdr:to>
      <xdr:col>10</xdr:col>
      <xdr:colOff>165100</xdr:colOff>
      <xdr:row>37</xdr:row>
      <xdr:rowOff>15621</xdr:rowOff>
    </xdr:to>
    <xdr:sp macro="" textlink="">
      <xdr:nvSpPr>
        <xdr:cNvPr id="86" name="楕円 85"/>
        <xdr:cNvSpPr/>
      </xdr:nvSpPr>
      <xdr:spPr>
        <a:xfrm>
          <a:off x="1968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6748</xdr:rowOff>
    </xdr:from>
    <xdr:ext cx="469744" cy="259045"/>
    <xdr:sp macro="" textlink="">
      <xdr:nvSpPr>
        <xdr:cNvPr id="87" name="テキスト ボックス 86"/>
        <xdr:cNvSpPr txBox="1"/>
      </xdr:nvSpPr>
      <xdr:spPr>
        <a:xfrm>
          <a:off x="1784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95948</xdr:rowOff>
    </xdr:from>
    <xdr:to>
      <xdr:col>6</xdr:col>
      <xdr:colOff>38100</xdr:colOff>
      <xdr:row>37</xdr:row>
      <xdr:rowOff>26098</xdr:rowOff>
    </xdr:to>
    <xdr:sp macro="" textlink="">
      <xdr:nvSpPr>
        <xdr:cNvPr id="88" name="楕円 87"/>
        <xdr:cNvSpPr/>
      </xdr:nvSpPr>
      <xdr:spPr>
        <a:xfrm>
          <a:off x="1079500" y="62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17225</xdr:rowOff>
    </xdr:from>
    <xdr:ext cx="469744" cy="259045"/>
    <xdr:sp macro="" textlink="">
      <xdr:nvSpPr>
        <xdr:cNvPr id="89" name="テキスト ボックス 88"/>
        <xdr:cNvSpPr txBox="1"/>
      </xdr:nvSpPr>
      <xdr:spPr>
        <a:xfrm>
          <a:off x="895428" y="636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83501</xdr:rowOff>
    </xdr:from>
    <xdr:to>
      <xdr:col>24</xdr:col>
      <xdr:colOff>63500</xdr:colOff>
      <xdr:row>57</xdr:row>
      <xdr:rowOff>116529</xdr:rowOff>
    </xdr:to>
    <xdr:cxnSp macro="">
      <xdr:nvCxnSpPr>
        <xdr:cNvPr id="116" name="直線コネクタ 115"/>
        <xdr:cNvCxnSpPr/>
      </xdr:nvCxnSpPr>
      <xdr:spPr>
        <a:xfrm flipV="1">
          <a:off x="3797300" y="9856151"/>
          <a:ext cx="838200" cy="3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96060</xdr:rowOff>
    </xdr:from>
    <xdr:to>
      <xdr:col>19</xdr:col>
      <xdr:colOff>177800</xdr:colOff>
      <xdr:row>57</xdr:row>
      <xdr:rowOff>116529</xdr:rowOff>
    </xdr:to>
    <xdr:cxnSp macro="">
      <xdr:nvCxnSpPr>
        <xdr:cNvPr id="119" name="直線コネクタ 118"/>
        <xdr:cNvCxnSpPr/>
      </xdr:nvCxnSpPr>
      <xdr:spPr>
        <a:xfrm>
          <a:off x="2908300" y="9868710"/>
          <a:ext cx="889000" cy="2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87685</xdr:rowOff>
    </xdr:from>
    <xdr:to>
      <xdr:col>15</xdr:col>
      <xdr:colOff>50800</xdr:colOff>
      <xdr:row>57</xdr:row>
      <xdr:rowOff>96060</xdr:rowOff>
    </xdr:to>
    <xdr:cxnSp macro="">
      <xdr:nvCxnSpPr>
        <xdr:cNvPr id="122" name="直線コネクタ 121"/>
        <xdr:cNvCxnSpPr/>
      </xdr:nvCxnSpPr>
      <xdr:spPr>
        <a:xfrm>
          <a:off x="2019300" y="9860335"/>
          <a:ext cx="889000" cy="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87685</xdr:rowOff>
    </xdr:from>
    <xdr:to>
      <xdr:col>10</xdr:col>
      <xdr:colOff>114300</xdr:colOff>
      <xdr:row>57</xdr:row>
      <xdr:rowOff>130766</xdr:rowOff>
    </xdr:to>
    <xdr:cxnSp macro="">
      <xdr:nvCxnSpPr>
        <xdr:cNvPr id="125" name="直線コネクタ 124"/>
        <xdr:cNvCxnSpPr/>
      </xdr:nvCxnSpPr>
      <xdr:spPr>
        <a:xfrm flipV="1">
          <a:off x="1130300" y="9860335"/>
          <a:ext cx="889000" cy="4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32701</xdr:rowOff>
    </xdr:from>
    <xdr:to>
      <xdr:col>24</xdr:col>
      <xdr:colOff>114300</xdr:colOff>
      <xdr:row>57</xdr:row>
      <xdr:rowOff>134301</xdr:rowOff>
    </xdr:to>
    <xdr:sp macro="" textlink="">
      <xdr:nvSpPr>
        <xdr:cNvPr id="135" name="楕円 134"/>
        <xdr:cNvSpPr/>
      </xdr:nvSpPr>
      <xdr:spPr>
        <a:xfrm>
          <a:off x="4584700" y="98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119078</xdr:rowOff>
    </xdr:from>
    <xdr:ext cx="534377" cy="259045"/>
    <xdr:sp macro="" textlink="">
      <xdr:nvSpPr>
        <xdr:cNvPr id="136" name="総務費該当値テキスト"/>
        <xdr:cNvSpPr txBox="1"/>
      </xdr:nvSpPr>
      <xdr:spPr>
        <a:xfrm>
          <a:off x="4686300" y="97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65729</xdr:rowOff>
    </xdr:from>
    <xdr:to>
      <xdr:col>20</xdr:col>
      <xdr:colOff>38100</xdr:colOff>
      <xdr:row>57</xdr:row>
      <xdr:rowOff>167329</xdr:rowOff>
    </xdr:to>
    <xdr:sp macro="" textlink="">
      <xdr:nvSpPr>
        <xdr:cNvPr id="137" name="楕円 136"/>
        <xdr:cNvSpPr/>
      </xdr:nvSpPr>
      <xdr:spPr>
        <a:xfrm>
          <a:off x="3746500" y="98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158456</xdr:rowOff>
    </xdr:from>
    <xdr:ext cx="534377" cy="259045"/>
    <xdr:sp macro="" textlink="">
      <xdr:nvSpPr>
        <xdr:cNvPr id="138" name="テキスト ボックス 137"/>
        <xdr:cNvSpPr txBox="1"/>
      </xdr:nvSpPr>
      <xdr:spPr>
        <a:xfrm>
          <a:off x="3530111" y="99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45260</xdr:rowOff>
    </xdr:from>
    <xdr:to>
      <xdr:col>15</xdr:col>
      <xdr:colOff>101600</xdr:colOff>
      <xdr:row>57</xdr:row>
      <xdr:rowOff>146860</xdr:rowOff>
    </xdr:to>
    <xdr:sp macro="" textlink="">
      <xdr:nvSpPr>
        <xdr:cNvPr id="139" name="楕円 138"/>
        <xdr:cNvSpPr/>
      </xdr:nvSpPr>
      <xdr:spPr>
        <a:xfrm>
          <a:off x="2857500" y="98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137987</xdr:rowOff>
    </xdr:from>
    <xdr:ext cx="534377" cy="259045"/>
    <xdr:sp macro="" textlink="">
      <xdr:nvSpPr>
        <xdr:cNvPr id="140" name="テキスト ボックス 139"/>
        <xdr:cNvSpPr txBox="1"/>
      </xdr:nvSpPr>
      <xdr:spPr>
        <a:xfrm>
          <a:off x="2641111" y="991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36885</xdr:rowOff>
    </xdr:from>
    <xdr:to>
      <xdr:col>10</xdr:col>
      <xdr:colOff>165100</xdr:colOff>
      <xdr:row>57</xdr:row>
      <xdr:rowOff>138485</xdr:rowOff>
    </xdr:to>
    <xdr:sp macro="" textlink="">
      <xdr:nvSpPr>
        <xdr:cNvPr id="141" name="楕円 140"/>
        <xdr:cNvSpPr/>
      </xdr:nvSpPr>
      <xdr:spPr>
        <a:xfrm>
          <a:off x="1968500" y="98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129612</xdr:rowOff>
    </xdr:from>
    <xdr:ext cx="534377" cy="259045"/>
    <xdr:sp macro="" textlink="">
      <xdr:nvSpPr>
        <xdr:cNvPr id="142" name="テキスト ボックス 141"/>
        <xdr:cNvSpPr txBox="1"/>
      </xdr:nvSpPr>
      <xdr:spPr>
        <a:xfrm>
          <a:off x="1752111" y="99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79966</xdr:rowOff>
    </xdr:from>
    <xdr:to>
      <xdr:col>6</xdr:col>
      <xdr:colOff>38100</xdr:colOff>
      <xdr:row>58</xdr:row>
      <xdr:rowOff>10116</xdr:rowOff>
    </xdr:to>
    <xdr:sp macro="" textlink="">
      <xdr:nvSpPr>
        <xdr:cNvPr id="143" name="楕円 142"/>
        <xdr:cNvSpPr/>
      </xdr:nvSpPr>
      <xdr:spPr>
        <a:xfrm>
          <a:off x="1079500" y="98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1243</xdr:rowOff>
    </xdr:from>
    <xdr:ext cx="534377" cy="259045"/>
    <xdr:sp macro="" textlink="">
      <xdr:nvSpPr>
        <xdr:cNvPr id="144" name="テキスト ボックス 143"/>
        <xdr:cNvSpPr txBox="1"/>
      </xdr:nvSpPr>
      <xdr:spPr>
        <a:xfrm>
          <a:off x="863111" y="99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98589</xdr:rowOff>
    </xdr:from>
    <xdr:to>
      <xdr:col>24</xdr:col>
      <xdr:colOff>63500</xdr:colOff>
      <xdr:row>76</xdr:row>
      <xdr:rowOff>130998</xdr:rowOff>
    </xdr:to>
    <xdr:cxnSp macro="">
      <xdr:nvCxnSpPr>
        <xdr:cNvPr id="174" name="直線コネクタ 173"/>
        <xdr:cNvCxnSpPr/>
      </xdr:nvCxnSpPr>
      <xdr:spPr>
        <a:xfrm flipV="1">
          <a:off x="3797300" y="13128789"/>
          <a:ext cx="838200" cy="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130998</xdr:rowOff>
    </xdr:from>
    <xdr:to>
      <xdr:col>19</xdr:col>
      <xdr:colOff>177800</xdr:colOff>
      <xdr:row>77</xdr:row>
      <xdr:rowOff>20486</xdr:rowOff>
    </xdr:to>
    <xdr:cxnSp macro="">
      <xdr:nvCxnSpPr>
        <xdr:cNvPr id="177" name="直線コネクタ 176"/>
        <xdr:cNvCxnSpPr/>
      </xdr:nvCxnSpPr>
      <xdr:spPr>
        <a:xfrm flipV="1">
          <a:off x="2908300" y="13161198"/>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20486</xdr:rowOff>
    </xdr:from>
    <xdr:to>
      <xdr:col>15</xdr:col>
      <xdr:colOff>50800</xdr:colOff>
      <xdr:row>77</xdr:row>
      <xdr:rowOff>76081</xdr:rowOff>
    </xdr:to>
    <xdr:cxnSp macro="">
      <xdr:nvCxnSpPr>
        <xdr:cNvPr id="180" name="直線コネクタ 179"/>
        <xdr:cNvCxnSpPr/>
      </xdr:nvCxnSpPr>
      <xdr:spPr>
        <a:xfrm flipV="1">
          <a:off x="2019300" y="13222136"/>
          <a:ext cx="8890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76081</xdr:rowOff>
    </xdr:from>
    <xdr:to>
      <xdr:col>10</xdr:col>
      <xdr:colOff>114300</xdr:colOff>
      <xdr:row>77</xdr:row>
      <xdr:rowOff>140439</xdr:rowOff>
    </xdr:to>
    <xdr:cxnSp macro="">
      <xdr:nvCxnSpPr>
        <xdr:cNvPr id="183" name="直線コネクタ 182"/>
        <xdr:cNvCxnSpPr/>
      </xdr:nvCxnSpPr>
      <xdr:spPr>
        <a:xfrm flipV="1">
          <a:off x="1130300" y="13277731"/>
          <a:ext cx="889000" cy="6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47789</xdr:rowOff>
    </xdr:from>
    <xdr:to>
      <xdr:col>24</xdr:col>
      <xdr:colOff>114300</xdr:colOff>
      <xdr:row>76</xdr:row>
      <xdr:rowOff>149389</xdr:rowOff>
    </xdr:to>
    <xdr:sp macro="" textlink="">
      <xdr:nvSpPr>
        <xdr:cNvPr id="193" name="楕円 192"/>
        <xdr:cNvSpPr/>
      </xdr:nvSpPr>
      <xdr:spPr>
        <a:xfrm>
          <a:off x="4584700" y="130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26216</xdr:rowOff>
    </xdr:from>
    <xdr:ext cx="599010" cy="259045"/>
    <xdr:sp macro="" textlink="">
      <xdr:nvSpPr>
        <xdr:cNvPr id="194" name="民生費該当値テキスト"/>
        <xdr:cNvSpPr txBox="1"/>
      </xdr:nvSpPr>
      <xdr:spPr>
        <a:xfrm>
          <a:off x="4686300" y="130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80198</xdr:rowOff>
    </xdr:from>
    <xdr:to>
      <xdr:col>20</xdr:col>
      <xdr:colOff>38100</xdr:colOff>
      <xdr:row>77</xdr:row>
      <xdr:rowOff>10348</xdr:rowOff>
    </xdr:to>
    <xdr:sp macro="" textlink="">
      <xdr:nvSpPr>
        <xdr:cNvPr id="195" name="楕円 194"/>
        <xdr:cNvSpPr/>
      </xdr:nvSpPr>
      <xdr:spPr>
        <a:xfrm>
          <a:off x="3746500" y="131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1475</xdr:rowOff>
    </xdr:from>
    <xdr:ext cx="599010" cy="259045"/>
    <xdr:sp macro="" textlink="">
      <xdr:nvSpPr>
        <xdr:cNvPr id="196" name="テキスト ボックス 195"/>
        <xdr:cNvSpPr txBox="1"/>
      </xdr:nvSpPr>
      <xdr:spPr>
        <a:xfrm>
          <a:off x="3497795" y="1320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141136</xdr:rowOff>
    </xdr:from>
    <xdr:to>
      <xdr:col>15</xdr:col>
      <xdr:colOff>101600</xdr:colOff>
      <xdr:row>77</xdr:row>
      <xdr:rowOff>71286</xdr:rowOff>
    </xdr:to>
    <xdr:sp macro="" textlink="">
      <xdr:nvSpPr>
        <xdr:cNvPr id="197" name="楕円 196"/>
        <xdr:cNvSpPr/>
      </xdr:nvSpPr>
      <xdr:spPr>
        <a:xfrm>
          <a:off x="2857500" y="131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62413</xdr:rowOff>
    </xdr:from>
    <xdr:ext cx="599010" cy="259045"/>
    <xdr:sp macro="" textlink="">
      <xdr:nvSpPr>
        <xdr:cNvPr id="198" name="テキスト ボックス 197"/>
        <xdr:cNvSpPr txBox="1"/>
      </xdr:nvSpPr>
      <xdr:spPr>
        <a:xfrm>
          <a:off x="2608795" y="1326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25281</xdr:rowOff>
    </xdr:from>
    <xdr:to>
      <xdr:col>10</xdr:col>
      <xdr:colOff>165100</xdr:colOff>
      <xdr:row>77</xdr:row>
      <xdr:rowOff>126881</xdr:rowOff>
    </xdr:to>
    <xdr:sp macro="" textlink="">
      <xdr:nvSpPr>
        <xdr:cNvPr id="199" name="楕円 198"/>
        <xdr:cNvSpPr/>
      </xdr:nvSpPr>
      <xdr:spPr>
        <a:xfrm>
          <a:off x="1968500" y="132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118008</xdr:rowOff>
    </xdr:from>
    <xdr:ext cx="599010" cy="259045"/>
    <xdr:sp macro="" textlink="">
      <xdr:nvSpPr>
        <xdr:cNvPr id="200" name="テキスト ボックス 199"/>
        <xdr:cNvSpPr txBox="1"/>
      </xdr:nvSpPr>
      <xdr:spPr>
        <a:xfrm>
          <a:off x="1719795" y="1331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89639</xdr:rowOff>
    </xdr:from>
    <xdr:to>
      <xdr:col>6</xdr:col>
      <xdr:colOff>38100</xdr:colOff>
      <xdr:row>78</xdr:row>
      <xdr:rowOff>19789</xdr:rowOff>
    </xdr:to>
    <xdr:sp macro="" textlink="">
      <xdr:nvSpPr>
        <xdr:cNvPr id="201" name="楕円 200"/>
        <xdr:cNvSpPr/>
      </xdr:nvSpPr>
      <xdr:spPr>
        <a:xfrm>
          <a:off x="1079500" y="1329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10916</xdr:rowOff>
    </xdr:from>
    <xdr:ext cx="599010" cy="259045"/>
    <xdr:sp macro="" textlink="">
      <xdr:nvSpPr>
        <xdr:cNvPr id="202" name="テキスト ボックス 201"/>
        <xdr:cNvSpPr txBox="1"/>
      </xdr:nvSpPr>
      <xdr:spPr>
        <a:xfrm>
          <a:off x="830795" y="1338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140957</xdr:rowOff>
    </xdr:from>
    <xdr:to>
      <xdr:col>24</xdr:col>
      <xdr:colOff>63500</xdr:colOff>
      <xdr:row>97</xdr:row>
      <xdr:rowOff>149034</xdr:rowOff>
    </xdr:to>
    <xdr:cxnSp macro="">
      <xdr:nvCxnSpPr>
        <xdr:cNvPr id="231" name="直線コネクタ 230"/>
        <xdr:cNvCxnSpPr/>
      </xdr:nvCxnSpPr>
      <xdr:spPr>
        <a:xfrm>
          <a:off x="3797300" y="16771607"/>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136119</xdr:rowOff>
    </xdr:from>
    <xdr:to>
      <xdr:col>19</xdr:col>
      <xdr:colOff>177800</xdr:colOff>
      <xdr:row>97</xdr:row>
      <xdr:rowOff>140957</xdr:rowOff>
    </xdr:to>
    <xdr:cxnSp macro="">
      <xdr:nvCxnSpPr>
        <xdr:cNvPr id="234" name="直線コネクタ 233"/>
        <xdr:cNvCxnSpPr/>
      </xdr:nvCxnSpPr>
      <xdr:spPr>
        <a:xfrm>
          <a:off x="2908300" y="16766769"/>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118311</xdr:rowOff>
    </xdr:from>
    <xdr:to>
      <xdr:col>15</xdr:col>
      <xdr:colOff>50800</xdr:colOff>
      <xdr:row>97</xdr:row>
      <xdr:rowOff>136119</xdr:rowOff>
    </xdr:to>
    <xdr:cxnSp macro="">
      <xdr:nvCxnSpPr>
        <xdr:cNvPr id="237" name="直線コネクタ 236"/>
        <xdr:cNvCxnSpPr/>
      </xdr:nvCxnSpPr>
      <xdr:spPr>
        <a:xfrm>
          <a:off x="2019300" y="16748961"/>
          <a:ext cx="8890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108686</xdr:rowOff>
    </xdr:from>
    <xdr:to>
      <xdr:col>10</xdr:col>
      <xdr:colOff>114300</xdr:colOff>
      <xdr:row>97</xdr:row>
      <xdr:rowOff>118311</xdr:rowOff>
    </xdr:to>
    <xdr:cxnSp macro="">
      <xdr:nvCxnSpPr>
        <xdr:cNvPr id="240" name="直線コネクタ 239"/>
        <xdr:cNvCxnSpPr/>
      </xdr:nvCxnSpPr>
      <xdr:spPr>
        <a:xfrm>
          <a:off x="1130300" y="16739336"/>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98234</xdr:rowOff>
    </xdr:from>
    <xdr:to>
      <xdr:col>24</xdr:col>
      <xdr:colOff>114300</xdr:colOff>
      <xdr:row>98</xdr:row>
      <xdr:rowOff>28384</xdr:rowOff>
    </xdr:to>
    <xdr:sp macro="" textlink="">
      <xdr:nvSpPr>
        <xdr:cNvPr id="250" name="楕円 249"/>
        <xdr:cNvSpPr/>
      </xdr:nvSpPr>
      <xdr:spPr>
        <a:xfrm>
          <a:off x="45847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13161</xdr:rowOff>
    </xdr:from>
    <xdr:ext cx="534377" cy="259045"/>
    <xdr:sp macro="" textlink="">
      <xdr:nvSpPr>
        <xdr:cNvPr id="251" name="衛生費該当値テキスト"/>
        <xdr:cNvSpPr txBox="1"/>
      </xdr:nvSpPr>
      <xdr:spPr>
        <a:xfrm>
          <a:off x="4686300" y="166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90157</xdr:rowOff>
    </xdr:from>
    <xdr:to>
      <xdr:col>20</xdr:col>
      <xdr:colOff>38100</xdr:colOff>
      <xdr:row>98</xdr:row>
      <xdr:rowOff>20307</xdr:rowOff>
    </xdr:to>
    <xdr:sp macro="" textlink="">
      <xdr:nvSpPr>
        <xdr:cNvPr id="252" name="楕円 251"/>
        <xdr:cNvSpPr/>
      </xdr:nvSpPr>
      <xdr:spPr>
        <a:xfrm>
          <a:off x="3746500" y="167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11434</xdr:rowOff>
    </xdr:from>
    <xdr:ext cx="534377" cy="259045"/>
    <xdr:sp macro="" textlink="">
      <xdr:nvSpPr>
        <xdr:cNvPr id="253" name="テキスト ボックス 252"/>
        <xdr:cNvSpPr txBox="1"/>
      </xdr:nvSpPr>
      <xdr:spPr>
        <a:xfrm>
          <a:off x="3530111" y="1681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85319</xdr:rowOff>
    </xdr:from>
    <xdr:to>
      <xdr:col>15</xdr:col>
      <xdr:colOff>101600</xdr:colOff>
      <xdr:row>98</xdr:row>
      <xdr:rowOff>15469</xdr:rowOff>
    </xdr:to>
    <xdr:sp macro="" textlink="">
      <xdr:nvSpPr>
        <xdr:cNvPr id="254" name="楕円 253"/>
        <xdr:cNvSpPr/>
      </xdr:nvSpPr>
      <xdr:spPr>
        <a:xfrm>
          <a:off x="2857500" y="167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6596</xdr:rowOff>
    </xdr:from>
    <xdr:ext cx="534377" cy="259045"/>
    <xdr:sp macro="" textlink="">
      <xdr:nvSpPr>
        <xdr:cNvPr id="255" name="テキスト ボックス 254"/>
        <xdr:cNvSpPr txBox="1"/>
      </xdr:nvSpPr>
      <xdr:spPr>
        <a:xfrm>
          <a:off x="2641111" y="168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67511</xdr:rowOff>
    </xdr:from>
    <xdr:to>
      <xdr:col>10</xdr:col>
      <xdr:colOff>165100</xdr:colOff>
      <xdr:row>97</xdr:row>
      <xdr:rowOff>169111</xdr:rowOff>
    </xdr:to>
    <xdr:sp macro="" textlink="">
      <xdr:nvSpPr>
        <xdr:cNvPr id="256" name="楕円 255"/>
        <xdr:cNvSpPr/>
      </xdr:nvSpPr>
      <xdr:spPr>
        <a:xfrm>
          <a:off x="1968500" y="166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160238</xdr:rowOff>
    </xdr:from>
    <xdr:ext cx="534377" cy="259045"/>
    <xdr:sp macro="" textlink="">
      <xdr:nvSpPr>
        <xdr:cNvPr id="257" name="テキスト ボックス 256"/>
        <xdr:cNvSpPr txBox="1"/>
      </xdr:nvSpPr>
      <xdr:spPr>
        <a:xfrm>
          <a:off x="1752111" y="1679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57886</xdr:rowOff>
    </xdr:from>
    <xdr:to>
      <xdr:col>6</xdr:col>
      <xdr:colOff>38100</xdr:colOff>
      <xdr:row>97</xdr:row>
      <xdr:rowOff>159486</xdr:rowOff>
    </xdr:to>
    <xdr:sp macro="" textlink="">
      <xdr:nvSpPr>
        <xdr:cNvPr id="258" name="楕円 257"/>
        <xdr:cNvSpPr/>
      </xdr:nvSpPr>
      <xdr:spPr>
        <a:xfrm>
          <a:off x="1079500" y="166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150613</xdr:rowOff>
    </xdr:from>
    <xdr:ext cx="534377" cy="259045"/>
    <xdr:sp macro="" textlink="">
      <xdr:nvSpPr>
        <xdr:cNvPr id="259" name="テキスト ボックス 258"/>
        <xdr:cNvSpPr txBox="1"/>
      </xdr:nvSpPr>
      <xdr:spPr>
        <a:xfrm>
          <a:off x="863111" y="1678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146231</xdr:rowOff>
    </xdr:from>
    <xdr:to>
      <xdr:col>55</xdr:col>
      <xdr:colOff>0</xdr:colOff>
      <xdr:row>38</xdr:row>
      <xdr:rowOff>148517</xdr:rowOff>
    </xdr:to>
    <xdr:cxnSp macro="">
      <xdr:nvCxnSpPr>
        <xdr:cNvPr id="290" name="直線コネクタ 289"/>
        <xdr:cNvCxnSpPr/>
      </xdr:nvCxnSpPr>
      <xdr:spPr>
        <a:xfrm flipV="1">
          <a:off x="9639300" y="666133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148517</xdr:rowOff>
    </xdr:from>
    <xdr:to>
      <xdr:col>50</xdr:col>
      <xdr:colOff>114300</xdr:colOff>
      <xdr:row>38</xdr:row>
      <xdr:rowOff>148844</xdr:rowOff>
    </xdr:to>
    <xdr:cxnSp macro="">
      <xdr:nvCxnSpPr>
        <xdr:cNvPr id="293" name="直線コネクタ 292"/>
        <xdr:cNvCxnSpPr/>
      </xdr:nvCxnSpPr>
      <xdr:spPr>
        <a:xfrm flipV="1">
          <a:off x="8750300" y="666361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157661</xdr:rowOff>
    </xdr:from>
    <xdr:to>
      <xdr:col>45</xdr:col>
      <xdr:colOff>177800</xdr:colOff>
      <xdr:row>38</xdr:row>
      <xdr:rowOff>148844</xdr:rowOff>
    </xdr:to>
    <xdr:cxnSp macro="">
      <xdr:nvCxnSpPr>
        <xdr:cNvPr id="296" name="直線コネクタ 295"/>
        <xdr:cNvCxnSpPr/>
      </xdr:nvCxnSpPr>
      <xdr:spPr>
        <a:xfrm>
          <a:off x="7861300" y="6329861"/>
          <a:ext cx="889000" cy="3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139047</xdr:rowOff>
    </xdr:from>
    <xdr:to>
      <xdr:col>41</xdr:col>
      <xdr:colOff>50800</xdr:colOff>
      <xdr:row>36</xdr:row>
      <xdr:rowOff>157661</xdr:rowOff>
    </xdr:to>
    <xdr:cxnSp macro="">
      <xdr:nvCxnSpPr>
        <xdr:cNvPr id="299" name="直線コネクタ 298"/>
        <xdr:cNvCxnSpPr/>
      </xdr:nvCxnSpPr>
      <xdr:spPr>
        <a:xfrm>
          <a:off x="6972300" y="5796897"/>
          <a:ext cx="889000" cy="5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95431</xdr:rowOff>
    </xdr:from>
    <xdr:to>
      <xdr:col>55</xdr:col>
      <xdr:colOff>50800</xdr:colOff>
      <xdr:row>39</xdr:row>
      <xdr:rowOff>25581</xdr:rowOff>
    </xdr:to>
    <xdr:sp macro="" textlink="">
      <xdr:nvSpPr>
        <xdr:cNvPr id="309" name="楕円 308"/>
        <xdr:cNvSpPr/>
      </xdr:nvSpPr>
      <xdr:spPr>
        <a:xfrm>
          <a:off x="10426700" y="66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10358</xdr:rowOff>
    </xdr:from>
    <xdr:ext cx="378565" cy="259045"/>
    <xdr:sp macro="" textlink="">
      <xdr:nvSpPr>
        <xdr:cNvPr id="310" name="労働費該当値テキスト"/>
        <xdr:cNvSpPr txBox="1"/>
      </xdr:nvSpPr>
      <xdr:spPr>
        <a:xfrm>
          <a:off x="10528300" y="652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97717</xdr:rowOff>
    </xdr:from>
    <xdr:to>
      <xdr:col>50</xdr:col>
      <xdr:colOff>165100</xdr:colOff>
      <xdr:row>39</xdr:row>
      <xdr:rowOff>27867</xdr:rowOff>
    </xdr:to>
    <xdr:sp macro="" textlink="">
      <xdr:nvSpPr>
        <xdr:cNvPr id="311" name="楕円 310"/>
        <xdr:cNvSpPr/>
      </xdr:nvSpPr>
      <xdr:spPr>
        <a:xfrm>
          <a:off x="9588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18994</xdr:rowOff>
    </xdr:from>
    <xdr:ext cx="378565" cy="259045"/>
    <xdr:sp macro="" textlink="">
      <xdr:nvSpPr>
        <xdr:cNvPr id="312" name="テキスト ボックス 311"/>
        <xdr:cNvSpPr txBox="1"/>
      </xdr:nvSpPr>
      <xdr:spPr>
        <a:xfrm>
          <a:off x="9450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3" name="楕円 312"/>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4" name="テキスト ボックス 313"/>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106861</xdr:rowOff>
    </xdr:from>
    <xdr:to>
      <xdr:col>41</xdr:col>
      <xdr:colOff>101600</xdr:colOff>
      <xdr:row>37</xdr:row>
      <xdr:rowOff>37011</xdr:rowOff>
    </xdr:to>
    <xdr:sp macro="" textlink="">
      <xdr:nvSpPr>
        <xdr:cNvPr id="315" name="楕円 314"/>
        <xdr:cNvSpPr/>
      </xdr:nvSpPr>
      <xdr:spPr>
        <a:xfrm>
          <a:off x="7810500" y="62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28138</xdr:rowOff>
    </xdr:from>
    <xdr:ext cx="469744" cy="259045"/>
    <xdr:sp macro="" textlink="">
      <xdr:nvSpPr>
        <xdr:cNvPr id="316" name="テキスト ボックス 315"/>
        <xdr:cNvSpPr txBox="1"/>
      </xdr:nvSpPr>
      <xdr:spPr>
        <a:xfrm>
          <a:off x="7626428" y="63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88247</xdr:rowOff>
    </xdr:from>
    <xdr:to>
      <xdr:col>36</xdr:col>
      <xdr:colOff>165100</xdr:colOff>
      <xdr:row>34</xdr:row>
      <xdr:rowOff>18397</xdr:rowOff>
    </xdr:to>
    <xdr:sp macro="" textlink="">
      <xdr:nvSpPr>
        <xdr:cNvPr id="317" name="楕円 316"/>
        <xdr:cNvSpPr/>
      </xdr:nvSpPr>
      <xdr:spPr>
        <a:xfrm>
          <a:off x="6921500" y="5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34924</xdr:rowOff>
    </xdr:from>
    <xdr:ext cx="469744" cy="259045"/>
    <xdr:sp macro="" textlink="">
      <xdr:nvSpPr>
        <xdr:cNvPr id="318" name="テキスト ボックス 317"/>
        <xdr:cNvSpPr txBox="1"/>
      </xdr:nvSpPr>
      <xdr:spPr>
        <a:xfrm>
          <a:off x="6737428" y="552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61802</xdr:rowOff>
    </xdr:from>
    <xdr:to>
      <xdr:col>55</xdr:col>
      <xdr:colOff>0</xdr:colOff>
      <xdr:row>58</xdr:row>
      <xdr:rowOff>103570</xdr:rowOff>
    </xdr:to>
    <xdr:cxnSp macro="">
      <xdr:nvCxnSpPr>
        <xdr:cNvPr id="349" name="直線コネクタ 348"/>
        <xdr:cNvCxnSpPr/>
      </xdr:nvCxnSpPr>
      <xdr:spPr>
        <a:xfrm>
          <a:off x="9639300" y="10005902"/>
          <a:ext cx="8382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61802</xdr:rowOff>
    </xdr:from>
    <xdr:to>
      <xdr:col>50</xdr:col>
      <xdr:colOff>114300</xdr:colOff>
      <xdr:row>58</xdr:row>
      <xdr:rowOff>117656</xdr:rowOff>
    </xdr:to>
    <xdr:cxnSp macro="">
      <xdr:nvCxnSpPr>
        <xdr:cNvPr id="352" name="直線コネクタ 351"/>
        <xdr:cNvCxnSpPr/>
      </xdr:nvCxnSpPr>
      <xdr:spPr>
        <a:xfrm flipV="1">
          <a:off x="8750300" y="10005902"/>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117656</xdr:rowOff>
    </xdr:from>
    <xdr:to>
      <xdr:col>45</xdr:col>
      <xdr:colOff>177800</xdr:colOff>
      <xdr:row>58</xdr:row>
      <xdr:rowOff>120704</xdr:rowOff>
    </xdr:to>
    <xdr:cxnSp macro="">
      <xdr:nvCxnSpPr>
        <xdr:cNvPr id="355" name="直線コネクタ 354"/>
        <xdr:cNvCxnSpPr/>
      </xdr:nvCxnSpPr>
      <xdr:spPr>
        <a:xfrm flipV="1">
          <a:off x="7861300" y="100617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117188</xdr:rowOff>
    </xdr:from>
    <xdr:to>
      <xdr:col>41</xdr:col>
      <xdr:colOff>50800</xdr:colOff>
      <xdr:row>58</xdr:row>
      <xdr:rowOff>120704</xdr:rowOff>
    </xdr:to>
    <xdr:cxnSp macro="">
      <xdr:nvCxnSpPr>
        <xdr:cNvPr id="358" name="直線コネクタ 357"/>
        <xdr:cNvCxnSpPr/>
      </xdr:nvCxnSpPr>
      <xdr:spPr>
        <a:xfrm>
          <a:off x="6972300" y="10061288"/>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52770</xdr:rowOff>
    </xdr:from>
    <xdr:to>
      <xdr:col>55</xdr:col>
      <xdr:colOff>50800</xdr:colOff>
      <xdr:row>58</xdr:row>
      <xdr:rowOff>154370</xdr:rowOff>
    </xdr:to>
    <xdr:sp macro="" textlink="">
      <xdr:nvSpPr>
        <xdr:cNvPr id="368" name="楕円 367"/>
        <xdr:cNvSpPr/>
      </xdr:nvSpPr>
      <xdr:spPr>
        <a:xfrm>
          <a:off x="10426700" y="99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139147</xdr:rowOff>
    </xdr:from>
    <xdr:ext cx="534377" cy="259045"/>
    <xdr:sp macro="" textlink="">
      <xdr:nvSpPr>
        <xdr:cNvPr id="369" name="農林水産業費該当値テキスト"/>
        <xdr:cNvSpPr txBox="1"/>
      </xdr:nvSpPr>
      <xdr:spPr>
        <a:xfrm>
          <a:off x="10528300" y="99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11002</xdr:rowOff>
    </xdr:from>
    <xdr:to>
      <xdr:col>50</xdr:col>
      <xdr:colOff>165100</xdr:colOff>
      <xdr:row>58</xdr:row>
      <xdr:rowOff>112602</xdr:rowOff>
    </xdr:to>
    <xdr:sp macro="" textlink="">
      <xdr:nvSpPr>
        <xdr:cNvPr id="370" name="楕円 369"/>
        <xdr:cNvSpPr/>
      </xdr:nvSpPr>
      <xdr:spPr>
        <a:xfrm>
          <a:off x="9588500" y="99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103729</xdr:rowOff>
    </xdr:from>
    <xdr:ext cx="534377" cy="259045"/>
    <xdr:sp macro="" textlink="">
      <xdr:nvSpPr>
        <xdr:cNvPr id="371" name="テキスト ボックス 370"/>
        <xdr:cNvSpPr txBox="1"/>
      </xdr:nvSpPr>
      <xdr:spPr>
        <a:xfrm>
          <a:off x="9372111" y="1004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66856</xdr:rowOff>
    </xdr:from>
    <xdr:to>
      <xdr:col>46</xdr:col>
      <xdr:colOff>38100</xdr:colOff>
      <xdr:row>58</xdr:row>
      <xdr:rowOff>168456</xdr:rowOff>
    </xdr:to>
    <xdr:sp macro="" textlink="">
      <xdr:nvSpPr>
        <xdr:cNvPr id="372" name="楕円 371"/>
        <xdr:cNvSpPr/>
      </xdr:nvSpPr>
      <xdr:spPr>
        <a:xfrm>
          <a:off x="8699500" y="1001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159583</xdr:rowOff>
    </xdr:from>
    <xdr:ext cx="534377" cy="259045"/>
    <xdr:sp macro="" textlink="">
      <xdr:nvSpPr>
        <xdr:cNvPr id="373" name="テキスト ボックス 372"/>
        <xdr:cNvSpPr txBox="1"/>
      </xdr:nvSpPr>
      <xdr:spPr>
        <a:xfrm>
          <a:off x="8483111" y="101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69904</xdr:rowOff>
    </xdr:from>
    <xdr:to>
      <xdr:col>41</xdr:col>
      <xdr:colOff>101600</xdr:colOff>
      <xdr:row>59</xdr:row>
      <xdr:rowOff>54</xdr:rowOff>
    </xdr:to>
    <xdr:sp macro="" textlink="">
      <xdr:nvSpPr>
        <xdr:cNvPr id="374" name="楕円 373"/>
        <xdr:cNvSpPr/>
      </xdr:nvSpPr>
      <xdr:spPr>
        <a:xfrm>
          <a:off x="7810500" y="100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162631</xdr:rowOff>
    </xdr:from>
    <xdr:ext cx="534377" cy="259045"/>
    <xdr:sp macro="" textlink="">
      <xdr:nvSpPr>
        <xdr:cNvPr id="375" name="テキスト ボックス 374"/>
        <xdr:cNvSpPr txBox="1"/>
      </xdr:nvSpPr>
      <xdr:spPr>
        <a:xfrm>
          <a:off x="7594111" y="101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66388</xdr:rowOff>
    </xdr:from>
    <xdr:to>
      <xdr:col>36</xdr:col>
      <xdr:colOff>165100</xdr:colOff>
      <xdr:row>58</xdr:row>
      <xdr:rowOff>167988</xdr:rowOff>
    </xdr:to>
    <xdr:sp macro="" textlink="">
      <xdr:nvSpPr>
        <xdr:cNvPr id="376" name="楕円 375"/>
        <xdr:cNvSpPr/>
      </xdr:nvSpPr>
      <xdr:spPr>
        <a:xfrm>
          <a:off x="6921500" y="100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159115</xdr:rowOff>
    </xdr:from>
    <xdr:ext cx="534377" cy="259045"/>
    <xdr:sp macro="" textlink="">
      <xdr:nvSpPr>
        <xdr:cNvPr id="377" name="テキスト ボックス 376"/>
        <xdr:cNvSpPr txBox="1"/>
      </xdr:nvSpPr>
      <xdr:spPr>
        <a:xfrm>
          <a:off x="6705111" y="1010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168664</xdr:rowOff>
    </xdr:from>
    <xdr:to>
      <xdr:col>55</xdr:col>
      <xdr:colOff>0</xdr:colOff>
      <xdr:row>78</xdr:row>
      <xdr:rowOff>169235</xdr:rowOff>
    </xdr:to>
    <xdr:cxnSp macro="">
      <xdr:nvCxnSpPr>
        <xdr:cNvPr id="406" name="直線コネクタ 405"/>
        <xdr:cNvCxnSpPr/>
      </xdr:nvCxnSpPr>
      <xdr:spPr>
        <a:xfrm>
          <a:off x="9639300" y="13541764"/>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154894</xdr:rowOff>
    </xdr:from>
    <xdr:to>
      <xdr:col>50</xdr:col>
      <xdr:colOff>114300</xdr:colOff>
      <xdr:row>78</xdr:row>
      <xdr:rowOff>168664</xdr:rowOff>
    </xdr:to>
    <xdr:cxnSp macro="">
      <xdr:nvCxnSpPr>
        <xdr:cNvPr id="409" name="直線コネクタ 408"/>
        <xdr:cNvCxnSpPr/>
      </xdr:nvCxnSpPr>
      <xdr:spPr>
        <a:xfrm>
          <a:off x="8750300" y="13527994"/>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152144</xdr:rowOff>
    </xdr:from>
    <xdr:to>
      <xdr:col>45</xdr:col>
      <xdr:colOff>177800</xdr:colOff>
      <xdr:row>78</xdr:row>
      <xdr:rowOff>154894</xdr:rowOff>
    </xdr:to>
    <xdr:cxnSp macro="">
      <xdr:nvCxnSpPr>
        <xdr:cNvPr id="412" name="直線コネクタ 411"/>
        <xdr:cNvCxnSpPr/>
      </xdr:nvCxnSpPr>
      <xdr:spPr>
        <a:xfrm>
          <a:off x="7861300" y="13525244"/>
          <a:ext cx="8890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148752</xdr:rowOff>
    </xdr:from>
    <xdr:to>
      <xdr:col>41</xdr:col>
      <xdr:colOff>50800</xdr:colOff>
      <xdr:row>78</xdr:row>
      <xdr:rowOff>152144</xdr:rowOff>
    </xdr:to>
    <xdr:cxnSp macro="">
      <xdr:nvCxnSpPr>
        <xdr:cNvPr id="415" name="直線コネクタ 414"/>
        <xdr:cNvCxnSpPr/>
      </xdr:nvCxnSpPr>
      <xdr:spPr>
        <a:xfrm>
          <a:off x="6972300" y="13521852"/>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118435</xdr:rowOff>
    </xdr:from>
    <xdr:to>
      <xdr:col>55</xdr:col>
      <xdr:colOff>50800</xdr:colOff>
      <xdr:row>79</xdr:row>
      <xdr:rowOff>48585</xdr:rowOff>
    </xdr:to>
    <xdr:sp macro="" textlink="">
      <xdr:nvSpPr>
        <xdr:cNvPr id="425" name="楕円 424"/>
        <xdr:cNvSpPr/>
      </xdr:nvSpPr>
      <xdr:spPr>
        <a:xfrm>
          <a:off x="10426700" y="134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33362</xdr:rowOff>
    </xdr:from>
    <xdr:ext cx="469744" cy="259045"/>
    <xdr:sp macro="" textlink="">
      <xdr:nvSpPr>
        <xdr:cNvPr id="426" name="商工費該当値テキスト"/>
        <xdr:cNvSpPr txBox="1"/>
      </xdr:nvSpPr>
      <xdr:spPr>
        <a:xfrm>
          <a:off x="10528300" y="1340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117864</xdr:rowOff>
    </xdr:from>
    <xdr:to>
      <xdr:col>50</xdr:col>
      <xdr:colOff>165100</xdr:colOff>
      <xdr:row>79</xdr:row>
      <xdr:rowOff>48014</xdr:rowOff>
    </xdr:to>
    <xdr:sp macro="" textlink="">
      <xdr:nvSpPr>
        <xdr:cNvPr id="427" name="楕円 426"/>
        <xdr:cNvSpPr/>
      </xdr:nvSpPr>
      <xdr:spPr>
        <a:xfrm>
          <a:off x="9588500" y="13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39141</xdr:rowOff>
    </xdr:from>
    <xdr:ext cx="469744" cy="259045"/>
    <xdr:sp macro="" textlink="">
      <xdr:nvSpPr>
        <xdr:cNvPr id="428" name="テキスト ボックス 427"/>
        <xdr:cNvSpPr txBox="1"/>
      </xdr:nvSpPr>
      <xdr:spPr>
        <a:xfrm>
          <a:off x="9404428" y="1358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104094</xdr:rowOff>
    </xdr:from>
    <xdr:to>
      <xdr:col>46</xdr:col>
      <xdr:colOff>38100</xdr:colOff>
      <xdr:row>79</xdr:row>
      <xdr:rowOff>34244</xdr:rowOff>
    </xdr:to>
    <xdr:sp macro="" textlink="">
      <xdr:nvSpPr>
        <xdr:cNvPr id="429" name="楕円 428"/>
        <xdr:cNvSpPr/>
      </xdr:nvSpPr>
      <xdr:spPr>
        <a:xfrm>
          <a:off x="8699500" y="134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25371</xdr:rowOff>
    </xdr:from>
    <xdr:ext cx="469744" cy="259045"/>
    <xdr:sp macro="" textlink="">
      <xdr:nvSpPr>
        <xdr:cNvPr id="430" name="テキスト ボックス 429"/>
        <xdr:cNvSpPr txBox="1"/>
      </xdr:nvSpPr>
      <xdr:spPr>
        <a:xfrm>
          <a:off x="8515428" y="1356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101344</xdr:rowOff>
    </xdr:from>
    <xdr:to>
      <xdr:col>41</xdr:col>
      <xdr:colOff>101600</xdr:colOff>
      <xdr:row>79</xdr:row>
      <xdr:rowOff>31494</xdr:rowOff>
    </xdr:to>
    <xdr:sp macro="" textlink="">
      <xdr:nvSpPr>
        <xdr:cNvPr id="431" name="楕円 430"/>
        <xdr:cNvSpPr/>
      </xdr:nvSpPr>
      <xdr:spPr>
        <a:xfrm>
          <a:off x="7810500" y="134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22621</xdr:rowOff>
    </xdr:from>
    <xdr:ext cx="469744" cy="259045"/>
    <xdr:sp macro="" textlink="">
      <xdr:nvSpPr>
        <xdr:cNvPr id="432" name="テキスト ボックス 431"/>
        <xdr:cNvSpPr txBox="1"/>
      </xdr:nvSpPr>
      <xdr:spPr>
        <a:xfrm>
          <a:off x="7626428" y="135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97952</xdr:rowOff>
    </xdr:from>
    <xdr:to>
      <xdr:col>36</xdr:col>
      <xdr:colOff>165100</xdr:colOff>
      <xdr:row>79</xdr:row>
      <xdr:rowOff>28102</xdr:rowOff>
    </xdr:to>
    <xdr:sp macro="" textlink="">
      <xdr:nvSpPr>
        <xdr:cNvPr id="433" name="楕円 432"/>
        <xdr:cNvSpPr/>
      </xdr:nvSpPr>
      <xdr:spPr>
        <a:xfrm>
          <a:off x="6921500" y="134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19229</xdr:rowOff>
    </xdr:from>
    <xdr:ext cx="469744" cy="259045"/>
    <xdr:sp macro="" textlink="">
      <xdr:nvSpPr>
        <xdr:cNvPr id="434" name="テキスト ボックス 433"/>
        <xdr:cNvSpPr txBox="1"/>
      </xdr:nvSpPr>
      <xdr:spPr>
        <a:xfrm>
          <a:off x="6737428" y="1356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150551</xdr:rowOff>
    </xdr:from>
    <xdr:to>
      <xdr:col>55</xdr:col>
      <xdr:colOff>0</xdr:colOff>
      <xdr:row>97</xdr:row>
      <xdr:rowOff>97706</xdr:rowOff>
    </xdr:to>
    <xdr:cxnSp macro="">
      <xdr:nvCxnSpPr>
        <xdr:cNvPr id="463" name="直線コネクタ 462"/>
        <xdr:cNvCxnSpPr/>
      </xdr:nvCxnSpPr>
      <xdr:spPr>
        <a:xfrm>
          <a:off x="9639300" y="16609751"/>
          <a:ext cx="838200" cy="1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150551</xdr:rowOff>
    </xdr:from>
    <xdr:to>
      <xdr:col>50</xdr:col>
      <xdr:colOff>114300</xdr:colOff>
      <xdr:row>97</xdr:row>
      <xdr:rowOff>50927</xdr:rowOff>
    </xdr:to>
    <xdr:cxnSp macro="">
      <xdr:nvCxnSpPr>
        <xdr:cNvPr id="466" name="直線コネクタ 465"/>
        <xdr:cNvCxnSpPr/>
      </xdr:nvCxnSpPr>
      <xdr:spPr>
        <a:xfrm flipV="1">
          <a:off x="8750300" y="16609751"/>
          <a:ext cx="8890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158886</xdr:rowOff>
    </xdr:from>
    <xdr:to>
      <xdr:col>45</xdr:col>
      <xdr:colOff>177800</xdr:colOff>
      <xdr:row>97</xdr:row>
      <xdr:rowOff>50927</xdr:rowOff>
    </xdr:to>
    <xdr:cxnSp macro="">
      <xdr:nvCxnSpPr>
        <xdr:cNvPr id="469" name="直線コネクタ 468"/>
        <xdr:cNvCxnSpPr/>
      </xdr:nvCxnSpPr>
      <xdr:spPr>
        <a:xfrm>
          <a:off x="7861300" y="16446636"/>
          <a:ext cx="889000" cy="23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158886</xdr:rowOff>
    </xdr:from>
    <xdr:to>
      <xdr:col>41</xdr:col>
      <xdr:colOff>50800</xdr:colOff>
      <xdr:row>97</xdr:row>
      <xdr:rowOff>124103</xdr:rowOff>
    </xdr:to>
    <xdr:cxnSp macro="">
      <xdr:nvCxnSpPr>
        <xdr:cNvPr id="472" name="直線コネクタ 471"/>
        <xdr:cNvCxnSpPr/>
      </xdr:nvCxnSpPr>
      <xdr:spPr>
        <a:xfrm flipV="1">
          <a:off x="6972300" y="16446636"/>
          <a:ext cx="889000" cy="30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46906</xdr:rowOff>
    </xdr:from>
    <xdr:to>
      <xdr:col>55</xdr:col>
      <xdr:colOff>50800</xdr:colOff>
      <xdr:row>97</xdr:row>
      <xdr:rowOff>148506</xdr:rowOff>
    </xdr:to>
    <xdr:sp macro="" textlink="">
      <xdr:nvSpPr>
        <xdr:cNvPr id="482" name="楕円 481"/>
        <xdr:cNvSpPr/>
      </xdr:nvSpPr>
      <xdr:spPr>
        <a:xfrm>
          <a:off x="10426700" y="166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25333</xdr:rowOff>
    </xdr:from>
    <xdr:ext cx="534377" cy="259045"/>
    <xdr:sp macro="" textlink="">
      <xdr:nvSpPr>
        <xdr:cNvPr id="483" name="土木費該当値テキスト"/>
        <xdr:cNvSpPr txBox="1"/>
      </xdr:nvSpPr>
      <xdr:spPr>
        <a:xfrm>
          <a:off x="10528300" y="1665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99751</xdr:rowOff>
    </xdr:from>
    <xdr:to>
      <xdr:col>50</xdr:col>
      <xdr:colOff>165100</xdr:colOff>
      <xdr:row>97</xdr:row>
      <xdr:rowOff>29901</xdr:rowOff>
    </xdr:to>
    <xdr:sp macro="" textlink="">
      <xdr:nvSpPr>
        <xdr:cNvPr id="484" name="楕円 483"/>
        <xdr:cNvSpPr/>
      </xdr:nvSpPr>
      <xdr:spPr>
        <a:xfrm>
          <a:off x="9588500" y="165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46428</xdr:rowOff>
    </xdr:from>
    <xdr:ext cx="534377" cy="259045"/>
    <xdr:sp macro="" textlink="">
      <xdr:nvSpPr>
        <xdr:cNvPr id="485" name="テキスト ボックス 484"/>
        <xdr:cNvSpPr txBox="1"/>
      </xdr:nvSpPr>
      <xdr:spPr>
        <a:xfrm>
          <a:off x="9372111" y="163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xdr:rowOff>
    </xdr:from>
    <xdr:to>
      <xdr:col>46</xdr:col>
      <xdr:colOff>38100</xdr:colOff>
      <xdr:row>97</xdr:row>
      <xdr:rowOff>101727</xdr:rowOff>
    </xdr:to>
    <xdr:sp macro="" textlink="">
      <xdr:nvSpPr>
        <xdr:cNvPr id="486" name="楕円 485"/>
        <xdr:cNvSpPr/>
      </xdr:nvSpPr>
      <xdr:spPr>
        <a:xfrm>
          <a:off x="8699500" y="166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92854</xdr:rowOff>
    </xdr:from>
    <xdr:ext cx="534377" cy="259045"/>
    <xdr:sp macro="" textlink="">
      <xdr:nvSpPr>
        <xdr:cNvPr id="487" name="テキスト ボックス 486"/>
        <xdr:cNvSpPr txBox="1"/>
      </xdr:nvSpPr>
      <xdr:spPr>
        <a:xfrm>
          <a:off x="8483111" y="1672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108086</xdr:rowOff>
    </xdr:from>
    <xdr:to>
      <xdr:col>41</xdr:col>
      <xdr:colOff>101600</xdr:colOff>
      <xdr:row>96</xdr:row>
      <xdr:rowOff>38236</xdr:rowOff>
    </xdr:to>
    <xdr:sp macro="" textlink="">
      <xdr:nvSpPr>
        <xdr:cNvPr id="488" name="楕円 487"/>
        <xdr:cNvSpPr/>
      </xdr:nvSpPr>
      <xdr:spPr>
        <a:xfrm>
          <a:off x="7810500" y="1639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54763</xdr:rowOff>
    </xdr:from>
    <xdr:ext cx="534377" cy="259045"/>
    <xdr:sp macro="" textlink="">
      <xdr:nvSpPr>
        <xdr:cNvPr id="489" name="テキスト ボックス 488"/>
        <xdr:cNvSpPr txBox="1"/>
      </xdr:nvSpPr>
      <xdr:spPr>
        <a:xfrm>
          <a:off x="7594111" y="1617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73303</xdr:rowOff>
    </xdr:from>
    <xdr:to>
      <xdr:col>36</xdr:col>
      <xdr:colOff>165100</xdr:colOff>
      <xdr:row>98</xdr:row>
      <xdr:rowOff>3453</xdr:rowOff>
    </xdr:to>
    <xdr:sp macro="" textlink="">
      <xdr:nvSpPr>
        <xdr:cNvPr id="490" name="楕円 489"/>
        <xdr:cNvSpPr/>
      </xdr:nvSpPr>
      <xdr:spPr>
        <a:xfrm>
          <a:off x="6921500" y="1670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166030</xdr:rowOff>
    </xdr:from>
    <xdr:ext cx="534377" cy="259045"/>
    <xdr:sp macro="" textlink="">
      <xdr:nvSpPr>
        <xdr:cNvPr id="491" name="テキスト ボックス 490"/>
        <xdr:cNvSpPr txBox="1"/>
      </xdr:nvSpPr>
      <xdr:spPr>
        <a:xfrm>
          <a:off x="6705111" y="1679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109296</xdr:rowOff>
    </xdr:from>
    <xdr:to>
      <xdr:col>85</xdr:col>
      <xdr:colOff>127000</xdr:colOff>
      <xdr:row>38</xdr:row>
      <xdr:rowOff>119094</xdr:rowOff>
    </xdr:to>
    <xdr:cxnSp macro="">
      <xdr:nvCxnSpPr>
        <xdr:cNvPr id="522" name="直線コネクタ 521"/>
        <xdr:cNvCxnSpPr/>
      </xdr:nvCxnSpPr>
      <xdr:spPr>
        <a:xfrm>
          <a:off x="15481300" y="6624396"/>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99777</xdr:rowOff>
    </xdr:from>
    <xdr:to>
      <xdr:col>81</xdr:col>
      <xdr:colOff>50800</xdr:colOff>
      <xdr:row>38</xdr:row>
      <xdr:rowOff>109296</xdr:rowOff>
    </xdr:to>
    <xdr:cxnSp macro="">
      <xdr:nvCxnSpPr>
        <xdr:cNvPr id="525" name="直線コネクタ 524"/>
        <xdr:cNvCxnSpPr/>
      </xdr:nvCxnSpPr>
      <xdr:spPr>
        <a:xfrm>
          <a:off x="14592300" y="6614877"/>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88004</xdr:rowOff>
    </xdr:from>
    <xdr:to>
      <xdr:col>76</xdr:col>
      <xdr:colOff>114300</xdr:colOff>
      <xdr:row>38</xdr:row>
      <xdr:rowOff>99777</xdr:rowOff>
    </xdr:to>
    <xdr:cxnSp macro="">
      <xdr:nvCxnSpPr>
        <xdr:cNvPr id="528" name="直線コネクタ 527"/>
        <xdr:cNvCxnSpPr/>
      </xdr:nvCxnSpPr>
      <xdr:spPr>
        <a:xfrm>
          <a:off x="13703300" y="6603104"/>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88004</xdr:rowOff>
    </xdr:from>
    <xdr:to>
      <xdr:col>71</xdr:col>
      <xdr:colOff>177800</xdr:colOff>
      <xdr:row>38</xdr:row>
      <xdr:rowOff>114227</xdr:rowOff>
    </xdr:to>
    <xdr:cxnSp macro="">
      <xdr:nvCxnSpPr>
        <xdr:cNvPr id="531" name="直線コネクタ 530"/>
        <xdr:cNvCxnSpPr/>
      </xdr:nvCxnSpPr>
      <xdr:spPr>
        <a:xfrm flipV="1">
          <a:off x="12814300" y="6603104"/>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68294</xdr:rowOff>
    </xdr:from>
    <xdr:to>
      <xdr:col>85</xdr:col>
      <xdr:colOff>177800</xdr:colOff>
      <xdr:row>38</xdr:row>
      <xdr:rowOff>169894</xdr:rowOff>
    </xdr:to>
    <xdr:sp macro="" textlink="">
      <xdr:nvSpPr>
        <xdr:cNvPr id="541" name="楕円 540"/>
        <xdr:cNvSpPr/>
      </xdr:nvSpPr>
      <xdr:spPr>
        <a:xfrm>
          <a:off x="16268700" y="65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154671</xdr:rowOff>
    </xdr:from>
    <xdr:ext cx="469744" cy="259045"/>
    <xdr:sp macro="" textlink="">
      <xdr:nvSpPr>
        <xdr:cNvPr id="542" name="消防費該当値テキスト"/>
        <xdr:cNvSpPr txBox="1"/>
      </xdr:nvSpPr>
      <xdr:spPr>
        <a:xfrm>
          <a:off x="16370300" y="64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58496</xdr:rowOff>
    </xdr:from>
    <xdr:to>
      <xdr:col>81</xdr:col>
      <xdr:colOff>101600</xdr:colOff>
      <xdr:row>38</xdr:row>
      <xdr:rowOff>160096</xdr:rowOff>
    </xdr:to>
    <xdr:sp macro="" textlink="">
      <xdr:nvSpPr>
        <xdr:cNvPr id="543" name="楕円 542"/>
        <xdr:cNvSpPr/>
      </xdr:nvSpPr>
      <xdr:spPr>
        <a:xfrm>
          <a:off x="15430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151223</xdr:rowOff>
    </xdr:from>
    <xdr:ext cx="469744" cy="259045"/>
    <xdr:sp macro="" textlink="">
      <xdr:nvSpPr>
        <xdr:cNvPr id="544" name="テキスト ボックス 543"/>
        <xdr:cNvSpPr txBox="1"/>
      </xdr:nvSpPr>
      <xdr:spPr>
        <a:xfrm>
          <a:off x="15246428" y="66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48977</xdr:rowOff>
    </xdr:from>
    <xdr:to>
      <xdr:col>76</xdr:col>
      <xdr:colOff>165100</xdr:colOff>
      <xdr:row>38</xdr:row>
      <xdr:rowOff>150577</xdr:rowOff>
    </xdr:to>
    <xdr:sp macro="" textlink="">
      <xdr:nvSpPr>
        <xdr:cNvPr id="545" name="楕円 544"/>
        <xdr:cNvSpPr/>
      </xdr:nvSpPr>
      <xdr:spPr>
        <a:xfrm>
          <a:off x="14541500" y="65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141704</xdr:rowOff>
    </xdr:from>
    <xdr:ext cx="534377" cy="259045"/>
    <xdr:sp macro="" textlink="">
      <xdr:nvSpPr>
        <xdr:cNvPr id="546" name="テキスト ボックス 545"/>
        <xdr:cNvSpPr txBox="1"/>
      </xdr:nvSpPr>
      <xdr:spPr>
        <a:xfrm>
          <a:off x="14325111" y="66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37204</xdr:rowOff>
    </xdr:from>
    <xdr:to>
      <xdr:col>72</xdr:col>
      <xdr:colOff>38100</xdr:colOff>
      <xdr:row>38</xdr:row>
      <xdr:rowOff>138804</xdr:rowOff>
    </xdr:to>
    <xdr:sp macro="" textlink="">
      <xdr:nvSpPr>
        <xdr:cNvPr id="547" name="楕円 546"/>
        <xdr:cNvSpPr/>
      </xdr:nvSpPr>
      <xdr:spPr>
        <a:xfrm>
          <a:off x="13652500" y="65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129931</xdr:rowOff>
    </xdr:from>
    <xdr:ext cx="534377" cy="259045"/>
    <xdr:sp macro="" textlink="">
      <xdr:nvSpPr>
        <xdr:cNvPr id="548" name="テキスト ボックス 547"/>
        <xdr:cNvSpPr txBox="1"/>
      </xdr:nvSpPr>
      <xdr:spPr>
        <a:xfrm>
          <a:off x="13436111" y="66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63427</xdr:rowOff>
    </xdr:from>
    <xdr:to>
      <xdr:col>67</xdr:col>
      <xdr:colOff>101600</xdr:colOff>
      <xdr:row>38</xdr:row>
      <xdr:rowOff>165027</xdr:rowOff>
    </xdr:to>
    <xdr:sp macro="" textlink="">
      <xdr:nvSpPr>
        <xdr:cNvPr id="549" name="楕円 548"/>
        <xdr:cNvSpPr/>
      </xdr:nvSpPr>
      <xdr:spPr>
        <a:xfrm>
          <a:off x="12763500" y="65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156154</xdr:rowOff>
    </xdr:from>
    <xdr:ext cx="469744" cy="259045"/>
    <xdr:sp macro="" textlink="">
      <xdr:nvSpPr>
        <xdr:cNvPr id="550" name="テキスト ボックス 549"/>
        <xdr:cNvSpPr txBox="1"/>
      </xdr:nvSpPr>
      <xdr:spPr>
        <a:xfrm>
          <a:off x="12579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673</xdr:rowOff>
    </xdr:from>
    <xdr:to>
      <xdr:col>85</xdr:col>
      <xdr:colOff>127000</xdr:colOff>
      <xdr:row>58</xdr:row>
      <xdr:rowOff>1542</xdr:rowOff>
    </xdr:to>
    <xdr:cxnSp macro="">
      <xdr:nvCxnSpPr>
        <xdr:cNvPr id="579" name="直線コネクタ 578"/>
        <xdr:cNvCxnSpPr/>
      </xdr:nvCxnSpPr>
      <xdr:spPr>
        <a:xfrm>
          <a:off x="15481300" y="9944773"/>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126129</xdr:rowOff>
    </xdr:from>
    <xdr:to>
      <xdr:col>81</xdr:col>
      <xdr:colOff>50800</xdr:colOff>
      <xdr:row>58</xdr:row>
      <xdr:rowOff>673</xdr:rowOff>
    </xdr:to>
    <xdr:cxnSp macro="">
      <xdr:nvCxnSpPr>
        <xdr:cNvPr id="582" name="直線コネクタ 581"/>
        <xdr:cNvCxnSpPr/>
      </xdr:nvCxnSpPr>
      <xdr:spPr>
        <a:xfrm>
          <a:off x="14592300" y="9898779"/>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126129</xdr:rowOff>
    </xdr:from>
    <xdr:to>
      <xdr:col>76</xdr:col>
      <xdr:colOff>114300</xdr:colOff>
      <xdr:row>58</xdr:row>
      <xdr:rowOff>28753</xdr:rowOff>
    </xdr:to>
    <xdr:cxnSp macro="">
      <xdr:nvCxnSpPr>
        <xdr:cNvPr id="585" name="直線コネクタ 584"/>
        <xdr:cNvCxnSpPr/>
      </xdr:nvCxnSpPr>
      <xdr:spPr>
        <a:xfrm flipV="1">
          <a:off x="13703300" y="9898779"/>
          <a:ext cx="889000" cy="7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28753</xdr:rowOff>
    </xdr:from>
    <xdr:to>
      <xdr:col>71</xdr:col>
      <xdr:colOff>177800</xdr:colOff>
      <xdr:row>58</xdr:row>
      <xdr:rowOff>47643</xdr:rowOff>
    </xdr:to>
    <xdr:cxnSp macro="">
      <xdr:nvCxnSpPr>
        <xdr:cNvPr id="588" name="直線コネクタ 587"/>
        <xdr:cNvCxnSpPr/>
      </xdr:nvCxnSpPr>
      <xdr:spPr>
        <a:xfrm flipV="1">
          <a:off x="12814300" y="9972853"/>
          <a:ext cx="889000" cy="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122192</xdr:rowOff>
    </xdr:from>
    <xdr:to>
      <xdr:col>85</xdr:col>
      <xdr:colOff>177800</xdr:colOff>
      <xdr:row>58</xdr:row>
      <xdr:rowOff>52342</xdr:rowOff>
    </xdr:to>
    <xdr:sp macro="" textlink="">
      <xdr:nvSpPr>
        <xdr:cNvPr id="598" name="楕円 597"/>
        <xdr:cNvSpPr/>
      </xdr:nvSpPr>
      <xdr:spPr>
        <a:xfrm>
          <a:off x="16268700" y="98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37119</xdr:rowOff>
    </xdr:from>
    <xdr:ext cx="534377" cy="259045"/>
    <xdr:sp macro="" textlink="">
      <xdr:nvSpPr>
        <xdr:cNvPr id="599" name="教育費該当値テキスト"/>
        <xdr:cNvSpPr txBox="1"/>
      </xdr:nvSpPr>
      <xdr:spPr>
        <a:xfrm>
          <a:off x="16370300"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121323</xdr:rowOff>
    </xdr:from>
    <xdr:to>
      <xdr:col>81</xdr:col>
      <xdr:colOff>101600</xdr:colOff>
      <xdr:row>58</xdr:row>
      <xdr:rowOff>51473</xdr:rowOff>
    </xdr:to>
    <xdr:sp macro="" textlink="">
      <xdr:nvSpPr>
        <xdr:cNvPr id="600" name="楕円 599"/>
        <xdr:cNvSpPr/>
      </xdr:nvSpPr>
      <xdr:spPr>
        <a:xfrm>
          <a:off x="15430500" y="98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42600</xdr:rowOff>
    </xdr:from>
    <xdr:ext cx="534377" cy="259045"/>
    <xdr:sp macro="" textlink="">
      <xdr:nvSpPr>
        <xdr:cNvPr id="601" name="テキスト ボックス 600"/>
        <xdr:cNvSpPr txBox="1"/>
      </xdr:nvSpPr>
      <xdr:spPr>
        <a:xfrm>
          <a:off x="15214111" y="99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75329</xdr:rowOff>
    </xdr:from>
    <xdr:to>
      <xdr:col>76</xdr:col>
      <xdr:colOff>165100</xdr:colOff>
      <xdr:row>58</xdr:row>
      <xdr:rowOff>5479</xdr:rowOff>
    </xdr:to>
    <xdr:sp macro="" textlink="">
      <xdr:nvSpPr>
        <xdr:cNvPr id="602" name="楕円 601"/>
        <xdr:cNvSpPr/>
      </xdr:nvSpPr>
      <xdr:spPr>
        <a:xfrm>
          <a:off x="14541500" y="98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168056</xdr:rowOff>
    </xdr:from>
    <xdr:ext cx="534377" cy="259045"/>
    <xdr:sp macro="" textlink="">
      <xdr:nvSpPr>
        <xdr:cNvPr id="603" name="テキスト ボックス 602"/>
        <xdr:cNvSpPr txBox="1"/>
      </xdr:nvSpPr>
      <xdr:spPr>
        <a:xfrm>
          <a:off x="14325111" y="99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149403</xdr:rowOff>
    </xdr:from>
    <xdr:to>
      <xdr:col>72</xdr:col>
      <xdr:colOff>38100</xdr:colOff>
      <xdr:row>58</xdr:row>
      <xdr:rowOff>79553</xdr:rowOff>
    </xdr:to>
    <xdr:sp macro="" textlink="">
      <xdr:nvSpPr>
        <xdr:cNvPr id="604" name="楕円 603"/>
        <xdr:cNvSpPr/>
      </xdr:nvSpPr>
      <xdr:spPr>
        <a:xfrm>
          <a:off x="13652500" y="99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70680</xdr:rowOff>
    </xdr:from>
    <xdr:ext cx="534377" cy="259045"/>
    <xdr:sp macro="" textlink="">
      <xdr:nvSpPr>
        <xdr:cNvPr id="605" name="テキスト ボックス 604"/>
        <xdr:cNvSpPr txBox="1"/>
      </xdr:nvSpPr>
      <xdr:spPr>
        <a:xfrm>
          <a:off x="13436111" y="100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168293</xdr:rowOff>
    </xdr:from>
    <xdr:to>
      <xdr:col>67</xdr:col>
      <xdr:colOff>101600</xdr:colOff>
      <xdr:row>58</xdr:row>
      <xdr:rowOff>98443</xdr:rowOff>
    </xdr:to>
    <xdr:sp macro="" textlink="">
      <xdr:nvSpPr>
        <xdr:cNvPr id="606" name="楕円 605"/>
        <xdr:cNvSpPr/>
      </xdr:nvSpPr>
      <xdr:spPr>
        <a:xfrm>
          <a:off x="12763500" y="994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89570</xdr:rowOff>
    </xdr:from>
    <xdr:ext cx="534377" cy="259045"/>
    <xdr:sp macro="" textlink="">
      <xdr:nvSpPr>
        <xdr:cNvPr id="607" name="テキスト ボックス 606"/>
        <xdr:cNvSpPr txBox="1"/>
      </xdr:nvSpPr>
      <xdr:spPr>
        <a:xfrm>
          <a:off x="12547111" y="1003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39142</xdr:rowOff>
    </xdr:from>
    <xdr:to>
      <xdr:col>85</xdr:col>
      <xdr:colOff>127000</xdr:colOff>
      <xdr:row>79</xdr:row>
      <xdr:rowOff>40576</xdr:rowOff>
    </xdr:to>
    <xdr:cxnSp macro="">
      <xdr:nvCxnSpPr>
        <xdr:cNvPr id="636" name="直線コネクタ 635"/>
        <xdr:cNvCxnSpPr/>
      </xdr:nvCxnSpPr>
      <xdr:spPr>
        <a:xfrm flipV="1">
          <a:off x="15481300" y="13583692"/>
          <a:ext cx="8382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40576</xdr:rowOff>
    </xdr:from>
    <xdr:to>
      <xdr:col>81</xdr:col>
      <xdr:colOff>50800</xdr:colOff>
      <xdr:row>79</xdr:row>
      <xdr:rowOff>44247</xdr:rowOff>
    </xdr:to>
    <xdr:cxnSp macro="">
      <xdr:nvCxnSpPr>
        <xdr:cNvPr id="639" name="直線コネクタ 638"/>
        <xdr:cNvCxnSpPr/>
      </xdr:nvCxnSpPr>
      <xdr:spPr>
        <a:xfrm flipV="1">
          <a:off x="14592300" y="13585126"/>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34113</xdr:rowOff>
    </xdr:from>
    <xdr:to>
      <xdr:col>76</xdr:col>
      <xdr:colOff>114300</xdr:colOff>
      <xdr:row>79</xdr:row>
      <xdr:rowOff>44247</xdr:rowOff>
    </xdr:to>
    <xdr:cxnSp macro="">
      <xdr:nvCxnSpPr>
        <xdr:cNvPr id="642" name="直線コネクタ 641"/>
        <xdr:cNvCxnSpPr/>
      </xdr:nvCxnSpPr>
      <xdr:spPr>
        <a:xfrm>
          <a:off x="13703300" y="13578663"/>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34113</xdr:rowOff>
    </xdr:from>
    <xdr:to>
      <xdr:col>71</xdr:col>
      <xdr:colOff>177800</xdr:colOff>
      <xdr:row>79</xdr:row>
      <xdr:rowOff>35561</xdr:rowOff>
    </xdr:to>
    <xdr:cxnSp macro="">
      <xdr:nvCxnSpPr>
        <xdr:cNvPr id="645" name="直線コネクタ 644"/>
        <xdr:cNvCxnSpPr/>
      </xdr:nvCxnSpPr>
      <xdr:spPr>
        <a:xfrm flipV="1">
          <a:off x="12814300" y="1357866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159792</xdr:rowOff>
    </xdr:from>
    <xdr:to>
      <xdr:col>85</xdr:col>
      <xdr:colOff>177800</xdr:colOff>
      <xdr:row>79</xdr:row>
      <xdr:rowOff>89942</xdr:rowOff>
    </xdr:to>
    <xdr:sp macro="" textlink="">
      <xdr:nvSpPr>
        <xdr:cNvPr id="655" name="楕円 654"/>
        <xdr:cNvSpPr/>
      </xdr:nvSpPr>
      <xdr:spPr>
        <a:xfrm>
          <a:off x="16268700" y="135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378565" cy="259045"/>
    <xdr:sp macro="" textlink="">
      <xdr:nvSpPr>
        <xdr:cNvPr id="656" name="災害復旧費該当値テキスト"/>
        <xdr:cNvSpPr txBox="1"/>
      </xdr:nvSpPr>
      <xdr:spPr>
        <a:xfrm>
          <a:off x="16370300" y="1344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161226</xdr:rowOff>
    </xdr:from>
    <xdr:to>
      <xdr:col>81</xdr:col>
      <xdr:colOff>101600</xdr:colOff>
      <xdr:row>79</xdr:row>
      <xdr:rowOff>91376</xdr:rowOff>
    </xdr:to>
    <xdr:sp macro="" textlink="">
      <xdr:nvSpPr>
        <xdr:cNvPr id="657" name="楕円 656"/>
        <xdr:cNvSpPr/>
      </xdr:nvSpPr>
      <xdr:spPr>
        <a:xfrm>
          <a:off x="15430500" y="135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82503</xdr:rowOff>
    </xdr:from>
    <xdr:ext cx="378565" cy="259045"/>
    <xdr:sp macro="" textlink="">
      <xdr:nvSpPr>
        <xdr:cNvPr id="658" name="テキスト ボックス 657"/>
        <xdr:cNvSpPr txBox="1"/>
      </xdr:nvSpPr>
      <xdr:spPr>
        <a:xfrm>
          <a:off x="15292017" y="1362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164897</xdr:rowOff>
    </xdr:from>
    <xdr:to>
      <xdr:col>76</xdr:col>
      <xdr:colOff>165100</xdr:colOff>
      <xdr:row>79</xdr:row>
      <xdr:rowOff>95047</xdr:rowOff>
    </xdr:to>
    <xdr:sp macro="" textlink="">
      <xdr:nvSpPr>
        <xdr:cNvPr id="659" name="楕円 658"/>
        <xdr:cNvSpPr/>
      </xdr:nvSpPr>
      <xdr:spPr>
        <a:xfrm>
          <a:off x="14541500" y="135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86174</xdr:rowOff>
    </xdr:from>
    <xdr:ext cx="313932" cy="259045"/>
    <xdr:sp macro="" textlink="">
      <xdr:nvSpPr>
        <xdr:cNvPr id="660" name="テキスト ボックス 659"/>
        <xdr:cNvSpPr txBox="1"/>
      </xdr:nvSpPr>
      <xdr:spPr>
        <a:xfrm>
          <a:off x="14435333" y="13630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154763</xdr:rowOff>
    </xdr:from>
    <xdr:to>
      <xdr:col>72</xdr:col>
      <xdr:colOff>38100</xdr:colOff>
      <xdr:row>79</xdr:row>
      <xdr:rowOff>84913</xdr:rowOff>
    </xdr:to>
    <xdr:sp macro="" textlink="">
      <xdr:nvSpPr>
        <xdr:cNvPr id="661" name="楕円 660"/>
        <xdr:cNvSpPr/>
      </xdr:nvSpPr>
      <xdr:spPr>
        <a:xfrm>
          <a:off x="13652500" y="135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76040</xdr:rowOff>
    </xdr:from>
    <xdr:ext cx="378565" cy="259045"/>
    <xdr:sp macro="" textlink="">
      <xdr:nvSpPr>
        <xdr:cNvPr id="662" name="テキスト ボックス 661"/>
        <xdr:cNvSpPr txBox="1"/>
      </xdr:nvSpPr>
      <xdr:spPr>
        <a:xfrm>
          <a:off x="13514017" y="13620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156211</xdr:rowOff>
    </xdr:from>
    <xdr:to>
      <xdr:col>67</xdr:col>
      <xdr:colOff>101600</xdr:colOff>
      <xdr:row>79</xdr:row>
      <xdr:rowOff>86361</xdr:rowOff>
    </xdr:to>
    <xdr:sp macro="" textlink="">
      <xdr:nvSpPr>
        <xdr:cNvPr id="663" name="楕円 662"/>
        <xdr:cNvSpPr/>
      </xdr:nvSpPr>
      <xdr:spPr>
        <a:xfrm>
          <a:off x="127635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77488</xdr:rowOff>
    </xdr:from>
    <xdr:ext cx="378565" cy="259045"/>
    <xdr:sp macro="" textlink="">
      <xdr:nvSpPr>
        <xdr:cNvPr id="664" name="テキスト ボックス 663"/>
        <xdr:cNvSpPr txBox="1"/>
      </xdr:nvSpPr>
      <xdr:spPr>
        <a:xfrm>
          <a:off x="12625017" y="1362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102834</xdr:rowOff>
    </xdr:from>
    <xdr:to>
      <xdr:col>85</xdr:col>
      <xdr:colOff>127000</xdr:colOff>
      <xdr:row>98</xdr:row>
      <xdr:rowOff>103451</xdr:rowOff>
    </xdr:to>
    <xdr:cxnSp macro="">
      <xdr:nvCxnSpPr>
        <xdr:cNvPr id="693" name="直線コネクタ 692"/>
        <xdr:cNvCxnSpPr/>
      </xdr:nvCxnSpPr>
      <xdr:spPr>
        <a:xfrm flipV="1">
          <a:off x="15481300" y="16904934"/>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102446</xdr:rowOff>
    </xdr:from>
    <xdr:to>
      <xdr:col>81</xdr:col>
      <xdr:colOff>50800</xdr:colOff>
      <xdr:row>98</xdr:row>
      <xdr:rowOff>103451</xdr:rowOff>
    </xdr:to>
    <xdr:cxnSp macro="">
      <xdr:nvCxnSpPr>
        <xdr:cNvPr id="696" name="直線コネクタ 695"/>
        <xdr:cNvCxnSpPr/>
      </xdr:nvCxnSpPr>
      <xdr:spPr>
        <a:xfrm>
          <a:off x="14592300" y="1690454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93756</xdr:rowOff>
    </xdr:from>
    <xdr:to>
      <xdr:col>76</xdr:col>
      <xdr:colOff>114300</xdr:colOff>
      <xdr:row>98</xdr:row>
      <xdr:rowOff>102446</xdr:rowOff>
    </xdr:to>
    <xdr:cxnSp macro="">
      <xdr:nvCxnSpPr>
        <xdr:cNvPr id="699" name="直線コネクタ 698"/>
        <xdr:cNvCxnSpPr/>
      </xdr:nvCxnSpPr>
      <xdr:spPr>
        <a:xfrm>
          <a:off x="13703300" y="16895856"/>
          <a:ext cx="889000" cy="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93756</xdr:rowOff>
    </xdr:from>
    <xdr:to>
      <xdr:col>71</xdr:col>
      <xdr:colOff>177800</xdr:colOff>
      <xdr:row>98</xdr:row>
      <xdr:rowOff>97684</xdr:rowOff>
    </xdr:to>
    <xdr:cxnSp macro="">
      <xdr:nvCxnSpPr>
        <xdr:cNvPr id="702" name="直線コネクタ 701"/>
        <xdr:cNvCxnSpPr/>
      </xdr:nvCxnSpPr>
      <xdr:spPr>
        <a:xfrm flipV="1">
          <a:off x="12814300" y="16895856"/>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52034</xdr:rowOff>
    </xdr:from>
    <xdr:to>
      <xdr:col>85</xdr:col>
      <xdr:colOff>177800</xdr:colOff>
      <xdr:row>98</xdr:row>
      <xdr:rowOff>153634</xdr:rowOff>
    </xdr:to>
    <xdr:sp macro="" textlink="">
      <xdr:nvSpPr>
        <xdr:cNvPr id="712" name="楕円 711"/>
        <xdr:cNvSpPr/>
      </xdr:nvSpPr>
      <xdr:spPr>
        <a:xfrm>
          <a:off x="16268700" y="168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138411</xdr:rowOff>
    </xdr:from>
    <xdr:ext cx="534377" cy="259045"/>
    <xdr:sp macro="" textlink="">
      <xdr:nvSpPr>
        <xdr:cNvPr id="713" name="公債費該当値テキスト"/>
        <xdr:cNvSpPr txBox="1"/>
      </xdr:nvSpPr>
      <xdr:spPr>
        <a:xfrm>
          <a:off x="16370300" y="167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52651</xdr:rowOff>
    </xdr:from>
    <xdr:to>
      <xdr:col>81</xdr:col>
      <xdr:colOff>101600</xdr:colOff>
      <xdr:row>98</xdr:row>
      <xdr:rowOff>154251</xdr:rowOff>
    </xdr:to>
    <xdr:sp macro="" textlink="">
      <xdr:nvSpPr>
        <xdr:cNvPr id="714" name="楕円 713"/>
        <xdr:cNvSpPr/>
      </xdr:nvSpPr>
      <xdr:spPr>
        <a:xfrm>
          <a:off x="15430500" y="168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145378</xdr:rowOff>
    </xdr:from>
    <xdr:ext cx="534377" cy="259045"/>
    <xdr:sp macro="" textlink="">
      <xdr:nvSpPr>
        <xdr:cNvPr id="715" name="テキスト ボックス 714"/>
        <xdr:cNvSpPr txBox="1"/>
      </xdr:nvSpPr>
      <xdr:spPr>
        <a:xfrm>
          <a:off x="15214111" y="169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51646</xdr:rowOff>
    </xdr:from>
    <xdr:to>
      <xdr:col>76</xdr:col>
      <xdr:colOff>165100</xdr:colOff>
      <xdr:row>98</xdr:row>
      <xdr:rowOff>153246</xdr:rowOff>
    </xdr:to>
    <xdr:sp macro="" textlink="">
      <xdr:nvSpPr>
        <xdr:cNvPr id="716" name="楕円 715"/>
        <xdr:cNvSpPr/>
      </xdr:nvSpPr>
      <xdr:spPr>
        <a:xfrm>
          <a:off x="14541500" y="168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144373</xdr:rowOff>
    </xdr:from>
    <xdr:ext cx="534377" cy="259045"/>
    <xdr:sp macro="" textlink="">
      <xdr:nvSpPr>
        <xdr:cNvPr id="717" name="テキスト ボックス 716"/>
        <xdr:cNvSpPr txBox="1"/>
      </xdr:nvSpPr>
      <xdr:spPr>
        <a:xfrm>
          <a:off x="14325111" y="169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42956</xdr:rowOff>
    </xdr:from>
    <xdr:to>
      <xdr:col>72</xdr:col>
      <xdr:colOff>38100</xdr:colOff>
      <xdr:row>98</xdr:row>
      <xdr:rowOff>144556</xdr:rowOff>
    </xdr:to>
    <xdr:sp macro="" textlink="">
      <xdr:nvSpPr>
        <xdr:cNvPr id="718" name="楕円 717"/>
        <xdr:cNvSpPr/>
      </xdr:nvSpPr>
      <xdr:spPr>
        <a:xfrm>
          <a:off x="13652500" y="1684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135683</xdr:rowOff>
    </xdr:from>
    <xdr:ext cx="534377" cy="259045"/>
    <xdr:sp macro="" textlink="">
      <xdr:nvSpPr>
        <xdr:cNvPr id="719" name="テキスト ボックス 718"/>
        <xdr:cNvSpPr txBox="1"/>
      </xdr:nvSpPr>
      <xdr:spPr>
        <a:xfrm>
          <a:off x="13436111" y="1693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46884</xdr:rowOff>
    </xdr:from>
    <xdr:to>
      <xdr:col>67</xdr:col>
      <xdr:colOff>101600</xdr:colOff>
      <xdr:row>98</xdr:row>
      <xdr:rowOff>148484</xdr:rowOff>
    </xdr:to>
    <xdr:sp macro="" textlink="">
      <xdr:nvSpPr>
        <xdr:cNvPr id="720" name="楕円 719"/>
        <xdr:cNvSpPr/>
      </xdr:nvSpPr>
      <xdr:spPr>
        <a:xfrm>
          <a:off x="12763500" y="168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139611</xdr:rowOff>
    </xdr:from>
    <xdr:ext cx="534377" cy="259045"/>
    <xdr:sp macro="" textlink="">
      <xdr:nvSpPr>
        <xdr:cNvPr id="721" name="テキスト ボックス 720"/>
        <xdr:cNvSpPr txBox="1"/>
      </xdr:nvSpPr>
      <xdr:spPr>
        <a:xfrm>
          <a:off x="12547111" y="169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目的別では、すべての経費で類似団体を下回る値になった。民生費は、住民一人当たり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160,395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最も大きな経費であり、扶助費の増加により毎年上昇している状況である。民生費については、類似団体よりも伸び率が大きくなってきており、この状況が続けば類似団体の平均を上回る恐れがある。このように、扶助費という義務的な経費の増加によって他の政策的な経費を抑制せざるを得ない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市営住宅建替や大豆乾燥調製施設整備事業など、国・県支出金等の財源を伴う大規模な建設事業の終了などにより、歳入は前年度比▲</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％、歳出は▲</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％となった。形式収支は</a:t>
          </a:r>
          <a:r>
            <a:rPr kumimoji="1" lang="en-US" altLang="ja-JP" sz="1400">
              <a:solidFill>
                <a:sysClr val="windowText" lastClr="000000"/>
              </a:solidFill>
              <a:latin typeface="ＭＳ ゴシック" pitchFamily="49" charset="-128"/>
              <a:ea typeface="ＭＳ ゴシック" pitchFamily="49" charset="-128"/>
            </a:rPr>
            <a:t>460,967</a:t>
          </a:r>
          <a:r>
            <a:rPr kumimoji="1" lang="ja-JP" altLang="en-US" sz="1400">
              <a:solidFill>
                <a:sysClr val="windowText" lastClr="000000"/>
              </a:solidFill>
              <a:latin typeface="ＭＳ ゴシック" pitchFamily="49" charset="-128"/>
              <a:ea typeface="ＭＳ ゴシック" pitchFamily="49" charset="-128"/>
            </a:rPr>
            <a:t>千円の黒字となり、翌年度に繰越すべき財源</a:t>
          </a:r>
          <a:r>
            <a:rPr kumimoji="1" lang="en-US" altLang="ja-JP" sz="1400">
              <a:solidFill>
                <a:sysClr val="windowText" lastClr="000000"/>
              </a:solidFill>
              <a:latin typeface="ＭＳ ゴシック" pitchFamily="49" charset="-128"/>
              <a:ea typeface="ＭＳ ゴシック" pitchFamily="49" charset="-128"/>
            </a:rPr>
            <a:t>79,967</a:t>
          </a:r>
          <a:r>
            <a:rPr kumimoji="1" lang="ja-JP" altLang="en-US" sz="1400">
              <a:solidFill>
                <a:sysClr val="windowText" lastClr="000000"/>
              </a:solidFill>
              <a:latin typeface="ＭＳ ゴシック" pitchFamily="49" charset="-128"/>
              <a:ea typeface="ＭＳ ゴシック" pitchFamily="49" charset="-128"/>
            </a:rPr>
            <a:t>千円を差引いた実質収支は</a:t>
          </a:r>
          <a:r>
            <a:rPr kumimoji="1" lang="en-US" altLang="ja-JP" sz="1400">
              <a:solidFill>
                <a:sysClr val="windowText" lastClr="000000"/>
              </a:solidFill>
              <a:latin typeface="ＭＳ ゴシック" pitchFamily="49" charset="-128"/>
              <a:ea typeface="ＭＳ ゴシック" pitchFamily="49" charset="-128"/>
            </a:rPr>
            <a:t>381,000</a:t>
          </a:r>
          <a:r>
            <a:rPr kumimoji="1" lang="ja-JP" altLang="en-US" sz="1400">
              <a:solidFill>
                <a:sysClr val="windowText" lastClr="000000"/>
              </a:solidFill>
              <a:latin typeface="ＭＳ ゴシック" pitchFamily="49" charset="-128"/>
              <a:ea typeface="ＭＳ ゴシック" pitchFamily="49" charset="-128"/>
            </a:rPr>
            <a:t>千円の黒字となった。単年度収支は前年度の実質収支を差引き</a:t>
          </a:r>
          <a:r>
            <a:rPr kumimoji="1" lang="en-US" altLang="ja-JP" sz="1400">
              <a:solidFill>
                <a:sysClr val="windowText" lastClr="000000"/>
              </a:solidFill>
              <a:latin typeface="ＭＳ ゴシック" pitchFamily="49" charset="-128"/>
              <a:ea typeface="ＭＳ ゴシック" pitchFamily="49" charset="-128"/>
            </a:rPr>
            <a:t>67,681</a:t>
          </a:r>
          <a:r>
            <a:rPr kumimoji="1" lang="ja-JP" altLang="en-US" sz="1400">
              <a:solidFill>
                <a:sysClr val="windowText" lastClr="000000"/>
              </a:solidFill>
              <a:latin typeface="ＭＳ ゴシック" pitchFamily="49" charset="-128"/>
              <a:ea typeface="ＭＳ ゴシック" pitchFamily="49" charset="-128"/>
            </a:rPr>
            <a:t>千円の黒字、実質単年度収支は</a:t>
          </a:r>
          <a:r>
            <a:rPr kumimoji="1" lang="en-US" altLang="ja-JP" sz="1400">
              <a:solidFill>
                <a:sysClr val="windowText" lastClr="000000"/>
              </a:solidFill>
              <a:latin typeface="ＭＳ ゴシック" pitchFamily="49" charset="-128"/>
              <a:ea typeface="ＭＳ ゴシック" pitchFamily="49" charset="-128"/>
            </a:rPr>
            <a:t>70,421</a:t>
          </a:r>
          <a:r>
            <a:rPr kumimoji="1" lang="ja-JP" altLang="en-US" sz="1400">
              <a:solidFill>
                <a:sysClr val="windowText" lastClr="000000"/>
              </a:solidFill>
              <a:latin typeface="ＭＳ ゴシック" pitchFamily="49" charset="-128"/>
              <a:ea typeface="ＭＳ ゴシック" pitchFamily="49" charset="-128"/>
            </a:rPr>
            <a:t>千円の黒字となった。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住宅新築資金貸付特別会計では、貸付金の滞納が多いため赤字となっており、滞納分の徴収強化など赤字解消に向けた取り組みが必要である。一方、</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では、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給付費の増加により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年連続で赤字となっていたが、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年度は過年度分の交付金の精算交付により歳入が増加するなどしたため、黒字に転じた。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latin typeface="ＭＳ ゴシック" pitchFamily="49" charset="-128"/>
              <a:ea typeface="ＭＳ ゴシック" pitchFamily="49" charset="-128"/>
            </a:rPr>
            <a:t>　企業会計では、水道事業が資金剰余となっており市全体の連結実質赤字比率の算定上、黒字の大きな割合を占めているが、今後老朽化した設備の更新などで歳出が増加する見込みであり、将来的には黒字幅も減少していくものと思われる。下水道事業についても資金剰余となったが、平成</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年度供用を開始して間もなく、管渠敷設などの施設整備も続いており、下水道使用料などの収入のみで事業運営を行える状態にないため、多額の一般会計繰出を実施している状況である。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18855225</v>
      </c>
      <c r="BO4" s="441"/>
      <c r="BP4" s="441"/>
      <c r="BQ4" s="441"/>
      <c r="BR4" s="441"/>
      <c r="BS4" s="441"/>
      <c r="BT4" s="441"/>
      <c r="BU4" s="442"/>
      <c r="BV4" s="440">
        <v>19161085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3.7</v>
      </c>
      <c r="CU4" s="622"/>
      <c r="CV4" s="622"/>
      <c r="CW4" s="622"/>
      <c r="CX4" s="622"/>
      <c r="CY4" s="622"/>
      <c r="CZ4" s="622"/>
      <c r="DA4" s="623"/>
      <c r="DB4" s="621">
        <v>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18394258</v>
      </c>
      <c r="BO5" s="446"/>
      <c r="BP5" s="446"/>
      <c r="BQ5" s="446"/>
      <c r="BR5" s="446"/>
      <c r="BS5" s="446"/>
      <c r="BT5" s="446"/>
      <c r="BU5" s="447"/>
      <c r="BV5" s="445">
        <v>18796326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92.2</v>
      </c>
      <c r="CU5" s="416"/>
      <c r="CV5" s="416"/>
      <c r="CW5" s="416"/>
      <c r="CX5" s="416"/>
      <c r="CY5" s="416"/>
      <c r="CZ5" s="416"/>
      <c r="DA5" s="417"/>
      <c r="DB5" s="415">
        <v>93.8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460967</v>
      </c>
      <c r="BO6" s="446"/>
      <c r="BP6" s="446"/>
      <c r="BQ6" s="446"/>
      <c r="BR6" s="446"/>
      <c r="BS6" s="446"/>
      <c r="BT6" s="446"/>
      <c r="BU6" s="447"/>
      <c r="BV6" s="445">
        <v>364759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98.1</v>
      </c>
      <c r="CU6" s="596"/>
      <c r="CV6" s="596"/>
      <c r="CW6" s="596"/>
      <c r="CX6" s="596"/>
      <c r="CY6" s="596"/>
      <c r="CZ6" s="596"/>
      <c r="DA6" s="597"/>
      <c r="DB6" s="595">
        <v>99.5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79967</v>
      </c>
      <c r="BO7" s="446"/>
      <c r="BP7" s="446"/>
      <c r="BQ7" s="446"/>
      <c r="BR7" s="446"/>
      <c r="BS7" s="446"/>
      <c r="BT7" s="446"/>
      <c r="BU7" s="447"/>
      <c r="BV7" s="445">
        <v>51440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10374039</v>
      </c>
      <c r="CU7" s="446"/>
      <c r="CV7" s="446"/>
      <c r="CW7" s="446"/>
      <c r="CX7" s="446"/>
      <c r="CY7" s="446"/>
      <c r="CZ7" s="446"/>
      <c r="DA7" s="447"/>
      <c r="DB7" s="445">
        <v>10341969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381000</v>
      </c>
      <c r="BO8" s="446"/>
      <c r="BP8" s="446"/>
      <c r="BQ8" s="446"/>
      <c r="BR8" s="446"/>
      <c r="BS8" s="446"/>
      <c r="BT8" s="446"/>
      <c r="BU8" s="447"/>
      <c r="BV8" s="445">
        <v>313319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0.65</v>
      </c>
      <c r="CU8" s="559"/>
      <c r="CV8" s="559"/>
      <c r="CW8" s="559"/>
      <c r="CX8" s="559"/>
      <c r="CY8" s="559"/>
      <c r="CZ8" s="559"/>
      <c r="DA8" s="560"/>
      <c r="DB8" s="558">
        <v>0.64</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48339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67681</v>
      </c>
      <c r="BO9" s="446"/>
      <c r="BP9" s="446"/>
      <c r="BQ9" s="446"/>
      <c r="BR9" s="446"/>
      <c r="BS9" s="446"/>
      <c r="BT9" s="446"/>
      <c r="BU9" s="447"/>
      <c r="BV9" s="445">
        <v>-233500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10.1</v>
      </c>
      <c r="CU9" s="416"/>
      <c r="CV9" s="416"/>
      <c r="CW9" s="416"/>
      <c r="CX9" s="416"/>
      <c r="CY9" s="416"/>
      <c r="CZ9" s="416"/>
      <c r="DA9" s="417"/>
      <c r="DB9" s="415">
        <v>10</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48512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2740</v>
      </c>
      <c r="BO10" s="446"/>
      <c r="BP10" s="446"/>
      <c r="BQ10" s="446"/>
      <c r="BR10" s="446"/>
      <c r="BS10" s="446"/>
      <c r="BT10" s="446"/>
      <c r="BU10" s="447"/>
      <c r="BV10" s="445">
        <v>9831</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49336</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48902</v>
      </c>
      <c r="S13" s="549"/>
      <c r="T13" s="549"/>
      <c r="U13" s="549"/>
      <c r="V13" s="550"/>
      <c r="W13" s="536" t="s">
        <v>131</v>
      </c>
      <c r="X13" s="458"/>
      <c r="Y13" s="458"/>
      <c r="Z13" s="458"/>
      <c r="AA13" s="458"/>
      <c r="AB13" s="459"/>
      <c r="AC13" s="421">
        <v>1678</v>
      </c>
      <c r="AD13" s="422"/>
      <c r="AE13" s="422"/>
      <c r="AF13" s="422"/>
      <c r="AG13" s="423"/>
      <c r="AH13" s="421">
        <v>1455</v>
      </c>
      <c r="AI13" s="422"/>
      <c r="AJ13" s="422"/>
      <c r="AK13" s="422"/>
      <c r="AL13" s="424"/>
      <c r="AM13" s="514" t="s">
        <v>132</v>
      </c>
      <c r="AN13" s="419"/>
      <c r="AO13" s="419"/>
      <c r="AP13" s="419"/>
      <c r="AQ13" s="419"/>
      <c r="AR13" s="419"/>
      <c r="AS13" s="419"/>
      <c r="AT13" s="420"/>
      <c r="AU13" s="502" t="s">
        <v>127</v>
      </c>
      <c r="AV13" s="503"/>
      <c r="AW13" s="503"/>
      <c r="AX13" s="503"/>
      <c r="AY13" s="425" t="s">
        <v>133</v>
      </c>
      <c r="AZ13" s="426"/>
      <c r="BA13" s="426"/>
      <c r="BB13" s="426"/>
      <c r="BC13" s="426"/>
      <c r="BD13" s="426"/>
      <c r="BE13" s="426"/>
      <c r="BF13" s="426"/>
      <c r="BG13" s="426"/>
      <c r="BH13" s="426"/>
      <c r="BI13" s="426"/>
      <c r="BJ13" s="426"/>
      <c r="BK13" s="426"/>
      <c r="BL13" s="426"/>
      <c r="BM13" s="427"/>
      <c r="BN13" s="445">
        <v>70421</v>
      </c>
      <c r="BO13" s="446"/>
      <c r="BP13" s="446"/>
      <c r="BQ13" s="446"/>
      <c r="BR13" s="446"/>
      <c r="BS13" s="446"/>
      <c r="BT13" s="446"/>
      <c r="BU13" s="447"/>
      <c r="BV13" s="445">
        <v>-223669</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6.9</v>
      </c>
      <c r="CU13" s="416"/>
      <c r="CV13" s="416"/>
      <c r="CW13" s="416"/>
      <c r="CX13" s="416"/>
      <c r="CY13" s="416"/>
      <c r="CZ13" s="416"/>
      <c r="DA13" s="417"/>
      <c r="DB13" s="415">
        <v>7.4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49151</v>
      </c>
      <c r="S14" s="549"/>
      <c r="T14" s="549"/>
      <c r="U14" s="549"/>
      <c r="V14" s="550"/>
      <c r="W14" s="551"/>
      <c r="X14" s="461"/>
      <c r="Y14" s="461"/>
      <c r="Z14" s="461"/>
      <c r="AA14" s="461"/>
      <c r="AB14" s="462"/>
      <c r="AC14" s="541">
        <v>7.6</v>
      </c>
      <c r="AD14" s="542"/>
      <c r="AE14" s="542"/>
      <c r="AF14" s="542"/>
      <c r="AG14" s="543"/>
      <c r="AH14" s="541">
        <v>6.7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40.4</v>
      </c>
      <c r="CU14" s="553"/>
      <c r="CV14" s="553"/>
      <c r="CW14" s="553"/>
      <c r="CX14" s="553"/>
      <c r="CY14" s="553"/>
      <c r="CZ14" s="553"/>
      <c r="DA14" s="554"/>
      <c r="DB14" s="552">
        <v>44.3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48752</v>
      </c>
      <c r="S15" s="549"/>
      <c r="T15" s="549"/>
      <c r="U15" s="549"/>
      <c r="V15" s="550"/>
      <c r="W15" s="536" t="s">
        <v>137</v>
      </c>
      <c r="X15" s="458"/>
      <c r="Y15" s="458"/>
      <c r="Z15" s="458"/>
      <c r="AA15" s="458"/>
      <c r="AB15" s="459"/>
      <c r="AC15" s="421">
        <v>5720</v>
      </c>
      <c r="AD15" s="422"/>
      <c r="AE15" s="422"/>
      <c r="AF15" s="422"/>
      <c r="AG15" s="423"/>
      <c r="AH15" s="421">
        <v>5670</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5472155</v>
      </c>
      <c r="BO15" s="441"/>
      <c r="BP15" s="441"/>
      <c r="BQ15" s="441"/>
      <c r="BR15" s="441"/>
      <c r="BS15" s="441"/>
      <c r="BT15" s="441"/>
      <c r="BU15" s="442"/>
      <c r="BV15" s="440">
        <v>5419326</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25.8</v>
      </c>
      <c r="AD16" s="542"/>
      <c r="AE16" s="542"/>
      <c r="AF16" s="542"/>
      <c r="AG16" s="543"/>
      <c r="AH16" s="541">
        <v>26.2</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8263962</v>
      </c>
      <c r="BO16" s="446"/>
      <c r="BP16" s="446"/>
      <c r="BQ16" s="446"/>
      <c r="BR16" s="446"/>
      <c r="BS16" s="446"/>
      <c r="BT16" s="446"/>
      <c r="BU16" s="447"/>
      <c r="BV16" s="445">
        <v>8265628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14748</v>
      </c>
      <c r="AD17" s="422"/>
      <c r="AE17" s="422"/>
      <c r="AF17" s="422"/>
      <c r="AG17" s="423"/>
      <c r="AH17" s="421">
        <v>14495</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6966193</v>
      </c>
      <c r="BO17" s="446"/>
      <c r="BP17" s="446"/>
      <c r="BQ17" s="446"/>
      <c r="BR17" s="446"/>
      <c r="BS17" s="446"/>
      <c r="BT17" s="446"/>
      <c r="BU17" s="447"/>
      <c r="BV17" s="445">
        <v>6895121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147</v>
      </c>
      <c r="C18" s="508"/>
      <c r="D18" s="508"/>
      <c r="E18" s="509"/>
      <c r="F18" s="509"/>
      <c r="G18" s="509"/>
      <c r="H18" s="509"/>
      <c r="I18" s="509"/>
      <c r="J18" s="509"/>
      <c r="K18" s="509"/>
      <c r="L18" s="510">
        <v>41.78</v>
      </c>
      <c r="M18" s="510"/>
      <c r="N18" s="510"/>
      <c r="O18" s="510"/>
      <c r="P18" s="510"/>
      <c r="Q18" s="510"/>
      <c r="R18" s="511"/>
      <c r="S18" s="511"/>
      <c r="T18" s="511"/>
      <c r="U18" s="511"/>
      <c r="V18" s="512"/>
      <c r="W18" s="526"/>
      <c r="X18" s="527"/>
      <c r="Y18" s="527"/>
      <c r="Z18" s="527"/>
      <c r="AA18" s="527"/>
      <c r="AB18" s="537"/>
      <c r="AC18" s="409">
        <v>66.599999999999994</v>
      </c>
      <c r="AD18" s="410"/>
      <c r="AE18" s="410"/>
      <c r="AF18" s="410"/>
      <c r="AG18" s="513"/>
      <c r="AH18" s="409">
        <v>67</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9953768</v>
      </c>
      <c r="BO18" s="446"/>
      <c r="BP18" s="446"/>
      <c r="BQ18" s="446"/>
      <c r="BR18" s="446"/>
      <c r="BS18" s="446"/>
      <c r="BT18" s="446"/>
      <c r="BU18" s="447"/>
      <c r="BV18" s="445">
        <v>9843854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149</v>
      </c>
      <c r="C19" s="508"/>
      <c r="D19" s="508"/>
      <c r="E19" s="509"/>
      <c r="F19" s="509"/>
      <c r="G19" s="509"/>
      <c r="H19" s="509"/>
      <c r="I19" s="509"/>
      <c r="J19" s="509"/>
      <c r="K19" s="509"/>
      <c r="L19" s="515">
        <v>1157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11991731</v>
      </c>
      <c r="BO19" s="446"/>
      <c r="BP19" s="446"/>
      <c r="BQ19" s="446"/>
      <c r="BR19" s="446"/>
      <c r="BS19" s="446"/>
      <c r="BT19" s="446"/>
      <c r="BU19" s="447"/>
      <c r="BV19" s="445">
        <v>11845912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151</v>
      </c>
      <c r="C20" s="508"/>
      <c r="D20" s="508"/>
      <c r="E20" s="509"/>
      <c r="F20" s="509"/>
      <c r="G20" s="509"/>
      <c r="H20" s="509"/>
      <c r="I20" s="509"/>
      <c r="J20" s="509"/>
      <c r="K20" s="509"/>
      <c r="L20" s="515">
        <v>17379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14906362</v>
      </c>
      <c r="BO23" s="446"/>
      <c r="BP23" s="446"/>
      <c r="BQ23" s="446"/>
      <c r="BR23" s="446"/>
      <c r="BS23" s="446"/>
      <c r="BT23" s="446"/>
      <c r="BU23" s="447"/>
      <c r="BV23" s="445">
        <v>15093956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160</v>
      </c>
      <c r="F24" s="419"/>
      <c r="G24" s="419"/>
      <c r="H24" s="419"/>
      <c r="I24" s="419"/>
      <c r="J24" s="419"/>
      <c r="K24" s="420"/>
      <c r="L24" s="421">
        <v>1</v>
      </c>
      <c r="M24" s="422"/>
      <c r="N24" s="422"/>
      <c r="O24" s="422"/>
      <c r="P24" s="423"/>
      <c r="Q24" s="421">
        <v>8800</v>
      </c>
      <c r="R24" s="422"/>
      <c r="S24" s="422"/>
      <c r="T24" s="422"/>
      <c r="U24" s="422"/>
      <c r="V24" s="423"/>
      <c r="W24" s="487"/>
      <c r="X24" s="478"/>
      <c r="Y24" s="479"/>
      <c r="Z24" s="418" t="s">
        <v>161</v>
      </c>
      <c r="AA24" s="419"/>
      <c r="AB24" s="419"/>
      <c r="AC24" s="419"/>
      <c r="AD24" s="419"/>
      <c r="AE24" s="419"/>
      <c r="AF24" s="419"/>
      <c r="AG24" s="420"/>
      <c r="AH24" s="421">
        <v>309</v>
      </c>
      <c r="AI24" s="422"/>
      <c r="AJ24" s="422"/>
      <c r="AK24" s="422"/>
      <c r="AL24" s="423"/>
      <c r="AM24" s="421">
        <v>989109</v>
      </c>
      <c r="AN24" s="422"/>
      <c r="AO24" s="422"/>
      <c r="AP24" s="422"/>
      <c r="AQ24" s="422"/>
      <c r="AR24" s="423"/>
      <c r="AS24" s="421">
        <v>3201</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14718716</v>
      </c>
      <c r="BO24" s="446"/>
      <c r="BP24" s="446"/>
      <c r="BQ24" s="446"/>
      <c r="BR24" s="446"/>
      <c r="BS24" s="446"/>
      <c r="BT24" s="446"/>
      <c r="BU24" s="447"/>
      <c r="BV24" s="445">
        <v>14876204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163</v>
      </c>
      <c r="F25" s="419"/>
      <c r="G25" s="419"/>
      <c r="H25" s="419"/>
      <c r="I25" s="419"/>
      <c r="J25" s="419"/>
      <c r="K25" s="420"/>
      <c r="L25" s="421">
        <v>1</v>
      </c>
      <c r="M25" s="422"/>
      <c r="N25" s="422"/>
      <c r="O25" s="422"/>
      <c r="P25" s="423"/>
      <c r="Q25" s="421">
        <v>7100</v>
      </c>
      <c r="R25" s="422"/>
      <c r="S25" s="422"/>
      <c r="T25" s="422"/>
      <c r="U25" s="422"/>
      <c r="V25" s="423"/>
      <c r="W25" s="487"/>
      <c r="X25" s="478"/>
      <c r="Y25" s="479"/>
      <c r="Z25" s="418" t="s">
        <v>164</v>
      </c>
      <c r="AA25" s="419"/>
      <c r="AB25" s="419"/>
      <c r="AC25" s="419"/>
      <c r="AD25" s="419"/>
      <c r="AE25" s="419"/>
      <c r="AF25" s="419"/>
      <c r="AG25" s="420"/>
      <c r="AH25" s="421">
        <v>46</v>
      </c>
      <c r="AI25" s="422"/>
      <c r="AJ25" s="422"/>
      <c r="AK25" s="422"/>
      <c r="AL25" s="423"/>
      <c r="AM25" s="421">
        <v>133584</v>
      </c>
      <c r="AN25" s="422"/>
      <c r="AO25" s="422"/>
      <c r="AP25" s="422"/>
      <c r="AQ25" s="422"/>
      <c r="AR25" s="423"/>
      <c r="AS25" s="421">
        <v>2904</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2260586</v>
      </c>
      <c r="BO25" s="441"/>
      <c r="BP25" s="441"/>
      <c r="BQ25" s="441"/>
      <c r="BR25" s="441"/>
      <c r="BS25" s="441"/>
      <c r="BT25" s="441"/>
      <c r="BU25" s="442"/>
      <c r="BV25" s="440">
        <v>2246776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166</v>
      </c>
      <c r="F26" s="419"/>
      <c r="G26" s="419"/>
      <c r="H26" s="419"/>
      <c r="I26" s="419"/>
      <c r="J26" s="419"/>
      <c r="K26" s="420"/>
      <c r="L26" s="421">
        <v>1</v>
      </c>
      <c r="M26" s="422"/>
      <c r="N26" s="422"/>
      <c r="O26" s="422"/>
      <c r="P26" s="423"/>
      <c r="Q26" s="421">
        <v>6300</v>
      </c>
      <c r="R26" s="422"/>
      <c r="S26" s="422"/>
      <c r="T26" s="422"/>
      <c r="U26" s="422"/>
      <c r="V26" s="423"/>
      <c r="W26" s="487"/>
      <c r="X26" s="478"/>
      <c r="Y26" s="479"/>
      <c r="Z26" s="418" t="s">
        <v>167</v>
      </c>
      <c r="AA26" s="500"/>
      <c r="AB26" s="500"/>
      <c r="AC26" s="500"/>
      <c r="AD26" s="500"/>
      <c r="AE26" s="500"/>
      <c r="AF26" s="500"/>
      <c r="AG26" s="501"/>
      <c r="AH26" s="421">
        <v>31</v>
      </c>
      <c r="AI26" s="422"/>
      <c r="AJ26" s="422"/>
      <c r="AK26" s="422"/>
      <c r="AL26" s="423"/>
      <c r="AM26" s="421">
        <v>116157</v>
      </c>
      <c r="AN26" s="422"/>
      <c r="AO26" s="422"/>
      <c r="AP26" s="422"/>
      <c r="AQ26" s="422"/>
      <c r="AR26" s="423"/>
      <c r="AS26" s="421">
        <v>3747</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4520</v>
      </c>
      <c r="R27" s="422"/>
      <c r="S27" s="422"/>
      <c r="T27" s="422"/>
      <c r="U27" s="422"/>
      <c r="V27" s="423"/>
      <c r="W27" s="487"/>
      <c r="X27" s="478"/>
      <c r="Y27" s="479"/>
      <c r="Z27" s="418" t="s">
        <v>171</v>
      </c>
      <c r="AA27" s="419"/>
      <c r="AB27" s="419"/>
      <c r="AC27" s="419"/>
      <c r="AD27" s="419"/>
      <c r="AE27" s="419"/>
      <c r="AF27" s="419"/>
      <c r="AG27" s="420"/>
      <c r="AH27" s="421">
        <v>1</v>
      </c>
      <c r="AI27" s="422"/>
      <c r="AJ27" s="422"/>
      <c r="AK27" s="422"/>
      <c r="AL27" s="423"/>
      <c r="AM27" s="421" t="s">
        <v>172</v>
      </c>
      <c r="AN27" s="422"/>
      <c r="AO27" s="422"/>
      <c r="AP27" s="422"/>
      <c r="AQ27" s="422"/>
      <c r="AR27" s="423"/>
      <c r="AS27" s="421" t="s">
        <v>173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169</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4040</v>
      </c>
      <c r="R28" s="422"/>
      <c r="S28" s="422"/>
      <c r="T28" s="422"/>
      <c r="U28" s="422"/>
      <c r="V28" s="423"/>
      <c r="W28" s="487"/>
      <c r="X28" s="478"/>
      <c r="Y28" s="479"/>
      <c r="Z28" s="418" t="s">
        <v>176</v>
      </c>
      <c r="AA28" s="419"/>
      <c r="AB28" s="419"/>
      <c r="AC28" s="419"/>
      <c r="AD28" s="419"/>
      <c r="AE28" s="419"/>
      <c r="AF28" s="419"/>
      <c r="AG28" s="420"/>
      <c r="AH28" s="421" t="s">
        <v>121</v>
      </c>
      <c r="AI28" s="422"/>
      <c r="AJ28" s="422"/>
      <c r="AK28" s="422"/>
      <c r="AL28" s="423"/>
      <c r="AM28" s="421" t="s">
        <v>121</v>
      </c>
      <c r="AN28" s="422"/>
      <c r="AO28" s="422"/>
      <c r="AP28" s="422"/>
      <c r="AQ28" s="422"/>
      <c r="AR28" s="423"/>
      <c r="AS28" s="421" t="s">
        <v>121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2475744</v>
      </c>
      <c r="BO28" s="441"/>
      <c r="BP28" s="441"/>
      <c r="BQ28" s="441"/>
      <c r="BR28" s="441"/>
      <c r="BS28" s="441"/>
      <c r="BT28" s="441"/>
      <c r="BU28" s="442"/>
      <c r="BV28" s="440">
        <v>2473004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17</v>
      </c>
      <c r="M29" s="422"/>
      <c r="N29" s="422"/>
      <c r="O29" s="422"/>
      <c r="P29" s="423"/>
      <c r="Q29" s="421">
        <v>3850</v>
      </c>
      <c r="R29" s="422"/>
      <c r="S29" s="422"/>
      <c r="T29" s="422"/>
      <c r="U29" s="422"/>
      <c r="V29" s="423"/>
      <c r="W29" s="488"/>
      <c r="X29" s="489"/>
      <c r="Y29" s="490"/>
      <c r="Z29" s="418" t="s">
        <v>179</v>
      </c>
      <c r="AA29" s="419"/>
      <c r="AB29" s="419"/>
      <c r="AC29" s="419"/>
      <c r="AD29" s="419"/>
      <c r="AE29" s="419"/>
      <c r="AF29" s="419"/>
      <c r="AG29" s="420"/>
      <c r="AH29" s="421">
        <v>310</v>
      </c>
      <c r="AI29" s="422"/>
      <c r="AJ29" s="422"/>
      <c r="AK29" s="422"/>
      <c r="AL29" s="423"/>
      <c r="AM29" s="421">
        <v>993181</v>
      </c>
      <c r="AN29" s="422"/>
      <c r="AO29" s="422"/>
      <c r="AP29" s="422"/>
      <c r="AQ29" s="422"/>
      <c r="AR29" s="423"/>
      <c r="AS29" s="421">
        <v>3204</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471712</v>
      </c>
      <c r="BO29" s="446"/>
      <c r="BP29" s="446"/>
      <c r="BQ29" s="446"/>
      <c r="BR29" s="446"/>
      <c r="BS29" s="446"/>
      <c r="BT29" s="446"/>
      <c r="BU29" s="447"/>
      <c r="BV29" s="445">
        <v>471708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2963929</v>
      </c>
      <c r="BO30" s="449"/>
      <c r="BP30" s="449"/>
      <c r="BQ30" s="449"/>
      <c r="BR30" s="449"/>
      <c r="BS30" s="449"/>
      <c r="BT30" s="449"/>
      <c r="BU30" s="450"/>
      <c r="BV30" s="448">
        <v>2989515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188</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八女西部広域事務組合（一般会計）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筑後市文化振興公社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福岡県南広域水道企業団（用水供給事業会計）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筑後市土地開発公社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地方独立行政法人筑後市立病院貸付特別会計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介護保険特別会計（地域包括支援センター事業勘定）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花宗用水組合（一般会計）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筑後市立病院</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山の井用水組合（一般会計）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福岡県自治振興組合（一般会計）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福岡県市町村消防団員等公務災害補償組合（一般会計）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福岡県後期高齢者医療広域連合（一般会計）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福岡県後期高齢者医療広域連合（後期高齢者医療特別会計）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QMhIdR5qROWtuM7moYNBF6eaAOx2oSdcySKq1HEJK+BYQJpnWK1Y6Bui93flZW8XbniK6Bl1Qhc80q/sJOUUYg==" saltValue="MRDfJTXkdueQ4v35R/Wz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4" t="s">
        <v>547</v>
      </c>
      <c r="D34" s="1224"/>
      <c r="E34" s="1225"/>
      <c r="F34" s="32" t="s">
        <v>548</v>
      </c>
      <c r="G34" s="33" t="s">
        <v>549</v>
      </c>
      <c r="H34" s="33" t="s">
        <v>550</v>
      </c>
      <c r="I34" s="33" t="s">
        <v>551</v>
      </c>
      <c r="J34" s="34" t="s">
        <v>552</v>
      </c>
      <c r="K34" s="22"/>
      <c r="L34" s="22"/>
      <c r="M34" s="22"/>
      <c r="N34" s="22"/>
      <c r="O34" s="22"/>
      <c r="P34" s="22"/>
    </row>
    <row r="35" spans="1:16" ht="39" customHeight="1">
      <c r="A35" s="22"/>
      <c r="B35" s="35"/>
      <c r="C35" s="1218" t="s">
        <v>553</v>
      </c>
      <c r="D35" s="1219"/>
      <c r="E35" s="1220"/>
      <c r="F35" s="36">
        <v>18.850000000000001</v>
      </c>
      <c r="G35" s="37">
        <v>21.13</v>
      </c>
      <c r="H35" s="37">
        <v>22.01</v>
      </c>
      <c r="I35" s="37">
        <v>22.88</v>
      </c>
      <c r="J35" s="38">
        <v>24.35</v>
      </c>
      <c r="K35" s="22"/>
      <c r="L35" s="22"/>
      <c r="M35" s="22"/>
      <c r="N35" s="22"/>
      <c r="O35" s="22"/>
      <c r="P35" s="22"/>
    </row>
    <row r="36" spans="1:16" ht="39" customHeight="1">
      <c r="A36" s="22"/>
      <c r="B36" s="35"/>
      <c r="C36" s="1218" t="s">
        <v>554</v>
      </c>
      <c r="D36" s="1219"/>
      <c r="E36" s="1220"/>
      <c r="F36" s="36">
        <v>8.1199999999999992</v>
      </c>
      <c r="G36" s="37">
        <v>7.06</v>
      </c>
      <c r="H36" s="37">
        <v>5.81</v>
      </c>
      <c r="I36" s="37">
        <v>3.5</v>
      </c>
      <c r="J36" s="38">
        <v>4.12</v>
      </c>
      <c r="K36" s="22"/>
      <c r="L36" s="22"/>
      <c r="M36" s="22"/>
      <c r="N36" s="22"/>
      <c r="O36" s="22"/>
      <c r="P36" s="22"/>
    </row>
    <row r="37" spans="1:16" ht="39" customHeight="1">
      <c r="A37" s="22"/>
      <c r="B37" s="35"/>
      <c r="C37" s="1218" t="s">
        <v>555</v>
      </c>
      <c r="D37" s="1219"/>
      <c r="E37" s="1220"/>
      <c r="F37" s="36">
        <v>0.9</v>
      </c>
      <c r="G37" s="37">
        <v>0.83</v>
      </c>
      <c r="H37" s="37">
        <v>1.2</v>
      </c>
      <c r="I37" s="37">
        <v>1.6</v>
      </c>
      <c r="J37" s="38">
        <v>1.25</v>
      </c>
      <c r="K37" s="22"/>
      <c r="L37" s="22"/>
      <c r="M37" s="22"/>
      <c r="N37" s="22"/>
      <c r="O37" s="22"/>
      <c r="P37" s="22"/>
    </row>
    <row r="38" spans="1:16" ht="39" customHeight="1">
      <c r="A38" s="22"/>
      <c r="B38" s="35"/>
      <c r="C38" s="1218" t="s">
        <v>556</v>
      </c>
      <c r="D38" s="1219"/>
      <c r="E38" s="1220"/>
      <c r="F38" s="36">
        <v>0.02</v>
      </c>
      <c r="G38" s="37" t="s">
        <v>557</v>
      </c>
      <c r="H38" s="37" t="s">
        <v>558</v>
      </c>
      <c r="I38" s="37" t="s">
        <v>559</v>
      </c>
      <c r="J38" s="38">
        <v>0.32</v>
      </c>
      <c r="K38" s="22"/>
      <c r="L38" s="22"/>
      <c r="M38" s="22"/>
      <c r="N38" s="22"/>
      <c r="O38" s="22"/>
      <c r="P38" s="22"/>
    </row>
    <row r="39" spans="1:16" ht="39" customHeight="1">
      <c r="A39" s="22"/>
      <c r="B39" s="35"/>
      <c r="C39" s="1218" t="s">
        <v>560</v>
      </c>
      <c r="D39" s="1219"/>
      <c r="E39" s="1220"/>
      <c r="F39" s="36">
        <v>0.27</v>
      </c>
      <c r="G39" s="37">
        <v>0.33</v>
      </c>
      <c r="H39" s="37">
        <v>0.38</v>
      </c>
      <c r="I39" s="37">
        <v>0.36</v>
      </c>
      <c r="J39" s="38">
        <v>0.25</v>
      </c>
      <c r="K39" s="22"/>
      <c r="L39" s="22"/>
      <c r="M39" s="22"/>
      <c r="N39" s="22"/>
      <c r="O39" s="22"/>
      <c r="P39" s="22"/>
    </row>
    <row r="40" spans="1:16" ht="39" customHeight="1">
      <c r="A40" s="22"/>
      <c r="B40" s="35"/>
      <c r="C40" s="1218" t="s">
        <v>561</v>
      </c>
      <c r="D40" s="1219"/>
      <c r="E40" s="1220"/>
      <c r="F40" s="36">
        <v>0.06</v>
      </c>
      <c r="G40" s="37">
        <v>0.06</v>
      </c>
      <c r="H40" s="37">
        <v>0.05</v>
      </c>
      <c r="I40" s="37">
        <v>0</v>
      </c>
      <c r="J40" s="38">
        <v>0.03</v>
      </c>
      <c r="K40" s="22"/>
      <c r="L40" s="22"/>
      <c r="M40" s="22"/>
      <c r="N40" s="22"/>
      <c r="O40" s="22"/>
      <c r="P40" s="22"/>
    </row>
    <row r="41" spans="1:16" ht="39" customHeight="1">
      <c r="A41" s="22"/>
      <c r="B41" s="35"/>
      <c r="C41" s="1218" t="s">
        <v>562</v>
      </c>
      <c r="D41" s="1219"/>
      <c r="E41" s="1220"/>
      <c r="F41" s="36">
        <v>0.02</v>
      </c>
      <c r="G41" s="37">
        <v>0.01</v>
      </c>
      <c r="H41" s="37">
        <v>0.01</v>
      </c>
      <c r="I41" s="37">
        <v>0.01</v>
      </c>
      <c r="J41" s="38">
        <v>0.01</v>
      </c>
      <c r="K41" s="22"/>
      <c r="L41" s="22"/>
      <c r="M41" s="22"/>
      <c r="N41" s="22"/>
      <c r="O41" s="22"/>
      <c r="P41" s="22"/>
    </row>
    <row r="42" spans="1:16" ht="39" customHeight="1">
      <c r="A42" s="22"/>
      <c r="B42" s="39"/>
      <c r="C42" s="1218" t="s">
        <v>563</v>
      </c>
      <c r="D42" s="1219"/>
      <c r="E42" s="1220"/>
      <c r="F42" s="36" t="s">
        <v>496</v>
      </c>
      <c r="G42" s="37" t="s">
        <v>496</v>
      </c>
      <c r="H42" s="37" t="s">
        <v>496</v>
      </c>
      <c r="I42" s="37" t="s">
        <v>496</v>
      </c>
      <c r="J42" s="38" t="s">
        <v>496</v>
      </c>
      <c r="K42" s="22"/>
      <c r="L42" s="22"/>
      <c r="M42" s="22"/>
      <c r="N42" s="22"/>
      <c r="O42" s="22"/>
      <c r="P42" s="22"/>
    </row>
    <row r="43" spans="1:16" ht="39" customHeight="1" thickBot="1">
      <c r="A43" s="22"/>
      <c r="B43" s="40"/>
      <c r="C43" s="1221" t="s">
        <v>564</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MaRofSBojcf6oxF+njl0WbHB4oU7IfkOCc2QwAHUmwzKG7AYYVzTfPAiuP6a8S9KgdT/svXF++jKRbv6edu9A==" saltValue="XpAbhEFdjcBsKgB1prZC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4" t="s">
        <v>11</v>
      </c>
      <c r="C45" s="1235"/>
      <c r="D45" s="58"/>
      <c r="E45" s="1240" t="s">
        <v>12</v>
      </c>
      <c r="F45" s="1240"/>
      <c r="G45" s="1240"/>
      <c r="H45" s="1240"/>
      <c r="I45" s="1240"/>
      <c r="J45" s="1241"/>
      <c r="K45" s="59">
        <v>1873</v>
      </c>
      <c r="L45" s="60">
        <v>1911</v>
      </c>
      <c r="M45" s="60">
        <v>1785</v>
      </c>
      <c r="N45" s="60">
        <v>1747</v>
      </c>
      <c r="O45" s="61">
        <v>1761</v>
      </c>
      <c r="P45" s="48"/>
      <c r="Q45" s="48"/>
      <c r="R45" s="48"/>
      <c r="S45" s="48"/>
      <c r="T45" s="48"/>
      <c r="U45" s="48"/>
    </row>
    <row r="46" spans="1:21" ht="30.75" customHeight="1">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c r="A48" s="48"/>
      <c r="B48" s="1236"/>
      <c r="C48" s="1237"/>
      <c r="D48" s="62"/>
      <c r="E48" s="1228" t="s">
        <v>15</v>
      </c>
      <c r="F48" s="1228"/>
      <c r="G48" s="1228"/>
      <c r="H48" s="1228"/>
      <c r="I48" s="1228"/>
      <c r="J48" s="1229"/>
      <c r="K48" s="63">
        <v>330</v>
      </c>
      <c r="L48" s="64">
        <v>359</v>
      </c>
      <c r="M48" s="64">
        <v>375</v>
      </c>
      <c r="N48" s="64">
        <v>386</v>
      </c>
      <c r="O48" s="65">
        <v>394</v>
      </c>
      <c r="P48" s="48"/>
      <c r="Q48" s="48"/>
      <c r="R48" s="48"/>
      <c r="S48" s="48"/>
      <c r="T48" s="48"/>
      <c r="U48" s="48"/>
    </row>
    <row r="49" spans="1:21" ht="30.75" customHeight="1">
      <c r="A49" s="48"/>
      <c r="B49" s="1236"/>
      <c r="C49" s="1237"/>
      <c r="D49" s="62"/>
      <c r="E49" s="1228" t="s">
        <v>16</v>
      </c>
      <c r="F49" s="1228"/>
      <c r="G49" s="1228"/>
      <c r="H49" s="1228"/>
      <c r="I49" s="1228"/>
      <c r="J49" s="1229"/>
      <c r="K49" s="63">
        <v>198</v>
      </c>
      <c r="L49" s="64">
        <v>85</v>
      </c>
      <c r="M49" s="64">
        <v>21</v>
      </c>
      <c r="N49" s="64">
        <v>21</v>
      </c>
      <c r="O49" s="65">
        <v>47</v>
      </c>
      <c r="P49" s="48"/>
      <c r="Q49" s="48"/>
      <c r="R49" s="48"/>
      <c r="S49" s="48"/>
      <c r="T49" s="48"/>
      <c r="U49" s="48"/>
    </row>
    <row r="50" spans="1:21" ht="30.75" customHeight="1">
      <c r="A50" s="48"/>
      <c r="B50" s="1236"/>
      <c r="C50" s="1237"/>
      <c r="D50" s="62"/>
      <c r="E50" s="1228" t="s">
        <v>17</v>
      </c>
      <c r="F50" s="1228"/>
      <c r="G50" s="1228"/>
      <c r="H50" s="1228"/>
      <c r="I50" s="1228"/>
      <c r="J50" s="1229"/>
      <c r="K50" s="63">
        <v>140</v>
      </c>
      <c r="L50" s="64">
        <v>143</v>
      </c>
      <c r="M50" s="64">
        <v>147</v>
      </c>
      <c r="N50" s="64">
        <v>95</v>
      </c>
      <c r="O50" s="65">
        <v>94</v>
      </c>
      <c r="P50" s="48"/>
      <c r="Q50" s="48"/>
      <c r="R50" s="48"/>
      <c r="S50" s="48"/>
      <c r="T50" s="48"/>
      <c r="U50" s="48"/>
    </row>
    <row r="51" spans="1:21" ht="30.75" customHeight="1">
      <c r="A51" s="48"/>
      <c r="B51" s="1238"/>
      <c r="C51" s="1239"/>
      <c r="D51" s="66"/>
      <c r="E51" s="1228" t="s">
        <v>18</v>
      </c>
      <c r="F51" s="1228"/>
      <c r="G51" s="1228"/>
      <c r="H51" s="1228"/>
      <c r="I51" s="1228"/>
      <c r="J51" s="1229"/>
      <c r="K51" s="63" t="s">
        <v>496</v>
      </c>
      <c r="L51" s="64" t="s">
        <v>496</v>
      </c>
      <c r="M51" s="64" t="s">
        <v>496</v>
      </c>
      <c r="N51" s="64">
        <v>0</v>
      </c>
      <c r="O51" s="65" t="s">
        <v>496</v>
      </c>
      <c r="P51" s="48"/>
      <c r="Q51" s="48"/>
      <c r="R51" s="48"/>
      <c r="S51" s="48"/>
      <c r="T51" s="48"/>
      <c r="U51" s="48"/>
    </row>
    <row r="52" spans="1:21" ht="30.75" customHeight="1">
      <c r="A52" s="48"/>
      <c r="B52" s="1226" t="s">
        <v>19</v>
      </c>
      <c r="C52" s="1227"/>
      <c r="D52" s="66"/>
      <c r="E52" s="1228" t="s">
        <v>20</v>
      </c>
      <c r="F52" s="1228"/>
      <c r="G52" s="1228"/>
      <c r="H52" s="1228"/>
      <c r="I52" s="1228"/>
      <c r="J52" s="1229"/>
      <c r="K52" s="63">
        <v>1654</v>
      </c>
      <c r="L52" s="64">
        <v>1717</v>
      </c>
      <c r="M52" s="64">
        <v>1705</v>
      </c>
      <c r="N52" s="64">
        <v>1686</v>
      </c>
      <c r="O52" s="65">
        <v>1617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887</v>
      </c>
      <c r="L53" s="69">
        <v>781</v>
      </c>
      <c r="M53" s="69">
        <v>623</v>
      </c>
      <c r="N53" s="69">
        <v>563</v>
      </c>
      <c r="O53" s="70">
        <v>679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9EzmVZY5PwY3OQs/ZVruywj/S6xDc00Wnk0nKbOeJ025ym4Bqy77gej7VvSssldW2H68DqRYnUbCpU4ATYtmw==" saltValue="kVo9dibjWNbe2i1ijg/LI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54" t="s">
        <v>24</v>
      </c>
      <c r="C41" s="1255"/>
      <c r="D41" s="81"/>
      <c r="E41" s="1256" t="s">
        <v>25</v>
      </c>
      <c r="F41" s="1256"/>
      <c r="G41" s="1256"/>
      <c r="H41" s="1257"/>
      <c r="I41" s="82">
        <v>17775</v>
      </c>
      <c r="J41" s="83">
        <v>18012</v>
      </c>
      <c r="K41" s="83">
        <v>18033</v>
      </c>
      <c r="L41" s="83">
        <v>18064</v>
      </c>
      <c r="M41" s="84">
        <v>17640</v>
      </c>
    </row>
    <row r="42" spans="2:13" ht="27.75" customHeight="1">
      <c r="B42" s="1244"/>
      <c r="C42" s="1245"/>
      <c r="D42" s="85"/>
      <c r="E42" s="1248" t="s">
        <v>26</v>
      </c>
      <c r="F42" s="1248"/>
      <c r="G42" s="1248"/>
      <c r="H42" s="1249"/>
      <c r="I42" s="86">
        <v>1021</v>
      </c>
      <c r="J42" s="87">
        <v>1109</v>
      </c>
      <c r="K42" s="87">
        <v>984</v>
      </c>
      <c r="L42" s="87">
        <v>889</v>
      </c>
      <c r="M42" s="88">
        <v>792</v>
      </c>
    </row>
    <row r="43" spans="2:13" ht="27.75" customHeight="1">
      <c r="B43" s="1244"/>
      <c r="C43" s="1245"/>
      <c r="D43" s="85"/>
      <c r="E43" s="1248" t="s">
        <v>27</v>
      </c>
      <c r="F43" s="1248"/>
      <c r="G43" s="1248"/>
      <c r="H43" s="1249"/>
      <c r="I43" s="86">
        <v>5990</v>
      </c>
      <c r="J43" s="87">
        <v>6047</v>
      </c>
      <c r="K43" s="87">
        <v>6109</v>
      </c>
      <c r="L43" s="87">
        <v>6088</v>
      </c>
      <c r="M43" s="88">
        <v>5963</v>
      </c>
    </row>
    <row r="44" spans="2:13" ht="27.75" customHeight="1">
      <c r="B44" s="1244"/>
      <c r="C44" s="1245"/>
      <c r="D44" s="85"/>
      <c r="E44" s="1248" t="s">
        <v>28</v>
      </c>
      <c r="F44" s="1248"/>
      <c r="G44" s="1248"/>
      <c r="H44" s="1249"/>
      <c r="I44" s="86">
        <v>273</v>
      </c>
      <c r="J44" s="87">
        <v>194</v>
      </c>
      <c r="K44" s="87">
        <v>176</v>
      </c>
      <c r="L44" s="87">
        <v>416</v>
      </c>
      <c r="M44" s="88">
        <v>737</v>
      </c>
    </row>
    <row r="45" spans="2:13" ht="27.75" customHeight="1">
      <c r="B45" s="1244"/>
      <c r="C45" s="1245"/>
      <c r="D45" s="85"/>
      <c r="E45" s="1248" t="s">
        <v>29</v>
      </c>
      <c r="F45" s="1248"/>
      <c r="G45" s="1248"/>
      <c r="H45" s="1249"/>
      <c r="I45" s="86">
        <v>2830</v>
      </c>
      <c r="J45" s="87">
        <v>2702</v>
      </c>
      <c r="K45" s="87">
        <v>2855</v>
      </c>
      <c r="L45" s="87">
        <v>2894</v>
      </c>
      <c r="M45" s="88">
        <v>2547</v>
      </c>
    </row>
    <row r="46" spans="2:13" ht="27.75" customHeight="1">
      <c r="B46" s="1244"/>
      <c r="C46" s="1245"/>
      <c r="D46" s="89"/>
      <c r="E46" s="1248" t="s">
        <v>30</v>
      </c>
      <c r="F46" s="1248"/>
      <c r="G46" s="1248"/>
      <c r="H46" s="1249"/>
      <c r="I46" s="86" t="s">
        <v>496</v>
      </c>
      <c r="J46" s="87" t="s">
        <v>496</v>
      </c>
      <c r="K46" s="87" t="s">
        <v>496</v>
      </c>
      <c r="L46" s="87" t="s">
        <v>496</v>
      </c>
      <c r="M46" s="88" t="s">
        <v>496</v>
      </c>
    </row>
    <row r="47" spans="2:13" ht="27.75" customHeight="1">
      <c r="B47" s="1244"/>
      <c r="C47" s="1245"/>
      <c r="D47" s="90"/>
      <c r="E47" s="1258" t="s">
        <v>31</v>
      </c>
      <c r="F47" s="1259"/>
      <c r="G47" s="1259"/>
      <c r="H47" s="1260"/>
      <c r="I47" s="86" t="s">
        <v>496</v>
      </c>
      <c r="J47" s="87" t="s">
        <v>496</v>
      </c>
      <c r="K47" s="87" t="s">
        <v>496</v>
      </c>
      <c r="L47" s="87" t="s">
        <v>496</v>
      </c>
      <c r="M47" s="88" t="s">
        <v>496</v>
      </c>
    </row>
    <row r="48" spans="2:13" ht="27.75" customHeight="1">
      <c r="B48" s="1244"/>
      <c r="C48" s="1245"/>
      <c r="D48" s="85"/>
      <c r="E48" s="1248" t="s">
        <v>32</v>
      </c>
      <c r="F48" s="1248"/>
      <c r="G48" s="1248"/>
      <c r="H48" s="1249"/>
      <c r="I48" s="86" t="s">
        <v>496</v>
      </c>
      <c r="J48" s="87" t="s">
        <v>496</v>
      </c>
      <c r="K48" s="87" t="s">
        <v>496</v>
      </c>
      <c r="L48" s="87" t="s">
        <v>496</v>
      </c>
      <c r="M48" s="88" t="s">
        <v>496</v>
      </c>
    </row>
    <row r="49" spans="2:13" ht="27.75" customHeight="1">
      <c r="B49" s="1246"/>
      <c r="C49" s="1247"/>
      <c r="D49" s="85"/>
      <c r="E49" s="1248" t="s">
        <v>33</v>
      </c>
      <c r="F49" s="1248"/>
      <c r="G49" s="1248"/>
      <c r="H49" s="1249"/>
      <c r="I49" s="86" t="s">
        <v>496</v>
      </c>
      <c r="J49" s="87" t="s">
        <v>496</v>
      </c>
      <c r="K49" s="87" t="s">
        <v>496</v>
      </c>
      <c r="L49" s="87" t="s">
        <v>496</v>
      </c>
      <c r="M49" s="88" t="s">
        <v>496</v>
      </c>
    </row>
    <row r="50" spans="2:13" ht="27.75" customHeight="1">
      <c r="B50" s="1242" t="s">
        <v>34</v>
      </c>
      <c r="C50" s="1243"/>
      <c r="D50" s="91"/>
      <c r="E50" s="1248" t="s">
        <v>35</v>
      </c>
      <c r="F50" s="1248"/>
      <c r="G50" s="1248"/>
      <c r="H50" s="1249"/>
      <c r="I50" s="86">
        <v>4982</v>
      </c>
      <c r="J50" s="87">
        <v>5533</v>
      </c>
      <c r="K50" s="87">
        <v>5979</v>
      </c>
      <c r="L50" s="87">
        <v>6131</v>
      </c>
      <c r="M50" s="88">
        <v>6177</v>
      </c>
    </row>
    <row r="51" spans="2:13" ht="27.75" customHeight="1">
      <c r="B51" s="1244"/>
      <c r="C51" s="1245"/>
      <c r="D51" s="85"/>
      <c r="E51" s="1248" t="s">
        <v>36</v>
      </c>
      <c r="F51" s="1248"/>
      <c r="G51" s="1248"/>
      <c r="H51" s="1249"/>
      <c r="I51" s="86">
        <v>2058</v>
      </c>
      <c r="J51" s="87">
        <v>2418</v>
      </c>
      <c r="K51" s="87">
        <v>2617</v>
      </c>
      <c r="L51" s="87">
        <v>3012</v>
      </c>
      <c r="M51" s="88">
        <v>2896</v>
      </c>
    </row>
    <row r="52" spans="2:13" ht="27.75" customHeight="1">
      <c r="B52" s="1246"/>
      <c r="C52" s="1247"/>
      <c r="D52" s="85"/>
      <c r="E52" s="1248" t="s">
        <v>37</v>
      </c>
      <c r="F52" s="1248"/>
      <c r="G52" s="1248"/>
      <c r="H52" s="1249"/>
      <c r="I52" s="86">
        <v>15791</v>
      </c>
      <c r="J52" s="87">
        <v>15691</v>
      </c>
      <c r="K52" s="87">
        <v>15473</v>
      </c>
      <c r="L52" s="87">
        <v>15231</v>
      </c>
      <c r="M52" s="88">
        <v>14957</v>
      </c>
    </row>
    <row r="53" spans="2:13" ht="27.75" customHeight="1" thickBot="1">
      <c r="B53" s="1250" t="s">
        <v>38</v>
      </c>
      <c r="C53" s="1251"/>
      <c r="D53" s="92"/>
      <c r="E53" s="1252" t="s">
        <v>39</v>
      </c>
      <c r="F53" s="1252"/>
      <c r="G53" s="1252"/>
      <c r="H53" s="1253"/>
      <c r="I53" s="93">
        <v>5059</v>
      </c>
      <c r="J53" s="94">
        <v>4422</v>
      </c>
      <c r="K53" s="94">
        <v>4087</v>
      </c>
      <c r="L53" s="94">
        <v>3977</v>
      </c>
      <c r="M53" s="95">
        <v>3649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spZw184eyFSuJOp+GxEfcJ/gmgYS1HUZ53jboAmDYh9A8gtndLxvKT92ALR73m1/CXt8oOEeQ8BoqtsNBejAg==" saltValue="ax/GquQNk/BhREF+EqJu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541</v>
      </c>
      <c r="G54" s="104" t="s">
        <v>542</v>
      </c>
      <c r="H54" s="105" t="s">
        <v>543</v>
      </c>
    </row>
    <row r="55" spans="2:8" ht="52.5" customHeight="1">
      <c r="B55" s="106"/>
      <c r="C55" s="1269" t="s">
        <v>42</v>
      </c>
      <c r="D55" s="1269"/>
      <c r="E55" s="1270"/>
      <c r="F55" s="107">
        <v>2463</v>
      </c>
      <c r="G55" s="107">
        <v>2473</v>
      </c>
      <c r="H55" s="108">
        <v>2476</v>
      </c>
    </row>
    <row r="56" spans="2:8" ht="52.5" customHeight="1">
      <c r="B56" s="109"/>
      <c r="C56" s="1271" t="s">
        <v>43</v>
      </c>
      <c r="D56" s="1271"/>
      <c r="E56" s="1272"/>
      <c r="F56" s="110">
        <v>469</v>
      </c>
      <c r="G56" s="110">
        <v>472</v>
      </c>
      <c r="H56" s="111">
        <v>472</v>
      </c>
    </row>
    <row r="57" spans="2:8" ht="53.25" customHeight="1">
      <c r="B57" s="109"/>
      <c r="C57" s="1273" t="s">
        <v>44</v>
      </c>
      <c r="D57" s="1273"/>
      <c r="E57" s="1274"/>
      <c r="F57" s="112">
        <v>2907</v>
      </c>
      <c r="G57" s="112">
        <v>2990</v>
      </c>
      <c r="H57" s="113">
        <v>2964</v>
      </c>
    </row>
    <row r="58" spans="2:8" ht="45.75" customHeight="1">
      <c r="B58" s="114"/>
      <c r="C58" s="1261" t="s">
        <v>579</v>
      </c>
      <c r="D58" s="1262"/>
      <c r="E58" s="1263"/>
      <c r="F58" s="115">
        <v>2310</v>
      </c>
      <c r="G58" s="115">
        <v>2317</v>
      </c>
      <c r="H58" s="116">
        <v>2322</v>
      </c>
    </row>
    <row r="59" spans="2:8" ht="45.75" customHeight="1">
      <c r="B59" s="114"/>
      <c r="C59" s="1261" t="s">
        <v>580</v>
      </c>
      <c r="D59" s="1262"/>
      <c r="E59" s="1263"/>
      <c r="F59" s="115">
        <v>363</v>
      </c>
      <c r="G59" s="115">
        <v>364</v>
      </c>
      <c r="H59" s="116">
        <v>265</v>
      </c>
    </row>
    <row r="60" spans="2:8" ht="45.75" customHeight="1">
      <c r="B60" s="114"/>
      <c r="C60" s="1261" t="s">
        <v>577</v>
      </c>
      <c r="D60" s="1262"/>
      <c r="E60" s="1263"/>
      <c r="F60" s="115">
        <v>227</v>
      </c>
      <c r="G60" s="115">
        <v>227</v>
      </c>
      <c r="H60" s="116">
        <v>227</v>
      </c>
    </row>
    <row r="61" spans="2:8" ht="45.75" customHeight="1">
      <c r="B61" s="114"/>
      <c r="C61" s="1261" t="s">
        <v>578</v>
      </c>
      <c r="D61" s="1262"/>
      <c r="E61" s="1263"/>
      <c r="F61" s="115">
        <v>7</v>
      </c>
      <c r="G61" s="115">
        <v>82</v>
      </c>
      <c r="H61" s="116">
        <v>150</v>
      </c>
    </row>
    <row r="62" spans="2:8" ht="45.75" customHeight="1" thickBot="1">
      <c r="B62" s="117"/>
      <c r="C62" s="1264"/>
      <c r="D62" s="1265"/>
      <c r="E62" s="1266"/>
      <c r="F62" s="118"/>
      <c r="G62" s="118"/>
      <c r="H62" s="119"/>
    </row>
    <row r="63" spans="2:8" ht="52.5" customHeight="1" thickBot="1">
      <c r="B63" s="120"/>
      <c r="C63" s="1267" t="s">
        <v>45</v>
      </c>
      <c r="D63" s="1267"/>
      <c r="E63" s="1268"/>
      <c r="F63" s="121">
        <v>5839</v>
      </c>
      <c r="G63" s="121">
        <v>5934</v>
      </c>
      <c r="H63" s="122">
        <v>5911</v>
      </c>
    </row>
    <row r="64" spans="2:8" ht="15" customHeight="1"/>
    <row r="65" ht="0" hidden="1" customHeight="1"/>
    <row r="66" ht="0" hidden="1" customHeight="1"/>
  </sheetData>
  <sheetProtection algorithmName="SHA-512" hashValue="yGkl8By3pN06ALzdhjGlvxxwQIkNP3oSq7jzqEf3MX/fhmO2AtlnJC6tFurqD9phI0/cKbyCgvYPjj5OZnrFWA==" saltValue="xR77c2JBVxV5HTHLM3de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587</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539</v>
      </c>
      <c r="BQ50" s="1288"/>
      <c r="BR50" s="1288"/>
      <c r="BS50" s="1288"/>
      <c r="BT50" s="1288"/>
      <c r="BU50" s="1288"/>
      <c r="BV50" s="1288"/>
      <c r="BW50" s="1288"/>
      <c r="BX50" s="1288" t="s">
        <v>540</v>
      </c>
      <c r="BY50" s="1288"/>
      <c r="BZ50" s="1288"/>
      <c r="CA50" s="1288"/>
      <c r="CB50" s="1288"/>
      <c r="CC50" s="1288"/>
      <c r="CD50" s="1288"/>
      <c r="CE50" s="1288"/>
      <c r="CF50" s="1288" t="s">
        <v>541</v>
      </c>
      <c r="CG50" s="1288"/>
      <c r="CH50" s="1288"/>
      <c r="CI50" s="1288"/>
      <c r="CJ50" s="1288"/>
      <c r="CK50" s="1288"/>
      <c r="CL50" s="1288"/>
      <c r="CM50" s="1288"/>
      <c r="CN50" s="1288" t="s">
        <v>542</v>
      </c>
      <c r="CO50" s="1288"/>
      <c r="CP50" s="1288"/>
      <c r="CQ50" s="1288"/>
      <c r="CR50" s="1288"/>
      <c r="CS50" s="1288"/>
      <c r="CT50" s="1288"/>
      <c r="CU50" s="1288"/>
      <c r="CV50" s="1288" t="s">
        <v>543</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588</v>
      </c>
      <c r="AO51" s="1291"/>
      <c r="AP51" s="1291"/>
      <c r="AQ51" s="1291"/>
      <c r="AR51" s="1291"/>
      <c r="AS51" s="1291"/>
      <c r="AT51" s="1291"/>
      <c r="AU51" s="1291"/>
      <c r="AV51" s="1291"/>
      <c r="AW51" s="1291"/>
      <c r="AX51" s="1291"/>
      <c r="AY51" s="1291"/>
      <c r="AZ51" s="1291"/>
      <c r="BA51" s="1291"/>
      <c r="BB51" s="1291" t="s">
        <v>589</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45.8</v>
      </c>
      <c r="CG51" s="1289"/>
      <c r="CH51" s="1289"/>
      <c r="CI51" s="1289"/>
      <c r="CJ51" s="1289"/>
      <c r="CK51" s="1289"/>
      <c r="CL51" s="1289"/>
      <c r="CM51" s="1289"/>
      <c r="CN51" s="1289">
        <v>44.3</v>
      </c>
      <c r="CO51" s="1289"/>
      <c r="CP51" s="1289"/>
      <c r="CQ51" s="1289"/>
      <c r="CR51" s="1289"/>
      <c r="CS51" s="1289"/>
      <c r="CT51" s="1289"/>
      <c r="CU51" s="1289"/>
      <c r="CV51" s="1289">
        <v>40.4</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590</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48.9</v>
      </c>
      <c r="CG53" s="1289"/>
      <c r="CH53" s="1289"/>
      <c r="CI53" s="1289"/>
      <c r="CJ53" s="1289"/>
      <c r="CK53" s="1289"/>
      <c r="CL53" s="1289"/>
      <c r="CM53" s="1289"/>
      <c r="CN53" s="1289">
        <v>49.4</v>
      </c>
      <c r="CO53" s="1289"/>
      <c r="CP53" s="1289"/>
      <c r="CQ53" s="1289"/>
      <c r="CR53" s="1289"/>
      <c r="CS53" s="1289"/>
      <c r="CT53" s="1289"/>
      <c r="CU53" s="1289"/>
      <c r="CV53" s="1289">
        <v>51.3</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591</v>
      </c>
      <c r="AO55" s="1288"/>
      <c r="AP55" s="1288"/>
      <c r="AQ55" s="1288"/>
      <c r="AR55" s="1288"/>
      <c r="AS55" s="1288"/>
      <c r="AT55" s="1288"/>
      <c r="AU55" s="1288"/>
      <c r="AV55" s="1288"/>
      <c r="AW55" s="1288"/>
      <c r="AX55" s="1288"/>
      <c r="AY55" s="1288"/>
      <c r="AZ55" s="1288"/>
      <c r="BA55" s="1288"/>
      <c r="BB55" s="1291" t="s">
        <v>589</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58.5</v>
      </c>
      <c r="CG55" s="1289"/>
      <c r="CH55" s="1289"/>
      <c r="CI55" s="1289"/>
      <c r="CJ55" s="1289"/>
      <c r="CK55" s="1289"/>
      <c r="CL55" s="1289"/>
      <c r="CM55" s="1289"/>
      <c r="CN55" s="1289">
        <v>54.6</v>
      </c>
      <c r="CO55" s="1289"/>
      <c r="CP55" s="1289"/>
      <c r="CQ55" s="1289"/>
      <c r="CR55" s="1289"/>
      <c r="CS55" s="1289"/>
      <c r="CT55" s="1289"/>
      <c r="CU55" s="1289"/>
      <c r="CV55" s="1289">
        <v>53.2</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590</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52.9</v>
      </c>
      <c r="CG57" s="1289"/>
      <c r="CH57" s="1289"/>
      <c r="CI57" s="1289"/>
      <c r="CJ57" s="1289"/>
      <c r="CK57" s="1289"/>
      <c r="CL57" s="1289"/>
      <c r="CM57" s="1289"/>
      <c r="CN57" s="1289">
        <v>58.3</v>
      </c>
      <c r="CO57" s="1289"/>
      <c r="CP57" s="1289"/>
      <c r="CQ57" s="1289"/>
      <c r="CR57" s="1289"/>
      <c r="CS57" s="1289"/>
      <c r="CT57" s="1289"/>
      <c r="CU57" s="1289"/>
      <c r="CV57" s="1289">
        <v>58.8</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592</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587</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539</v>
      </c>
      <c r="BQ72" s="1288"/>
      <c r="BR72" s="1288"/>
      <c r="BS72" s="1288"/>
      <c r="BT72" s="1288"/>
      <c r="BU72" s="1288"/>
      <c r="BV72" s="1288"/>
      <c r="BW72" s="1288"/>
      <c r="BX72" s="1288" t="s">
        <v>540</v>
      </c>
      <c r="BY72" s="1288"/>
      <c r="BZ72" s="1288"/>
      <c r="CA72" s="1288"/>
      <c r="CB72" s="1288"/>
      <c r="CC72" s="1288"/>
      <c r="CD72" s="1288"/>
      <c r="CE72" s="1288"/>
      <c r="CF72" s="1288" t="s">
        <v>541</v>
      </c>
      <c r="CG72" s="1288"/>
      <c r="CH72" s="1288"/>
      <c r="CI72" s="1288"/>
      <c r="CJ72" s="1288"/>
      <c r="CK72" s="1288"/>
      <c r="CL72" s="1288"/>
      <c r="CM72" s="1288"/>
      <c r="CN72" s="1288" t="s">
        <v>542</v>
      </c>
      <c r="CO72" s="1288"/>
      <c r="CP72" s="1288"/>
      <c r="CQ72" s="1288"/>
      <c r="CR72" s="1288"/>
      <c r="CS72" s="1288"/>
      <c r="CT72" s="1288"/>
      <c r="CU72" s="1288"/>
      <c r="CV72" s="1288" t="s">
        <v>543</v>
      </c>
      <c r="CW72" s="1288"/>
      <c r="CX72" s="1288"/>
      <c r="CY72" s="1288"/>
      <c r="CZ72" s="1288"/>
      <c r="DA72" s="1288"/>
      <c r="DB72" s="1288"/>
      <c r="DC72" s="1288"/>
    </row>
    <row r="73" spans="2:107">
      <c r="B73" s="374"/>
      <c r="G73" s="1295"/>
      <c r="H73" s="1295"/>
      <c r="I73" s="1295"/>
      <c r="J73" s="1295"/>
      <c r="K73" s="1296"/>
      <c r="L73" s="1296"/>
      <c r="M73" s="1296"/>
      <c r="N73" s="1296"/>
      <c r="AM73" s="383"/>
      <c r="AN73" s="1291" t="s">
        <v>588</v>
      </c>
      <c r="AO73" s="1291"/>
      <c r="AP73" s="1291"/>
      <c r="AQ73" s="1291"/>
      <c r="AR73" s="1291"/>
      <c r="AS73" s="1291"/>
      <c r="AT73" s="1291"/>
      <c r="AU73" s="1291"/>
      <c r="AV73" s="1291"/>
      <c r="AW73" s="1291"/>
      <c r="AX73" s="1291"/>
      <c r="AY73" s="1291"/>
      <c r="AZ73" s="1291"/>
      <c r="BA73" s="1291"/>
      <c r="BB73" s="1291" t="s">
        <v>589</v>
      </c>
      <c r="BC73" s="1291"/>
      <c r="BD73" s="1291"/>
      <c r="BE73" s="1291"/>
      <c r="BF73" s="1291"/>
      <c r="BG73" s="1291"/>
      <c r="BH73" s="1291"/>
      <c r="BI73" s="1291"/>
      <c r="BJ73" s="1291"/>
      <c r="BK73" s="1291"/>
      <c r="BL73" s="1291"/>
      <c r="BM73" s="1291"/>
      <c r="BN73" s="1291"/>
      <c r="BO73" s="1291"/>
      <c r="BP73" s="1289">
        <v>58</v>
      </c>
      <c r="BQ73" s="1289"/>
      <c r="BR73" s="1289"/>
      <c r="BS73" s="1289"/>
      <c r="BT73" s="1289"/>
      <c r="BU73" s="1289"/>
      <c r="BV73" s="1289"/>
      <c r="BW73" s="1289"/>
      <c r="BX73" s="1289">
        <v>51</v>
      </c>
      <c r="BY73" s="1289"/>
      <c r="BZ73" s="1289"/>
      <c r="CA73" s="1289"/>
      <c r="CB73" s="1289"/>
      <c r="CC73" s="1289"/>
      <c r="CD73" s="1289"/>
      <c r="CE73" s="1289"/>
      <c r="CF73" s="1289">
        <v>45.8</v>
      </c>
      <c r="CG73" s="1289"/>
      <c r="CH73" s="1289"/>
      <c r="CI73" s="1289"/>
      <c r="CJ73" s="1289"/>
      <c r="CK73" s="1289"/>
      <c r="CL73" s="1289"/>
      <c r="CM73" s="1289"/>
      <c r="CN73" s="1289">
        <v>44.3</v>
      </c>
      <c r="CO73" s="1289"/>
      <c r="CP73" s="1289"/>
      <c r="CQ73" s="1289"/>
      <c r="CR73" s="1289"/>
      <c r="CS73" s="1289"/>
      <c r="CT73" s="1289"/>
      <c r="CU73" s="1289"/>
      <c r="CV73" s="1289">
        <v>40.4</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593</v>
      </c>
      <c r="BC75" s="1291"/>
      <c r="BD75" s="1291"/>
      <c r="BE75" s="1291"/>
      <c r="BF75" s="1291"/>
      <c r="BG75" s="1291"/>
      <c r="BH75" s="1291"/>
      <c r="BI75" s="1291"/>
      <c r="BJ75" s="1291"/>
      <c r="BK75" s="1291"/>
      <c r="BL75" s="1291"/>
      <c r="BM75" s="1291"/>
      <c r="BN75" s="1291"/>
      <c r="BO75" s="1291"/>
      <c r="BP75" s="1289">
        <v>11</v>
      </c>
      <c r="BQ75" s="1289"/>
      <c r="BR75" s="1289"/>
      <c r="BS75" s="1289"/>
      <c r="BT75" s="1289"/>
      <c r="BU75" s="1289"/>
      <c r="BV75" s="1289"/>
      <c r="BW75" s="1289"/>
      <c r="BX75" s="1289">
        <v>10.1</v>
      </c>
      <c r="BY75" s="1289"/>
      <c r="BZ75" s="1289"/>
      <c r="CA75" s="1289"/>
      <c r="CB75" s="1289"/>
      <c r="CC75" s="1289"/>
      <c r="CD75" s="1289"/>
      <c r="CE75" s="1289"/>
      <c r="CF75" s="1289">
        <v>8.6999999999999993</v>
      </c>
      <c r="CG75" s="1289"/>
      <c r="CH75" s="1289"/>
      <c r="CI75" s="1289"/>
      <c r="CJ75" s="1289"/>
      <c r="CK75" s="1289"/>
      <c r="CL75" s="1289"/>
      <c r="CM75" s="1289"/>
      <c r="CN75" s="1289">
        <v>7.4</v>
      </c>
      <c r="CO75" s="1289"/>
      <c r="CP75" s="1289"/>
      <c r="CQ75" s="1289"/>
      <c r="CR75" s="1289"/>
      <c r="CS75" s="1289"/>
      <c r="CT75" s="1289"/>
      <c r="CU75" s="1289"/>
      <c r="CV75" s="1289">
        <v>6.9</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591</v>
      </c>
      <c r="AO77" s="1288"/>
      <c r="AP77" s="1288"/>
      <c r="AQ77" s="1288"/>
      <c r="AR77" s="1288"/>
      <c r="AS77" s="1288"/>
      <c r="AT77" s="1288"/>
      <c r="AU77" s="1288"/>
      <c r="AV77" s="1288"/>
      <c r="AW77" s="1288"/>
      <c r="AX77" s="1288"/>
      <c r="AY77" s="1288"/>
      <c r="AZ77" s="1288"/>
      <c r="BA77" s="1288"/>
      <c r="BB77" s="1291" t="s">
        <v>589</v>
      </c>
      <c r="BC77" s="1291"/>
      <c r="BD77" s="1291"/>
      <c r="BE77" s="1291"/>
      <c r="BF77" s="1291"/>
      <c r="BG77" s="1291"/>
      <c r="BH77" s="1291"/>
      <c r="BI77" s="1291"/>
      <c r="BJ77" s="1291"/>
      <c r="BK77" s="1291"/>
      <c r="BL77" s="1291"/>
      <c r="BM77" s="1291"/>
      <c r="BN77" s="1291"/>
      <c r="BO77" s="1291"/>
      <c r="BP77" s="1289">
        <v>65.3</v>
      </c>
      <c r="BQ77" s="1289"/>
      <c r="BR77" s="1289"/>
      <c r="BS77" s="1289"/>
      <c r="BT77" s="1289"/>
      <c r="BU77" s="1289"/>
      <c r="BV77" s="1289"/>
      <c r="BW77" s="1289"/>
      <c r="BX77" s="1289">
        <v>60.8</v>
      </c>
      <c r="BY77" s="1289"/>
      <c r="BZ77" s="1289"/>
      <c r="CA77" s="1289"/>
      <c r="CB77" s="1289"/>
      <c r="CC77" s="1289"/>
      <c r="CD77" s="1289"/>
      <c r="CE77" s="1289"/>
      <c r="CF77" s="1289">
        <v>58.5</v>
      </c>
      <c r="CG77" s="1289"/>
      <c r="CH77" s="1289"/>
      <c r="CI77" s="1289"/>
      <c r="CJ77" s="1289"/>
      <c r="CK77" s="1289"/>
      <c r="CL77" s="1289"/>
      <c r="CM77" s="1289"/>
      <c r="CN77" s="1289">
        <v>54.6</v>
      </c>
      <c r="CO77" s="1289"/>
      <c r="CP77" s="1289"/>
      <c r="CQ77" s="1289"/>
      <c r="CR77" s="1289"/>
      <c r="CS77" s="1289"/>
      <c r="CT77" s="1289"/>
      <c r="CU77" s="1289"/>
      <c r="CV77" s="1289">
        <v>53.2</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593</v>
      </c>
      <c r="BC79" s="1291"/>
      <c r="BD79" s="1291"/>
      <c r="BE79" s="1291"/>
      <c r="BF79" s="1291"/>
      <c r="BG79" s="1291"/>
      <c r="BH79" s="1291"/>
      <c r="BI79" s="1291"/>
      <c r="BJ79" s="1291"/>
      <c r="BK79" s="1291"/>
      <c r="BL79" s="1291"/>
      <c r="BM79" s="1291"/>
      <c r="BN79" s="1291"/>
      <c r="BO79" s="1291"/>
      <c r="BP79" s="1289">
        <v>12</v>
      </c>
      <c r="BQ79" s="1289"/>
      <c r="BR79" s="1289"/>
      <c r="BS79" s="1289"/>
      <c r="BT79" s="1289"/>
      <c r="BU79" s="1289"/>
      <c r="BV79" s="1289"/>
      <c r="BW79" s="1289"/>
      <c r="BX79" s="1289">
        <v>11.1</v>
      </c>
      <c r="BY79" s="1289"/>
      <c r="BZ79" s="1289"/>
      <c r="CA79" s="1289"/>
      <c r="CB79" s="1289"/>
      <c r="CC79" s="1289"/>
      <c r="CD79" s="1289"/>
      <c r="CE79" s="1289"/>
      <c r="CF79" s="1289">
        <v>10.7</v>
      </c>
      <c r="CG79" s="1289"/>
      <c r="CH79" s="1289"/>
      <c r="CI79" s="1289"/>
      <c r="CJ79" s="1289"/>
      <c r="CK79" s="1289"/>
      <c r="CL79" s="1289"/>
      <c r="CM79" s="1289"/>
      <c r="CN79" s="1289">
        <v>10</v>
      </c>
      <c r="CO79" s="1289"/>
      <c r="CP79" s="1289"/>
      <c r="CQ79" s="1289"/>
      <c r="CR79" s="1289"/>
      <c r="CS79" s="1289"/>
      <c r="CT79" s="1289"/>
      <c r="CU79" s="1289"/>
      <c r="CV79" s="1289">
        <v>9.8000000000000007</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Y1XLjkXdCqid7Gi/oHkETymVMNNDNwXSKNqQnu67YHm4bgjpI05vx5qzIqyHwpg++1VZ4w3hx34bZOT86n7fA==" saltValue="FzeoC6s/svttc6AxxMYiv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SxIzbpVNRvmHQIzI0VshEk0EJZAdbg95ObTinDb6uVYq1mOiFoO1Gu3XrhTVnJDWwbIFd4mGZCkJGBGWTIKQQ==" saltValue="aDg/PUhrRyN3/1deSyw8T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5l9gdluXd3wuAKc58cT+sde6Vv5XZ2Iy3Zu3BsjI33biplvIdbwo1Jei99omQXmdYkQ1xBQzBqQJkzvfI0KHg==" saltValue="mPBle5hs3jTLAzQSXEFb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536</v>
      </c>
      <c r="G2" s="136"/>
      <c r="H2" s="137"/>
    </row>
    <row r="3" spans="1:8">
      <c r="A3" s="133" t="s">
        <v>529</v>
      </c>
      <c r="B3" s="138"/>
      <c r="C3" s="139"/>
      <c r="D3" s="140">
        <v>39683</v>
      </c>
      <c r="E3" s="141"/>
      <c r="F3" s="142">
        <v>90961</v>
      </c>
      <c r="G3" s="143"/>
      <c r="H3" s="144"/>
    </row>
    <row r="4" spans="1:8">
      <c r="A4" s="145"/>
      <c r="B4" s="146"/>
      <c r="C4" s="147"/>
      <c r="D4" s="148">
        <v>20444</v>
      </c>
      <c r="E4" s="149"/>
      <c r="F4" s="150">
        <v>37720</v>
      </c>
      <c r="G4" s="151"/>
      <c r="H4" s="152"/>
    </row>
    <row r="5" spans="1:8">
      <c r="A5" s="133" t="s">
        <v>531</v>
      </c>
      <c r="B5" s="138"/>
      <c r="C5" s="139"/>
      <c r="D5" s="140">
        <v>75027</v>
      </c>
      <c r="E5" s="141"/>
      <c r="F5" s="142">
        <v>106614</v>
      </c>
      <c r="G5" s="143"/>
      <c r="H5" s="144"/>
    </row>
    <row r="6" spans="1:8">
      <c r="A6" s="145"/>
      <c r="B6" s="146"/>
      <c r="C6" s="147"/>
      <c r="D6" s="148">
        <v>43778</v>
      </c>
      <c r="E6" s="149"/>
      <c r="F6" s="150">
        <v>45545</v>
      </c>
      <c r="G6" s="151"/>
      <c r="H6" s="152"/>
    </row>
    <row r="7" spans="1:8">
      <c r="A7" s="133" t="s">
        <v>532</v>
      </c>
      <c r="B7" s="138"/>
      <c r="C7" s="139"/>
      <c r="D7" s="140">
        <v>45336</v>
      </c>
      <c r="E7" s="141"/>
      <c r="F7" s="142">
        <v>85459</v>
      </c>
      <c r="G7" s="143"/>
      <c r="H7" s="144"/>
    </row>
    <row r="8" spans="1:8">
      <c r="A8" s="145"/>
      <c r="B8" s="146"/>
      <c r="C8" s="147"/>
      <c r="D8" s="148">
        <v>18990</v>
      </c>
      <c r="E8" s="149"/>
      <c r="F8" s="150">
        <v>44378</v>
      </c>
      <c r="G8" s="151"/>
      <c r="H8" s="152"/>
    </row>
    <row r="9" spans="1:8">
      <c r="A9" s="133" t="s">
        <v>533</v>
      </c>
      <c r="B9" s="138"/>
      <c r="C9" s="139"/>
      <c r="D9" s="140">
        <v>56039</v>
      </c>
      <c r="E9" s="141"/>
      <c r="F9" s="142">
        <v>83280</v>
      </c>
      <c r="G9" s="143"/>
      <c r="H9" s="144"/>
    </row>
    <row r="10" spans="1:8">
      <c r="A10" s="145"/>
      <c r="B10" s="146"/>
      <c r="C10" s="147"/>
      <c r="D10" s="148">
        <v>14544</v>
      </c>
      <c r="E10" s="149"/>
      <c r="F10" s="150">
        <v>43123</v>
      </c>
      <c r="G10" s="151"/>
      <c r="H10" s="152"/>
    </row>
    <row r="11" spans="1:8">
      <c r="A11" s="133" t="s">
        <v>534</v>
      </c>
      <c r="B11" s="138"/>
      <c r="C11" s="139"/>
      <c r="D11" s="140">
        <v>36672</v>
      </c>
      <c r="E11" s="141"/>
      <c r="F11" s="142">
        <v>88968</v>
      </c>
      <c r="G11" s="143"/>
      <c r="H11" s="144"/>
    </row>
    <row r="12" spans="1:8">
      <c r="A12" s="145"/>
      <c r="B12" s="146"/>
      <c r="C12" s="153"/>
      <c r="D12" s="148">
        <v>13570</v>
      </c>
      <c r="E12" s="149"/>
      <c r="F12" s="150">
        <v>45482</v>
      </c>
      <c r="G12" s="151"/>
      <c r="H12" s="152"/>
    </row>
    <row r="13" spans="1:8">
      <c r="A13" s="133"/>
      <c r="B13" s="138"/>
      <c r="C13" s="154"/>
      <c r="D13" s="155">
        <v>50551</v>
      </c>
      <c r="E13" s="156"/>
      <c r="F13" s="157">
        <v>91056</v>
      </c>
      <c r="G13" s="158"/>
      <c r="H13" s="144"/>
    </row>
    <row r="14" spans="1:8">
      <c r="A14" s="145"/>
      <c r="B14" s="146"/>
      <c r="C14" s="147"/>
      <c r="D14" s="148">
        <v>22265</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7.59</v>
      </c>
      <c r="C19" s="159">
        <f>ROUND(VALUE(SUBSTITUTE(実質収支比率等に係る経年分析!G$48,"▲","-")),2)</f>
        <v>6.55</v>
      </c>
      <c r="D19" s="159">
        <f>ROUND(VALUE(SUBSTITUTE(実質収支比率等に係る経年分析!H$48,"▲","-")),2)</f>
        <v>5.32</v>
      </c>
      <c r="E19" s="159">
        <f>ROUND(VALUE(SUBSTITUTE(実質収支比率等に係る経年分析!I$48,"▲","-")),2)</f>
        <v>3.03</v>
      </c>
      <c r="F19" s="159">
        <f>ROUND(VALUE(SUBSTITUTE(実質収支比率等に係る経年分析!J$48,"▲","-")),2)</f>
        <v>3.67</v>
      </c>
    </row>
    <row r="20" spans="1:11">
      <c r="A20" s="159" t="s">
        <v>49</v>
      </c>
      <c r="B20" s="159">
        <f>ROUND(VALUE(SUBSTITUTE(実質収支比率等に係る経年分析!F$47,"▲","-")),2)</f>
        <v>21.1</v>
      </c>
      <c r="C20" s="159">
        <f>ROUND(VALUE(SUBSTITUTE(実質収支比率等に係る経年分析!G$47,"▲","-")),2)</f>
        <v>23.29</v>
      </c>
      <c r="D20" s="159">
        <f>ROUND(VALUE(SUBSTITUTE(実質収支比率等に係る経年分析!H$47,"▲","-")),2)</f>
        <v>23.96</v>
      </c>
      <c r="E20" s="159">
        <f>ROUND(VALUE(SUBSTITUTE(実質収支比率等に係る経年分析!I$47,"▲","-")),2)</f>
        <v>23.91</v>
      </c>
      <c r="F20" s="159">
        <f>ROUND(VALUE(SUBSTITUTE(実質収支比率等に係る経年分析!J$47,"▲","-")),2)</f>
        <v>23.86</v>
      </c>
    </row>
    <row r="21" spans="1:11">
      <c r="A21" s="159" t="s">
        <v>50</v>
      </c>
      <c r="B21" s="159">
        <f>IF(ISNUMBER(VALUE(SUBSTITUTE(実質収支比率等に係る経年分析!F$49,"▲","-"))),ROUND(VALUE(SUBSTITUTE(実質収支比率等に係る経年分析!F$49,"▲","-")),2),NA())</f>
        <v>-10.7</v>
      </c>
      <c r="C21" s="159">
        <f>IF(ISNUMBER(VALUE(SUBSTITUTE(実質収支比率等に係る経年分析!G$49,"▲","-"))),ROUND(VALUE(SUBSTITUTE(実質収支比率等に係る経年分析!G$49,"▲","-")),2),NA())</f>
        <v>0.67</v>
      </c>
      <c r="D21" s="159">
        <f>IF(ISNUMBER(VALUE(SUBSTITUTE(実質収支比率等に係る経年分析!H$49,"▲","-"))),ROUND(VALUE(SUBSTITUTE(実質収支比率等に係る経年分析!H$49,"▲","-")),2),NA())</f>
        <v>-0.12</v>
      </c>
      <c r="E21" s="159">
        <f>IF(ISNUMBER(VALUE(SUBSTITUTE(実質収支比率等に係る経年分析!I$49,"▲","-"))),ROUND(VALUE(SUBSTITUTE(実質収支比率等に係る経年分析!I$49,"▲","-")),2),NA())</f>
        <v>-2.16</v>
      </c>
      <c r="F21" s="159">
        <f>IF(ISNUMBER(VALUE(SUBSTITUTE(実質収支比率等に係る経年分析!J$49,"▲","-"))),ROUND(VALUE(SUBSTITUTE(実質収支比率等に係る経年分析!J$49,"▲","-")),2),NA())</f>
        <v>0.68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介護保険特別会計（地域包括支援センター事業勘定）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0.25</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f>IF(ROUND(VALUE(SUBSTITUTE(連結実質赤字比率に係る赤字・黒字の構成分析!G$38,"▲", "-")), 2) &lt; 0, ABS(ROUND(VALUE(SUBSTITUTE(連結実質赤字比率に係る赤字・黒字の構成分析!G$38,"▲", "-")), 2)), NA())</f>
        <v>0.8</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1.55</v>
      </c>
      <c r="G32" s="160" t="e">
        <f>IF(ROUND(VALUE(SUBSTITUTE(連結実質赤字比率に係る赤字・黒字の構成分析!H$38,"▲", "-")), 2) &gt;= 0, ABS(ROUND(VALUE(SUBSTITUTE(連結実質赤字比率に係る赤字・黒字の構成分析!H$38,"▲", "-")), 2)), NA())</f>
        <v>#N/A</v>
      </c>
      <c r="H32" s="160">
        <f>IF(ROUND(VALUE(SUBSTITUTE(連結実質赤字比率に係る赤字・黒字の構成分析!I$38,"▲", "-")), 2) &lt; 0, ABS(ROUND(VALUE(SUBSTITUTE(連結実質赤字比率に係る赤字・黒字の構成分析!I$38,"▲", "-")), 2)), NA())</f>
        <v>1.36</v>
      </c>
      <c r="I32" s="160" t="e">
        <f>IF(ROUND(VALUE(SUBSTITUTE(連結実質赤字比率に係る赤字・黒字の構成分析!I$38,"▲", "-")), 2) &gt;= 0, ABS(ROUND(VALUE(SUBSTITUTE(連結実質赤字比率に係る赤字・黒字の構成分析!I$38,"▲", "-")), 2)), NA())</f>
        <v>#N/A</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1.25</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8.1199999999999992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4.12</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18.850000000000001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21.13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24.35</v>
      </c>
    </row>
    <row r="36" spans="1:16">
      <c r="A36" s="160" t="str">
        <f>IF(連結実質赤字比率に係る赤字・黒字の構成分析!C$34="",NA(),連結実質赤字比率に係る赤字・黒字の構成分析!C$34)</f>
        <v>住宅新築資金等貸付特別会計</v>
      </c>
      <c r="B36" s="160">
        <f>IF(ROUND(VALUE(SUBSTITUTE(連結実質赤字比率に係る赤字・黒字の構成分析!F$34,"▲", "-")), 2) &lt; 0, ABS(ROUND(VALUE(SUBSTITUTE(連結実質赤字比率に係る赤字・黒字の構成分析!F$34,"▲", "-")), 2)), NA())</f>
        <v>0.52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0.51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0.49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0.47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0.44</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1654</v>
      </c>
      <c r="E42" s="161"/>
      <c r="F42" s="161"/>
      <c r="G42" s="161">
        <f>'実質公債費比率（分子）の構造'!L$52</f>
        <v>1717</v>
      </c>
      <c r="H42" s="161"/>
      <c r="I42" s="161"/>
      <c r="J42" s="161">
        <f>'実質公債費比率（分子）の構造'!M$52</f>
        <v>1705</v>
      </c>
      <c r="K42" s="161"/>
      <c r="L42" s="161"/>
      <c r="M42" s="161">
        <f>'実質公債費比率（分子）の構造'!N$52</f>
        <v>1686</v>
      </c>
      <c r="N42" s="161"/>
      <c r="O42" s="161"/>
      <c r="P42" s="161">
        <f>'実質公債費比率（分子）の構造'!O$52</f>
        <v>1617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140</v>
      </c>
      <c r="C44" s="161"/>
      <c r="D44" s="161"/>
      <c r="E44" s="161">
        <f>'実質公債費比率（分子）の構造'!L$50</f>
        <v>143</v>
      </c>
      <c r="F44" s="161"/>
      <c r="G44" s="161"/>
      <c r="H44" s="161">
        <f>'実質公債費比率（分子）の構造'!M$50</f>
        <v>147</v>
      </c>
      <c r="I44" s="161"/>
      <c r="J44" s="161"/>
      <c r="K44" s="161">
        <f>'実質公債費比率（分子）の構造'!N$50</f>
        <v>95</v>
      </c>
      <c r="L44" s="161"/>
      <c r="M44" s="161"/>
      <c r="N44" s="161">
        <f>'実質公債費比率（分子）の構造'!O$50</f>
        <v>94</v>
      </c>
      <c r="O44" s="161"/>
      <c r="P44" s="161"/>
    </row>
    <row r="45" spans="1:16">
      <c r="A45" s="161" t="s">
        <v>60</v>
      </c>
      <c r="B45" s="161">
        <f>'実質公債費比率（分子）の構造'!K$49</f>
        <v>198</v>
      </c>
      <c r="C45" s="161"/>
      <c r="D45" s="161"/>
      <c r="E45" s="161">
        <f>'実質公債費比率（分子）の構造'!L$49</f>
        <v>85</v>
      </c>
      <c r="F45" s="161"/>
      <c r="G45" s="161"/>
      <c r="H45" s="161">
        <f>'実質公債費比率（分子）の構造'!M$49</f>
        <v>21</v>
      </c>
      <c r="I45" s="161"/>
      <c r="J45" s="161"/>
      <c r="K45" s="161">
        <f>'実質公債費比率（分子）の構造'!N$49</f>
        <v>21</v>
      </c>
      <c r="L45" s="161"/>
      <c r="M45" s="161"/>
      <c r="N45" s="161">
        <f>'実質公債費比率（分子）の構造'!O$49</f>
        <v>47</v>
      </c>
      <c r="O45" s="161"/>
      <c r="P45" s="161"/>
    </row>
    <row r="46" spans="1:16">
      <c r="A46" s="161" t="s">
        <v>61</v>
      </c>
      <c r="B46" s="161">
        <f>'実質公債費比率（分子）の構造'!K$48</f>
        <v>330</v>
      </c>
      <c r="C46" s="161"/>
      <c r="D46" s="161"/>
      <c r="E46" s="161">
        <f>'実質公債費比率（分子）の構造'!L$48</f>
        <v>359</v>
      </c>
      <c r="F46" s="161"/>
      <c r="G46" s="161"/>
      <c r="H46" s="161">
        <f>'実質公債費比率（分子）の構造'!M$48</f>
        <v>375</v>
      </c>
      <c r="I46" s="161"/>
      <c r="J46" s="161"/>
      <c r="K46" s="161">
        <f>'実質公債費比率（分子）の構造'!N$48</f>
        <v>386</v>
      </c>
      <c r="L46" s="161"/>
      <c r="M46" s="161"/>
      <c r="N46" s="161">
        <f>'実質公債費比率（分子）の構造'!O$48</f>
        <v>394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1873</v>
      </c>
      <c r="C49" s="161"/>
      <c r="D49" s="161"/>
      <c r="E49" s="161">
        <f>'実質公債費比率（分子）の構造'!L$45</f>
        <v>1911</v>
      </c>
      <c r="F49" s="161"/>
      <c r="G49" s="161"/>
      <c r="H49" s="161">
        <f>'実質公債費比率（分子）の構造'!M$45</f>
        <v>1785</v>
      </c>
      <c r="I49" s="161"/>
      <c r="J49" s="161"/>
      <c r="K49" s="161">
        <f>'実質公債費比率（分子）の構造'!N$45</f>
        <v>1747</v>
      </c>
      <c r="L49" s="161"/>
      <c r="M49" s="161"/>
      <c r="N49" s="161">
        <f>'実質公債費比率（分子）の構造'!O$45</f>
        <v>1761</v>
      </c>
      <c r="O49" s="161"/>
      <c r="P49" s="161"/>
    </row>
    <row r="50" spans="1:16">
      <c r="A50" s="161" t="s">
        <v>65</v>
      </c>
      <c r="B50" s="161" t="e">
        <f>NA()</f>
        <v>#N/A</v>
      </c>
      <c r="C50" s="161">
        <f>IF(ISNUMBER('実質公債費比率（分子）の構造'!K$53),'実質公債費比率（分子）の構造'!K$53,NA())</f>
        <v>887</v>
      </c>
      <c r="D50" s="161" t="e">
        <f>NA()</f>
        <v>#N/A</v>
      </c>
      <c r="E50" s="161" t="e">
        <f>NA()</f>
        <v>#N/A</v>
      </c>
      <c r="F50" s="161">
        <f>IF(ISNUMBER('実質公債費比率（分子）の構造'!L$53),'実質公債費比率（分子）の構造'!L$53,NA())</f>
        <v>781</v>
      </c>
      <c r="G50" s="161" t="e">
        <f>NA()</f>
        <v>#N/A</v>
      </c>
      <c r="H50" s="161" t="e">
        <f>NA()</f>
        <v>#N/A</v>
      </c>
      <c r="I50" s="161">
        <f>IF(ISNUMBER('実質公債費比率（分子）の構造'!M$53),'実質公債費比率（分子）の構造'!M$53,NA())</f>
        <v>623</v>
      </c>
      <c r="J50" s="161" t="e">
        <f>NA()</f>
        <v>#N/A</v>
      </c>
      <c r="K50" s="161" t="e">
        <f>NA()</f>
        <v>#N/A</v>
      </c>
      <c r="L50" s="161">
        <f>IF(ISNUMBER('実質公債費比率（分子）の構造'!N$53),'実質公債費比率（分子）の構造'!N$53,NA())</f>
        <v>563</v>
      </c>
      <c r="M50" s="161" t="e">
        <f>NA()</f>
        <v>#N/A</v>
      </c>
      <c r="N50" s="161" t="e">
        <f>NA()</f>
        <v>#N/A</v>
      </c>
      <c r="O50" s="161">
        <f>IF(ISNUMBER('実質公債費比率（分子）の構造'!O$53),'実質公債費比率（分子）の構造'!O$53,NA())</f>
        <v>679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15791</v>
      </c>
      <c r="E56" s="160"/>
      <c r="F56" s="160"/>
      <c r="G56" s="160">
        <f>'将来負担比率（分子）の構造'!J$52</f>
        <v>15691</v>
      </c>
      <c r="H56" s="160"/>
      <c r="I56" s="160"/>
      <c r="J56" s="160">
        <f>'将来負担比率（分子）の構造'!K$52</f>
        <v>15473</v>
      </c>
      <c r="K56" s="160"/>
      <c r="L56" s="160"/>
      <c r="M56" s="160">
        <f>'将来負担比率（分子）の構造'!L$52</f>
        <v>15231</v>
      </c>
      <c r="N56" s="160"/>
      <c r="O56" s="160"/>
      <c r="P56" s="160">
        <f>'将来負担比率（分子）の構造'!M$52</f>
        <v>14957</v>
      </c>
    </row>
    <row r="57" spans="1:16">
      <c r="A57" s="160" t="s">
        <v>36</v>
      </c>
      <c r="B57" s="160"/>
      <c r="C57" s="160"/>
      <c r="D57" s="160">
        <f>'将来負担比率（分子）の構造'!I$51</f>
        <v>2058</v>
      </c>
      <c r="E57" s="160"/>
      <c r="F57" s="160"/>
      <c r="G57" s="160">
        <f>'将来負担比率（分子）の構造'!J$51</f>
        <v>2418</v>
      </c>
      <c r="H57" s="160"/>
      <c r="I57" s="160"/>
      <c r="J57" s="160">
        <f>'将来負担比率（分子）の構造'!K$51</f>
        <v>2617</v>
      </c>
      <c r="K57" s="160"/>
      <c r="L57" s="160"/>
      <c r="M57" s="160">
        <f>'将来負担比率（分子）の構造'!L$51</f>
        <v>3012</v>
      </c>
      <c r="N57" s="160"/>
      <c r="O57" s="160"/>
      <c r="P57" s="160">
        <f>'将来負担比率（分子）の構造'!M$51</f>
        <v>2896</v>
      </c>
    </row>
    <row r="58" spans="1:16">
      <c r="A58" s="160" t="s">
        <v>35</v>
      </c>
      <c r="B58" s="160"/>
      <c r="C58" s="160"/>
      <c r="D58" s="160">
        <f>'将来負担比率（分子）の構造'!I$50</f>
        <v>4982</v>
      </c>
      <c r="E58" s="160"/>
      <c r="F58" s="160"/>
      <c r="G58" s="160">
        <f>'将来負担比率（分子）の構造'!J$50</f>
        <v>5533</v>
      </c>
      <c r="H58" s="160"/>
      <c r="I58" s="160"/>
      <c r="J58" s="160">
        <f>'将来負担比率（分子）の構造'!K$50</f>
        <v>5979</v>
      </c>
      <c r="K58" s="160"/>
      <c r="L58" s="160"/>
      <c r="M58" s="160">
        <f>'将来負担比率（分子）の構造'!L$50</f>
        <v>6131</v>
      </c>
      <c r="N58" s="160"/>
      <c r="O58" s="160"/>
      <c r="P58" s="160">
        <f>'将来負担比率（分子）の構造'!M$50</f>
        <v>6177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2830</v>
      </c>
      <c r="C62" s="160"/>
      <c r="D62" s="160"/>
      <c r="E62" s="160">
        <f>'将来負担比率（分子）の構造'!J$45</f>
        <v>2702</v>
      </c>
      <c r="F62" s="160"/>
      <c r="G62" s="160"/>
      <c r="H62" s="160">
        <f>'将来負担比率（分子）の構造'!K$45</f>
        <v>2855</v>
      </c>
      <c r="I62" s="160"/>
      <c r="J62" s="160"/>
      <c r="K62" s="160">
        <f>'将来負担比率（分子）の構造'!L$45</f>
        <v>2894</v>
      </c>
      <c r="L62" s="160"/>
      <c r="M62" s="160"/>
      <c r="N62" s="160">
        <f>'将来負担比率（分子）の構造'!M$45</f>
        <v>2547</v>
      </c>
      <c r="O62" s="160"/>
      <c r="P62" s="160"/>
    </row>
    <row r="63" spans="1:16">
      <c r="A63" s="160" t="s">
        <v>28</v>
      </c>
      <c r="B63" s="160">
        <f>'将来負担比率（分子）の構造'!I$44</f>
        <v>273</v>
      </c>
      <c r="C63" s="160"/>
      <c r="D63" s="160"/>
      <c r="E63" s="160">
        <f>'将来負担比率（分子）の構造'!J$44</f>
        <v>194</v>
      </c>
      <c r="F63" s="160"/>
      <c r="G63" s="160"/>
      <c r="H63" s="160">
        <f>'将来負担比率（分子）の構造'!K$44</f>
        <v>176</v>
      </c>
      <c r="I63" s="160"/>
      <c r="J63" s="160"/>
      <c r="K63" s="160">
        <f>'将来負担比率（分子）の構造'!L$44</f>
        <v>416</v>
      </c>
      <c r="L63" s="160"/>
      <c r="M63" s="160"/>
      <c r="N63" s="160">
        <f>'将来負担比率（分子）の構造'!M$44</f>
        <v>737</v>
      </c>
      <c r="O63" s="160"/>
      <c r="P63" s="160"/>
    </row>
    <row r="64" spans="1:16">
      <c r="A64" s="160" t="s">
        <v>27</v>
      </c>
      <c r="B64" s="160">
        <f>'将来負担比率（分子）の構造'!I$43</f>
        <v>5990</v>
      </c>
      <c r="C64" s="160"/>
      <c r="D64" s="160"/>
      <c r="E64" s="160">
        <f>'将来負担比率（分子）の構造'!J$43</f>
        <v>6047</v>
      </c>
      <c r="F64" s="160"/>
      <c r="G64" s="160"/>
      <c r="H64" s="160">
        <f>'将来負担比率（分子）の構造'!K$43</f>
        <v>6109</v>
      </c>
      <c r="I64" s="160"/>
      <c r="J64" s="160"/>
      <c r="K64" s="160">
        <f>'将来負担比率（分子）の構造'!L$43</f>
        <v>6088</v>
      </c>
      <c r="L64" s="160"/>
      <c r="M64" s="160"/>
      <c r="N64" s="160">
        <f>'将来負担比率（分子）の構造'!M$43</f>
        <v>5963</v>
      </c>
      <c r="O64" s="160"/>
      <c r="P64" s="160"/>
    </row>
    <row r="65" spans="1:16">
      <c r="A65" s="160" t="s">
        <v>26</v>
      </c>
      <c r="B65" s="160">
        <f>'将来負担比率（分子）の構造'!I$42</f>
        <v>1021</v>
      </c>
      <c r="C65" s="160"/>
      <c r="D65" s="160"/>
      <c r="E65" s="160">
        <f>'将来負担比率（分子）の構造'!J$42</f>
        <v>1109</v>
      </c>
      <c r="F65" s="160"/>
      <c r="G65" s="160"/>
      <c r="H65" s="160">
        <f>'将来負担比率（分子）の構造'!K$42</f>
        <v>984</v>
      </c>
      <c r="I65" s="160"/>
      <c r="J65" s="160"/>
      <c r="K65" s="160">
        <f>'将来負担比率（分子）の構造'!L$42</f>
        <v>889</v>
      </c>
      <c r="L65" s="160"/>
      <c r="M65" s="160"/>
      <c r="N65" s="160">
        <f>'将来負担比率（分子）の構造'!M$42</f>
        <v>792</v>
      </c>
      <c r="O65" s="160"/>
      <c r="P65" s="160"/>
    </row>
    <row r="66" spans="1:16">
      <c r="A66" s="160" t="s">
        <v>25</v>
      </c>
      <c r="B66" s="160">
        <f>'将来負担比率（分子）の構造'!I$41</f>
        <v>17775</v>
      </c>
      <c r="C66" s="160"/>
      <c r="D66" s="160"/>
      <c r="E66" s="160">
        <f>'将来負担比率（分子）の構造'!J$41</f>
        <v>18012</v>
      </c>
      <c r="F66" s="160"/>
      <c r="G66" s="160"/>
      <c r="H66" s="160">
        <f>'将来負担比率（分子）の構造'!K$41</f>
        <v>18033</v>
      </c>
      <c r="I66" s="160"/>
      <c r="J66" s="160"/>
      <c r="K66" s="160">
        <f>'将来負担比率（分子）の構造'!L$41</f>
        <v>18064</v>
      </c>
      <c r="L66" s="160"/>
      <c r="M66" s="160"/>
      <c r="N66" s="160">
        <f>'将来負担比率（分子）の構造'!M$41</f>
        <v>17640</v>
      </c>
      <c r="O66" s="160"/>
      <c r="P66" s="160"/>
    </row>
    <row r="67" spans="1:16">
      <c r="A67" s="160" t="s">
        <v>69</v>
      </c>
      <c r="B67" s="160" t="e">
        <f>NA()</f>
        <v>#N/A</v>
      </c>
      <c r="C67" s="160">
        <f>IF(ISNUMBER('将来負担比率（分子）の構造'!I$53), IF('将来負担比率（分子）の構造'!I$53 &lt; 0, 0, '将来負担比率（分子）の構造'!I$53), NA())</f>
        <v>5059</v>
      </c>
      <c r="D67" s="160" t="e">
        <f>NA()</f>
        <v>#N/A</v>
      </c>
      <c r="E67" s="160" t="e">
        <f>NA()</f>
        <v>#N/A</v>
      </c>
      <c r="F67" s="160">
        <f>IF(ISNUMBER('将来負担比率（分子）の構造'!J$53), IF('将来負担比率（分子）の構造'!J$53 &lt; 0, 0, '将来負担比率（分子）の構造'!J$53), NA())</f>
        <v>4422</v>
      </c>
      <c r="G67" s="160" t="e">
        <f>NA()</f>
        <v>#N/A</v>
      </c>
      <c r="H67" s="160" t="e">
        <f>NA()</f>
        <v>#N/A</v>
      </c>
      <c r="I67" s="160">
        <f>IF(ISNUMBER('将来負担比率（分子）の構造'!K$53), IF('将来負担比率（分子）の構造'!K$53 &lt; 0, 0, '将来負担比率（分子）の構造'!K$53), NA())</f>
        <v>4087</v>
      </c>
      <c r="J67" s="160" t="e">
        <f>NA()</f>
        <v>#N/A</v>
      </c>
      <c r="K67" s="160" t="e">
        <f>NA()</f>
        <v>#N/A</v>
      </c>
      <c r="L67" s="160">
        <f>IF(ISNUMBER('将来負担比率（分子）の構造'!L$53), IF('将来負担比率（分子）の構造'!L$53 &lt; 0, 0, '将来負担比率（分子）の構造'!L$53), NA())</f>
        <v>3977</v>
      </c>
      <c r="M67" s="160" t="e">
        <f>NA()</f>
        <v>#N/A</v>
      </c>
      <c r="N67" s="160" t="e">
        <f>NA()</f>
        <v>#N/A</v>
      </c>
      <c r="O67" s="160">
        <f>IF(ISNUMBER('将来負担比率（分子）の構造'!M$53), IF('将来負担比率（分子）の構造'!M$53 &lt; 0, 0, '将来負担比率（分子）の構造'!M$53), NA())</f>
        <v>3649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2463</v>
      </c>
      <c r="C72" s="164">
        <f>基金残高に係る経年分析!G55</f>
        <v>2473</v>
      </c>
      <c r="D72" s="164">
        <f>基金残高に係る経年分析!H55</f>
        <v>2476</v>
      </c>
    </row>
    <row r="73" spans="1:16">
      <c r="A73" s="163" t="s">
        <v>72</v>
      </c>
      <c r="B73" s="164">
        <f>基金残高に係る経年分析!F56</f>
        <v>469</v>
      </c>
      <c r="C73" s="164">
        <f>基金残高に係る経年分析!G56</f>
        <v>472</v>
      </c>
      <c r="D73" s="164">
        <f>基金残高に係る経年分析!H56</f>
        <v>472</v>
      </c>
    </row>
    <row r="74" spans="1:16">
      <c r="A74" s="163" t="s">
        <v>73</v>
      </c>
      <c r="B74" s="164">
        <f>基金残高に係る経年分析!F57</f>
        <v>2907</v>
      </c>
      <c r="C74" s="164">
        <f>基金残高に係る経年分析!G57</f>
        <v>2990</v>
      </c>
      <c r="D74" s="164">
        <f>基金残高に係る経年分析!H57</f>
        <v>2964</v>
      </c>
    </row>
  </sheetData>
  <sheetProtection algorithmName="SHA-512" hashValue="Pwy+jLKgi/UsVl+PEk7t3bs87ywmt8XwJ/7vFyG+/taGyw9CYaVzxm9+2eYpi5btOEe/7DcbSeNZOL6e2h2cyw==" saltValue="1vdpafqLviuslIL4BldM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6197208</v>
      </c>
      <c r="S5" s="707"/>
      <c r="T5" s="707"/>
      <c r="U5" s="707"/>
      <c r="V5" s="707"/>
      <c r="W5" s="707"/>
      <c r="X5" s="707"/>
      <c r="Y5" s="753"/>
      <c r="Z5" s="771">
        <v>32.9</v>
      </c>
      <c r="AA5" s="771"/>
      <c r="AB5" s="771"/>
      <c r="AC5" s="771"/>
      <c r="AD5" s="772">
        <v>6197208</v>
      </c>
      <c r="AE5" s="772"/>
      <c r="AF5" s="772"/>
      <c r="AG5" s="772"/>
      <c r="AH5" s="772"/>
      <c r="AI5" s="772"/>
      <c r="AJ5" s="772"/>
      <c r="AK5" s="772"/>
      <c r="AL5" s="754">
        <v>61.1</v>
      </c>
      <c r="AM5" s="723"/>
      <c r="AN5" s="723"/>
      <c r="AO5" s="755"/>
      <c r="AP5" s="740" t="s">
        <v>221</v>
      </c>
      <c r="AQ5" s="741"/>
      <c r="AR5" s="741"/>
      <c r="AS5" s="741"/>
      <c r="AT5" s="741"/>
      <c r="AU5" s="741"/>
      <c r="AV5" s="741"/>
      <c r="AW5" s="741"/>
      <c r="AX5" s="741"/>
      <c r="AY5" s="741"/>
      <c r="AZ5" s="741"/>
      <c r="BA5" s="741"/>
      <c r="BB5" s="741"/>
      <c r="BC5" s="741"/>
      <c r="BD5" s="741"/>
      <c r="BE5" s="741"/>
      <c r="BF5" s="742"/>
      <c r="BG5" s="641">
        <v>6192808</v>
      </c>
      <c r="BH5" s="644"/>
      <c r="BI5" s="644"/>
      <c r="BJ5" s="644"/>
      <c r="BK5" s="644"/>
      <c r="BL5" s="644"/>
      <c r="BM5" s="644"/>
      <c r="BN5" s="645"/>
      <c r="BO5" s="703">
        <v>99.9</v>
      </c>
      <c r="BP5" s="703"/>
      <c r="BQ5" s="703"/>
      <c r="BR5" s="703"/>
      <c r="BS5" s="704">
        <v>285181</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159824</v>
      </c>
      <c r="S6" s="644"/>
      <c r="T6" s="644"/>
      <c r="U6" s="644"/>
      <c r="V6" s="644"/>
      <c r="W6" s="644"/>
      <c r="X6" s="644"/>
      <c r="Y6" s="645"/>
      <c r="Z6" s="703">
        <v>0.8</v>
      </c>
      <c r="AA6" s="703"/>
      <c r="AB6" s="703"/>
      <c r="AC6" s="703"/>
      <c r="AD6" s="704">
        <v>159824</v>
      </c>
      <c r="AE6" s="704"/>
      <c r="AF6" s="704"/>
      <c r="AG6" s="704"/>
      <c r="AH6" s="704"/>
      <c r="AI6" s="704"/>
      <c r="AJ6" s="704"/>
      <c r="AK6" s="704"/>
      <c r="AL6" s="646">
        <v>1.6</v>
      </c>
      <c r="AM6" s="647"/>
      <c r="AN6" s="647"/>
      <c r="AO6" s="705"/>
      <c r="AP6" s="638" t="s">
        <v>226</v>
      </c>
      <c r="AQ6" s="639"/>
      <c r="AR6" s="639"/>
      <c r="AS6" s="639"/>
      <c r="AT6" s="639"/>
      <c r="AU6" s="639"/>
      <c r="AV6" s="639"/>
      <c r="AW6" s="639"/>
      <c r="AX6" s="639"/>
      <c r="AY6" s="639"/>
      <c r="AZ6" s="639"/>
      <c r="BA6" s="639"/>
      <c r="BB6" s="639"/>
      <c r="BC6" s="639"/>
      <c r="BD6" s="639"/>
      <c r="BE6" s="639"/>
      <c r="BF6" s="640"/>
      <c r="BG6" s="641">
        <v>6192808</v>
      </c>
      <c r="BH6" s="644"/>
      <c r="BI6" s="644"/>
      <c r="BJ6" s="644"/>
      <c r="BK6" s="644"/>
      <c r="BL6" s="644"/>
      <c r="BM6" s="644"/>
      <c r="BN6" s="645"/>
      <c r="BO6" s="703">
        <v>99.9</v>
      </c>
      <c r="BP6" s="703"/>
      <c r="BQ6" s="703"/>
      <c r="BR6" s="703"/>
      <c r="BS6" s="704">
        <v>285181</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199997</v>
      </c>
      <c r="CS6" s="644"/>
      <c r="CT6" s="644"/>
      <c r="CU6" s="644"/>
      <c r="CV6" s="644"/>
      <c r="CW6" s="644"/>
      <c r="CX6" s="644"/>
      <c r="CY6" s="645"/>
      <c r="CZ6" s="754">
        <v>1.1000000000000001</v>
      </c>
      <c r="DA6" s="723"/>
      <c r="DB6" s="723"/>
      <c r="DC6" s="757"/>
      <c r="DD6" s="649" t="s">
        <v>169</v>
      </c>
      <c r="DE6" s="644"/>
      <c r="DF6" s="644"/>
      <c r="DG6" s="644"/>
      <c r="DH6" s="644"/>
      <c r="DI6" s="644"/>
      <c r="DJ6" s="644"/>
      <c r="DK6" s="644"/>
      <c r="DL6" s="644"/>
      <c r="DM6" s="644"/>
      <c r="DN6" s="644"/>
      <c r="DO6" s="644"/>
      <c r="DP6" s="645"/>
      <c r="DQ6" s="649">
        <v>199737</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8785</v>
      </c>
      <c r="S7" s="644"/>
      <c r="T7" s="644"/>
      <c r="U7" s="644"/>
      <c r="V7" s="644"/>
      <c r="W7" s="644"/>
      <c r="X7" s="644"/>
      <c r="Y7" s="645"/>
      <c r="Z7" s="703">
        <v>0</v>
      </c>
      <c r="AA7" s="703"/>
      <c r="AB7" s="703"/>
      <c r="AC7" s="703"/>
      <c r="AD7" s="704">
        <v>8785</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2574438</v>
      </c>
      <c r="BH7" s="644"/>
      <c r="BI7" s="644"/>
      <c r="BJ7" s="644"/>
      <c r="BK7" s="644"/>
      <c r="BL7" s="644"/>
      <c r="BM7" s="644"/>
      <c r="BN7" s="645"/>
      <c r="BO7" s="703">
        <v>41.5</v>
      </c>
      <c r="BP7" s="703"/>
      <c r="BQ7" s="703"/>
      <c r="BR7" s="703"/>
      <c r="BS7" s="704">
        <v>79509</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2456533</v>
      </c>
      <c r="CS7" s="644"/>
      <c r="CT7" s="644"/>
      <c r="CU7" s="644"/>
      <c r="CV7" s="644"/>
      <c r="CW7" s="644"/>
      <c r="CX7" s="644"/>
      <c r="CY7" s="645"/>
      <c r="CZ7" s="703">
        <v>13.4</v>
      </c>
      <c r="DA7" s="703"/>
      <c r="DB7" s="703"/>
      <c r="DC7" s="703"/>
      <c r="DD7" s="649">
        <v>191387</v>
      </c>
      <c r="DE7" s="644"/>
      <c r="DF7" s="644"/>
      <c r="DG7" s="644"/>
      <c r="DH7" s="644"/>
      <c r="DI7" s="644"/>
      <c r="DJ7" s="644"/>
      <c r="DK7" s="644"/>
      <c r="DL7" s="644"/>
      <c r="DM7" s="644"/>
      <c r="DN7" s="644"/>
      <c r="DO7" s="644"/>
      <c r="DP7" s="645"/>
      <c r="DQ7" s="649">
        <v>2042202</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22772</v>
      </c>
      <c r="S8" s="644"/>
      <c r="T8" s="644"/>
      <c r="U8" s="644"/>
      <c r="V8" s="644"/>
      <c r="W8" s="644"/>
      <c r="X8" s="644"/>
      <c r="Y8" s="645"/>
      <c r="Z8" s="703">
        <v>0.1</v>
      </c>
      <c r="AA8" s="703"/>
      <c r="AB8" s="703"/>
      <c r="AC8" s="703"/>
      <c r="AD8" s="704">
        <v>22772</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81745</v>
      </c>
      <c r="BH8" s="644"/>
      <c r="BI8" s="644"/>
      <c r="BJ8" s="644"/>
      <c r="BK8" s="644"/>
      <c r="BL8" s="644"/>
      <c r="BM8" s="644"/>
      <c r="BN8" s="645"/>
      <c r="BO8" s="703">
        <v>1.3</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7913242</v>
      </c>
      <c r="CS8" s="644"/>
      <c r="CT8" s="644"/>
      <c r="CU8" s="644"/>
      <c r="CV8" s="644"/>
      <c r="CW8" s="644"/>
      <c r="CX8" s="644"/>
      <c r="CY8" s="645"/>
      <c r="CZ8" s="703">
        <v>43</v>
      </c>
      <c r="DA8" s="703"/>
      <c r="DB8" s="703"/>
      <c r="DC8" s="703"/>
      <c r="DD8" s="649">
        <v>191183</v>
      </c>
      <c r="DE8" s="644"/>
      <c r="DF8" s="644"/>
      <c r="DG8" s="644"/>
      <c r="DH8" s="644"/>
      <c r="DI8" s="644"/>
      <c r="DJ8" s="644"/>
      <c r="DK8" s="644"/>
      <c r="DL8" s="644"/>
      <c r="DM8" s="644"/>
      <c r="DN8" s="644"/>
      <c r="DO8" s="644"/>
      <c r="DP8" s="645"/>
      <c r="DQ8" s="649">
        <v>3539154</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24140</v>
      </c>
      <c r="S9" s="644"/>
      <c r="T9" s="644"/>
      <c r="U9" s="644"/>
      <c r="V9" s="644"/>
      <c r="W9" s="644"/>
      <c r="X9" s="644"/>
      <c r="Y9" s="645"/>
      <c r="Z9" s="703">
        <v>0.1</v>
      </c>
      <c r="AA9" s="703"/>
      <c r="AB9" s="703"/>
      <c r="AC9" s="703"/>
      <c r="AD9" s="704">
        <v>24140</v>
      </c>
      <c r="AE9" s="704"/>
      <c r="AF9" s="704"/>
      <c r="AG9" s="704"/>
      <c r="AH9" s="704"/>
      <c r="AI9" s="704"/>
      <c r="AJ9" s="704"/>
      <c r="AK9" s="704"/>
      <c r="AL9" s="646">
        <v>0.2</v>
      </c>
      <c r="AM9" s="647"/>
      <c r="AN9" s="647"/>
      <c r="AO9" s="705"/>
      <c r="AP9" s="638" t="s">
        <v>236</v>
      </c>
      <c r="AQ9" s="639"/>
      <c r="AR9" s="639"/>
      <c r="AS9" s="639"/>
      <c r="AT9" s="639"/>
      <c r="AU9" s="639"/>
      <c r="AV9" s="639"/>
      <c r="AW9" s="639"/>
      <c r="AX9" s="639"/>
      <c r="AY9" s="639"/>
      <c r="AZ9" s="639"/>
      <c r="BA9" s="639"/>
      <c r="BB9" s="639"/>
      <c r="BC9" s="639"/>
      <c r="BD9" s="639"/>
      <c r="BE9" s="639"/>
      <c r="BF9" s="640"/>
      <c r="BG9" s="641">
        <v>1957940</v>
      </c>
      <c r="BH9" s="644"/>
      <c r="BI9" s="644"/>
      <c r="BJ9" s="644"/>
      <c r="BK9" s="644"/>
      <c r="BL9" s="644"/>
      <c r="BM9" s="644"/>
      <c r="BN9" s="645"/>
      <c r="BO9" s="703">
        <v>31.6</v>
      </c>
      <c r="BP9" s="703"/>
      <c r="BQ9" s="703"/>
      <c r="BR9" s="703"/>
      <c r="BS9" s="649" t="s">
        <v>233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1543005</v>
      </c>
      <c r="CS9" s="644"/>
      <c r="CT9" s="644"/>
      <c r="CU9" s="644"/>
      <c r="CV9" s="644"/>
      <c r="CW9" s="644"/>
      <c r="CX9" s="644"/>
      <c r="CY9" s="645"/>
      <c r="CZ9" s="703">
        <v>8.4</v>
      </c>
      <c r="DA9" s="703"/>
      <c r="DB9" s="703"/>
      <c r="DC9" s="703"/>
      <c r="DD9" s="649">
        <v>61261</v>
      </c>
      <c r="DE9" s="644"/>
      <c r="DF9" s="644"/>
      <c r="DG9" s="644"/>
      <c r="DH9" s="644"/>
      <c r="DI9" s="644"/>
      <c r="DJ9" s="644"/>
      <c r="DK9" s="644"/>
      <c r="DL9" s="644"/>
      <c r="DM9" s="644"/>
      <c r="DN9" s="644"/>
      <c r="DO9" s="644"/>
      <c r="DP9" s="645"/>
      <c r="DQ9" s="649">
        <v>1233329</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233</v>
      </c>
      <c r="S10" s="644"/>
      <c r="T10" s="644"/>
      <c r="U10" s="644"/>
      <c r="V10" s="644"/>
      <c r="W10" s="644"/>
      <c r="X10" s="644"/>
      <c r="Y10" s="645"/>
      <c r="Z10" s="703" t="s">
        <v>233</v>
      </c>
      <c r="AA10" s="703"/>
      <c r="AB10" s="703"/>
      <c r="AC10" s="703"/>
      <c r="AD10" s="704" t="s">
        <v>233</v>
      </c>
      <c r="AE10" s="704"/>
      <c r="AF10" s="704"/>
      <c r="AG10" s="704"/>
      <c r="AH10" s="704"/>
      <c r="AI10" s="704"/>
      <c r="AJ10" s="704"/>
      <c r="AK10" s="704"/>
      <c r="AL10" s="646" t="s">
        <v>121</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133749</v>
      </c>
      <c r="BH10" s="644"/>
      <c r="BI10" s="644"/>
      <c r="BJ10" s="644"/>
      <c r="BK10" s="644"/>
      <c r="BL10" s="644"/>
      <c r="BM10" s="644"/>
      <c r="BN10" s="645"/>
      <c r="BO10" s="703">
        <v>2.2000000000000002</v>
      </c>
      <c r="BP10" s="703"/>
      <c r="BQ10" s="703"/>
      <c r="BR10" s="703"/>
      <c r="BS10" s="649" t="s">
        <v>169</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18739</v>
      </c>
      <c r="CS10" s="644"/>
      <c r="CT10" s="644"/>
      <c r="CU10" s="644"/>
      <c r="CV10" s="644"/>
      <c r="CW10" s="644"/>
      <c r="CX10" s="644"/>
      <c r="CY10" s="645"/>
      <c r="CZ10" s="703">
        <v>0.1</v>
      </c>
      <c r="DA10" s="703"/>
      <c r="DB10" s="703"/>
      <c r="DC10" s="703"/>
      <c r="DD10" s="649" t="s">
        <v>233</v>
      </c>
      <c r="DE10" s="644"/>
      <c r="DF10" s="644"/>
      <c r="DG10" s="644"/>
      <c r="DH10" s="644"/>
      <c r="DI10" s="644"/>
      <c r="DJ10" s="644"/>
      <c r="DK10" s="644"/>
      <c r="DL10" s="644"/>
      <c r="DM10" s="644"/>
      <c r="DN10" s="644"/>
      <c r="DO10" s="644"/>
      <c r="DP10" s="645"/>
      <c r="DQ10" s="649">
        <v>18739</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169</v>
      </c>
      <c r="S11" s="644"/>
      <c r="T11" s="644"/>
      <c r="U11" s="644"/>
      <c r="V11" s="644"/>
      <c r="W11" s="644"/>
      <c r="X11" s="644"/>
      <c r="Y11" s="645"/>
      <c r="Z11" s="703" t="s">
        <v>169</v>
      </c>
      <c r="AA11" s="703"/>
      <c r="AB11" s="703"/>
      <c r="AC11" s="703"/>
      <c r="AD11" s="704" t="s">
        <v>233</v>
      </c>
      <c r="AE11" s="704"/>
      <c r="AF11" s="704"/>
      <c r="AG11" s="704"/>
      <c r="AH11" s="704"/>
      <c r="AI11" s="704"/>
      <c r="AJ11" s="704"/>
      <c r="AK11" s="704"/>
      <c r="AL11" s="646" t="s">
        <v>169</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401004</v>
      </c>
      <c r="BH11" s="644"/>
      <c r="BI11" s="644"/>
      <c r="BJ11" s="644"/>
      <c r="BK11" s="644"/>
      <c r="BL11" s="644"/>
      <c r="BM11" s="644"/>
      <c r="BN11" s="645"/>
      <c r="BO11" s="703">
        <v>6.5</v>
      </c>
      <c r="BP11" s="703"/>
      <c r="BQ11" s="703"/>
      <c r="BR11" s="703"/>
      <c r="BS11" s="649">
        <v>79509</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755777</v>
      </c>
      <c r="CS11" s="644"/>
      <c r="CT11" s="644"/>
      <c r="CU11" s="644"/>
      <c r="CV11" s="644"/>
      <c r="CW11" s="644"/>
      <c r="CX11" s="644"/>
      <c r="CY11" s="645"/>
      <c r="CZ11" s="703">
        <v>4.0999999999999996</v>
      </c>
      <c r="DA11" s="703"/>
      <c r="DB11" s="703"/>
      <c r="DC11" s="703"/>
      <c r="DD11" s="649">
        <v>342684</v>
      </c>
      <c r="DE11" s="644"/>
      <c r="DF11" s="644"/>
      <c r="DG11" s="644"/>
      <c r="DH11" s="644"/>
      <c r="DI11" s="644"/>
      <c r="DJ11" s="644"/>
      <c r="DK11" s="644"/>
      <c r="DL11" s="644"/>
      <c r="DM11" s="644"/>
      <c r="DN11" s="644"/>
      <c r="DO11" s="644"/>
      <c r="DP11" s="645"/>
      <c r="DQ11" s="649">
        <v>394920</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855925</v>
      </c>
      <c r="S12" s="644"/>
      <c r="T12" s="644"/>
      <c r="U12" s="644"/>
      <c r="V12" s="644"/>
      <c r="W12" s="644"/>
      <c r="X12" s="644"/>
      <c r="Y12" s="645"/>
      <c r="Z12" s="703">
        <v>4.5</v>
      </c>
      <c r="AA12" s="703"/>
      <c r="AB12" s="703"/>
      <c r="AC12" s="703"/>
      <c r="AD12" s="704">
        <v>855925</v>
      </c>
      <c r="AE12" s="704"/>
      <c r="AF12" s="704"/>
      <c r="AG12" s="704"/>
      <c r="AH12" s="704"/>
      <c r="AI12" s="704"/>
      <c r="AJ12" s="704"/>
      <c r="AK12" s="704"/>
      <c r="AL12" s="646">
        <v>8.4</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3122520</v>
      </c>
      <c r="BH12" s="644"/>
      <c r="BI12" s="644"/>
      <c r="BJ12" s="644"/>
      <c r="BK12" s="644"/>
      <c r="BL12" s="644"/>
      <c r="BM12" s="644"/>
      <c r="BN12" s="645"/>
      <c r="BO12" s="703">
        <v>50.4</v>
      </c>
      <c r="BP12" s="703"/>
      <c r="BQ12" s="703"/>
      <c r="BR12" s="703"/>
      <c r="BS12" s="649">
        <v>205672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302110</v>
      </c>
      <c r="CS12" s="644"/>
      <c r="CT12" s="644"/>
      <c r="CU12" s="644"/>
      <c r="CV12" s="644"/>
      <c r="CW12" s="644"/>
      <c r="CX12" s="644"/>
      <c r="CY12" s="645"/>
      <c r="CZ12" s="703">
        <v>1.6</v>
      </c>
      <c r="DA12" s="703"/>
      <c r="DB12" s="703"/>
      <c r="DC12" s="703"/>
      <c r="DD12" s="649">
        <v>12074</v>
      </c>
      <c r="DE12" s="644"/>
      <c r="DF12" s="644"/>
      <c r="DG12" s="644"/>
      <c r="DH12" s="644"/>
      <c r="DI12" s="644"/>
      <c r="DJ12" s="644"/>
      <c r="DK12" s="644"/>
      <c r="DL12" s="644"/>
      <c r="DM12" s="644"/>
      <c r="DN12" s="644"/>
      <c r="DO12" s="644"/>
      <c r="DP12" s="645"/>
      <c r="DQ12" s="649">
        <v>155978</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t="s">
        <v>169</v>
      </c>
      <c r="S13" s="644"/>
      <c r="T13" s="644"/>
      <c r="U13" s="644"/>
      <c r="V13" s="644"/>
      <c r="W13" s="644"/>
      <c r="X13" s="644"/>
      <c r="Y13" s="645"/>
      <c r="Z13" s="703" t="s">
        <v>169</v>
      </c>
      <c r="AA13" s="703"/>
      <c r="AB13" s="703"/>
      <c r="AC13" s="703"/>
      <c r="AD13" s="704" t="s">
        <v>121</v>
      </c>
      <c r="AE13" s="704"/>
      <c r="AF13" s="704"/>
      <c r="AG13" s="704"/>
      <c r="AH13" s="704"/>
      <c r="AI13" s="704"/>
      <c r="AJ13" s="704"/>
      <c r="AK13" s="704"/>
      <c r="AL13" s="646" t="s">
        <v>169</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3107958</v>
      </c>
      <c r="BH13" s="644"/>
      <c r="BI13" s="644"/>
      <c r="BJ13" s="644"/>
      <c r="BK13" s="644"/>
      <c r="BL13" s="644"/>
      <c r="BM13" s="644"/>
      <c r="BN13" s="645"/>
      <c r="BO13" s="703">
        <v>50.2</v>
      </c>
      <c r="BP13" s="703"/>
      <c r="BQ13" s="703"/>
      <c r="BR13" s="703"/>
      <c r="BS13" s="649">
        <v>205672</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1875290</v>
      </c>
      <c r="CS13" s="644"/>
      <c r="CT13" s="644"/>
      <c r="CU13" s="644"/>
      <c r="CV13" s="644"/>
      <c r="CW13" s="644"/>
      <c r="CX13" s="644"/>
      <c r="CY13" s="645"/>
      <c r="CZ13" s="703">
        <v>10.199999999999999</v>
      </c>
      <c r="DA13" s="703"/>
      <c r="DB13" s="703"/>
      <c r="DC13" s="703"/>
      <c r="DD13" s="649">
        <v>890432</v>
      </c>
      <c r="DE13" s="644"/>
      <c r="DF13" s="644"/>
      <c r="DG13" s="644"/>
      <c r="DH13" s="644"/>
      <c r="DI13" s="644"/>
      <c r="DJ13" s="644"/>
      <c r="DK13" s="644"/>
      <c r="DL13" s="644"/>
      <c r="DM13" s="644"/>
      <c r="DN13" s="644"/>
      <c r="DO13" s="644"/>
      <c r="DP13" s="645"/>
      <c r="DQ13" s="649">
        <v>1089828</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169</v>
      </c>
      <c r="AA14" s="703"/>
      <c r="AB14" s="703"/>
      <c r="AC14" s="703"/>
      <c r="AD14" s="704" t="s">
        <v>121</v>
      </c>
      <c r="AE14" s="704"/>
      <c r="AF14" s="704"/>
      <c r="AG14" s="704"/>
      <c r="AH14" s="704"/>
      <c r="AI14" s="704"/>
      <c r="AJ14" s="704"/>
      <c r="AK14" s="704"/>
      <c r="AL14" s="646" t="s">
        <v>233</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151848</v>
      </c>
      <c r="BH14" s="644"/>
      <c r="BI14" s="644"/>
      <c r="BJ14" s="644"/>
      <c r="BK14" s="644"/>
      <c r="BL14" s="644"/>
      <c r="BM14" s="644"/>
      <c r="BN14" s="645"/>
      <c r="BO14" s="703">
        <v>2.5</v>
      </c>
      <c r="BP14" s="703"/>
      <c r="BQ14" s="703"/>
      <c r="BR14" s="703"/>
      <c r="BS14" s="649" t="s">
        <v>121</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456951</v>
      </c>
      <c r="CS14" s="644"/>
      <c r="CT14" s="644"/>
      <c r="CU14" s="644"/>
      <c r="CV14" s="644"/>
      <c r="CW14" s="644"/>
      <c r="CX14" s="644"/>
      <c r="CY14" s="645"/>
      <c r="CZ14" s="703">
        <v>2.5</v>
      </c>
      <c r="DA14" s="703"/>
      <c r="DB14" s="703"/>
      <c r="DC14" s="703"/>
      <c r="DD14" s="649">
        <v>22334</v>
      </c>
      <c r="DE14" s="644"/>
      <c r="DF14" s="644"/>
      <c r="DG14" s="644"/>
      <c r="DH14" s="644"/>
      <c r="DI14" s="644"/>
      <c r="DJ14" s="644"/>
      <c r="DK14" s="644"/>
      <c r="DL14" s="644"/>
      <c r="DM14" s="644"/>
      <c r="DN14" s="644"/>
      <c r="DO14" s="644"/>
      <c r="DP14" s="645"/>
      <c r="DQ14" s="649">
        <v>432714</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58641</v>
      </c>
      <c r="S15" s="644"/>
      <c r="T15" s="644"/>
      <c r="U15" s="644"/>
      <c r="V15" s="644"/>
      <c r="W15" s="644"/>
      <c r="X15" s="644"/>
      <c r="Y15" s="645"/>
      <c r="Z15" s="703">
        <v>0.3</v>
      </c>
      <c r="AA15" s="703"/>
      <c r="AB15" s="703"/>
      <c r="AC15" s="703"/>
      <c r="AD15" s="704">
        <v>58641</v>
      </c>
      <c r="AE15" s="704"/>
      <c r="AF15" s="704"/>
      <c r="AG15" s="704"/>
      <c r="AH15" s="704"/>
      <c r="AI15" s="704"/>
      <c r="AJ15" s="704"/>
      <c r="AK15" s="704"/>
      <c r="AL15" s="646">
        <v>0.6</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344002</v>
      </c>
      <c r="BH15" s="644"/>
      <c r="BI15" s="644"/>
      <c r="BJ15" s="644"/>
      <c r="BK15" s="644"/>
      <c r="BL15" s="644"/>
      <c r="BM15" s="644"/>
      <c r="BN15" s="645"/>
      <c r="BO15" s="703">
        <v>5.6</v>
      </c>
      <c r="BP15" s="703"/>
      <c r="BQ15" s="703"/>
      <c r="BR15" s="703"/>
      <c r="BS15" s="649" t="s">
        <v>233</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1387889</v>
      </c>
      <c r="CS15" s="644"/>
      <c r="CT15" s="644"/>
      <c r="CU15" s="644"/>
      <c r="CV15" s="644"/>
      <c r="CW15" s="644"/>
      <c r="CX15" s="644"/>
      <c r="CY15" s="645"/>
      <c r="CZ15" s="703">
        <v>7.5</v>
      </c>
      <c r="DA15" s="703"/>
      <c r="DB15" s="703"/>
      <c r="DC15" s="703"/>
      <c r="DD15" s="649">
        <v>97906</v>
      </c>
      <c r="DE15" s="644"/>
      <c r="DF15" s="644"/>
      <c r="DG15" s="644"/>
      <c r="DH15" s="644"/>
      <c r="DI15" s="644"/>
      <c r="DJ15" s="644"/>
      <c r="DK15" s="644"/>
      <c r="DL15" s="644"/>
      <c r="DM15" s="644"/>
      <c r="DN15" s="644"/>
      <c r="DO15" s="644"/>
      <c r="DP15" s="645"/>
      <c r="DQ15" s="649">
        <v>1196794</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233</v>
      </c>
      <c r="AA16" s="703"/>
      <c r="AB16" s="703"/>
      <c r="AC16" s="703"/>
      <c r="AD16" s="704" t="s">
        <v>233</v>
      </c>
      <c r="AE16" s="704"/>
      <c r="AF16" s="704"/>
      <c r="AG16" s="704"/>
      <c r="AH16" s="704"/>
      <c r="AI16" s="704"/>
      <c r="AJ16" s="704"/>
      <c r="AK16" s="704"/>
      <c r="AL16" s="646" t="s">
        <v>169</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233</v>
      </c>
      <c r="BH16" s="644"/>
      <c r="BI16" s="644"/>
      <c r="BJ16" s="644"/>
      <c r="BK16" s="644"/>
      <c r="BL16" s="644"/>
      <c r="BM16" s="644"/>
      <c r="BN16" s="645"/>
      <c r="BO16" s="703" t="s">
        <v>169</v>
      </c>
      <c r="BP16" s="703"/>
      <c r="BQ16" s="703"/>
      <c r="BR16" s="703"/>
      <c r="BS16" s="649" t="s">
        <v>169</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20610</v>
      </c>
      <c r="CS16" s="644"/>
      <c r="CT16" s="644"/>
      <c r="CU16" s="644"/>
      <c r="CV16" s="644"/>
      <c r="CW16" s="644"/>
      <c r="CX16" s="644"/>
      <c r="CY16" s="645"/>
      <c r="CZ16" s="703">
        <v>0.1</v>
      </c>
      <c r="DA16" s="703"/>
      <c r="DB16" s="703"/>
      <c r="DC16" s="703"/>
      <c r="DD16" s="649" t="s">
        <v>169</v>
      </c>
      <c r="DE16" s="644"/>
      <c r="DF16" s="644"/>
      <c r="DG16" s="644"/>
      <c r="DH16" s="644"/>
      <c r="DI16" s="644"/>
      <c r="DJ16" s="644"/>
      <c r="DK16" s="644"/>
      <c r="DL16" s="644"/>
      <c r="DM16" s="644"/>
      <c r="DN16" s="644"/>
      <c r="DO16" s="644"/>
      <c r="DP16" s="645"/>
      <c r="DQ16" s="649">
        <v>19588</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32883</v>
      </c>
      <c r="S17" s="644"/>
      <c r="T17" s="644"/>
      <c r="U17" s="644"/>
      <c r="V17" s="644"/>
      <c r="W17" s="644"/>
      <c r="X17" s="644"/>
      <c r="Y17" s="645"/>
      <c r="Z17" s="703">
        <v>0.2</v>
      </c>
      <c r="AA17" s="703"/>
      <c r="AB17" s="703"/>
      <c r="AC17" s="703"/>
      <c r="AD17" s="704">
        <v>32883</v>
      </c>
      <c r="AE17" s="704"/>
      <c r="AF17" s="704"/>
      <c r="AG17" s="704"/>
      <c r="AH17" s="704"/>
      <c r="AI17" s="704"/>
      <c r="AJ17" s="704"/>
      <c r="AK17" s="704"/>
      <c r="AL17" s="646">
        <v>0.3</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233</v>
      </c>
      <c r="BH17" s="644"/>
      <c r="BI17" s="644"/>
      <c r="BJ17" s="644"/>
      <c r="BK17" s="644"/>
      <c r="BL17" s="644"/>
      <c r="BM17" s="644"/>
      <c r="BN17" s="645"/>
      <c r="BO17" s="703" t="s">
        <v>121</v>
      </c>
      <c r="BP17" s="703"/>
      <c r="BQ17" s="703"/>
      <c r="BR17" s="703"/>
      <c r="BS17" s="649" t="s">
        <v>233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1464115</v>
      </c>
      <c r="CS17" s="644"/>
      <c r="CT17" s="644"/>
      <c r="CU17" s="644"/>
      <c r="CV17" s="644"/>
      <c r="CW17" s="644"/>
      <c r="CX17" s="644"/>
      <c r="CY17" s="645"/>
      <c r="CZ17" s="703">
        <v>8</v>
      </c>
      <c r="DA17" s="703"/>
      <c r="DB17" s="703"/>
      <c r="DC17" s="703"/>
      <c r="DD17" s="649" t="s">
        <v>121</v>
      </c>
      <c r="DE17" s="644"/>
      <c r="DF17" s="644"/>
      <c r="DG17" s="644"/>
      <c r="DH17" s="644"/>
      <c r="DI17" s="644"/>
      <c r="DJ17" s="644"/>
      <c r="DK17" s="644"/>
      <c r="DL17" s="644"/>
      <c r="DM17" s="644"/>
      <c r="DN17" s="644"/>
      <c r="DO17" s="644"/>
      <c r="DP17" s="645"/>
      <c r="DQ17" s="649">
        <v>1207781</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3434581</v>
      </c>
      <c r="S18" s="644"/>
      <c r="T18" s="644"/>
      <c r="U18" s="644"/>
      <c r="V18" s="644"/>
      <c r="W18" s="644"/>
      <c r="X18" s="644"/>
      <c r="Y18" s="645"/>
      <c r="Z18" s="703">
        <v>18.2</v>
      </c>
      <c r="AA18" s="703"/>
      <c r="AB18" s="703"/>
      <c r="AC18" s="703"/>
      <c r="AD18" s="704">
        <v>2764644</v>
      </c>
      <c r="AE18" s="704"/>
      <c r="AF18" s="704"/>
      <c r="AG18" s="704"/>
      <c r="AH18" s="704"/>
      <c r="AI18" s="704"/>
      <c r="AJ18" s="704"/>
      <c r="AK18" s="704"/>
      <c r="AL18" s="646">
        <v>27.2</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233</v>
      </c>
      <c r="BP18" s="703"/>
      <c r="BQ18" s="703"/>
      <c r="BR18" s="703"/>
      <c r="BS18" s="649" t="s">
        <v>169</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169</v>
      </c>
      <c r="CS18" s="644"/>
      <c r="CT18" s="644"/>
      <c r="CU18" s="644"/>
      <c r="CV18" s="644"/>
      <c r="CW18" s="644"/>
      <c r="CX18" s="644"/>
      <c r="CY18" s="645"/>
      <c r="CZ18" s="703" t="s">
        <v>169</v>
      </c>
      <c r="DA18" s="703"/>
      <c r="DB18" s="703"/>
      <c r="DC18" s="703"/>
      <c r="DD18" s="649" t="s">
        <v>169</v>
      </c>
      <c r="DE18" s="644"/>
      <c r="DF18" s="644"/>
      <c r="DG18" s="644"/>
      <c r="DH18" s="644"/>
      <c r="DI18" s="644"/>
      <c r="DJ18" s="644"/>
      <c r="DK18" s="644"/>
      <c r="DL18" s="644"/>
      <c r="DM18" s="644"/>
      <c r="DN18" s="644"/>
      <c r="DO18" s="644"/>
      <c r="DP18" s="645"/>
      <c r="DQ18" s="649" t="s">
        <v>169</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2764644</v>
      </c>
      <c r="S19" s="644"/>
      <c r="T19" s="644"/>
      <c r="U19" s="644"/>
      <c r="V19" s="644"/>
      <c r="W19" s="644"/>
      <c r="X19" s="644"/>
      <c r="Y19" s="645"/>
      <c r="Z19" s="703">
        <v>14.7</v>
      </c>
      <c r="AA19" s="703"/>
      <c r="AB19" s="703"/>
      <c r="AC19" s="703"/>
      <c r="AD19" s="704">
        <v>2764644</v>
      </c>
      <c r="AE19" s="704"/>
      <c r="AF19" s="704"/>
      <c r="AG19" s="704"/>
      <c r="AH19" s="704"/>
      <c r="AI19" s="704"/>
      <c r="AJ19" s="704"/>
      <c r="AK19" s="704"/>
      <c r="AL19" s="646">
        <v>27.2</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4400</v>
      </c>
      <c r="BH19" s="644"/>
      <c r="BI19" s="644"/>
      <c r="BJ19" s="644"/>
      <c r="BK19" s="644"/>
      <c r="BL19" s="644"/>
      <c r="BM19" s="644"/>
      <c r="BN19" s="645"/>
      <c r="BO19" s="703">
        <v>0.1</v>
      </c>
      <c r="BP19" s="703"/>
      <c r="BQ19" s="703"/>
      <c r="BR19" s="703"/>
      <c r="BS19" s="649" t="s">
        <v>169</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121</v>
      </c>
      <c r="DA19" s="703"/>
      <c r="DB19" s="703"/>
      <c r="DC19" s="703"/>
      <c r="DD19" s="649" t="s">
        <v>169</v>
      </c>
      <c r="DE19" s="644"/>
      <c r="DF19" s="644"/>
      <c r="DG19" s="644"/>
      <c r="DH19" s="644"/>
      <c r="DI19" s="644"/>
      <c r="DJ19" s="644"/>
      <c r="DK19" s="644"/>
      <c r="DL19" s="644"/>
      <c r="DM19" s="644"/>
      <c r="DN19" s="644"/>
      <c r="DO19" s="644"/>
      <c r="DP19" s="645"/>
      <c r="DQ19" s="649" t="s">
        <v>233</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669937</v>
      </c>
      <c r="S20" s="644"/>
      <c r="T20" s="644"/>
      <c r="U20" s="644"/>
      <c r="V20" s="644"/>
      <c r="W20" s="644"/>
      <c r="X20" s="644"/>
      <c r="Y20" s="645"/>
      <c r="Z20" s="703">
        <v>3.6</v>
      </c>
      <c r="AA20" s="703"/>
      <c r="AB20" s="703"/>
      <c r="AC20" s="703"/>
      <c r="AD20" s="704" t="s">
        <v>169</v>
      </c>
      <c r="AE20" s="704"/>
      <c r="AF20" s="704"/>
      <c r="AG20" s="704"/>
      <c r="AH20" s="704"/>
      <c r="AI20" s="704"/>
      <c r="AJ20" s="704"/>
      <c r="AK20" s="704"/>
      <c r="AL20" s="646" t="s">
        <v>233</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4400</v>
      </c>
      <c r="BH20" s="644"/>
      <c r="BI20" s="644"/>
      <c r="BJ20" s="644"/>
      <c r="BK20" s="644"/>
      <c r="BL20" s="644"/>
      <c r="BM20" s="644"/>
      <c r="BN20" s="645"/>
      <c r="BO20" s="703">
        <v>0.1</v>
      </c>
      <c r="BP20" s="703"/>
      <c r="BQ20" s="703"/>
      <c r="BR20" s="703"/>
      <c r="BS20" s="649" t="s">
        <v>169</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18394258</v>
      </c>
      <c r="CS20" s="644"/>
      <c r="CT20" s="644"/>
      <c r="CU20" s="644"/>
      <c r="CV20" s="644"/>
      <c r="CW20" s="644"/>
      <c r="CX20" s="644"/>
      <c r="CY20" s="645"/>
      <c r="CZ20" s="703">
        <v>100</v>
      </c>
      <c r="DA20" s="703"/>
      <c r="DB20" s="703"/>
      <c r="DC20" s="703"/>
      <c r="DD20" s="649">
        <v>1809261</v>
      </c>
      <c r="DE20" s="644"/>
      <c r="DF20" s="644"/>
      <c r="DG20" s="644"/>
      <c r="DH20" s="644"/>
      <c r="DI20" s="644"/>
      <c r="DJ20" s="644"/>
      <c r="DK20" s="644"/>
      <c r="DL20" s="644"/>
      <c r="DM20" s="644"/>
      <c r="DN20" s="644"/>
      <c r="DO20" s="644"/>
      <c r="DP20" s="645"/>
      <c r="DQ20" s="649">
        <v>11530764</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t="s">
        <v>169</v>
      </c>
      <c r="S21" s="644"/>
      <c r="T21" s="644"/>
      <c r="U21" s="644"/>
      <c r="V21" s="644"/>
      <c r="W21" s="644"/>
      <c r="X21" s="644"/>
      <c r="Y21" s="645"/>
      <c r="Z21" s="703" t="s">
        <v>233</v>
      </c>
      <c r="AA21" s="703"/>
      <c r="AB21" s="703"/>
      <c r="AC21" s="703"/>
      <c r="AD21" s="704" t="s">
        <v>233</v>
      </c>
      <c r="AE21" s="704"/>
      <c r="AF21" s="704"/>
      <c r="AG21" s="704"/>
      <c r="AH21" s="704"/>
      <c r="AI21" s="704"/>
      <c r="AJ21" s="704"/>
      <c r="AK21" s="704"/>
      <c r="AL21" s="646" t="s">
        <v>169</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4400</v>
      </c>
      <c r="BH21" s="644"/>
      <c r="BI21" s="644"/>
      <c r="BJ21" s="644"/>
      <c r="BK21" s="644"/>
      <c r="BL21" s="644"/>
      <c r="BM21" s="644"/>
      <c r="BN21" s="645"/>
      <c r="BO21" s="703">
        <v>0.1</v>
      </c>
      <c r="BP21" s="703"/>
      <c r="BQ21" s="703"/>
      <c r="BR21" s="703"/>
      <c r="BS21" s="649" t="s">
        <v>169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10794759</v>
      </c>
      <c r="S22" s="644"/>
      <c r="T22" s="644"/>
      <c r="U22" s="644"/>
      <c r="V22" s="644"/>
      <c r="W22" s="644"/>
      <c r="X22" s="644"/>
      <c r="Y22" s="645"/>
      <c r="Z22" s="703">
        <v>57.3</v>
      </c>
      <c r="AA22" s="703"/>
      <c r="AB22" s="703"/>
      <c r="AC22" s="703"/>
      <c r="AD22" s="704">
        <v>10124822</v>
      </c>
      <c r="AE22" s="704"/>
      <c r="AF22" s="704"/>
      <c r="AG22" s="704"/>
      <c r="AH22" s="704"/>
      <c r="AI22" s="704"/>
      <c r="AJ22" s="704"/>
      <c r="AK22" s="704"/>
      <c r="AL22" s="646">
        <v>99.8</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169</v>
      </c>
      <c r="BH22" s="644"/>
      <c r="BI22" s="644"/>
      <c r="BJ22" s="644"/>
      <c r="BK22" s="644"/>
      <c r="BL22" s="644"/>
      <c r="BM22" s="644"/>
      <c r="BN22" s="645"/>
      <c r="BO22" s="703" t="s">
        <v>169</v>
      </c>
      <c r="BP22" s="703"/>
      <c r="BQ22" s="703"/>
      <c r="BR22" s="703"/>
      <c r="BS22" s="649" t="s">
        <v>169</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10050</v>
      </c>
      <c r="S23" s="644"/>
      <c r="T23" s="644"/>
      <c r="U23" s="644"/>
      <c r="V23" s="644"/>
      <c r="W23" s="644"/>
      <c r="X23" s="644"/>
      <c r="Y23" s="645"/>
      <c r="Z23" s="703">
        <v>0.1</v>
      </c>
      <c r="AA23" s="703"/>
      <c r="AB23" s="703"/>
      <c r="AC23" s="703"/>
      <c r="AD23" s="704">
        <v>10050</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169</v>
      </c>
      <c r="BH23" s="644"/>
      <c r="BI23" s="644"/>
      <c r="BJ23" s="644"/>
      <c r="BK23" s="644"/>
      <c r="BL23" s="644"/>
      <c r="BM23" s="644"/>
      <c r="BN23" s="645"/>
      <c r="BO23" s="703" t="s">
        <v>121</v>
      </c>
      <c r="BP23" s="703"/>
      <c r="BQ23" s="703"/>
      <c r="BR23" s="703"/>
      <c r="BS23" s="649" t="s">
        <v>233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340893</v>
      </c>
      <c r="S24" s="644"/>
      <c r="T24" s="644"/>
      <c r="U24" s="644"/>
      <c r="V24" s="644"/>
      <c r="W24" s="644"/>
      <c r="X24" s="644"/>
      <c r="Y24" s="645"/>
      <c r="Z24" s="703">
        <v>1.8</v>
      </c>
      <c r="AA24" s="703"/>
      <c r="AB24" s="703"/>
      <c r="AC24" s="703"/>
      <c r="AD24" s="704" t="s">
        <v>233</v>
      </c>
      <c r="AE24" s="704"/>
      <c r="AF24" s="704"/>
      <c r="AG24" s="704"/>
      <c r="AH24" s="704"/>
      <c r="AI24" s="704"/>
      <c r="AJ24" s="704"/>
      <c r="AK24" s="704"/>
      <c r="AL24" s="646" t="s">
        <v>121</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169</v>
      </c>
      <c r="BP24" s="703"/>
      <c r="BQ24" s="703"/>
      <c r="BR24" s="703"/>
      <c r="BS24" s="649" t="s">
        <v>121</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9918643</v>
      </c>
      <c r="CS24" s="707"/>
      <c r="CT24" s="707"/>
      <c r="CU24" s="707"/>
      <c r="CV24" s="707"/>
      <c r="CW24" s="707"/>
      <c r="CX24" s="707"/>
      <c r="CY24" s="753"/>
      <c r="CZ24" s="754">
        <v>53.9</v>
      </c>
      <c r="DA24" s="723"/>
      <c r="DB24" s="723"/>
      <c r="DC24" s="757"/>
      <c r="DD24" s="752">
        <v>5644706</v>
      </c>
      <c r="DE24" s="707"/>
      <c r="DF24" s="707"/>
      <c r="DG24" s="707"/>
      <c r="DH24" s="707"/>
      <c r="DI24" s="707"/>
      <c r="DJ24" s="707"/>
      <c r="DK24" s="753"/>
      <c r="DL24" s="752">
        <v>5477401</v>
      </c>
      <c r="DM24" s="707"/>
      <c r="DN24" s="707"/>
      <c r="DO24" s="707"/>
      <c r="DP24" s="707"/>
      <c r="DQ24" s="707"/>
      <c r="DR24" s="707"/>
      <c r="DS24" s="707"/>
      <c r="DT24" s="707"/>
      <c r="DU24" s="707"/>
      <c r="DV24" s="753"/>
      <c r="DW24" s="754">
        <v>50.8</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158641</v>
      </c>
      <c r="S25" s="644"/>
      <c r="T25" s="644"/>
      <c r="U25" s="644"/>
      <c r="V25" s="644"/>
      <c r="W25" s="644"/>
      <c r="X25" s="644"/>
      <c r="Y25" s="645"/>
      <c r="Z25" s="703">
        <v>0.8</v>
      </c>
      <c r="AA25" s="703"/>
      <c r="AB25" s="703"/>
      <c r="AC25" s="703"/>
      <c r="AD25" s="704">
        <v>11464</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169</v>
      </c>
      <c r="BP25" s="703"/>
      <c r="BQ25" s="703"/>
      <c r="BR25" s="703"/>
      <c r="BS25" s="649" t="s">
        <v>169</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3177302</v>
      </c>
      <c r="CS25" s="642"/>
      <c r="CT25" s="642"/>
      <c r="CU25" s="642"/>
      <c r="CV25" s="642"/>
      <c r="CW25" s="642"/>
      <c r="CX25" s="642"/>
      <c r="CY25" s="643"/>
      <c r="CZ25" s="646">
        <v>17.3</v>
      </c>
      <c r="DA25" s="675"/>
      <c r="DB25" s="675"/>
      <c r="DC25" s="676"/>
      <c r="DD25" s="649">
        <v>2945603</v>
      </c>
      <c r="DE25" s="642"/>
      <c r="DF25" s="642"/>
      <c r="DG25" s="642"/>
      <c r="DH25" s="642"/>
      <c r="DI25" s="642"/>
      <c r="DJ25" s="642"/>
      <c r="DK25" s="643"/>
      <c r="DL25" s="649">
        <v>2778392</v>
      </c>
      <c r="DM25" s="642"/>
      <c r="DN25" s="642"/>
      <c r="DO25" s="642"/>
      <c r="DP25" s="642"/>
      <c r="DQ25" s="642"/>
      <c r="DR25" s="642"/>
      <c r="DS25" s="642"/>
      <c r="DT25" s="642"/>
      <c r="DU25" s="642"/>
      <c r="DV25" s="643"/>
      <c r="DW25" s="646">
        <v>25.7</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95611</v>
      </c>
      <c r="S26" s="644"/>
      <c r="T26" s="644"/>
      <c r="U26" s="644"/>
      <c r="V26" s="644"/>
      <c r="W26" s="644"/>
      <c r="X26" s="644"/>
      <c r="Y26" s="645"/>
      <c r="Z26" s="703">
        <v>0.5</v>
      </c>
      <c r="AA26" s="703"/>
      <c r="AB26" s="703"/>
      <c r="AC26" s="703"/>
      <c r="AD26" s="704" t="s">
        <v>169</v>
      </c>
      <c r="AE26" s="704"/>
      <c r="AF26" s="704"/>
      <c r="AG26" s="704"/>
      <c r="AH26" s="704"/>
      <c r="AI26" s="704"/>
      <c r="AJ26" s="704"/>
      <c r="AK26" s="704"/>
      <c r="AL26" s="646" t="s">
        <v>169</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233</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1858750</v>
      </c>
      <c r="CS26" s="644"/>
      <c r="CT26" s="644"/>
      <c r="CU26" s="644"/>
      <c r="CV26" s="644"/>
      <c r="CW26" s="644"/>
      <c r="CX26" s="644"/>
      <c r="CY26" s="645"/>
      <c r="CZ26" s="646">
        <v>10.1</v>
      </c>
      <c r="DA26" s="675"/>
      <c r="DB26" s="675"/>
      <c r="DC26" s="676"/>
      <c r="DD26" s="649">
        <v>1738105</v>
      </c>
      <c r="DE26" s="644"/>
      <c r="DF26" s="644"/>
      <c r="DG26" s="644"/>
      <c r="DH26" s="644"/>
      <c r="DI26" s="644"/>
      <c r="DJ26" s="644"/>
      <c r="DK26" s="645"/>
      <c r="DL26" s="649" t="s">
        <v>169</v>
      </c>
      <c r="DM26" s="644"/>
      <c r="DN26" s="644"/>
      <c r="DO26" s="644"/>
      <c r="DP26" s="644"/>
      <c r="DQ26" s="644"/>
      <c r="DR26" s="644"/>
      <c r="DS26" s="644"/>
      <c r="DT26" s="644"/>
      <c r="DU26" s="644"/>
      <c r="DV26" s="645"/>
      <c r="DW26" s="646" t="s">
        <v>169</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3448858</v>
      </c>
      <c r="S27" s="644"/>
      <c r="T27" s="644"/>
      <c r="U27" s="644"/>
      <c r="V27" s="644"/>
      <c r="W27" s="644"/>
      <c r="X27" s="644"/>
      <c r="Y27" s="645"/>
      <c r="Z27" s="703">
        <v>18.3</v>
      </c>
      <c r="AA27" s="703"/>
      <c r="AB27" s="703"/>
      <c r="AC27" s="703"/>
      <c r="AD27" s="704" t="s">
        <v>169</v>
      </c>
      <c r="AE27" s="704"/>
      <c r="AF27" s="704"/>
      <c r="AG27" s="704"/>
      <c r="AH27" s="704"/>
      <c r="AI27" s="704"/>
      <c r="AJ27" s="704"/>
      <c r="AK27" s="704"/>
      <c r="AL27" s="646" t="s">
        <v>169</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6197208</v>
      </c>
      <c r="BH27" s="644"/>
      <c r="BI27" s="644"/>
      <c r="BJ27" s="644"/>
      <c r="BK27" s="644"/>
      <c r="BL27" s="644"/>
      <c r="BM27" s="644"/>
      <c r="BN27" s="645"/>
      <c r="BO27" s="703">
        <v>100</v>
      </c>
      <c r="BP27" s="703"/>
      <c r="BQ27" s="703"/>
      <c r="BR27" s="703"/>
      <c r="BS27" s="649">
        <v>285181</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5277234</v>
      </c>
      <c r="CS27" s="642"/>
      <c r="CT27" s="642"/>
      <c r="CU27" s="642"/>
      <c r="CV27" s="642"/>
      <c r="CW27" s="642"/>
      <c r="CX27" s="642"/>
      <c r="CY27" s="643"/>
      <c r="CZ27" s="646">
        <v>28.7</v>
      </c>
      <c r="DA27" s="675"/>
      <c r="DB27" s="675"/>
      <c r="DC27" s="676"/>
      <c r="DD27" s="649">
        <v>1491330</v>
      </c>
      <c r="DE27" s="642"/>
      <c r="DF27" s="642"/>
      <c r="DG27" s="642"/>
      <c r="DH27" s="642"/>
      <c r="DI27" s="642"/>
      <c r="DJ27" s="642"/>
      <c r="DK27" s="643"/>
      <c r="DL27" s="649">
        <v>1491236</v>
      </c>
      <c r="DM27" s="642"/>
      <c r="DN27" s="642"/>
      <c r="DO27" s="642"/>
      <c r="DP27" s="642"/>
      <c r="DQ27" s="642"/>
      <c r="DR27" s="642"/>
      <c r="DS27" s="642"/>
      <c r="DT27" s="642"/>
      <c r="DU27" s="642"/>
      <c r="DV27" s="643"/>
      <c r="DW27" s="646">
        <v>13.8</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169</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169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1464107</v>
      </c>
      <c r="CS28" s="644"/>
      <c r="CT28" s="644"/>
      <c r="CU28" s="644"/>
      <c r="CV28" s="644"/>
      <c r="CW28" s="644"/>
      <c r="CX28" s="644"/>
      <c r="CY28" s="645"/>
      <c r="CZ28" s="646">
        <v>8</v>
      </c>
      <c r="DA28" s="675"/>
      <c r="DB28" s="675"/>
      <c r="DC28" s="676"/>
      <c r="DD28" s="649">
        <v>1207773</v>
      </c>
      <c r="DE28" s="644"/>
      <c r="DF28" s="644"/>
      <c r="DG28" s="644"/>
      <c r="DH28" s="644"/>
      <c r="DI28" s="644"/>
      <c r="DJ28" s="644"/>
      <c r="DK28" s="645"/>
      <c r="DL28" s="649">
        <v>1207773</v>
      </c>
      <c r="DM28" s="644"/>
      <c r="DN28" s="644"/>
      <c r="DO28" s="644"/>
      <c r="DP28" s="644"/>
      <c r="DQ28" s="644"/>
      <c r="DR28" s="644"/>
      <c r="DS28" s="644"/>
      <c r="DT28" s="644"/>
      <c r="DU28" s="644"/>
      <c r="DV28" s="645"/>
      <c r="DW28" s="646">
        <v>11.2</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1639417</v>
      </c>
      <c r="S29" s="644"/>
      <c r="T29" s="644"/>
      <c r="U29" s="644"/>
      <c r="V29" s="644"/>
      <c r="W29" s="644"/>
      <c r="X29" s="644"/>
      <c r="Y29" s="645"/>
      <c r="Z29" s="703">
        <v>8.6999999999999993</v>
      </c>
      <c r="AA29" s="703"/>
      <c r="AB29" s="703"/>
      <c r="AC29" s="703"/>
      <c r="AD29" s="704" t="s">
        <v>169</v>
      </c>
      <c r="AE29" s="704"/>
      <c r="AF29" s="704"/>
      <c r="AG29" s="704"/>
      <c r="AH29" s="704"/>
      <c r="AI29" s="704"/>
      <c r="AJ29" s="704"/>
      <c r="AK29" s="704"/>
      <c r="AL29" s="646" t="s">
        <v>233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1464106</v>
      </c>
      <c r="CS29" s="642"/>
      <c r="CT29" s="642"/>
      <c r="CU29" s="642"/>
      <c r="CV29" s="642"/>
      <c r="CW29" s="642"/>
      <c r="CX29" s="642"/>
      <c r="CY29" s="643"/>
      <c r="CZ29" s="646">
        <v>8</v>
      </c>
      <c r="DA29" s="675"/>
      <c r="DB29" s="675"/>
      <c r="DC29" s="676"/>
      <c r="DD29" s="649">
        <v>1207772</v>
      </c>
      <c r="DE29" s="642"/>
      <c r="DF29" s="642"/>
      <c r="DG29" s="642"/>
      <c r="DH29" s="642"/>
      <c r="DI29" s="642"/>
      <c r="DJ29" s="642"/>
      <c r="DK29" s="643"/>
      <c r="DL29" s="649">
        <v>1207772</v>
      </c>
      <c r="DM29" s="642"/>
      <c r="DN29" s="642"/>
      <c r="DO29" s="642"/>
      <c r="DP29" s="642"/>
      <c r="DQ29" s="642"/>
      <c r="DR29" s="642"/>
      <c r="DS29" s="642"/>
      <c r="DT29" s="642"/>
      <c r="DU29" s="642"/>
      <c r="DV29" s="643"/>
      <c r="DW29" s="646">
        <v>11.2</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26977</v>
      </c>
      <c r="S30" s="644"/>
      <c r="T30" s="644"/>
      <c r="U30" s="644"/>
      <c r="V30" s="644"/>
      <c r="W30" s="644"/>
      <c r="X30" s="644"/>
      <c r="Y30" s="645"/>
      <c r="Z30" s="703">
        <v>0.1</v>
      </c>
      <c r="AA30" s="703"/>
      <c r="AB30" s="703"/>
      <c r="AC30" s="703"/>
      <c r="AD30" s="704">
        <v>2955</v>
      </c>
      <c r="AE30" s="704"/>
      <c r="AF30" s="704"/>
      <c r="AG30" s="704"/>
      <c r="AH30" s="704"/>
      <c r="AI30" s="704"/>
      <c r="AJ30" s="704"/>
      <c r="AK30" s="704"/>
      <c r="AL30" s="646">
        <v>0</v>
      </c>
      <c r="AM30" s="647"/>
      <c r="AN30" s="647"/>
      <c r="AO30" s="705"/>
      <c r="AP30" s="731" t="s">
        <v>303</v>
      </c>
      <c r="AQ30" s="732"/>
      <c r="AR30" s="732"/>
      <c r="AS30" s="732"/>
      <c r="AT30" s="737" t="s">
        <v>304</v>
      </c>
      <c r="AU30" s="210"/>
      <c r="AV30" s="210"/>
      <c r="AW30" s="210"/>
      <c r="AX30" s="740" t="s">
        <v>179</v>
      </c>
      <c r="AY30" s="741"/>
      <c r="AZ30" s="741"/>
      <c r="BA30" s="741"/>
      <c r="BB30" s="741"/>
      <c r="BC30" s="741"/>
      <c r="BD30" s="741"/>
      <c r="BE30" s="741"/>
      <c r="BF30" s="742"/>
      <c r="BG30" s="721">
        <v>99</v>
      </c>
      <c r="BH30" s="722"/>
      <c r="BI30" s="722"/>
      <c r="BJ30" s="722"/>
      <c r="BK30" s="722"/>
      <c r="BL30" s="722"/>
      <c r="BM30" s="723">
        <v>95.7</v>
      </c>
      <c r="BN30" s="722"/>
      <c r="BO30" s="722"/>
      <c r="BP30" s="722"/>
      <c r="BQ30" s="724"/>
      <c r="BR30" s="721">
        <v>98.8</v>
      </c>
      <c r="BS30" s="722"/>
      <c r="BT30" s="722"/>
      <c r="BU30" s="722"/>
      <c r="BV30" s="722"/>
      <c r="BW30" s="722"/>
      <c r="BX30" s="723">
        <v>95</v>
      </c>
      <c r="BY30" s="722"/>
      <c r="BZ30" s="722"/>
      <c r="CA30" s="722"/>
      <c r="CB30" s="724"/>
      <c r="CD30" s="727"/>
      <c r="CE30" s="728"/>
      <c r="CF30" s="685" t="s">
        <v>305</v>
      </c>
      <c r="CG30" s="682"/>
      <c r="CH30" s="682"/>
      <c r="CI30" s="682"/>
      <c r="CJ30" s="682"/>
      <c r="CK30" s="682"/>
      <c r="CL30" s="682"/>
      <c r="CM30" s="682"/>
      <c r="CN30" s="682"/>
      <c r="CO30" s="682"/>
      <c r="CP30" s="682"/>
      <c r="CQ30" s="683"/>
      <c r="CR30" s="641">
        <v>1335296</v>
      </c>
      <c r="CS30" s="644"/>
      <c r="CT30" s="644"/>
      <c r="CU30" s="644"/>
      <c r="CV30" s="644"/>
      <c r="CW30" s="644"/>
      <c r="CX30" s="644"/>
      <c r="CY30" s="645"/>
      <c r="CZ30" s="646">
        <v>7.3</v>
      </c>
      <c r="DA30" s="675"/>
      <c r="DB30" s="675"/>
      <c r="DC30" s="676"/>
      <c r="DD30" s="649">
        <v>1081683</v>
      </c>
      <c r="DE30" s="644"/>
      <c r="DF30" s="644"/>
      <c r="DG30" s="644"/>
      <c r="DH30" s="644"/>
      <c r="DI30" s="644"/>
      <c r="DJ30" s="644"/>
      <c r="DK30" s="645"/>
      <c r="DL30" s="649">
        <v>1081683</v>
      </c>
      <c r="DM30" s="644"/>
      <c r="DN30" s="644"/>
      <c r="DO30" s="644"/>
      <c r="DP30" s="644"/>
      <c r="DQ30" s="644"/>
      <c r="DR30" s="644"/>
      <c r="DS30" s="644"/>
      <c r="DT30" s="644"/>
      <c r="DU30" s="644"/>
      <c r="DV30" s="645"/>
      <c r="DW30" s="646">
        <v>10</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149828</v>
      </c>
      <c r="S31" s="644"/>
      <c r="T31" s="644"/>
      <c r="U31" s="644"/>
      <c r="V31" s="644"/>
      <c r="W31" s="644"/>
      <c r="X31" s="644"/>
      <c r="Y31" s="645"/>
      <c r="Z31" s="703">
        <v>0.8</v>
      </c>
      <c r="AA31" s="703"/>
      <c r="AB31" s="703"/>
      <c r="AC31" s="703"/>
      <c r="AD31" s="704" t="s">
        <v>169</v>
      </c>
      <c r="AE31" s="704"/>
      <c r="AF31" s="704"/>
      <c r="AG31" s="704"/>
      <c r="AH31" s="704"/>
      <c r="AI31" s="704"/>
      <c r="AJ31" s="704"/>
      <c r="AK31" s="704"/>
      <c r="AL31" s="646" t="s">
        <v>169</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99.2</v>
      </c>
      <c r="BH31" s="642"/>
      <c r="BI31" s="642"/>
      <c r="BJ31" s="642"/>
      <c r="BK31" s="642"/>
      <c r="BL31" s="642"/>
      <c r="BM31" s="647">
        <v>96.2</v>
      </c>
      <c r="BN31" s="720"/>
      <c r="BO31" s="720"/>
      <c r="BP31" s="720"/>
      <c r="BQ31" s="681"/>
      <c r="BR31" s="719">
        <v>98.8</v>
      </c>
      <c r="BS31" s="642"/>
      <c r="BT31" s="642"/>
      <c r="BU31" s="642"/>
      <c r="BV31" s="642"/>
      <c r="BW31" s="642"/>
      <c r="BX31" s="647">
        <v>95.3</v>
      </c>
      <c r="BY31" s="720"/>
      <c r="BZ31" s="720"/>
      <c r="CA31" s="720"/>
      <c r="CB31" s="681"/>
      <c r="CD31" s="727"/>
      <c r="CE31" s="728"/>
      <c r="CF31" s="685" t="s">
        <v>309</v>
      </c>
      <c r="CG31" s="682"/>
      <c r="CH31" s="682"/>
      <c r="CI31" s="682"/>
      <c r="CJ31" s="682"/>
      <c r="CK31" s="682"/>
      <c r="CL31" s="682"/>
      <c r="CM31" s="682"/>
      <c r="CN31" s="682"/>
      <c r="CO31" s="682"/>
      <c r="CP31" s="682"/>
      <c r="CQ31" s="683"/>
      <c r="CR31" s="641">
        <v>128810</v>
      </c>
      <c r="CS31" s="642"/>
      <c r="CT31" s="642"/>
      <c r="CU31" s="642"/>
      <c r="CV31" s="642"/>
      <c r="CW31" s="642"/>
      <c r="CX31" s="642"/>
      <c r="CY31" s="643"/>
      <c r="CZ31" s="646">
        <v>0.7</v>
      </c>
      <c r="DA31" s="675"/>
      <c r="DB31" s="675"/>
      <c r="DC31" s="676"/>
      <c r="DD31" s="649">
        <v>126089</v>
      </c>
      <c r="DE31" s="642"/>
      <c r="DF31" s="642"/>
      <c r="DG31" s="642"/>
      <c r="DH31" s="642"/>
      <c r="DI31" s="642"/>
      <c r="DJ31" s="642"/>
      <c r="DK31" s="643"/>
      <c r="DL31" s="649">
        <v>126089</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172170</v>
      </c>
      <c r="S32" s="644"/>
      <c r="T32" s="644"/>
      <c r="U32" s="644"/>
      <c r="V32" s="644"/>
      <c r="W32" s="644"/>
      <c r="X32" s="644"/>
      <c r="Y32" s="645"/>
      <c r="Z32" s="703">
        <v>0.9</v>
      </c>
      <c r="AA32" s="703"/>
      <c r="AB32" s="703"/>
      <c r="AC32" s="703"/>
      <c r="AD32" s="704" t="s">
        <v>169</v>
      </c>
      <c r="AE32" s="704"/>
      <c r="AF32" s="704"/>
      <c r="AG32" s="704"/>
      <c r="AH32" s="704"/>
      <c r="AI32" s="704"/>
      <c r="AJ32" s="704"/>
      <c r="AK32" s="704"/>
      <c r="AL32" s="646" t="s">
        <v>169</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98.8</v>
      </c>
      <c r="BH32" s="657"/>
      <c r="BI32" s="657"/>
      <c r="BJ32" s="657"/>
      <c r="BK32" s="657"/>
      <c r="BL32" s="657"/>
      <c r="BM32" s="701">
        <v>95</v>
      </c>
      <c r="BN32" s="657"/>
      <c r="BO32" s="657"/>
      <c r="BP32" s="657"/>
      <c r="BQ32" s="694"/>
      <c r="BR32" s="718">
        <v>98.8</v>
      </c>
      <c r="BS32" s="657"/>
      <c r="BT32" s="657"/>
      <c r="BU32" s="657"/>
      <c r="BV32" s="657"/>
      <c r="BW32" s="657"/>
      <c r="BX32" s="701">
        <v>94.3</v>
      </c>
      <c r="BY32" s="657"/>
      <c r="BZ32" s="657"/>
      <c r="CA32" s="657"/>
      <c r="CB32" s="694"/>
      <c r="CD32" s="729"/>
      <c r="CE32" s="730"/>
      <c r="CF32" s="685" t="s">
        <v>312</v>
      </c>
      <c r="CG32" s="682"/>
      <c r="CH32" s="682"/>
      <c r="CI32" s="682"/>
      <c r="CJ32" s="682"/>
      <c r="CK32" s="682"/>
      <c r="CL32" s="682"/>
      <c r="CM32" s="682"/>
      <c r="CN32" s="682"/>
      <c r="CO32" s="682"/>
      <c r="CP32" s="682"/>
      <c r="CQ32" s="683"/>
      <c r="CR32" s="641">
        <v>1</v>
      </c>
      <c r="CS32" s="644"/>
      <c r="CT32" s="644"/>
      <c r="CU32" s="644"/>
      <c r="CV32" s="644"/>
      <c r="CW32" s="644"/>
      <c r="CX32" s="644"/>
      <c r="CY32" s="645"/>
      <c r="CZ32" s="646">
        <v>0</v>
      </c>
      <c r="DA32" s="675"/>
      <c r="DB32" s="675"/>
      <c r="DC32" s="676"/>
      <c r="DD32" s="649">
        <v>1</v>
      </c>
      <c r="DE32" s="644"/>
      <c r="DF32" s="644"/>
      <c r="DG32" s="644"/>
      <c r="DH32" s="644"/>
      <c r="DI32" s="644"/>
      <c r="DJ32" s="644"/>
      <c r="DK32" s="645"/>
      <c r="DL32" s="649">
        <v>1</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364759</v>
      </c>
      <c r="S33" s="644"/>
      <c r="T33" s="644"/>
      <c r="U33" s="644"/>
      <c r="V33" s="644"/>
      <c r="W33" s="644"/>
      <c r="X33" s="644"/>
      <c r="Y33" s="645"/>
      <c r="Z33" s="703">
        <v>1.9</v>
      </c>
      <c r="AA33" s="703"/>
      <c r="AB33" s="703"/>
      <c r="AC33" s="703"/>
      <c r="AD33" s="704" t="s">
        <v>121</v>
      </c>
      <c r="AE33" s="704"/>
      <c r="AF33" s="704"/>
      <c r="AG33" s="704"/>
      <c r="AH33" s="704"/>
      <c r="AI33" s="704"/>
      <c r="AJ33" s="704"/>
      <c r="AK33" s="704"/>
      <c r="AL33" s="646" t="s">
        <v>233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6645744</v>
      </c>
      <c r="CS33" s="642"/>
      <c r="CT33" s="642"/>
      <c r="CU33" s="642"/>
      <c r="CV33" s="642"/>
      <c r="CW33" s="642"/>
      <c r="CX33" s="642"/>
      <c r="CY33" s="643"/>
      <c r="CZ33" s="646">
        <v>36.1</v>
      </c>
      <c r="DA33" s="675"/>
      <c r="DB33" s="675"/>
      <c r="DC33" s="676"/>
      <c r="DD33" s="649">
        <v>5341206</v>
      </c>
      <c r="DE33" s="642"/>
      <c r="DF33" s="642"/>
      <c r="DG33" s="642"/>
      <c r="DH33" s="642"/>
      <c r="DI33" s="642"/>
      <c r="DJ33" s="642"/>
      <c r="DK33" s="643"/>
      <c r="DL33" s="649">
        <v>4476367</v>
      </c>
      <c r="DM33" s="642"/>
      <c r="DN33" s="642"/>
      <c r="DO33" s="642"/>
      <c r="DP33" s="642"/>
      <c r="DQ33" s="642"/>
      <c r="DR33" s="642"/>
      <c r="DS33" s="642"/>
      <c r="DT33" s="642"/>
      <c r="DU33" s="642"/>
      <c r="DV33" s="643"/>
      <c r="DW33" s="646">
        <v>41.5</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505560</v>
      </c>
      <c r="S34" s="644"/>
      <c r="T34" s="644"/>
      <c r="U34" s="644"/>
      <c r="V34" s="644"/>
      <c r="W34" s="644"/>
      <c r="X34" s="644"/>
      <c r="Y34" s="645"/>
      <c r="Z34" s="703">
        <v>2.7</v>
      </c>
      <c r="AA34" s="703"/>
      <c r="AB34" s="703"/>
      <c r="AC34" s="703"/>
      <c r="AD34" s="704">
        <v>15</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1960272</v>
      </c>
      <c r="CS34" s="644"/>
      <c r="CT34" s="644"/>
      <c r="CU34" s="644"/>
      <c r="CV34" s="644"/>
      <c r="CW34" s="644"/>
      <c r="CX34" s="644"/>
      <c r="CY34" s="645"/>
      <c r="CZ34" s="646">
        <v>10.7</v>
      </c>
      <c r="DA34" s="675"/>
      <c r="DB34" s="675"/>
      <c r="DC34" s="676"/>
      <c r="DD34" s="649">
        <v>1647072</v>
      </c>
      <c r="DE34" s="644"/>
      <c r="DF34" s="644"/>
      <c r="DG34" s="644"/>
      <c r="DH34" s="644"/>
      <c r="DI34" s="644"/>
      <c r="DJ34" s="644"/>
      <c r="DK34" s="645"/>
      <c r="DL34" s="649">
        <v>1442786</v>
      </c>
      <c r="DM34" s="644"/>
      <c r="DN34" s="644"/>
      <c r="DO34" s="644"/>
      <c r="DP34" s="644"/>
      <c r="DQ34" s="644"/>
      <c r="DR34" s="644"/>
      <c r="DS34" s="644"/>
      <c r="DT34" s="644"/>
      <c r="DU34" s="644"/>
      <c r="DV34" s="645"/>
      <c r="DW34" s="646">
        <v>13.4</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1147702</v>
      </c>
      <c r="S35" s="644"/>
      <c r="T35" s="644"/>
      <c r="U35" s="644"/>
      <c r="V35" s="644"/>
      <c r="W35" s="644"/>
      <c r="X35" s="644"/>
      <c r="Y35" s="645"/>
      <c r="Z35" s="703">
        <v>6.1</v>
      </c>
      <c r="AA35" s="703"/>
      <c r="AB35" s="703"/>
      <c r="AC35" s="703"/>
      <c r="AD35" s="704" t="s">
        <v>169</v>
      </c>
      <c r="AE35" s="704"/>
      <c r="AF35" s="704"/>
      <c r="AG35" s="704"/>
      <c r="AH35" s="704"/>
      <c r="AI35" s="704"/>
      <c r="AJ35" s="704"/>
      <c r="AK35" s="704"/>
      <c r="AL35" s="646" t="s">
        <v>169</v>
      </c>
      <c r="AM35" s="647"/>
      <c r="AN35" s="647"/>
      <c r="AO35" s="705"/>
      <c r="AP35" s="214"/>
      <c r="AQ35" s="709" t="s">
        <v>320</v>
      </c>
      <c r="AR35" s="710"/>
      <c r="AS35" s="710"/>
      <c r="AT35" s="710"/>
      <c r="AU35" s="710"/>
      <c r="AV35" s="710"/>
      <c r="AW35" s="710"/>
      <c r="AX35" s="710"/>
      <c r="AY35" s="711"/>
      <c r="AZ35" s="706">
        <v>2489877</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33759</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227580</v>
      </c>
      <c r="CS35" s="642"/>
      <c r="CT35" s="642"/>
      <c r="CU35" s="642"/>
      <c r="CV35" s="642"/>
      <c r="CW35" s="642"/>
      <c r="CX35" s="642"/>
      <c r="CY35" s="643"/>
      <c r="CZ35" s="646">
        <v>1.2</v>
      </c>
      <c r="DA35" s="675"/>
      <c r="DB35" s="675"/>
      <c r="DC35" s="676"/>
      <c r="DD35" s="649">
        <v>198815</v>
      </c>
      <c r="DE35" s="642"/>
      <c r="DF35" s="642"/>
      <c r="DG35" s="642"/>
      <c r="DH35" s="642"/>
      <c r="DI35" s="642"/>
      <c r="DJ35" s="642"/>
      <c r="DK35" s="643"/>
      <c r="DL35" s="649">
        <v>198815</v>
      </c>
      <c r="DM35" s="642"/>
      <c r="DN35" s="642"/>
      <c r="DO35" s="642"/>
      <c r="DP35" s="642"/>
      <c r="DQ35" s="642"/>
      <c r="DR35" s="642"/>
      <c r="DS35" s="642"/>
      <c r="DT35" s="642"/>
      <c r="DU35" s="642"/>
      <c r="DV35" s="643"/>
      <c r="DW35" s="646">
        <v>1.8</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169</v>
      </c>
      <c r="S36" s="644"/>
      <c r="T36" s="644"/>
      <c r="U36" s="644"/>
      <c r="V36" s="644"/>
      <c r="W36" s="644"/>
      <c r="X36" s="644"/>
      <c r="Y36" s="645"/>
      <c r="Z36" s="703" t="s">
        <v>169</v>
      </c>
      <c r="AA36" s="703"/>
      <c r="AB36" s="703"/>
      <c r="AC36" s="703"/>
      <c r="AD36" s="704" t="s">
        <v>169</v>
      </c>
      <c r="AE36" s="704"/>
      <c r="AF36" s="704"/>
      <c r="AG36" s="704"/>
      <c r="AH36" s="704"/>
      <c r="AI36" s="704"/>
      <c r="AJ36" s="704"/>
      <c r="AK36" s="704"/>
      <c r="AL36" s="646" t="s">
        <v>233</v>
      </c>
      <c r="AM36" s="647"/>
      <c r="AN36" s="647"/>
      <c r="AO36" s="705"/>
      <c r="AQ36" s="678" t="s">
        <v>324</v>
      </c>
      <c r="AR36" s="679"/>
      <c r="AS36" s="679"/>
      <c r="AT36" s="679"/>
      <c r="AU36" s="679"/>
      <c r="AV36" s="679"/>
      <c r="AW36" s="679"/>
      <c r="AX36" s="679"/>
      <c r="AY36" s="680"/>
      <c r="AZ36" s="641">
        <v>556674</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-61128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1628586</v>
      </c>
      <c r="CS36" s="644"/>
      <c r="CT36" s="644"/>
      <c r="CU36" s="644"/>
      <c r="CV36" s="644"/>
      <c r="CW36" s="644"/>
      <c r="CX36" s="644"/>
      <c r="CY36" s="645"/>
      <c r="CZ36" s="646">
        <v>8.9</v>
      </c>
      <c r="DA36" s="675"/>
      <c r="DB36" s="675"/>
      <c r="DC36" s="676"/>
      <c r="DD36" s="649">
        <v>1365569</v>
      </c>
      <c r="DE36" s="644"/>
      <c r="DF36" s="644"/>
      <c r="DG36" s="644"/>
      <c r="DH36" s="644"/>
      <c r="DI36" s="644"/>
      <c r="DJ36" s="644"/>
      <c r="DK36" s="645"/>
      <c r="DL36" s="649">
        <v>1096202</v>
      </c>
      <c r="DM36" s="644"/>
      <c r="DN36" s="644"/>
      <c r="DO36" s="644"/>
      <c r="DP36" s="644"/>
      <c r="DQ36" s="644"/>
      <c r="DR36" s="644"/>
      <c r="DS36" s="644"/>
      <c r="DT36" s="644"/>
      <c r="DU36" s="644"/>
      <c r="DV36" s="645"/>
      <c r="DW36" s="646">
        <v>10.199999999999999</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643202</v>
      </c>
      <c r="S37" s="644"/>
      <c r="T37" s="644"/>
      <c r="U37" s="644"/>
      <c r="V37" s="644"/>
      <c r="W37" s="644"/>
      <c r="X37" s="644"/>
      <c r="Y37" s="645"/>
      <c r="Z37" s="703">
        <v>3.4</v>
      </c>
      <c r="AA37" s="703"/>
      <c r="AB37" s="703"/>
      <c r="AC37" s="703"/>
      <c r="AD37" s="704" t="s">
        <v>233</v>
      </c>
      <c r="AE37" s="704"/>
      <c r="AF37" s="704"/>
      <c r="AG37" s="704"/>
      <c r="AH37" s="704"/>
      <c r="AI37" s="704"/>
      <c r="AJ37" s="704"/>
      <c r="AK37" s="704"/>
      <c r="AL37" s="646" t="s">
        <v>121</v>
      </c>
      <c r="AM37" s="647"/>
      <c r="AN37" s="647"/>
      <c r="AO37" s="705"/>
      <c r="AQ37" s="678" t="s">
        <v>328</v>
      </c>
      <c r="AR37" s="679"/>
      <c r="AS37" s="679"/>
      <c r="AT37" s="679"/>
      <c r="AU37" s="679"/>
      <c r="AV37" s="679"/>
      <c r="AW37" s="679"/>
      <c r="AX37" s="679"/>
      <c r="AY37" s="680"/>
      <c r="AZ37" s="641">
        <v>51205</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6340</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327806</v>
      </c>
      <c r="CS37" s="642"/>
      <c r="CT37" s="642"/>
      <c r="CU37" s="642"/>
      <c r="CV37" s="642"/>
      <c r="CW37" s="642"/>
      <c r="CX37" s="642"/>
      <c r="CY37" s="643"/>
      <c r="CZ37" s="646">
        <v>1.8</v>
      </c>
      <c r="DA37" s="675"/>
      <c r="DB37" s="675"/>
      <c r="DC37" s="676"/>
      <c r="DD37" s="649">
        <v>227806</v>
      </c>
      <c r="DE37" s="642"/>
      <c r="DF37" s="642"/>
      <c r="DG37" s="642"/>
      <c r="DH37" s="642"/>
      <c r="DI37" s="642"/>
      <c r="DJ37" s="642"/>
      <c r="DK37" s="643"/>
      <c r="DL37" s="649">
        <v>195403</v>
      </c>
      <c r="DM37" s="642"/>
      <c r="DN37" s="642"/>
      <c r="DO37" s="642"/>
      <c r="DP37" s="642"/>
      <c r="DQ37" s="642"/>
      <c r="DR37" s="642"/>
      <c r="DS37" s="642"/>
      <c r="DT37" s="642"/>
      <c r="DU37" s="642"/>
      <c r="DV37" s="643"/>
      <c r="DW37" s="646">
        <v>1.8</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18855225</v>
      </c>
      <c r="S38" s="693"/>
      <c r="T38" s="693"/>
      <c r="U38" s="693"/>
      <c r="V38" s="693"/>
      <c r="W38" s="693"/>
      <c r="X38" s="693"/>
      <c r="Y38" s="698"/>
      <c r="Z38" s="699">
        <v>100</v>
      </c>
      <c r="AA38" s="699"/>
      <c r="AB38" s="699"/>
      <c r="AC38" s="699"/>
      <c r="AD38" s="700">
        <v>10149306</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169</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10959</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2438672</v>
      </c>
      <c r="CS38" s="644"/>
      <c r="CT38" s="644"/>
      <c r="CU38" s="644"/>
      <c r="CV38" s="644"/>
      <c r="CW38" s="644"/>
      <c r="CX38" s="644"/>
      <c r="CY38" s="645"/>
      <c r="CZ38" s="646">
        <v>13.3</v>
      </c>
      <c r="DA38" s="675"/>
      <c r="DB38" s="675"/>
      <c r="DC38" s="676"/>
      <c r="DD38" s="649">
        <v>2120097</v>
      </c>
      <c r="DE38" s="644"/>
      <c r="DF38" s="644"/>
      <c r="DG38" s="644"/>
      <c r="DH38" s="644"/>
      <c r="DI38" s="644"/>
      <c r="DJ38" s="644"/>
      <c r="DK38" s="645"/>
      <c r="DL38" s="649">
        <v>1738564</v>
      </c>
      <c r="DM38" s="644"/>
      <c r="DN38" s="644"/>
      <c r="DO38" s="644"/>
      <c r="DP38" s="644"/>
      <c r="DQ38" s="644"/>
      <c r="DR38" s="644"/>
      <c r="DS38" s="644"/>
      <c r="DT38" s="644"/>
      <c r="DU38" s="644"/>
      <c r="DV38" s="645"/>
      <c r="DW38" s="646">
        <v>16.100000000000001</v>
      </c>
      <c r="DX38" s="675"/>
      <c r="DY38" s="675"/>
      <c r="DZ38" s="675"/>
      <c r="EA38" s="675"/>
      <c r="EB38" s="675"/>
      <c r="EC38" s="677"/>
    </row>
    <row r="39" spans="2:133" ht="11.25" customHeight="1">
      <c r="AQ39" s="678" t="s">
        <v>335</v>
      </c>
      <c r="AR39" s="679"/>
      <c r="AS39" s="679"/>
      <c r="AT39" s="679"/>
      <c r="AU39" s="679"/>
      <c r="AV39" s="679"/>
      <c r="AW39" s="679"/>
      <c r="AX39" s="679"/>
      <c r="AY39" s="680"/>
      <c r="AZ39" s="641" t="s">
        <v>169</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97</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149328</v>
      </c>
      <c r="CS39" s="642"/>
      <c r="CT39" s="642"/>
      <c r="CU39" s="642"/>
      <c r="CV39" s="642"/>
      <c r="CW39" s="642"/>
      <c r="CX39" s="642"/>
      <c r="CY39" s="643"/>
      <c r="CZ39" s="646">
        <v>0.8</v>
      </c>
      <c r="DA39" s="675"/>
      <c r="DB39" s="675"/>
      <c r="DC39" s="676"/>
      <c r="DD39" s="649" t="s">
        <v>169</v>
      </c>
      <c r="DE39" s="642"/>
      <c r="DF39" s="642"/>
      <c r="DG39" s="642"/>
      <c r="DH39" s="642"/>
      <c r="DI39" s="642"/>
      <c r="DJ39" s="642"/>
      <c r="DK39" s="643"/>
      <c r="DL39" s="649" t="s">
        <v>169</v>
      </c>
      <c r="DM39" s="642"/>
      <c r="DN39" s="642"/>
      <c r="DO39" s="642"/>
      <c r="DP39" s="642"/>
      <c r="DQ39" s="642"/>
      <c r="DR39" s="642"/>
      <c r="DS39" s="642"/>
      <c r="DT39" s="642"/>
      <c r="DU39" s="642"/>
      <c r="DV39" s="643"/>
      <c r="DW39" s="646" t="s">
        <v>169</v>
      </c>
      <c r="DX39" s="675"/>
      <c r="DY39" s="675"/>
      <c r="DZ39" s="675"/>
      <c r="EA39" s="675"/>
      <c r="EB39" s="675"/>
      <c r="EC39" s="677"/>
    </row>
    <row r="40" spans="2:133" ht="11.25" customHeight="1">
      <c r="AQ40" s="678" t="s">
        <v>339</v>
      </c>
      <c r="AR40" s="679"/>
      <c r="AS40" s="679"/>
      <c r="AT40" s="679"/>
      <c r="AU40" s="679"/>
      <c r="AV40" s="679"/>
      <c r="AW40" s="679"/>
      <c r="AX40" s="679"/>
      <c r="AY40" s="680"/>
      <c r="AZ40" s="641">
        <v>475668</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136</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241306</v>
      </c>
      <c r="CS40" s="644"/>
      <c r="CT40" s="644"/>
      <c r="CU40" s="644"/>
      <c r="CV40" s="644"/>
      <c r="CW40" s="644"/>
      <c r="CX40" s="644"/>
      <c r="CY40" s="645"/>
      <c r="CZ40" s="646">
        <v>1.3</v>
      </c>
      <c r="DA40" s="675"/>
      <c r="DB40" s="675"/>
      <c r="DC40" s="676"/>
      <c r="DD40" s="649">
        <v>9653</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342</v>
      </c>
      <c r="AR41" s="691"/>
      <c r="AS41" s="691"/>
      <c r="AT41" s="691"/>
      <c r="AU41" s="691"/>
      <c r="AV41" s="691"/>
      <c r="AW41" s="691"/>
      <c r="AX41" s="691"/>
      <c r="AY41" s="692"/>
      <c r="AZ41" s="656">
        <v>1406330</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352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169</v>
      </c>
      <c r="DA41" s="675"/>
      <c r="DB41" s="675"/>
      <c r="DC41" s="676"/>
      <c r="DD41" s="649" t="s">
        <v>169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1829871</v>
      </c>
      <c r="CS42" s="644"/>
      <c r="CT42" s="644"/>
      <c r="CU42" s="644"/>
      <c r="CV42" s="644"/>
      <c r="CW42" s="644"/>
      <c r="CX42" s="644"/>
      <c r="CY42" s="645"/>
      <c r="CZ42" s="646">
        <v>9.9</v>
      </c>
      <c r="DA42" s="647"/>
      <c r="DB42" s="647"/>
      <c r="DC42" s="648"/>
      <c r="DD42" s="649">
        <v>544852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23448</v>
      </c>
      <c r="CS43" s="642"/>
      <c r="CT43" s="642"/>
      <c r="CU43" s="642"/>
      <c r="CV43" s="642"/>
      <c r="CW43" s="642"/>
      <c r="CX43" s="642"/>
      <c r="CY43" s="643"/>
      <c r="CZ43" s="646">
        <v>0.1</v>
      </c>
      <c r="DA43" s="675"/>
      <c r="DB43" s="675"/>
      <c r="DC43" s="676"/>
      <c r="DD43" s="649">
        <v>23448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300</v>
      </c>
      <c r="CE44" s="670"/>
      <c r="CF44" s="638" t="s">
        <v>350</v>
      </c>
      <c r="CG44" s="639"/>
      <c r="CH44" s="639"/>
      <c r="CI44" s="639"/>
      <c r="CJ44" s="639"/>
      <c r="CK44" s="639"/>
      <c r="CL44" s="639"/>
      <c r="CM44" s="639"/>
      <c r="CN44" s="639"/>
      <c r="CO44" s="639"/>
      <c r="CP44" s="639"/>
      <c r="CQ44" s="640"/>
      <c r="CR44" s="641">
        <v>1809261</v>
      </c>
      <c r="CS44" s="644"/>
      <c r="CT44" s="644"/>
      <c r="CU44" s="644"/>
      <c r="CV44" s="644"/>
      <c r="CW44" s="644"/>
      <c r="CX44" s="644"/>
      <c r="CY44" s="645"/>
      <c r="CZ44" s="646">
        <v>9.8000000000000007</v>
      </c>
      <c r="DA44" s="647"/>
      <c r="DB44" s="647"/>
      <c r="DC44" s="648"/>
      <c r="DD44" s="649">
        <v>525264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1012421</v>
      </c>
      <c r="CS45" s="642"/>
      <c r="CT45" s="642"/>
      <c r="CU45" s="642"/>
      <c r="CV45" s="642"/>
      <c r="CW45" s="642"/>
      <c r="CX45" s="642"/>
      <c r="CY45" s="643"/>
      <c r="CZ45" s="646">
        <v>5.5</v>
      </c>
      <c r="DA45" s="675"/>
      <c r="DB45" s="675"/>
      <c r="DC45" s="676"/>
      <c r="DD45" s="649">
        <v>119510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669491</v>
      </c>
      <c r="CS46" s="644"/>
      <c r="CT46" s="644"/>
      <c r="CU46" s="644"/>
      <c r="CV46" s="644"/>
      <c r="CW46" s="644"/>
      <c r="CX46" s="644"/>
      <c r="CY46" s="645"/>
      <c r="CZ46" s="646">
        <v>3.6</v>
      </c>
      <c r="DA46" s="647"/>
      <c r="DB46" s="647"/>
      <c r="DC46" s="648"/>
      <c r="DD46" s="649">
        <v>373602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20610</v>
      </c>
      <c r="CS47" s="642"/>
      <c r="CT47" s="642"/>
      <c r="CU47" s="642"/>
      <c r="CV47" s="642"/>
      <c r="CW47" s="642"/>
      <c r="CX47" s="642"/>
      <c r="CY47" s="643"/>
      <c r="CZ47" s="646">
        <v>0.1</v>
      </c>
      <c r="DA47" s="675"/>
      <c r="DB47" s="675"/>
      <c r="DC47" s="676"/>
      <c r="DD47" s="649">
        <v>19588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169</v>
      </c>
      <c r="CS48" s="644"/>
      <c r="CT48" s="644"/>
      <c r="CU48" s="644"/>
      <c r="CV48" s="644"/>
      <c r="CW48" s="644"/>
      <c r="CX48" s="644"/>
      <c r="CY48" s="645"/>
      <c r="CZ48" s="646" t="s">
        <v>121</v>
      </c>
      <c r="DA48" s="647"/>
      <c r="DB48" s="647"/>
      <c r="DC48" s="648"/>
      <c r="DD48" s="649" t="s">
        <v>169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18394258</v>
      </c>
      <c r="CS49" s="657"/>
      <c r="CT49" s="657"/>
      <c r="CU49" s="657"/>
      <c r="CV49" s="657"/>
      <c r="CW49" s="657"/>
      <c r="CX49" s="657"/>
      <c r="CY49" s="658"/>
      <c r="CZ49" s="659">
        <v>100</v>
      </c>
      <c r="DA49" s="660"/>
      <c r="DB49" s="660"/>
      <c r="DC49" s="661"/>
      <c r="DD49" s="662">
        <v>11530764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2cYRT+KaoUhqiA5e8MF91pagaxYY1JWHf8KBqma4xtOOV26/Z/KG6e2Jdl+dXtGyN8QkjvPA88V5F277eUUTFA==" saltValue="DnTyjGar+3wHyN5xvMDD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18719</v>
      </c>
      <c r="R7" s="1174"/>
      <c r="S7" s="1174"/>
      <c r="T7" s="1174"/>
      <c r="U7" s="1174"/>
      <c r="V7" s="1174">
        <v>18212</v>
      </c>
      <c r="W7" s="1174"/>
      <c r="X7" s="1174"/>
      <c r="Y7" s="1174"/>
      <c r="Z7" s="1174"/>
      <c r="AA7" s="1174">
        <v>507</v>
      </c>
      <c r="AB7" s="1174"/>
      <c r="AC7" s="1174"/>
      <c r="AD7" s="1174"/>
      <c r="AE7" s="1175"/>
      <c r="AF7" s="1176">
        <v>427</v>
      </c>
      <c r="AG7" s="1177"/>
      <c r="AH7" s="1177"/>
      <c r="AI7" s="1177"/>
      <c r="AJ7" s="1178"/>
      <c r="AK7" s="1160">
        <v>172</v>
      </c>
      <c r="AL7" s="1161"/>
      <c r="AM7" s="1161"/>
      <c r="AN7" s="1161"/>
      <c r="AO7" s="1161"/>
      <c r="AP7" s="1161">
        <v>14395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572</v>
      </c>
      <c r="BT7" s="1165"/>
      <c r="BU7" s="1165"/>
      <c r="BV7" s="1165"/>
      <c r="BW7" s="1165"/>
      <c r="BX7" s="1165"/>
      <c r="BY7" s="1165"/>
      <c r="BZ7" s="1165"/>
      <c r="CA7" s="1165"/>
      <c r="CB7" s="1165"/>
      <c r="CC7" s="1165"/>
      <c r="CD7" s="1165"/>
      <c r="CE7" s="1165"/>
      <c r="CF7" s="1165"/>
      <c r="CG7" s="1166"/>
      <c r="CH7" s="1157">
        <v>3</v>
      </c>
      <c r="CI7" s="1158"/>
      <c r="CJ7" s="1158"/>
      <c r="CK7" s="1158"/>
      <c r="CL7" s="1159"/>
      <c r="CM7" s="1157">
        <v>38</v>
      </c>
      <c r="CN7" s="1158"/>
      <c r="CO7" s="1158"/>
      <c r="CP7" s="1158"/>
      <c r="CQ7" s="1159"/>
      <c r="CR7" s="1157">
        <v>30</v>
      </c>
      <c r="CS7" s="1158"/>
      <c r="CT7" s="1158"/>
      <c r="CU7" s="1158"/>
      <c r="CV7" s="1159"/>
      <c r="CW7" s="1157">
        <v>1</v>
      </c>
      <c r="CX7" s="1158"/>
      <c r="CY7" s="1158"/>
      <c r="CZ7" s="1158"/>
      <c r="DA7" s="1159"/>
      <c r="DB7" s="1157" t="s">
        <v>565</v>
      </c>
      <c r="DC7" s="1158"/>
      <c r="DD7" s="1158"/>
      <c r="DE7" s="1158"/>
      <c r="DF7" s="1159"/>
      <c r="DG7" s="1157" t="s">
        <v>565</v>
      </c>
      <c r="DH7" s="1158"/>
      <c r="DI7" s="1158"/>
      <c r="DJ7" s="1158"/>
      <c r="DK7" s="1159"/>
      <c r="DL7" s="1157" t="s">
        <v>565</v>
      </c>
      <c r="DM7" s="1158"/>
      <c r="DN7" s="1158"/>
      <c r="DO7" s="1158"/>
      <c r="DP7" s="1159"/>
      <c r="DQ7" s="1157" t="s">
        <v>565</v>
      </c>
      <c r="DR7" s="1158"/>
      <c r="DS7" s="1158"/>
      <c r="DT7" s="1158"/>
      <c r="DU7" s="1159"/>
      <c r="DV7" s="1184"/>
      <c r="DW7" s="1185"/>
      <c r="DX7" s="1185"/>
      <c r="DY7" s="1185"/>
      <c r="DZ7" s="1186"/>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2</v>
      </c>
      <c r="R8" s="1113"/>
      <c r="S8" s="1113"/>
      <c r="T8" s="1113"/>
      <c r="U8" s="1113"/>
      <c r="V8" s="1113">
        <v>49</v>
      </c>
      <c r="W8" s="1113"/>
      <c r="X8" s="1113"/>
      <c r="Y8" s="1113"/>
      <c r="Z8" s="1113"/>
      <c r="AA8" s="1113">
        <v>-46</v>
      </c>
      <c r="AB8" s="1113"/>
      <c r="AC8" s="1113"/>
      <c r="AD8" s="1113"/>
      <c r="AE8" s="1114"/>
      <c r="AF8" s="1088">
        <v>-46</v>
      </c>
      <c r="AG8" s="1089"/>
      <c r="AH8" s="1089"/>
      <c r="AI8" s="1089"/>
      <c r="AJ8" s="1090"/>
      <c r="AK8" s="1155">
        <v>0</v>
      </c>
      <c r="AL8" s="1156"/>
      <c r="AM8" s="1156"/>
      <c r="AN8" s="1156"/>
      <c r="AO8" s="1156"/>
      <c r="AP8" s="1156" t="s">
        <v>565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575</v>
      </c>
      <c r="BS8" s="1083" t="s">
        <v>573</v>
      </c>
      <c r="BT8" s="1084"/>
      <c r="BU8" s="1084"/>
      <c r="BV8" s="1084"/>
      <c r="BW8" s="1084"/>
      <c r="BX8" s="1084"/>
      <c r="BY8" s="1084"/>
      <c r="BZ8" s="1084"/>
      <c r="CA8" s="1084"/>
      <c r="CB8" s="1084"/>
      <c r="CC8" s="1084"/>
      <c r="CD8" s="1084"/>
      <c r="CE8" s="1084"/>
      <c r="CF8" s="1084"/>
      <c r="CG8" s="1085"/>
      <c r="CH8" s="1058">
        <v>0</v>
      </c>
      <c r="CI8" s="1059"/>
      <c r="CJ8" s="1059"/>
      <c r="CK8" s="1059"/>
      <c r="CL8" s="1060"/>
      <c r="CM8" s="1058">
        <v>179</v>
      </c>
      <c r="CN8" s="1059"/>
      <c r="CO8" s="1059"/>
      <c r="CP8" s="1059"/>
      <c r="CQ8" s="1060"/>
      <c r="CR8" s="1058">
        <v>5</v>
      </c>
      <c r="CS8" s="1059"/>
      <c r="CT8" s="1059"/>
      <c r="CU8" s="1059"/>
      <c r="CV8" s="1060"/>
      <c r="CW8" s="1058" t="s">
        <v>565</v>
      </c>
      <c r="CX8" s="1059"/>
      <c r="CY8" s="1059"/>
      <c r="CZ8" s="1059"/>
      <c r="DA8" s="1060"/>
      <c r="DB8" s="1058" t="s">
        <v>565</v>
      </c>
      <c r="DC8" s="1059"/>
      <c r="DD8" s="1059"/>
      <c r="DE8" s="1059"/>
      <c r="DF8" s="1060"/>
      <c r="DG8" s="1058" t="s">
        <v>565</v>
      </c>
      <c r="DH8" s="1059"/>
      <c r="DI8" s="1059"/>
      <c r="DJ8" s="1059"/>
      <c r="DK8" s="1060"/>
      <c r="DL8" s="1058" t="s">
        <v>565</v>
      </c>
      <c r="DM8" s="1059"/>
      <c r="DN8" s="1059"/>
      <c r="DO8" s="1059"/>
      <c r="DP8" s="1060"/>
      <c r="DQ8" s="1058" t="s">
        <v>565</v>
      </c>
      <c r="DR8" s="1059"/>
      <c r="DS8" s="1059"/>
      <c r="DT8" s="1059"/>
      <c r="DU8" s="1060"/>
      <c r="DV8" s="1061"/>
      <c r="DW8" s="1062"/>
      <c r="DX8" s="1062"/>
      <c r="DY8" s="1062"/>
      <c r="DZ8" s="1063"/>
      <c r="EA8" s="234"/>
    </row>
    <row r="9" spans="1:131" s="235" customFormat="1" ht="26.25" customHeight="1">
      <c r="A9" s="241">
        <v>3</v>
      </c>
      <c r="B9" s="1106" t="s">
        <v>380</v>
      </c>
      <c r="C9" s="1107"/>
      <c r="D9" s="1107"/>
      <c r="E9" s="1107"/>
      <c r="F9" s="1107"/>
      <c r="G9" s="1107"/>
      <c r="H9" s="1107"/>
      <c r="I9" s="1107"/>
      <c r="J9" s="1107"/>
      <c r="K9" s="1107"/>
      <c r="L9" s="1107"/>
      <c r="M9" s="1107"/>
      <c r="N9" s="1107"/>
      <c r="O9" s="1107"/>
      <c r="P9" s="1108"/>
      <c r="Q9" s="1112">
        <v>548</v>
      </c>
      <c r="R9" s="1113"/>
      <c r="S9" s="1113"/>
      <c r="T9" s="1113"/>
      <c r="U9" s="1113"/>
      <c r="V9" s="1113">
        <v>548</v>
      </c>
      <c r="W9" s="1113"/>
      <c r="X9" s="1113"/>
      <c r="Y9" s="1113"/>
      <c r="Z9" s="1113"/>
      <c r="AA9" s="1113" t="s">
        <v>565</v>
      </c>
      <c r="AB9" s="1113"/>
      <c r="AC9" s="1113"/>
      <c r="AD9" s="1113"/>
      <c r="AE9" s="1114"/>
      <c r="AF9" s="1088" t="s">
        <v>121</v>
      </c>
      <c r="AG9" s="1089"/>
      <c r="AH9" s="1089"/>
      <c r="AI9" s="1089"/>
      <c r="AJ9" s="1090"/>
      <c r="AK9" s="1155" t="s">
        <v>565</v>
      </c>
      <c r="AL9" s="1156"/>
      <c r="AM9" s="1156"/>
      <c r="AN9" s="1156"/>
      <c r="AO9" s="1156"/>
      <c r="AP9" s="1156">
        <v>3245</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t="s">
        <v>575</v>
      </c>
      <c r="BS9" s="1083" t="s">
        <v>574</v>
      </c>
      <c r="BT9" s="1084"/>
      <c r="BU9" s="1084"/>
      <c r="BV9" s="1084"/>
      <c r="BW9" s="1084"/>
      <c r="BX9" s="1084"/>
      <c r="BY9" s="1084"/>
      <c r="BZ9" s="1084"/>
      <c r="CA9" s="1084"/>
      <c r="CB9" s="1084"/>
      <c r="CC9" s="1084"/>
      <c r="CD9" s="1084"/>
      <c r="CE9" s="1084"/>
      <c r="CF9" s="1084"/>
      <c r="CG9" s="1085"/>
      <c r="CH9" s="1058">
        <v>28</v>
      </c>
      <c r="CI9" s="1059"/>
      <c r="CJ9" s="1059"/>
      <c r="CK9" s="1059"/>
      <c r="CL9" s="1060"/>
      <c r="CM9" s="1058">
        <v>2747</v>
      </c>
      <c r="CN9" s="1059"/>
      <c r="CO9" s="1059"/>
      <c r="CP9" s="1059"/>
      <c r="CQ9" s="1060"/>
      <c r="CR9" s="1058">
        <v>295</v>
      </c>
      <c r="CS9" s="1059"/>
      <c r="CT9" s="1059"/>
      <c r="CU9" s="1059"/>
      <c r="CV9" s="1060"/>
      <c r="CW9" s="1058">
        <v>338</v>
      </c>
      <c r="CX9" s="1059"/>
      <c r="CY9" s="1059"/>
      <c r="CZ9" s="1059"/>
      <c r="DA9" s="1060"/>
      <c r="DB9" s="1058">
        <v>3245</v>
      </c>
      <c r="DC9" s="1059"/>
      <c r="DD9" s="1059"/>
      <c r="DE9" s="1059"/>
      <c r="DF9" s="1060"/>
      <c r="DG9" s="1058" t="s">
        <v>566</v>
      </c>
      <c r="DH9" s="1059"/>
      <c r="DI9" s="1059"/>
      <c r="DJ9" s="1059"/>
      <c r="DK9" s="1060"/>
      <c r="DL9" s="1058" t="s">
        <v>566</v>
      </c>
      <c r="DM9" s="1059"/>
      <c r="DN9" s="1059"/>
      <c r="DO9" s="1059"/>
      <c r="DP9" s="1060"/>
      <c r="DQ9" s="1058" t="s">
        <v>566</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19221</v>
      </c>
      <c r="R23" s="1138"/>
      <c r="S23" s="1138"/>
      <c r="T23" s="1138"/>
      <c r="U23" s="1138"/>
      <c r="V23" s="1138">
        <v>18760</v>
      </c>
      <c r="W23" s="1138"/>
      <c r="X23" s="1138"/>
      <c r="Y23" s="1138"/>
      <c r="Z23" s="1138"/>
      <c r="AA23" s="1138">
        <v>461</v>
      </c>
      <c r="AB23" s="1138"/>
      <c r="AC23" s="1138"/>
      <c r="AD23" s="1138"/>
      <c r="AE23" s="1139"/>
      <c r="AF23" s="1140">
        <v>381</v>
      </c>
      <c r="AG23" s="1138"/>
      <c r="AH23" s="1138"/>
      <c r="AI23" s="1138"/>
      <c r="AJ23" s="1141"/>
      <c r="AK23" s="1142"/>
      <c r="AL23" s="1143"/>
      <c r="AM23" s="1143"/>
      <c r="AN23" s="1143"/>
      <c r="AO23" s="1143"/>
      <c r="AP23" s="1138">
        <v>17640</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6427</v>
      </c>
      <c r="R28" s="1123"/>
      <c r="S28" s="1123"/>
      <c r="T28" s="1123"/>
      <c r="U28" s="1123"/>
      <c r="V28" s="1123">
        <v>6393</v>
      </c>
      <c r="W28" s="1123"/>
      <c r="X28" s="1123"/>
      <c r="Y28" s="1123"/>
      <c r="Z28" s="1123"/>
      <c r="AA28" s="1123">
        <v>34</v>
      </c>
      <c r="AB28" s="1123"/>
      <c r="AC28" s="1123"/>
      <c r="AD28" s="1123"/>
      <c r="AE28" s="1124"/>
      <c r="AF28" s="1125">
        <v>34</v>
      </c>
      <c r="AG28" s="1123"/>
      <c r="AH28" s="1123"/>
      <c r="AI28" s="1123"/>
      <c r="AJ28" s="1126"/>
      <c r="AK28" s="1127">
        <v>476</v>
      </c>
      <c r="AL28" s="1115"/>
      <c r="AM28" s="1115"/>
      <c r="AN28" s="1115"/>
      <c r="AO28" s="1115"/>
      <c r="AP28" s="1115" t="s">
        <v>565</v>
      </c>
      <c r="AQ28" s="1115"/>
      <c r="AR28" s="1115"/>
      <c r="AS28" s="1115"/>
      <c r="AT28" s="1115"/>
      <c r="AU28" s="1115" t="s">
        <v>565</v>
      </c>
      <c r="AV28" s="1115"/>
      <c r="AW28" s="1115"/>
      <c r="AX28" s="1115"/>
      <c r="AY28" s="1115"/>
      <c r="AZ28" s="1116" t="s">
        <v>565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4053</v>
      </c>
      <c r="R29" s="1113"/>
      <c r="S29" s="1113"/>
      <c r="T29" s="1113"/>
      <c r="U29" s="1113"/>
      <c r="V29" s="1113">
        <v>3923</v>
      </c>
      <c r="W29" s="1113"/>
      <c r="X29" s="1113"/>
      <c r="Y29" s="1113"/>
      <c r="Z29" s="1113"/>
      <c r="AA29" s="1113">
        <v>130</v>
      </c>
      <c r="AB29" s="1113"/>
      <c r="AC29" s="1113"/>
      <c r="AD29" s="1113"/>
      <c r="AE29" s="1114"/>
      <c r="AF29" s="1088">
        <v>130</v>
      </c>
      <c r="AG29" s="1089"/>
      <c r="AH29" s="1089"/>
      <c r="AI29" s="1089"/>
      <c r="AJ29" s="1090"/>
      <c r="AK29" s="1049">
        <v>628</v>
      </c>
      <c r="AL29" s="1040"/>
      <c r="AM29" s="1040"/>
      <c r="AN29" s="1040"/>
      <c r="AO29" s="1040"/>
      <c r="AP29" s="1040" t="s">
        <v>565</v>
      </c>
      <c r="AQ29" s="1040"/>
      <c r="AR29" s="1040"/>
      <c r="AS29" s="1040"/>
      <c r="AT29" s="1040"/>
      <c r="AU29" s="1040" t="s">
        <v>565</v>
      </c>
      <c r="AV29" s="1040"/>
      <c r="AW29" s="1040"/>
      <c r="AX29" s="1040"/>
      <c r="AY29" s="1040"/>
      <c r="AZ29" s="1111" t="s">
        <v>565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37</v>
      </c>
      <c r="R30" s="1113"/>
      <c r="S30" s="1113"/>
      <c r="T30" s="1113"/>
      <c r="U30" s="1113"/>
      <c r="V30" s="1113">
        <v>34</v>
      </c>
      <c r="W30" s="1113"/>
      <c r="X30" s="1113"/>
      <c r="Y30" s="1113"/>
      <c r="Z30" s="1113"/>
      <c r="AA30" s="1113">
        <v>3</v>
      </c>
      <c r="AB30" s="1113"/>
      <c r="AC30" s="1113"/>
      <c r="AD30" s="1113"/>
      <c r="AE30" s="1114"/>
      <c r="AF30" s="1088">
        <v>3</v>
      </c>
      <c r="AG30" s="1089"/>
      <c r="AH30" s="1089"/>
      <c r="AI30" s="1089"/>
      <c r="AJ30" s="1090"/>
      <c r="AK30" s="1049">
        <v>14</v>
      </c>
      <c r="AL30" s="1040"/>
      <c r="AM30" s="1040"/>
      <c r="AN30" s="1040"/>
      <c r="AO30" s="1040"/>
      <c r="AP30" s="1040" t="s">
        <v>565</v>
      </c>
      <c r="AQ30" s="1040"/>
      <c r="AR30" s="1040"/>
      <c r="AS30" s="1040"/>
      <c r="AT30" s="1040"/>
      <c r="AU30" s="1040" t="s">
        <v>566</v>
      </c>
      <c r="AV30" s="1040"/>
      <c r="AW30" s="1040"/>
      <c r="AX30" s="1040"/>
      <c r="AY30" s="1040"/>
      <c r="AZ30" s="1111" t="s">
        <v>565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676</v>
      </c>
      <c r="R31" s="1113"/>
      <c r="S31" s="1113"/>
      <c r="T31" s="1113"/>
      <c r="U31" s="1113"/>
      <c r="V31" s="1113">
        <v>649</v>
      </c>
      <c r="W31" s="1113"/>
      <c r="X31" s="1113"/>
      <c r="Y31" s="1113"/>
      <c r="Z31" s="1113"/>
      <c r="AA31" s="1113">
        <v>27</v>
      </c>
      <c r="AB31" s="1113"/>
      <c r="AC31" s="1113"/>
      <c r="AD31" s="1113"/>
      <c r="AE31" s="1114"/>
      <c r="AF31" s="1088">
        <v>27</v>
      </c>
      <c r="AG31" s="1089"/>
      <c r="AH31" s="1089"/>
      <c r="AI31" s="1089"/>
      <c r="AJ31" s="1090"/>
      <c r="AK31" s="1049">
        <v>180</v>
      </c>
      <c r="AL31" s="1040"/>
      <c r="AM31" s="1040"/>
      <c r="AN31" s="1040"/>
      <c r="AO31" s="1040"/>
      <c r="AP31" s="1040" t="s">
        <v>565</v>
      </c>
      <c r="AQ31" s="1040"/>
      <c r="AR31" s="1040"/>
      <c r="AS31" s="1040"/>
      <c r="AT31" s="1040"/>
      <c r="AU31" s="1040" t="s">
        <v>565</v>
      </c>
      <c r="AV31" s="1040"/>
      <c r="AW31" s="1040"/>
      <c r="AX31" s="1040"/>
      <c r="AY31" s="1040"/>
      <c r="AZ31" s="1111" t="s">
        <v>565</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810</v>
      </c>
      <c r="R32" s="1113"/>
      <c r="S32" s="1113"/>
      <c r="T32" s="1113"/>
      <c r="U32" s="1113"/>
      <c r="V32" s="1113">
        <v>585</v>
      </c>
      <c r="W32" s="1113"/>
      <c r="X32" s="1113"/>
      <c r="Y32" s="1113"/>
      <c r="Z32" s="1113"/>
      <c r="AA32" s="1113">
        <v>225</v>
      </c>
      <c r="AB32" s="1113"/>
      <c r="AC32" s="1113"/>
      <c r="AD32" s="1113"/>
      <c r="AE32" s="1114"/>
      <c r="AF32" s="1088">
        <v>2527</v>
      </c>
      <c r="AG32" s="1089"/>
      <c r="AH32" s="1089"/>
      <c r="AI32" s="1089"/>
      <c r="AJ32" s="1090"/>
      <c r="AK32" s="1049">
        <v>5</v>
      </c>
      <c r="AL32" s="1040"/>
      <c r="AM32" s="1040"/>
      <c r="AN32" s="1040"/>
      <c r="AO32" s="1040"/>
      <c r="AP32" s="1040">
        <v>365</v>
      </c>
      <c r="AQ32" s="1040"/>
      <c r="AR32" s="1040"/>
      <c r="AS32" s="1040"/>
      <c r="AT32" s="1040"/>
      <c r="AU32" s="1040">
        <v>1</v>
      </c>
      <c r="AV32" s="1040"/>
      <c r="AW32" s="1040"/>
      <c r="AX32" s="1040"/>
      <c r="AY32" s="1040"/>
      <c r="AZ32" s="1111" t="s">
        <v>565</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1147</v>
      </c>
      <c r="R33" s="1113"/>
      <c r="S33" s="1113"/>
      <c r="T33" s="1113"/>
      <c r="U33" s="1113"/>
      <c r="V33" s="1113">
        <v>1145</v>
      </c>
      <c r="W33" s="1113"/>
      <c r="X33" s="1113"/>
      <c r="Y33" s="1113"/>
      <c r="Z33" s="1113"/>
      <c r="AA33" s="1113">
        <v>2</v>
      </c>
      <c r="AB33" s="1113"/>
      <c r="AC33" s="1113"/>
      <c r="AD33" s="1113"/>
      <c r="AE33" s="1114"/>
      <c r="AF33" s="1088">
        <v>2</v>
      </c>
      <c r="AG33" s="1089"/>
      <c r="AH33" s="1089"/>
      <c r="AI33" s="1089"/>
      <c r="AJ33" s="1090"/>
      <c r="AK33" s="1049">
        <v>557</v>
      </c>
      <c r="AL33" s="1040"/>
      <c r="AM33" s="1040"/>
      <c r="AN33" s="1040"/>
      <c r="AO33" s="1040"/>
      <c r="AP33" s="1040">
        <v>7022</v>
      </c>
      <c r="AQ33" s="1040"/>
      <c r="AR33" s="1040"/>
      <c r="AS33" s="1040"/>
      <c r="AT33" s="1040"/>
      <c r="AU33" s="1040">
        <v>5962</v>
      </c>
      <c r="AV33" s="1040"/>
      <c r="AW33" s="1040"/>
      <c r="AX33" s="1040"/>
      <c r="AY33" s="1040"/>
      <c r="AZ33" s="1111" t="s">
        <v>565</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2722</v>
      </c>
      <c r="AG63" s="1028"/>
      <c r="AH63" s="1028"/>
      <c r="AI63" s="1028"/>
      <c r="AJ63" s="1099"/>
      <c r="AK63" s="1100"/>
      <c r="AL63" s="1032"/>
      <c r="AM63" s="1032"/>
      <c r="AN63" s="1032"/>
      <c r="AO63" s="1032"/>
      <c r="AP63" s="1028">
        <v>7387</v>
      </c>
      <c r="AQ63" s="1028"/>
      <c r="AR63" s="1028"/>
      <c r="AS63" s="1028"/>
      <c r="AT63" s="1028"/>
      <c r="AU63" s="1028">
        <v>5963</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387</v>
      </c>
      <c r="W66" s="1071"/>
      <c r="X66" s="1071"/>
      <c r="Y66" s="1071"/>
      <c r="Z66" s="1072"/>
      <c r="AA66" s="1070" t="s">
        <v>406</v>
      </c>
      <c r="AB66" s="1071"/>
      <c r="AC66" s="1071"/>
      <c r="AD66" s="1071"/>
      <c r="AE66" s="1072"/>
      <c r="AF66" s="1076" t="s">
        <v>389</v>
      </c>
      <c r="AG66" s="1077"/>
      <c r="AH66" s="1077"/>
      <c r="AI66" s="1077"/>
      <c r="AJ66" s="1078"/>
      <c r="AK66" s="1070" t="s">
        <v>390</v>
      </c>
      <c r="AL66" s="1065"/>
      <c r="AM66" s="1065"/>
      <c r="AN66" s="1065"/>
      <c r="AO66" s="1066"/>
      <c r="AP66" s="1070" t="s">
        <v>391</v>
      </c>
      <c r="AQ66" s="1071"/>
      <c r="AR66" s="1071"/>
      <c r="AS66" s="1071"/>
      <c r="AT66" s="1072"/>
      <c r="AU66" s="1070" t="s">
        <v>407</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567</v>
      </c>
      <c r="C68" s="1055"/>
      <c r="D68" s="1055"/>
      <c r="E68" s="1055"/>
      <c r="F68" s="1055"/>
      <c r="G68" s="1055"/>
      <c r="H68" s="1055"/>
      <c r="I68" s="1055"/>
      <c r="J68" s="1055"/>
      <c r="K68" s="1055"/>
      <c r="L68" s="1055"/>
      <c r="M68" s="1055"/>
      <c r="N68" s="1055"/>
      <c r="O68" s="1055"/>
      <c r="P68" s="1056"/>
      <c r="Q68" s="1057">
        <v>2714</v>
      </c>
      <c r="R68" s="1051"/>
      <c r="S68" s="1051"/>
      <c r="T68" s="1051"/>
      <c r="U68" s="1051"/>
      <c r="V68" s="1051">
        <v>2579</v>
      </c>
      <c r="W68" s="1051"/>
      <c r="X68" s="1051"/>
      <c r="Y68" s="1051"/>
      <c r="Z68" s="1051"/>
      <c r="AA68" s="1051">
        <v>135</v>
      </c>
      <c r="AB68" s="1051"/>
      <c r="AC68" s="1051"/>
      <c r="AD68" s="1051"/>
      <c r="AE68" s="1051"/>
      <c r="AF68" s="1051">
        <v>135</v>
      </c>
      <c r="AG68" s="1051"/>
      <c r="AH68" s="1051"/>
      <c r="AI68" s="1051"/>
      <c r="AJ68" s="1051"/>
      <c r="AK68" s="1051">
        <v>286</v>
      </c>
      <c r="AL68" s="1051"/>
      <c r="AM68" s="1051"/>
      <c r="AN68" s="1051"/>
      <c r="AO68" s="1051"/>
      <c r="AP68" s="1051">
        <v>1352</v>
      </c>
      <c r="AQ68" s="1051"/>
      <c r="AR68" s="1051"/>
      <c r="AS68" s="1051"/>
      <c r="AT68" s="1051"/>
      <c r="AU68" s="1051">
        <v>737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568</v>
      </c>
      <c r="C69" s="1044"/>
      <c r="D69" s="1044"/>
      <c r="E69" s="1044"/>
      <c r="F69" s="1044"/>
      <c r="G69" s="1044"/>
      <c r="H69" s="1044"/>
      <c r="I69" s="1044"/>
      <c r="J69" s="1044"/>
      <c r="K69" s="1044"/>
      <c r="L69" s="1044"/>
      <c r="M69" s="1044"/>
      <c r="N69" s="1044"/>
      <c r="O69" s="1044"/>
      <c r="P69" s="1045"/>
      <c r="Q69" s="1046">
        <v>3969</v>
      </c>
      <c r="R69" s="1040"/>
      <c r="S69" s="1040"/>
      <c r="T69" s="1040"/>
      <c r="U69" s="1040"/>
      <c r="V69" s="1040">
        <v>3450</v>
      </c>
      <c r="W69" s="1040"/>
      <c r="X69" s="1040"/>
      <c r="Y69" s="1040"/>
      <c r="Z69" s="1040"/>
      <c r="AA69" s="1040">
        <v>520</v>
      </c>
      <c r="AB69" s="1040"/>
      <c r="AC69" s="1040"/>
      <c r="AD69" s="1040"/>
      <c r="AE69" s="1040"/>
      <c r="AF69" s="1040">
        <v>2231</v>
      </c>
      <c r="AG69" s="1040"/>
      <c r="AH69" s="1040"/>
      <c r="AI69" s="1040"/>
      <c r="AJ69" s="1040"/>
      <c r="AK69" s="1040" t="s">
        <v>565</v>
      </c>
      <c r="AL69" s="1040"/>
      <c r="AM69" s="1040"/>
      <c r="AN69" s="1040"/>
      <c r="AO69" s="1040"/>
      <c r="AP69" s="1040">
        <v>8702</v>
      </c>
      <c r="AQ69" s="1040"/>
      <c r="AR69" s="1040"/>
      <c r="AS69" s="1040"/>
      <c r="AT69" s="1040"/>
      <c r="AU69" s="1040" t="s">
        <v>565</v>
      </c>
      <c r="AV69" s="1040"/>
      <c r="AW69" s="1040"/>
      <c r="AX69" s="1040"/>
      <c r="AY69" s="1040"/>
      <c r="AZ69" s="1041" t="s">
        <v>571</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569</v>
      </c>
      <c r="C70" s="1044"/>
      <c r="D70" s="1044"/>
      <c r="E70" s="1044"/>
      <c r="F70" s="1044"/>
      <c r="G70" s="1044"/>
      <c r="H70" s="1044"/>
      <c r="I70" s="1044"/>
      <c r="J70" s="1044"/>
      <c r="K70" s="1044"/>
      <c r="L70" s="1044"/>
      <c r="M70" s="1044"/>
      <c r="N70" s="1044"/>
      <c r="O70" s="1044"/>
      <c r="P70" s="1045"/>
      <c r="Q70" s="1046">
        <v>59</v>
      </c>
      <c r="R70" s="1040"/>
      <c r="S70" s="1040"/>
      <c r="T70" s="1040"/>
      <c r="U70" s="1040"/>
      <c r="V70" s="1040">
        <v>59</v>
      </c>
      <c r="W70" s="1040"/>
      <c r="X70" s="1040"/>
      <c r="Y70" s="1040"/>
      <c r="Z70" s="1040"/>
      <c r="AA70" s="1040">
        <v>0</v>
      </c>
      <c r="AB70" s="1040"/>
      <c r="AC70" s="1040"/>
      <c r="AD70" s="1040"/>
      <c r="AE70" s="1040"/>
      <c r="AF70" s="1040">
        <v>0</v>
      </c>
      <c r="AG70" s="1040"/>
      <c r="AH70" s="1040"/>
      <c r="AI70" s="1040"/>
      <c r="AJ70" s="1040"/>
      <c r="AK70" s="1040">
        <v>5</v>
      </c>
      <c r="AL70" s="1040"/>
      <c r="AM70" s="1040"/>
      <c r="AN70" s="1040"/>
      <c r="AO70" s="1040"/>
      <c r="AP70" s="1040" t="s">
        <v>565</v>
      </c>
      <c r="AQ70" s="1040"/>
      <c r="AR70" s="1040"/>
      <c r="AS70" s="1040"/>
      <c r="AT70" s="1040"/>
      <c r="AU70" s="1040" t="s">
        <v>565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570</v>
      </c>
      <c r="C71" s="1044"/>
      <c r="D71" s="1044"/>
      <c r="E71" s="1044"/>
      <c r="F71" s="1044"/>
      <c r="G71" s="1044"/>
      <c r="H71" s="1044"/>
      <c r="I71" s="1044"/>
      <c r="J71" s="1044"/>
      <c r="K71" s="1044"/>
      <c r="L71" s="1044"/>
      <c r="M71" s="1044"/>
      <c r="N71" s="1044"/>
      <c r="O71" s="1044"/>
      <c r="P71" s="1045"/>
      <c r="Q71" s="1046">
        <v>11</v>
      </c>
      <c r="R71" s="1040"/>
      <c r="S71" s="1040"/>
      <c r="T71" s="1040"/>
      <c r="U71" s="1040"/>
      <c r="V71" s="1040">
        <v>7</v>
      </c>
      <c r="W71" s="1040"/>
      <c r="X71" s="1040"/>
      <c r="Y71" s="1040"/>
      <c r="Z71" s="1040"/>
      <c r="AA71" s="1040">
        <v>4</v>
      </c>
      <c r="AB71" s="1040"/>
      <c r="AC71" s="1040"/>
      <c r="AD71" s="1040"/>
      <c r="AE71" s="1040"/>
      <c r="AF71" s="1040">
        <v>4</v>
      </c>
      <c r="AG71" s="1040"/>
      <c r="AH71" s="1040"/>
      <c r="AI71" s="1040"/>
      <c r="AJ71" s="1040"/>
      <c r="AK71" s="1040" t="s">
        <v>565</v>
      </c>
      <c r="AL71" s="1040"/>
      <c r="AM71" s="1040"/>
      <c r="AN71" s="1040"/>
      <c r="AO71" s="1040"/>
      <c r="AP71" s="1040" t="s">
        <v>565</v>
      </c>
      <c r="AQ71" s="1040"/>
      <c r="AR71" s="1040"/>
      <c r="AS71" s="1040"/>
      <c r="AT71" s="1040"/>
      <c r="AU71" s="1040" t="s">
        <v>565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576</v>
      </c>
      <c r="C72" s="1044"/>
      <c r="D72" s="1044"/>
      <c r="E72" s="1044"/>
      <c r="F72" s="1044"/>
      <c r="G72" s="1044"/>
      <c r="H72" s="1044"/>
      <c r="I72" s="1044"/>
      <c r="J72" s="1044"/>
      <c r="K72" s="1044"/>
      <c r="L72" s="1044"/>
      <c r="M72" s="1044"/>
      <c r="N72" s="1044"/>
      <c r="O72" s="1044"/>
      <c r="P72" s="1045"/>
      <c r="Q72" s="1046">
        <v>204</v>
      </c>
      <c r="R72" s="1040"/>
      <c r="S72" s="1040"/>
      <c r="T72" s="1040"/>
      <c r="U72" s="1040"/>
      <c r="V72" s="1040">
        <v>195</v>
      </c>
      <c r="W72" s="1040"/>
      <c r="X72" s="1040"/>
      <c r="Y72" s="1040"/>
      <c r="Z72" s="1040"/>
      <c r="AA72" s="1040">
        <v>9</v>
      </c>
      <c r="AB72" s="1040"/>
      <c r="AC72" s="1040"/>
      <c r="AD72" s="1040"/>
      <c r="AE72" s="1040"/>
      <c r="AF72" s="1040">
        <v>9</v>
      </c>
      <c r="AG72" s="1040"/>
      <c r="AH72" s="1040"/>
      <c r="AI72" s="1040"/>
      <c r="AJ72" s="1040"/>
      <c r="AK72" s="1040">
        <v>16</v>
      </c>
      <c r="AL72" s="1040"/>
      <c r="AM72" s="1040"/>
      <c r="AN72" s="1040"/>
      <c r="AO72" s="1040"/>
      <c r="AP72" s="1040" t="s">
        <v>565</v>
      </c>
      <c r="AQ72" s="1040"/>
      <c r="AR72" s="1040"/>
      <c r="AS72" s="1040"/>
      <c r="AT72" s="1040"/>
      <c r="AU72" s="1040" t="s">
        <v>565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581</v>
      </c>
      <c r="C73" s="1044"/>
      <c r="D73" s="1044"/>
      <c r="E73" s="1044"/>
      <c r="F73" s="1044"/>
      <c r="G73" s="1044"/>
      <c r="H73" s="1044"/>
      <c r="I73" s="1044"/>
      <c r="J73" s="1044"/>
      <c r="K73" s="1044"/>
      <c r="L73" s="1044"/>
      <c r="M73" s="1044"/>
      <c r="N73" s="1044"/>
      <c r="O73" s="1044"/>
      <c r="P73" s="1045"/>
      <c r="Q73" s="1047">
        <v>90</v>
      </c>
      <c r="R73" s="1048"/>
      <c r="S73" s="1048"/>
      <c r="T73" s="1048"/>
      <c r="U73" s="1049"/>
      <c r="V73" s="1050">
        <v>90</v>
      </c>
      <c r="W73" s="1048"/>
      <c r="X73" s="1048"/>
      <c r="Y73" s="1048"/>
      <c r="Z73" s="1049"/>
      <c r="AA73" s="1050">
        <v>0</v>
      </c>
      <c r="AB73" s="1048"/>
      <c r="AC73" s="1048"/>
      <c r="AD73" s="1048"/>
      <c r="AE73" s="1049"/>
      <c r="AF73" s="1050">
        <v>0</v>
      </c>
      <c r="AG73" s="1048"/>
      <c r="AH73" s="1048"/>
      <c r="AI73" s="1048"/>
      <c r="AJ73" s="1049"/>
      <c r="AK73" s="1050">
        <v>2</v>
      </c>
      <c r="AL73" s="1048"/>
      <c r="AM73" s="1048"/>
      <c r="AN73" s="1048"/>
      <c r="AO73" s="1049"/>
      <c r="AP73" s="1040" t="s">
        <v>565</v>
      </c>
      <c r="AQ73" s="1040"/>
      <c r="AR73" s="1040"/>
      <c r="AS73" s="1040"/>
      <c r="AT73" s="1040"/>
      <c r="AU73" s="1040" t="s">
        <v>565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582</v>
      </c>
      <c r="C74" s="1044"/>
      <c r="D74" s="1044"/>
      <c r="E74" s="1044"/>
      <c r="F74" s="1044"/>
      <c r="G74" s="1044"/>
      <c r="H74" s="1044"/>
      <c r="I74" s="1044"/>
      <c r="J74" s="1044"/>
      <c r="K74" s="1044"/>
      <c r="L74" s="1044"/>
      <c r="M74" s="1044"/>
      <c r="N74" s="1044"/>
      <c r="O74" s="1044"/>
      <c r="P74" s="1045"/>
      <c r="Q74" s="1047">
        <v>247</v>
      </c>
      <c r="R74" s="1048"/>
      <c r="S74" s="1048"/>
      <c r="T74" s="1048"/>
      <c r="U74" s="1049"/>
      <c r="V74" s="1050">
        <v>205</v>
      </c>
      <c r="W74" s="1048"/>
      <c r="X74" s="1048"/>
      <c r="Y74" s="1048"/>
      <c r="Z74" s="1049"/>
      <c r="AA74" s="1050">
        <v>42</v>
      </c>
      <c r="AB74" s="1048"/>
      <c r="AC74" s="1048"/>
      <c r="AD74" s="1048"/>
      <c r="AE74" s="1049"/>
      <c r="AF74" s="1050">
        <v>42</v>
      </c>
      <c r="AG74" s="1048"/>
      <c r="AH74" s="1048"/>
      <c r="AI74" s="1048"/>
      <c r="AJ74" s="1049"/>
      <c r="AK74" s="1050">
        <v>53</v>
      </c>
      <c r="AL74" s="1048"/>
      <c r="AM74" s="1048"/>
      <c r="AN74" s="1048"/>
      <c r="AO74" s="1049"/>
      <c r="AP74" s="1040" t="s">
        <v>565</v>
      </c>
      <c r="AQ74" s="1040"/>
      <c r="AR74" s="1040"/>
      <c r="AS74" s="1040"/>
      <c r="AT74" s="1040"/>
      <c r="AU74" s="1040" t="s">
        <v>565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583</v>
      </c>
      <c r="C75" s="1044"/>
      <c r="D75" s="1044"/>
      <c r="E75" s="1044"/>
      <c r="F75" s="1044"/>
      <c r="G75" s="1044"/>
      <c r="H75" s="1044"/>
      <c r="I75" s="1044"/>
      <c r="J75" s="1044"/>
      <c r="K75" s="1044"/>
      <c r="L75" s="1044"/>
      <c r="M75" s="1044"/>
      <c r="N75" s="1044"/>
      <c r="O75" s="1044"/>
      <c r="P75" s="1045"/>
      <c r="Q75" s="1047">
        <v>758744</v>
      </c>
      <c r="R75" s="1048"/>
      <c r="S75" s="1048"/>
      <c r="T75" s="1048"/>
      <c r="U75" s="1049"/>
      <c r="V75" s="1050">
        <v>730814</v>
      </c>
      <c r="W75" s="1048"/>
      <c r="X75" s="1048"/>
      <c r="Y75" s="1048"/>
      <c r="Z75" s="1049"/>
      <c r="AA75" s="1050">
        <v>27930</v>
      </c>
      <c r="AB75" s="1048"/>
      <c r="AC75" s="1048"/>
      <c r="AD75" s="1048"/>
      <c r="AE75" s="1049"/>
      <c r="AF75" s="1050">
        <v>27930</v>
      </c>
      <c r="AG75" s="1048"/>
      <c r="AH75" s="1048"/>
      <c r="AI75" s="1048"/>
      <c r="AJ75" s="1049"/>
      <c r="AK75" s="1050" t="s">
        <v>496</v>
      </c>
      <c r="AL75" s="1048"/>
      <c r="AM75" s="1048"/>
      <c r="AN75" s="1048"/>
      <c r="AO75" s="1049"/>
      <c r="AP75" s="1040" t="s">
        <v>565</v>
      </c>
      <c r="AQ75" s="1040"/>
      <c r="AR75" s="1040"/>
      <c r="AS75" s="1040"/>
      <c r="AT75" s="1040"/>
      <c r="AU75" s="1040" t="s">
        <v>565</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30352</v>
      </c>
      <c r="AG88" s="1028"/>
      <c r="AH88" s="1028"/>
      <c r="AI88" s="1028"/>
      <c r="AJ88" s="1028"/>
      <c r="AK88" s="1032"/>
      <c r="AL88" s="1032"/>
      <c r="AM88" s="1032"/>
      <c r="AN88" s="1032"/>
      <c r="AO88" s="1032"/>
      <c r="AP88" s="1028">
        <v>10054</v>
      </c>
      <c r="AQ88" s="1028"/>
      <c r="AR88" s="1028"/>
      <c r="AS88" s="1028"/>
      <c r="AT88" s="1028"/>
      <c r="AU88" s="1028">
        <v>737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330</v>
      </c>
      <c r="CS102" s="1020"/>
      <c r="CT102" s="1020"/>
      <c r="CU102" s="1020"/>
      <c r="CV102" s="1021"/>
      <c r="CW102" s="1019">
        <v>339</v>
      </c>
      <c r="CX102" s="1020"/>
      <c r="CY102" s="1020"/>
      <c r="CZ102" s="1020"/>
      <c r="DA102" s="1021"/>
      <c r="DB102" s="1019">
        <v>3245</v>
      </c>
      <c r="DC102" s="1020"/>
      <c r="DD102" s="1020"/>
      <c r="DE102" s="1020"/>
      <c r="DF102" s="1021"/>
      <c r="DG102" s="1019" t="s">
        <v>565</v>
      </c>
      <c r="DH102" s="1020"/>
      <c r="DI102" s="1020"/>
      <c r="DJ102" s="1020"/>
      <c r="DK102" s="1021"/>
      <c r="DL102" s="1019" t="s">
        <v>565</v>
      </c>
      <c r="DM102" s="1020"/>
      <c r="DN102" s="1020"/>
      <c r="DO102" s="1020"/>
      <c r="DP102" s="1021"/>
      <c r="DQ102" s="1019" t="s">
        <v>565</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299</v>
      </c>
      <c r="AG109" s="963"/>
      <c r="AH109" s="963"/>
      <c r="AI109" s="963"/>
      <c r="AJ109" s="964"/>
      <c r="AK109" s="965" t="s">
        <v>298</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299</v>
      </c>
      <c r="BW109" s="963"/>
      <c r="BX109" s="963"/>
      <c r="BY109" s="963"/>
      <c r="BZ109" s="964"/>
      <c r="CA109" s="965" t="s">
        <v>298</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299</v>
      </c>
      <c r="DM109" s="963"/>
      <c r="DN109" s="963"/>
      <c r="DO109" s="963"/>
      <c r="DP109" s="964"/>
      <c r="DQ109" s="965" t="s">
        <v>298</v>
      </c>
      <c r="DR109" s="963"/>
      <c r="DS109" s="963"/>
      <c r="DT109" s="963"/>
      <c r="DU109" s="964"/>
      <c r="DV109" s="965" t="s">
        <v>418</v>
      </c>
      <c r="DW109" s="963"/>
      <c r="DX109" s="963"/>
      <c r="DY109" s="963"/>
      <c r="DZ109" s="994"/>
    </row>
    <row r="110" spans="1:131" s="226" customFormat="1" ht="26.25" customHeight="1">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1784879</v>
      </c>
      <c r="AB110" s="956"/>
      <c r="AC110" s="956"/>
      <c r="AD110" s="956"/>
      <c r="AE110" s="957"/>
      <c r="AF110" s="958">
        <v>1747482</v>
      </c>
      <c r="AG110" s="956"/>
      <c r="AH110" s="956"/>
      <c r="AI110" s="956"/>
      <c r="AJ110" s="957"/>
      <c r="AK110" s="958">
        <v>1760959</v>
      </c>
      <c r="AL110" s="956"/>
      <c r="AM110" s="956"/>
      <c r="AN110" s="956"/>
      <c r="AO110" s="957"/>
      <c r="AP110" s="959">
        <v>19.5</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18032523</v>
      </c>
      <c r="BR110" s="903"/>
      <c r="BS110" s="903"/>
      <c r="BT110" s="903"/>
      <c r="BU110" s="903"/>
      <c r="BV110" s="903">
        <v>18064436</v>
      </c>
      <c r="BW110" s="903"/>
      <c r="BX110" s="903"/>
      <c r="BY110" s="903"/>
      <c r="BZ110" s="903"/>
      <c r="CA110" s="903">
        <v>17640126</v>
      </c>
      <c r="CB110" s="903"/>
      <c r="CC110" s="903"/>
      <c r="CD110" s="903"/>
      <c r="CE110" s="903"/>
      <c r="CF110" s="927">
        <v>195.7</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424</v>
      </c>
      <c r="DH110" s="903"/>
      <c r="DI110" s="903"/>
      <c r="DJ110" s="903"/>
      <c r="DK110" s="903"/>
      <c r="DL110" s="903" t="s">
        <v>424</v>
      </c>
      <c r="DM110" s="903"/>
      <c r="DN110" s="903"/>
      <c r="DO110" s="903"/>
      <c r="DP110" s="903"/>
      <c r="DQ110" s="903" t="s">
        <v>424</v>
      </c>
      <c r="DR110" s="903"/>
      <c r="DS110" s="903"/>
      <c r="DT110" s="903"/>
      <c r="DU110" s="903"/>
      <c r="DV110" s="904" t="s">
        <v>424</v>
      </c>
      <c r="DW110" s="904"/>
      <c r="DX110" s="904"/>
      <c r="DY110" s="904"/>
      <c r="DZ110" s="905"/>
    </row>
    <row r="111" spans="1:131" s="226" customFormat="1" ht="26.25" customHeight="1">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984018</v>
      </c>
      <c r="BR111" s="875"/>
      <c r="BS111" s="875"/>
      <c r="BT111" s="875"/>
      <c r="BU111" s="875"/>
      <c r="BV111" s="875">
        <v>888855</v>
      </c>
      <c r="BW111" s="875"/>
      <c r="BX111" s="875"/>
      <c r="BY111" s="875"/>
      <c r="BZ111" s="875"/>
      <c r="CA111" s="875">
        <v>791669</v>
      </c>
      <c r="CB111" s="875"/>
      <c r="CC111" s="875"/>
      <c r="CD111" s="875"/>
      <c r="CE111" s="875"/>
      <c r="CF111" s="936">
        <v>8.8000000000000007</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6109462</v>
      </c>
      <c r="BR112" s="875"/>
      <c r="BS112" s="875"/>
      <c r="BT112" s="875"/>
      <c r="BU112" s="875"/>
      <c r="BV112" s="875">
        <v>6087804</v>
      </c>
      <c r="BW112" s="875"/>
      <c r="BX112" s="875"/>
      <c r="BY112" s="875"/>
      <c r="BZ112" s="875"/>
      <c r="CA112" s="875">
        <v>5962983</v>
      </c>
      <c r="CB112" s="875"/>
      <c r="CC112" s="875"/>
      <c r="CD112" s="875"/>
      <c r="CE112" s="875"/>
      <c r="CF112" s="936">
        <v>66.2</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374671</v>
      </c>
      <c r="AB113" s="984"/>
      <c r="AC113" s="984"/>
      <c r="AD113" s="984"/>
      <c r="AE113" s="985"/>
      <c r="AF113" s="986">
        <v>386309</v>
      </c>
      <c r="AG113" s="984"/>
      <c r="AH113" s="984"/>
      <c r="AI113" s="984"/>
      <c r="AJ113" s="985"/>
      <c r="AK113" s="986">
        <v>393654</v>
      </c>
      <c r="AL113" s="984"/>
      <c r="AM113" s="984"/>
      <c r="AN113" s="984"/>
      <c r="AO113" s="985"/>
      <c r="AP113" s="987">
        <v>4.4000000000000004</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175645</v>
      </c>
      <c r="BR113" s="875"/>
      <c r="BS113" s="875"/>
      <c r="BT113" s="875"/>
      <c r="BU113" s="875"/>
      <c r="BV113" s="875">
        <v>415618</v>
      </c>
      <c r="BW113" s="875"/>
      <c r="BX113" s="875"/>
      <c r="BY113" s="875"/>
      <c r="BZ113" s="875"/>
      <c r="CA113" s="875">
        <v>736649</v>
      </c>
      <c r="CB113" s="875"/>
      <c r="CC113" s="875"/>
      <c r="CD113" s="875"/>
      <c r="CE113" s="875"/>
      <c r="CF113" s="936">
        <v>8.1999999999999993</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204977</v>
      </c>
      <c r="DH113" s="838"/>
      <c r="DI113" s="838"/>
      <c r="DJ113" s="838"/>
      <c r="DK113" s="839"/>
      <c r="DL113" s="840">
        <v>196049</v>
      </c>
      <c r="DM113" s="838"/>
      <c r="DN113" s="838"/>
      <c r="DO113" s="838"/>
      <c r="DP113" s="839"/>
      <c r="DQ113" s="840">
        <v>186998</v>
      </c>
      <c r="DR113" s="838"/>
      <c r="DS113" s="838"/>
      <c r="DT113" s="838"/>
      <c r="DU113" s="839"/>
      <c r="DV113" s="885">
        <v>2.1</v>
      </c>
      <c r="DW113" s="886"/>
      <c r="DX113" s="886"/>
      <c r="DY113" s="886"/>
      <c r="DZ113" s="887"/>
    </row>
    <row r="114" spans="1:130" s="226" customFormat="1" ht="26.25" customHeight="1">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20686</v>
      </c>
      <c r="AB114" s="838"/>
      <c r="AC114" s="838"/>
      <c r="AD114" s="838"/>
      <c r="AE114" s="839"/>
      <c r="AF114" s="840">
        <v>20930</v>
      </c>
      <c r="AG114" s="838"/>
      <c r="AH114" s="838"/>
      <c r="AI114" s="838"/>
      <c r="AJ114" s="839"/>
      <c r="AK114" s="840">
        <v>46738</v>
      </c>
      <c r="AL114" s="838"/>
      <c r="AM114" s="838"/>
      <c r="AN114" s="838"/>
      <c r="AO114" s="839"/>
      <c r="AP114" s="885">
        <v>0.5</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2855160</v>
      </c>
      <c r="BR114" s="875"/>
      <c r="BS114" s="875"/>
      <c r="BT114" s="875"/>
      <c r="BU114" s="875"/>
      <c r="BV114" s="875">
        <v>2893907</v>
      </c>
      <c r="BW114" s="875"/>
      <c r="BX114" s="875"/>
      <c r="BY114" s="875"/>
      <c r="BZ114" s="875"/>
      <c r="CA114" s="875">
        <v>2547196</v>
      </c>
      <c r="CB114" s="875"/>
      <c r="CC114" s="875"/>
      <c r="CD114" s="875"/>
      <c r="CE114" s="875"/>
      <c r="CF114" s="936">
        <v>28.3</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147495</v>
      </c>
      <c r="AB115" s="984"/>
      <c r="AC115" s="984"/>
      <c r="AD115" s="984"/>
      <c r="AE115" s="985"/>
      <c r="AF115" s="986">
        <v>94536</v>
      </c>
      <c r="AG115" s="984"/>
      <c r="AH115" s="984"/>
      <c r="AI115" s="984"/>
      <c r="AJ115" s="985"/>
      <c r="AK115" s="986">
        <v>94450</v>
      </c>
      <c r="AL115" s="984"/>
      <c r="AM115" s="984"/>
      <c r="AN115" s="984"/>
      <c r="AO115" s="985"/>
      <c r="AP115" s="987">
        <v>1</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121</v>
      </c>
      <c r="BW115" s="875"/>
      <c r="BX115" s="875"/>
      <c r="BY115" s="875"/>
      <c r="BZ115" s="875"/>
      <c r="CA115" s="875" t="s">
        <v>121</v>
      </c>
      <c r="CB115" s="875"/>
      <c r="CC115" s="875"/>
      <c r="CD115" s="875"/>
      <c r="CE115" s="875"/>
      <c r="CF115" s="936" t="s">
        <v>121</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v>28</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2327731</v>
      </c>
      <c r="AB117" s="970"/>
      <c r="AC117" s="970"/>
      <c r="AD117" s="970"/>
      <c r="AE117" s="971"/>
      <c r="AF117" s="972">
        <v>2249285</v>
      </c>
      <c r="AG117" s="970"/>
      <c r="AH117" s="970"/>
      <c r="AI117" s="970"/>
      <c r="AJ117" s="971"/>
      <c r="AK117" s="972">
        <v>2295801</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299</v>
      </c>
      <c r="AG118" s="963"/>
      <c r="AH118" s="963"/>
      <c r="AI118" s="963"/>
      <c r="AJ118" s="964"/>
      <c r="AK118" s="965" t="s">
        <v>298</v>
      </c>
      <c r="AL118" s="963"/>
      <c r="AM118" s="963"/>
      <c r="AN118" s="963"/>
      <c r="AO118" s="964"/>
      <c r="AP118" s="966" t="s">
        <v>418</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449</v>
      </c>
      <c r="BP119" s="939"/>
      <c r="BQ119" s="943">
        <v>28156808</v>
      </c>
      <c r="BR119" s="906"/>
      <c r="BS119" s="906"/>
      <c r="BT119" s="906"/>
      <c r="BU119" s="906"/>
      <c r="BV119" s="906">
        <v>28350620</v>
      </c>
      <c r="BW119" s="906"/>
      <c r="BX119" s="906"/>
      <c r="BY119" s="906"/>
      <c r="BZ119" s="906"/>
      <c r="CA119" s="906">
        <v>27678623</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779041</v>
      </c>
      <c r="DH119" s="821"/>
      <c r="DI119" s="821"/>
      <c r="DJ119" s="821"/>
      <c r="DK119" s="822"/>
      <c r="DL119" s="823">
        <v>692806</v>
      </c>
      <c r="DM119" s="821"/>
      <c r="DN119" s="821"/>
      <c r="DO119" s="821"/>
      <c r="DP119" s="822"/>
      <c r="DQ119" s="823">
        <v>604671</v>
      </c>
      <c r="DR119" s="821"/>
      <c r="DS119" s="821"/>
      <c r="DT119" s="821"/>
      <c r="DU119" s="822"/>
      <c r="DV119" s="909">
        <v>6.7</v>
      </c>
      <c r="DW119" s="910"/>
      <c r="DX119" s="910"/>
      <c r="DY119" s="910"/>
      <c r="DZ119" s="911"/>
    </row>
    <row r="120" spans="1:130" s="226" customFormat="1" ht="26.25" customHeight="1">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5979448</v>
      </c>
      <c r="BR120" s="903"/>
      <c r="BS120" s="903"/>
      <c r="BT120" s="903"/>
      <c r="BU120" s="903"/>
      <c r="BV120" s="903">
        <v>6131243</v>
      </c>
      <c r="BW120" s="903"/>
      <c r="BX120" s="903"/>
      <c r="BY120" s="903"/>
      <c r="BZ120" s="903"/>
      <c r="CA120" s="903">
        <v>6177112</v>
      </c>
      <c r="CB120" s="903"/>
      <c r="CC120" s="903"/>
      <c r="CD120" s="903"/>
      <c r="CE120" s="903"/>
      <c r="CF120" s="927">
        <v>68.5</v>
      </c>
      <c r="CG120" s="928"/>
      <c r="CH120" s="928"/>
      <c r="CI120" s="928"/>
      <c r="CJ120" s="928"/>
      <c r="CK120" s="929" t="s">
        <v>453</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6109462</v>
      </c>
      <c r="DH120" s="903"/>
      <c r="DI120" s="903"/>
      <c r="DJ120" s="903"/>
      <c r="DK120" s="903"/>
      <c r="DL120" s="903">
        <v>6087398</v>
      </c>
      <c r="DM120" s="903"/>
      <c r="DN120" s="903"/>
      <c r="DO120" s="903"/>
      <c r="DP120" s="903"/>
      <c r="DQ120" s="903">
        <v>5961889</v>
      </c>
      <c r="DR120" s="903"/>
      <c r="DS120" s="903"/>
      <c r="DT120" s="903"/>
      <c r="DU120" s="903"/>
      <c r="DV120" s="904">
        <v>66.2</v>
      </c>
      <c r="DW120" s="904"/>
      <c r="DX120" s="904"/>
      <c r="DY120" s="904"/>
      <c r="DZ120" s="905"/>
    </row>
    <row r="121" spans="1:130" s="226" customFormat="1" ht="26.25" customHeight="1">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107</v>
      </c>
      <c r="AB121" s="838"/>
      <c r="AC121" s="838"/>
      <c r="AD121" s="838"/>
      <c r="AE121" s="839"/>
      <c r="AF121" s="840">
        <v>96</v>
      </c>
      <c r="AG121" s="838"/>
      <c r="AH121" s="838"/>
      <c r="AI121" s="838"/>
      <c r="AJ121" s="839"/>
      <c r="AK121" s="840">
        <v>96</v>
      </c>
      <c r="AL121" s="838"/>
      <c r="AM121" s="838"/>
      <c r="AN121" s="838"/>
      <c r="AO121" s="839"/>
      <c r="AP121" s="885">
        <v>0</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2616894</v>
      </c>
      <c r="BR121" s="875"/>
      <c r="BS121" s="875"/>
      <c r="BT121" s="875"/>
      <c r="BU121" s="875"/>
      <c r="BV121" s="875">
        <v>3012112</v>
      </c>
      <c r="BW121" s="875"/>
      <c r="BX121" s="875"/>
      <c r="BY121" s="875"/>
      <c r="BZ121" s="875"/>
      <c r="CA121" s="875">
        <v>2895669</v>
      </c>
      <c r="CB121" s="875"/>
      <c r="CC121" s="875"/>
      <c r="CD121" s="875"/>
      <c r="CE121" s="875"/>
      <c r="CF121" s="936">
        <v>32.1</v>
      </c>
      <c r="CG121" s="937"/>
      <c r="CH121" s="937"/>
      <c r="CI121" s="937"/>
      <c r="CJ121" s="937"/>
      <c r="CK121" s="930"/>
      <c r="CL121" s="916"/>
      <c r="CM121" s="916"/>
      <c r="CN121" s="916"/>
      <c r="CO121" s="917"/>
      <c r="CP121" s="896" t="s">
        <v>456</v>
      </c>
      <c r="CQ121" s="897"/>
      <c r="CR121" s="897"/>
      <c r="CS121" s="897"/>
      <c r="CT121" s="897"/>
      <c r="CU121" s="897"/>
      <c r="CV121" s="897"/>
      <c r="CW121" s="897"/>
      <c r="CX121" s="897"/>
      <c r="CY121" s="897"/>
      <c r="CZ121" s="897"/>
      <c r="DA121" s="897"/>
      <c r="DB121" s="897"/>
      <c r="DC121" s="897"/>
      <c r="DD121" s="897"/>
      <c r="DE121" s="897"/>
      <c r="DF121" s="898"/>
      <c r="DG121" s="874" t="s">
        <v>121</v>
      </c>
      <c r="DH121" s="875"/>
      <c r="DI121" s="875"/>
      <c r="DJ121" s="875"/>
      <c r="DK121" s="875"/>
      <c r="DL121" s="875">
        <v>406</v>
      </c>
      <c r="DM121" s="875"/>
      <c r="DN121" s="875"/>
      <c r="DO121" s="875"/>
      <c r="DP121" s="875"/>
      <c r="DQ121" s="875">
        <v>1094</v>
      </c>
      <c r="DR121" s="875"/>
      <c r="DS121" s="875"/>
      <c r="DT121" s="875"/>
      <c r="DU121" s="875"/>
      <c r="DV121" s="852">
        <v>0</v>
      </c>
      <c r="DW121" s="852"/>
      <c r="DX121" s="852"/>
      <c r="DY121" s="852"/>
      <c r="DZ121" s="853"/>
    </row>
    <row r="122" spans="1:130" s="226" customFormat="1" ht="26.25" customHeight="1">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15473167</v>
      </c>
      <c r="BR122" s="906"/>
      <c r="BS122" s="906"/>
      <c r="BT122" s="906"/>
      <c r="BU122" s="906"/>
      <c r="BV122" s="906">
        <v>15230630</v>
      </c>
      <c r="BW122" s="906"/>
      <c r="BX122" s="906"/>
      <c r="BY122" s="906"/>
      <c r="BZ122" s="906"/>
      <c r="CA122" s="906">
        <v>14956567</v>
      </c>
      <c r="CB122" s="906"/>
      <c r="CC122" s="906"/>
      <c r="CD122" s="906"/>
      <c r="CE122" s="906"/>
      <c r="CF122" s="907">
        <v>166</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458</v>
      </c>
      <c r="BP123" s="939"/>
      <c r="BQ123" s="893">
        <v>24069509</v>
      </c>
      <c r="BR123" s="894"/>
      <c r="BS123" s="894"/>
      <c r="BT123" s="894"/>
      <c r="BU123" s="894"/>
      <c r="BV123" s="894">
        <v>24373985</v>
      </c>
      <c r="BW123" s="894"/>
      <c r="BX123" s="894"/>
      <c r="BY123" s="894"/>
      <c r="BZ123" s="894"/>
      <c r="CA123" s="894">
        <v>24029348</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459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45.8</v>
      </c>
      <c r="BR124" s="892"/>
      <c r="BS124" s="892"/>
      <c r="BT124" s="892"/>
      <c r="BU124" s="892"/>
      <c r="BV124" s="892">
        <v>44.3</v>
      </c>
      <c r="BW124" s="892"/>
      <c r="BX124" s="892"/>
      <c r="BY124" s="892"/>
      <c r="BZ124" s="892"/>
      <c r="CA124" s="892">
        <v>40.4</v>
      </c>
      <c r="CB124" s="892"/>
      <c r="CC124" s="892"/>
      <c r="CD124" s="892"/>
      <c r="CE124" s="892"/>
      <c r="CF124" s="782"/>
      <c r="CG124" s="783"/>
      <c r="CH124" s="783"/>
      <c r="CI124" s="783"/>
      <c r="CJ124" s="923"/>
      <c r="CK124" s="931"/>
      <c r="CL124" s="931"/>
      <c r="CM124" s="931"/>
      <c r="CN124" s="931"/>
      <c r="CO124" s="932"/>
      <c r="CP124" s="896" t="s">
        <v>460</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461</v>
      </c>
      <c r="CL125" s="913"/>
      <c r="CM125" s="913"/>
      <c r="CN125" s="913"/>
      <c r="CO125" s="914"/>
      <c r="CP125" s="921" t="s">
        <v>462</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147105</v>
      </c>
      <c r="AB126" s="838"/>
      <c r="AC126" s="838"/>
      <c r="AD126" s="838"/>
      <c r="AE126" s="839"/>
      <c r="AF126" s="840">
        <v>94326</v>
      </c>
      <c r="AG126" s="838"/>
      <c r="AH126" s="838"/>
      <c r="AI126" s="838"/>
      <c r="AJ126" s="839"/>
      <c r="AK126" s="840">
        <v>94314</v>
      </c>
      <c r="AL126" s="838"/>
      <c r="AM126" s="838"/>
      <c r="AN126" s="838"/>
      <c r="AO126" s="839"/>
      <c r="AP126" s="885">
        <v>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463</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c r="A127" s="880"/>
      <c r="B127" s="881"/>
      <c r="C127" s="899" t="s">
        <v>464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283</v>
      </c>
      <c r="AB127" s="838"/>
      <c r="AC127" s="838"/>
      <c r="AD127" s="838"/>
      <c r="AE127" s="839"/>
      <c r="AF127" s="840">
        <v>114</v>
      </c>
      <c r="AG127" s="838"/>
      <c r="AH127" s="838"/>
      <c r="AI127" s="838"/>
      <c r="AJ127" s="839"/>
      <c r="AK127" s="840">
        <v>40</v>
      </c>
      <c r="AL127" s="838"/>
      <c r="AM127" s="838"/>
      <c r="AN127" s="838"/>
      <c r="AO127" s="839"/>
      <c r="AP127" s="885">
        <v>0</v>
      </c>
      <c r="AQ127" s="886"/>
      <c r="AR127" s="886"/>
      <c r="AS127" s="886"/>
      <c r="AT127" s="887"/>
      <c r="AU127" s="262"/>
      <c r="AV127" s="262"/>
      <c r="AW127" s="262"/>
      <c r="AX127" s="902" t="s">
        <v>465</v>
      </c>
      <c r="AY127" s="870"/>
      <c r="AZ127" s="870"/>
      <c r="BA127" s="870"/>
      <c r="BB127" s="870"/>
      <c r="BC127" s="870"/>
      <c r="BD127" s="870"/>
      <c r="BE127" s="871"/>
      <c r="BF127" s="869" t="s">
        <v>466</v>
      </c>
      <c r="BG127" s="870"/>
      <c r="BH127" s="870"/>
      <c r="BI127" s="870"/>
      <c r="BJ127" s="870"/>
      <c r="BK127" s="870"/>
      <c r="BL127" s="871"/>
      <c r="BM127" s="869" t="s">
        <v>467</v>
      </c>
      <c r="BN127" s="870"/>
      <c r="BO127" s="870"/>
      <c r="BP127" s="870"/>
      <c r="BQ127" s="870"/>
      <c r="BR127" s="870"/>
      <c r="BS127" s="871"/>
      <c r="BT127" s="869" t="s">
        <v>468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469</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470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471</v>
      </c>
      <c r="X128" s="856"/>
      <c r="Y128" s="856"/>
      <c r="Z128" s="857"/>
      <c r="AA128" s="858">
        <v>331909</v>
      </c>
      <c r="AB128" s="859"/>
      <c r="AC128" s="859"/>
      <c r="AD128" s="859"/>
      <c r="AE128" s="860"/>
      <c r="AF128" s="861">
        <v>306399</v>
      </c>
      <c r="AG128" s="859"/>
      <c r="AH128" s="859"/>
      <c r="AI128" s="859"/>
      <c r="AJ128" s="860"/>
      <c r="AK128" s="861">
        <v>255213</v>
      </c>
      <c r="AL128" s="859"/>
      <c r="AM128" s="859"/>
      <c r="AN128" s="859"/>
      <c r="AO128" s="860"/>
      <c r="AP128" s="862"/>
      <c r="AQ128" s="863"/>
      <c r="AR128" s="863"/>
      <c r="AS128" s="863"/>
      <c r="AT128" s="864"/>
      <c r="AU128" s="262"/>
      <c r="AV128" s="262"/>
      <c r="AW128" s="262"/>
      <c r="AX128" s="865" t="s">
        <v>472</v>
      </c>
      <c r="AY128" s="866"/>
      <c r="AZ128" s="866"/>
      <c r="BA128" s="866"/>
      <c r="BB128" s="866"/>
      <c r="BC128" s="866"/>
      <c r="BD128" s="866"/>
      <c r="BE128" s="867"/>
      <c r="BF128" s="844" t="s">
        <v>121</v>
      </c>
      <c r="BG128" s="845"/>
      <c r="BH128" s="845"/>
      <c r="BI128" s="845"/>
      <c r="BJ128" s="845"/>
      <c r="BK128" s="845"/>
      <c r="BL128" s="868"/>
      <c r="BM128" s="844">
        <v>13.27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473</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474</v>
      </c>
      <c r="X129" s="835"/>
      <c r="Y129" s="835"/>
      <c r="Z129" s="836"/>
      <c r="AA129" s="837">
        <v>10281933</v>
      </c>
      <c r="AB129" s="838"/>
      <c r="AC129" s="838"/>
      <c r="AD129" s="838"/>
      <c r="AE129" s="839"/>
      <c r="AF129" s="840">
        <v>10341969</v>
      </c>
      <c r="AG129" s="838"/>
      <c r="AH129" s="838"/>
      <c r="AI129" s="838"/>
      <c r="AJ129" s="839"/>
      <c r="AK129" s="840">
        <v>10374039</v>
      </c>
      <c r="AL129" s="838"/>
      <c r="AM129" s="838"/>
      <c r="AN129" s="838"/>
      <c r="AO129" s="839"/>
      <c r="AP129" s="841"/>
      <c r="AQ129" s="842"/>
      <c r="AR129" s="842"/>
      <c r="AS129" s="842"/>
      <c r="AT129" s="843"/>
      <c r="AU129" s="264"/>
      <c r="AV129" s="264"/>
      <c r="AW129" s="264"/>
      <c r="AX129" s="807" t="s">
        <v>475</v>
      </c>
      <c r="AY129" s="808"/>
      <c r="AZ129" s="808"/>
      <c r="BA129" s="808"/>
      <c r="BB129" s="808"/>
      <c r="BC129" s="808"/>
      <c r="BD129" s="808"/>
      <c r="BE129" s="809"/>
      <c r="BF129" s="827" t="s">
        <v>121</v>
      </c>
      <c r="BG129" s="828"/>
      <c r="BH129" s="828"/>
      <c r="BI129" s="828"/>
      <c r="BJ129" s="828"/>
      <c r="BK129" s="828"/>
      <c r="BL129" s="829"/>
      <c r="BM129" s="827">
        <v>18.27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477</v>
      </c>
      <c r="X130" s="835"/>
      <c r="Y130" s="835"/>
      <c r="Z130" s="836"/>
      <c r="AA130" s="837">
        <v>1372930</v>
      </c>
      <c r="AB130" s="838"/>
      <c r="AC130" s="838"/>
      <c r="AD130" s="838"/>
      <c r="AE130" s="839"/>
      <c r="AF130" s="840">
        <v>1380080</v>
      </c>
      <c r="AG130" s="838"/>
      <c r="AH130" s="838"/>
      <c r="AI130" s="838"/>
      <c r="AJ130" s="839"/>
      <c r="AK130" s="840">
        <v>1362063</v>
      </c>
      <c r="AL130" s="838"/>
      <c r="AM130" s="838"/>
      <c r="AN130" s="838"/>
      <c r="AO130" s="839"/>
      <c r="AP130" s="841"/>
      <c r="AQ130" s="842"/>
      <c r="AR130" s="842"/>
      <c r="AS130" s="842"/>
      <c r="AT130" s="843"/>
      <c r="AU130" s="264"/>
      <c r="AV130" s="264"/>
      <c r="AW130" s="264"/>
      <c r="AX130" s="807" t="s">
        <v>478</v>
      </c>
      <c r="AY130" s="808"/>
      <c r="AZ130" s="808"/>
      <c r="BA130" s="808"/>
      <c r="BB130" s="808"/>
      <c r="BC130" s="808"/>
      <c r="BD130" s="808"/>
      <c r="BE130" s="809"/>
      <c r="BF130" s="810">
        <v>6.9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479</v>
      </c>
      <c r="X131" s="818"/>
      <c r="Y131" s="818"/>
      <c r="Z131" s="819"/>
      <c r="AA131" s="820">
        <v>8909003</v>
      </c>
      <c r="AB131" s="821"/>
      <c r="AC131" s="821"/>
      <c r="AD131" s="821"/>
      <c r="AE131" s="822"/>
      <c r="AF131" s="823">
        <v>8961889</v>
      </c>
      <c r="AG131" s="821"/>
      <c r="AH131" s="821"/>
      <c r="AI131" s="821"/>
      <c r="AJ131" s="822"/>
      <c r="AK131" s="823">
        <v>9011976</v>
      </c>
      <c r="AL131" s="821"/>
      <c r="AM131" s="821"/>
      <c r="AN131" s="821"/>
      <c r="AO131" s="822"/>
      <c r="AP131" s="824"/>
      <c r="AQ131" s="825"/>
      <c r="AR131" s="825"/>
      <c r="AS131" s="825"/>
      <c r="AT131" s="826"/>
      <c r="AU131" s="264"/>
      <c r="AV131" s="264"/>
      <c r="AW131" s="264"/>
      <c r="AX131" s="785" t="s">
        <v>480</v>
      </c>
      <c r="AY131" s="786"/>
      <c r="AZ131" s="786"/>
      <c r="BA131" s="786"/>
      <c r="BB131" s="786"/>
      <c r="BC131" s="786"/>
      <c r="BD131" s="786"/>
      <c r="BE131" s="787"/>
      <c r="BF131" s="788">
        <v>40.4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482</v>
      </c>
      <c r="W132" s="798"/>
      <c r="X132" s="798"/>
      <c r="Y132" s="798"/>
      <c r="Z132" s="799"/>
      <c r="AA132" s="800">
        <v>6.9917138879999996</v>
      </c>
      <c r="AB132" s="801"/>
      <c r="AC132" s="801"/>
      <c r="AD132" s="801"/>
      <c r="AE132" s="802"/>
      <c r="AF132" s="803">
        <v>6.2799929790000002</v>
      </c>
      <c r="AG132" s="801"/>
      <c r="AH132" s="801"/>
      <c r="AI132" s="801"/>
      <c r="AJ132" s="802"/>
      <c r="AK132" s="803">
        <v>7.5291478810000001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483</v>
      </c>
      <c r="W133" s="777"/>
      <c r="X133" s="777"/>
      <c r="Y133" s="777"/>
      <c r="Z133" s="778"/>
      <c r="AA133" s="779">
        <v>8.6999999999999993</v>
      </c>
      <c r="AB133" s="780"/>
      <c r="AC133" s="780"/>
      <c r="AD133" s="780"/>
      <c r="AE133" s="781"/>
      <c r="AF133" s="779">
        <v>7.4</v>
      </c>
      <c r="AG133" s="780"/>
      <c r="AH133" s="780"/>
      <c r="AI133" s="780"/>
      <c r="AJ133" s="781"/>
      <c r="AK133" s="779">
        <v>6.9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N2Qu4hYaPjV7owa3GVCbrK0Rny9estHE1iIpn39qsz+PEQl0jEkiY8afB4whHGtZ0AlqE8fGddbDcVZAtDMa1w==" saltValue="l0E3qWbeUSjjV6VUCa3q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2/LKlqmEiJ5vhqexWj3mtoTYMyIx/0bDElMP6qivWi/C7LKLVc8z5O8wbOmmg9AulbYK5E8rUZ2BqLi5AXJtg==" saltValue="KN7BVA6W5MEg++rIGYTi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rlrIMgZuxmR5a8DICy9FMzlL2o+pLmUKgrsqqVjz8rCJM59rBUkMy8kYymQ9FxPThSIdU9jQ3Kbt4NCGlmMCg==" saltValue="wnuT0JjCZGEPIR0u/+8d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492</v>
      </c>
      <c r="AL9" s="1207"/>
      <c r="AM9" s="1207"/>
      <c r="AN9" s="1208"/>
      <c r="AO9" s="292">
        <v>3177302</v>
      </c>
      <c r="AP9" s="292">
        <v>64401</v>
      </c>
      <c r="AQ9" s="293">
        <v>89546</v>
      </c>
      <c r="AR9" s="294">
        <v>-28.1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493</v>
      </c>
      <c r="AL10" s="1207"/>
      <c r="AM10" s="1207"/>
      <c r="AN10" s="1208"/>
      <c r="AO10" s="295">
        <v>181712</v>
      </c>
      <c r="AP10" s="295">
        <v>3683</v>
      </c>
      <c r="AQ10" s="296">
        <v>7518</v>
      </c>
      <c r="AR10" s="297">
        <v>-51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494</v>
      </c>
      <c r="AL11" s="1207"/>
      <c r="AM11" s="1207"/>
      <c r="AN11" s="1208"/>
      <c r="AO11" s="295">
        <v>27217</v>
      </c>
      <c r="AP11" s="295">
        <v>552</v>
      </c>
      <c r="AQ11" s="296">
        <v>9181</v>
      </c>
      <c r="AR11" s="297">
        <v>-94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495</v>
      </c>
      <c r="AL12" s="1207"/>
      <c r="AM12" s="1207"/>
      <c r="AN12" s="1208"/>
      <c r="AO12" s="295" t="s">
        <v>496</v>
      </c>
      <c r="AP12" s="295" t="s">
        <v>496</v>
      </c>
      <c r="AQ12" s="296">
        <v>1021</v>
      </c>
      <c r="AR12" s="297" t="s">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497</v>
      </c>
      <c r="AL13" s="1207"/>
      <c r="AM13" s="1207"/>
      <c r="AN13" s="1208"/>
      <c r="AO13" s="295">
        <v>485</v>
      </c>
      <c r="AP13" s="295">
        <v>10</v>
      </c>
      <c r="AQ13" s="296">
        <v>11</v>
      </c>
      <c r="AR13" s="297">
        <v>-9.1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498</v>
      </c>
      <c r="AL14" s="1207"/>
      <c r="AM14" s="1207"/>
      <c r="AN14" s="1208"/>
      <c r="AO14" s="295">
        <v>143770</v>
      </c>
      <c r="AP14" s="295">
        <v>2914</v>
      </c>
      <c r="AQ14" s="296">
        <v>4082</v>
      </c>
      <c r="AR14" s="297">
        <v>-28.6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499</v>
      </c>
      <c r="AL15" s="1207"/>
      <c r="AM15" s="1207"/>
      <c r="AN15" s="1208"/>
      <c r="AO15" s="295">
        <v>23448</v>
      </c>
      <c r="AP15" s="295">
        <v>475</v>
      </c>
      <c r="AQ15" s="296">
        <v>2228</v>
      </c>
      <c r="AR15" s="297">
        <v>-78.7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500</v>
      </c>
      <c r="AL16" s="1210"/>
      <c r="AM16" s="1210"/>
      <c r="AN16" s="1211"/>
      <c r="AO16" s="295">
        <v>-343797</v>
      </c>
      <c r="AP16" s="295">
        <v>-6968</v>
      </c>
      <c r="AQ16" s="296">
        <v>-8980</v>
      </c>
      <c r="AR16" s="297">
        <v>-22.4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3210137</v>
      </c>
      <c r="AP17" s="295">
        <v>65067</v>
      </c>
      <c r="AQ17" s="296">
        <v>104606</v>
      </c>
      <c r="AR17" s="297">
        <v>-37.799999999999997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505</v>
      </c>
      <c r="AL21" s="1204"/>
      <c r="AM21" s="1204"/>
      <c r="AN21" s="1205"/>
      <c r="AO21" s="307">
        <v>6.28</v>
      </c>
      <c r="AP21" s="308">
        <v>10.09</v>
      </c>
      <c r="AQ21" s="309">
        <v>-3.81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506</v>
      </c>
      <c r="AL22" s="1204"/>
      <c r="AM22" s="1204"/>
      <c r="AN22" s="1205"/>
      <c r="AO22" s="312">
        <v>101</v>
      </c>
      <c r="AP22" s="313">
        <v>97.8</v>
      </c>
      <c r="AQ22" s="314">
        <v>3.2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511</v>
      </c>
      <c r="AL32" s="1195"/>
      <c r="AM32" s="1195"/>
      <c r="AN32" s="1196"/>
      <c r="AO32" s="322">
        <v>1760959</v>
      </c>
      <c r="AP32" s="322">
        <v>35693</v>
      </c>
      <c r="AQ32" s="323">
        <v>67805</v>
      </c>
      <c r="AR32" s="324">
        <v>-47.4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512</v>
      </c>
      <c r="AL33" s="1195"/>
      <c r="AM33" s="1195"/>
      <c r="AN33" s="1196"/>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513</v>
      </c>
      <c r="AL34" s="1195"/>
      <c r="AM34" s="1195"/>
      <c r="AN34" s="1196"/>
      <c r="AO34" s="322" t="s">
        <v>496</v>
      </c>
      <c r="AP34" s="322" t="s">
        <v>496</v>
      </c>
      <c r="AQ34" s="323">
        <v>11</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514</v>
      </c>
      <c r="AL35" s="1195"/>
      <c r="AM35" s="1195"/>
      <c r="AN35" s="1196"/>
      <c r="AO35" s="322">
        <v>393654</v>
      </c>
      <c r="AP35" s="322">
        <v>7979</v>
      </c>
      <c r="AQ35" s="323">
        <v>18110</v>
      </c>
      <c r="AR35" s="324">
        <v>-55.9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515</v>
      </c>
      <c r="AL36" s="1195"/>
      <c r="AM36" s="1195"/>
      <c r="AN36" s="1196"/>
      <c r="AO36" s="322">
        <v>46738</v>
      </c>
      <c r="AP36" s="322">
        <v>947</v>
      </c>
      <c r="AQ36" s="323">
        <v>2781</v>
      </c>
      <c r="AR36" s="324">
        <v>-65.900000000000006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516</v>
      </c>
      <c r="AL37" s="1195"/>
      <c r="AM37" s="1195"/>
      <c r="AN37" s="1196"/>
      <c r="AO37" s="322">
        <v>94450</v>
      </c>
      <c r="AP37" s="322">
        <v>1914</v>
      </c>
      <c r="AQ37" s="323">
        <v>1073</v>
      </c>
      <c r="AR37" s="324">
        <v>78.400000000000006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517</v>
      </c>
      <c r="AL38" s="1198"/>
      <c r="AM38" s="1198"/>
      <c r="AN38" s="1199"/>
      <c r="AO38" s="325" t="s">
        <v>496</v>
      </c>
      <c r="AP38" s="325" t="s">
        <v>496</v>
      </c>
      <c r="AQ38" s="326">
        <v>5</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518</v>
      </c>
      <c r="AL39" s="1198"/>
      <c r="AM39" s="1198"/>
      <c r="AN39" s="1199"/>
      <c r="AO39" s="322">
        <v>-255213</v>
      </c>
      <c r="AP39" s="322">
        <v>-5173</v>
      </c>
      <c r="AQ39" s="323">
        <v>-3858</v>
      </c>
      <c r="AR39" s="324">
        <v>34.1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519</v>
      </c>
      <c r="AL40" s="1195"/>
      <c r="AM40" s="1195"/>
      <c r="AN40" s="1196"/>
      <c r="AO40" s="322">
        <v>-1362063</v>
      </c>
      <c r="AP40" s="322">
        <v>-27608</v>
      </c>
      <c r="AQ40" s="323">
        <v>-59194</v>
      </c>
      <c r="AR40" s="324">
        <v>-53.4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678525</v>
      </c>
      <c r="AP41" s="322">
        <v>13753</v>
      </c>
      <c r="AQ41" s="323">
        <v>26732</v>
      </c>
      <c r="AR41" s="324">
        <v>-48.6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487</v>
      </c>
      <c r="AN49" s="1189" t="s">
        <v>523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1947238</v>
      </c>
      <c r="AN51" s="344">
        <v>39683</v>
      </c>
      <c r="AO51" s="345">
        <v>55.7</v>
      </c>
      <c r="AP51" s="346">
        <v>90961</v>
      </c>
      <c r="AQ51" s="347">
        <v>20.100000000000001</v>
      </c>
      <c r="AR51" s="348">
        <v>35.6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1003192</v>
      </c>
      <c r="AN52" s="352">
        <v>20444</v>
      </c>
      <c r="AO52" s="353">
        <v>43.1</v>
      </c>
      <c r="AP52" s="354">
        <v>37720</v>
      </c>
      <c r="AQ52" s="355">
        <v>7.1</v>
      </c>
      <c r="AR52" s="356">
        <v>36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3687284</v>
      </c>
      <c r="AN53" s="344">
        <v>75027</v>
      </c>
      <c r="AO53" s="345">
        <v>89.1</v>
      </c>
      <c r="AP53" s="346">
        <v>106614</v>
      </c>
      <c r="AQ53" s="347">
        <v>17.2</v>
      </c>
      <c r="AR53" s="348">
        <v>71.900000000000006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2151521</v>
      </c>
      <c r="AN54" s="352">
        <v>43778</v>
      </c>
      <c r="AO54" s="353">
        <v>114.1</v>
      </c>
      <c r="AP54" s="354">
        <v>45545</v>
      </c>
      <c r="AQ54" s="355">
        <v>20.7</v>
      </c>
      <c r="AR54" s="356">
        <v>93.4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2227762</v>
      </c>
      <c r="AN55" s="344">
        <v>45336</v>
      </c>
      <c r="AO55" s="345">
        <v>-39.6</v>
      </c>
      <c r="AP55" s="346">
        <v>85459</v>
      </c>
      <c r="AQ55" s="347">
        <v>-19.8</v>
      </c>
      <c r="AR55" s="348">
        <v>-19.8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933143</v>
      </c>
      <c r="AN56" s="352">
        <v>18990</v>
      </c>
      <c r="AO56" s="353">
        <v>-56.6</v>
      </c>
      <c r="AP56" s="354">
        <v>44378</v>
      </c>
      <c r="AQ56" s="355">
        <v>-2.6</v>
      </c>
      <c r="AR56" s="356">
        <v>-54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2754362</v>
      </c>
      <c r="AN57" s="344">
        <v>56039</v>
      </c>
      <c r="AO57" s="345">
        <v>23.6</v>
      </c>
      <c r="AP57" s="346">
        <v>83280</v>
      </c>
      <c r="AQ57" s="347">
        <v>-2.5</v>
      </c>
      <c r="AR57" s="348">
        <v>26.1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714865</v>
      </c>
      <c r="AN58" s="352">
        <v>14544</v>
      </c>
      <c r="AO58" s="353">
        <v>-23.4</v>
      </c>
      <c r="AP58" s="354">
        <v>43123</v>
      </c>
      <c r="AQ58" s="355">
        <v>-2.8</v>
      </c>
      <c r="AR58" s="356">
        <v>-20.6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1809261</v>
      </c>
      <c r="AN59" s="344">
        <v>36672</v>
      </c>
      <c r="AO59" s="345">
        <v>-34.6</v>
      </c>
      <c r="AP59" s="346">
        <v>88968</v>
      </c>
      <c r="AQ59" s="347">
        <v>6.8</v>
      </c>
      <c r="AR59" s="348">
        <v>-41.4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669491</v>
      </c>
      <c r="AN60" s="352">
        <v>13570</v>
      </c>
      <c r="AO60" s="353">
        <v>-6.7</v>
      </c>
      <c r="AP60" s="354">
        <v>45482</v>
      </c>
      <c r="AQ60" s="355">
        <v>5.5</v>
      </c>
      <c r="AR60" s="356">
        <v>-12.2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2485181</v>
      </c>
      <c r="AN61" s="359">
        <v>50551</v>
      </c>
      <c r="AO61" s="360">
        <v>18.8</v>
      </c>
      <c r="AP61" s="361">
        <v>91056</v>
      </c>
      <c r="AQ61" s="362">
        <v>4.4000000000000004</v>
      </c>
      <c r="AR61" s="348">
        <v>14.4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1094442</v>
      </c>
      <c r="AN62" s="352">
        <v>22265</v>
      </c>
      <c r="AO62" s="353">
        <v>14.1</v>
      </c>
      <c r="AP62" s="354">
        <v>43250</v>
      </c>
      <c r="AQ62" s="355">
        <v>5.6</v>
      </c>
      <c r="AR62" s="356">
        <v>8.5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aoOxtRa32T4lwwCcWuBg2otrTfWXGgETot2v16w5jcZPkhDoxi/biTh3OcbH6xnPxodicxRR0IK0WEnV3ccqw==" saltValue="zCKgTcVBLBdjII8wlyxv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kFzgase2i1fUcPotFwiCtrsZDdOKEICJTPSanDpUMzKZyYV0YbzJEOpAcMVsql15fi1YSXqZWWX8sG/o8rSiQ==" saltValue="rUvZlke65+ZcIMnxsf9R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iAINSyrLJPhR1UovDbQWorwJccFogAB2P54wHTbfmOb0jqMddmWDozgptRlzGYP46dJnvELrkuXQuAipCVdrw==" saltValue="HBJyyuAUpUR5IAzrhQCy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2" t="s">
        <v>3</v>
      </c>
      <c r="D47" s="1212"/>
      <c r="E47" s="1213"/>
      <c r="F47" s="11">
        <v>21.1</v>
      </c>
      <c r="G47" s="12">
        <v>23.29</v>
      </c>
      <c r="H47" s="12">
        <v>23.96</v>
      </c>
      <c r="I47" s="12">
        <v>23.91</v>
      </c>
      <c r="J47" s="13">
        <v>23.86</v>
      </c>
    </row>
    <row r="48" spans="2:10" ht="57.75" customHeight="1">
      <c r="B48" s="14"/>
      <c r="C48" s="1214" t="s">
        <v>4</v>
      </c>
      <c r="D48" s="1214"/>
      <c r="E48" s="1215"/>
      <c r="F48" s="15">
        <v>7.59</v>
      </c>
      <c r="G48" s="16">
        <v>6.55</v>
      </c>
      <c r="H48" s="16">
        <v>5.32</v>
      </c>
      <c r="I48" s="16">
        <v>3.03</v>
      </c>
      <c r="J48" s="17">
        <v>3.67</v>
      </c>
    </row>
    <row r="49" spans="2:10" ht="57.75" customHeight="1" thickBot="1">
      <c r="B49" s="18"/>
      <c r="C49" s="1216" t="s">
        <v>5</v>
      </c>
      <c r="D49" s="1216"/>
      <c r="E49" s="1217"/>
      <c r="F49" s="19" t="s">
        <v>544</v>
      </c>
      <c r="G49" s="20">
        <v>0.67</v>
      </c>
      <c r="H49" s="20" t="s">
        <v>545</v>
      </c>
      <c r="I49" s="20" t="s">
        <v>546</v>
      </c>
      <c r="J49" s="21">
        <v>0.68</v>
      </c>
    </row>
    <row r="50" spans="2:10" ht="13.5" customHeight="1"/>
    <row r="51" spans="2:10" ht="13.5" hidden="1" customHeight="1"/>
    <row r="52" spans="2:10" ht="13.5" hidden="1" customHeight="1"/>
    <row r="53" spans="2:10" ht="13.5" hidden="1" customHeight="1"/>
  </sheetData>
  <sheetProtection algorithmName="SHA-512" hashValue="sc0bdj+Vm+0MFz1flHEKfkAaXUPdjB52+Wo4w0ZMGnr4tzDD+4DZS1nIzARArlPKjA/kkKbhUZpkQTcHL79Zxw==" saltValue="m4WZWRZt1PJQZ8cRrfhT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2019-10-25T06:08:32Z</cp:lastPrinted>
  <dcterms:created xsi:type="dcterms:W3CDTF">2019-02-14T04:46:31Z</dcterms:created>
  <dcterms:modified xsi:type="dcterms:W3CDTF">2019-10-25T06:14:49Z</dcterms:modified>
</cp:coreProperties>
</file>