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4" i="9"/>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BE35"/>
  <c r="AM35"/>
  <c r="C35"/>
  <c r="BE34"/>
  <c r="C34"/>
  <c r="U34" l="1"/>
  <c r="U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6" i="9" l="1"/>
  <c r="AM34" s="1"/>
  <c r="BW34" l="1"/>
  <c r="BW35" l="1"/>
  <c r="BW36" s="1"/>
  <c r="BW37" s="1"/>
  <c r="BW38" s="1"/>
  <c r="BW39" s="1"/>
  <c r="BW40" s="1"/>
  <c r="BW41" s="1"/>
  <c r="BW42" s="1"/>
  <c r="BW43" s="1"/>
  <c r="CO34" l="1"/>
  <c r="CO35" s="1"/>
</calcChain>
</file>

<file path=xl/sharedStrings.xml><?xml version="1.0" encoding="utf-8"?>
<sst xmlns="http://schemas.openxmlformats.org/spreadsheetml/2006/main" count="1071" uniqueCount="563">
  <si>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</si>
  <si>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</si>
  <si>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</si>
  <si>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</si>
  <si>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</si>
  <si>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</si>
  <si>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</si>
  <si>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</si>
  <si>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</si>
  <si>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</si>
  <si>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</si>
  <si>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</si>
  <si>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</si>
  <si>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</si>
  <si>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</si>
  <si>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</si>
  <si>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</si>
  <si>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</si>
  <si>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</si>
  <si>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</si>
  <si>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</si>
  <si>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</si>
  <si>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</si>
  <si>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</si>
  <si>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</si>
  <si>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</si>
  <si>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</si>
  <si>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</si>
  <si>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</si>
  <si>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</si>
  <si>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</si>
  <si>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</si>
  <si>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</si>
  <si>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</si>
  <si>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</si>
  <si>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</si>
  <si>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</si>
  <si>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</si>
  <si>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</si>
  <si>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</si>
  <si>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</si>
  <si>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</si>
  <si>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</si>
  <si>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</si>
  <si>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</si>
  <si>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</si>
  <si>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</si>
  <si>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</si>
  <si>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</si>
  <si>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</si>
  <si>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</si>
  <si>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</si>
  <si>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</si>
  <si>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</si>
  <si>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</si>
  <si>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</si>
  <si>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</si>
  <si>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</si>
  <si>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</si>
  <si>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</si>
  <si>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</si>
  <si>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</si>
  <si>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</si>
  <si>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</si>
  <si>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</si>
  <si>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</si>
  <si>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</si>
  <si>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</si>
  <si>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</si>
  <si>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</si>
  <si>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</si>
  <si>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</si>
  <si>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</si>
  <si>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</si>
  <si>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</si>
  <si>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</si>
  <si>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</si>
  <si>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</si>
  <si>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</si>
  <si>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</si>
  <si>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</si>
  <si>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</si>
  <si>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那珂川町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</si>
  <si>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</si>
  <si>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</si>
  <si>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</si>
  <si>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</si>
  <si>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</si>
  <si>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</si>
  <si>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</si>
  <si>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</si>
  <si>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</si>
  <si>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</si>
  <si>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</si>
  <si>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</si>
  <si>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</si>
  <si>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</si>
  <si>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</si>
  <si>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</si>
  <si>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</si>
  <si>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</si>
  <si>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</si>
  <si>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</si>
  <si>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</si>
  <si>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</si>
  <si>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</si>
  <si>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</si>
  <si>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</si>
  <si>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</si>
  <si>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</si>
  <si>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</si>
  <si>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</si>
  <si>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</si>
  <si>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</si>
  <si>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</si>
  <si>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</si>
  <si>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</si>
  <si>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</si>
  <si>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</si>
  <si>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</si>
  <si>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</si>
  <si>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</si>
  <si>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</si>
  <si>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</si>
  <si>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</si>
  <si>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</si>
  <si>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</si>
  <si>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</si>
  <si>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</si>
  <si>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</si>
  <si>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</si>
  <si>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</si>
  <si>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</si>
  <si>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</si>
  <si>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</si>
  <si>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</si>
  <si>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</si>
  <si>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</si>
  <si>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</si>
  <si>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</si>
  <si>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</si>
  <si>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</si>
  <si>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</si>
  <si>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</si>
  <si>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</si>
  <si>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</si>
  <si>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</si>
  <si>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</si>
  <si>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</si>
  <si>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</si>
  <si>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</si>
  <si>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</si>
  <si>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</si>
  <si>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</si>
  <si>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</si>
  <si>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</si>
  <si>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</si>
  <si>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</si>
  <si>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</si>
  <si>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</si>
  <si>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</si>
  <si>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</si>
  <si>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</si>
  <si>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</si>
  <si>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</si>
  <si>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</si>
  <si>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</si>
  <si>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</si>
  <si>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</si>
  <si>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</si>
  <si>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</si>
  <si>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</si>
  <si>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</si>
  <si>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</si>
  <si>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</si>
  <si>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</si>
  <si>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</si>
  <si>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</si>
  <si>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</si>
  <si>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</si>
  <si>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</si>
  <si>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</si>
  <si>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</si>
  <si>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</si>
  <si>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</si>
  <si>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</si>
  <si>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</si>
  <si>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</si>
  <si>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</si>
  <si>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</si>
  <si>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</si>
  <si>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</si>
  <si>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</si>
  <si>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</si>
  <si>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福岡県那珂川町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</si>
  <si>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</si>
  <si>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</si>
  <si>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</si>
  <si>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</si>
  <si>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</si>
  <si>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</si>
  <si>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</si>
  <si>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</si>
  <si>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</si>
  <si>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</si>
  <si>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</si>
  <si>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</si>
  <si>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</si>
  <si>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</si>
  <si>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</si>
  <si>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</si>
  <si>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</si>
  <si>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</si>
  <si>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</si>
  <si>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</si>
  <si>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</si>
  <si>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</si>
  <si>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</si>
  <si>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</si>
  <si>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</si>
  <si>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</si>
  <si>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</si>
  <si>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</si>
  <si>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</si>
  <si>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</si>
  <si>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</si>
  <si>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</si>
  <si>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</si>
  <si>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</si>
  <si>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</si>
  <si>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</si>
  <si>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</si>
  <si>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</si>
  <si>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</si>
  <si>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</si>
  <si>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</si>
  <si>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</si>
  <si>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</si>
  <si>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</si>
  <si>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</si>
  <si>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</si>
  <si>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</si>
  <si>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</si>
  <si>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</si>
  <si>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</si>
  <si>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</si>
  <si>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</si>
  <si>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</si>
  <si>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</si>
  <si>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</si>
  <si>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</si>
  <si>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</si>
  <si>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</si>
  <si>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</si>
  <si>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</si>
  <si>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</si>
  <si>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</si>
  <si>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</si>
  <si>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</si>
  <si>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</si>
  <si>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</si>
  <si>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</si>
  <si>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</si>
  <si>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</si>
  <si>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</si>
  <si>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</si>
  <si>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</si>
  <si>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</si>
  <si>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</si>
  <si>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</si>
  <si>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</si>
  <si>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</si>
  <si>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</si>
  <si>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</si>
  <si>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</si>
  <si>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</si>
  <si>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</si>
  <si>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</si>
  <si>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</si>
  <si>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</si>
  <si>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</si>
  <si>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</si>
  <si>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</si>
  <si>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</si>
  <si>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</si>
  <si>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</si>
  <si>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</si>
  <si>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</si>
  <si>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</si>
  <si>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</si>
  <si>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</si>
  <si>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</si>
  <si>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</si>
  <si>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</si>
  <si>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</si>
  <si>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</si>
  <si>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</si>
  <si>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</si>
  <si>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</si>
  <si>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</si>
  <si>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</si>
  <si>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</si>
  <si>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</si>
  <si>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</si>
  <si>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</si>
  <si>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</si>
  <si>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</si>
  <si>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</si>
  <si>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</si>
  <si>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</si>
  <si>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</si>
  <si>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</si>
  <si>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</si>
  <si>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</si>
  <si>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</si>
  <si>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</si>
  <si>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</si>
  <si>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</si>
  <si>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</si>
  <si>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</si>
  <si>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</si>
  <si>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</si>
  <si>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</si>
  <si>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</si>
  <si>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</si>
  <si>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</si>
  <si>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</si>
  <si>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</si>
  <si>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</si>
  <si>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</si>
  <si>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</si>
  <si>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</si>
  <si>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</si>
  <si>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</si>
  <si>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</si>
  <si>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</si>
  <si>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</si>
  <si>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</si>
  <si>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</si>
  <si>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</si>
  <si>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</si>
  <si>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</si>
  <si>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福岡県那珂川町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</si>
  <si>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</si>
  <si>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</si>
  <si>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</si>
  <si>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</si>
  <si>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</si>
  <si>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</si>
  <si>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</si>
  <si>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</si>
  <si>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</si>
  <si>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</si>
  <si>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</si>
  <si>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</si>
  <si>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</si>
  <si>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</si>
  <si>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</si>
  <si>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</si>
  <si>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</si>
  <si>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</si>
  <si>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</si>
  <si>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</si>
  <si>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</si>
  <si>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</si>
  <si>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</si>
  <si>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</si>
  <si>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</si>
  <si>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</si>
  <si>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</si>
  <si>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</si>
  <si>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</si>
  <si>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</si>
  <si>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</si>
  <si>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</si>
  <si>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那珂川町下水道事業会計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</si>
  <si>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</si>
  <si>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</si>
  <si>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</si>
  <si>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</si>
  <si>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</si>
  <si>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</si>
  <si>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</si>
  <si>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</si>
  <si>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</si>
  <si>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</si>
  <si>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</si>
  <si>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</si>
  <si>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</si>
  <si>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</si>
  <si>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</si>
  <si>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</si>
  <si>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</si>
  <si>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</si>
  <si>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</si>
  <si>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</si>
  <si>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</si>
  <si>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</si>
  <si>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</si>
  <si>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</si>
  <si>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</si>
  <si>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</si>
  <si>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</si>
  <si>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</si>
  <si>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</si>
  <si>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</si>
  <si>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</si>
  <si>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</si>
  <si>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</si>
  <si>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</si>
  <si>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</si>
  <si>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</si>
  <si>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</si>
  <si>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</si>
  <si>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</si>
  <si>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</si>
  <si>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</si>
  <si>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</si>
  <si>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</si>
  <si>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</si>
  <si>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</si>
  <si>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</si>
  <si>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</si>
  <si>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</si>
  <si>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</si>
  <si>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</si>
  <si>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</si>
  <si>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</si>
  <si>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</si>
  <si>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</si>
  <si>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</si>
  <si>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</si>
  <si>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</si>
  <si>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</si>
  <si>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</si>
  <si>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</si>
  <si>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</si>
  <si>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</si>
  <si>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</si>
  <si>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</si>
  <si>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</si>
  <si>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</si>
  <si>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</si>
  <si>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</si>
  <si>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</si>
  <si>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</si>
  <si>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</si>
  <si>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</si>
  <si>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</si>
  <si>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</si>
  <si>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</si>
  <si>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</si>
  <si>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</si>
  <si>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</si>
  <si>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</si>
  <si>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</si>
  <si>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</si>
  <si>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</si>
  <si>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</si>
  <si>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</si>
  <si>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</si>
  <si>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</si>
  <si>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</si>
  <si>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</si>
  <si>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</si>
  <si>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</si>
  <si>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</si>
  <si>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</si>
  <si>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</si>
  <si>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</si>
  <si>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</si>
  <si>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</si>
  <si>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</si>
  <si>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</si>
  <si>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</si>
  <si>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</si>
  <si>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</si>
  <si>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</si>
  <si>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</si>
  <si>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</si>
  <si>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</si>
  <si>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</si>
  <si>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</si>
  <si>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</si>
  <si>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</si>
  <si>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</si>
  <si>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</si>
  <si>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</si>
  <si>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</si>
  <si>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</si>
  <si>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</si>
  <si>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</si>
  <si>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</si>
  <si>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</si>
  <si>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</si>
  <si>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</si>
  <si>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</si>
  <si>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</si>
  <si>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</si>
  <si>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</si>
  <si>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</si>
  <si>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</si>
  <si>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</si>
  <si>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</si>
  <si>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</si>
  <si>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</si>
  <si>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</si>
  <si>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</si>
  <si>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</si>
  <si>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</si>
  <si>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</si>
  <si>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</si>
  <si>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</si>
  <si>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</si>
  <si>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</si>
  <si>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2.76</t>
  </si>
  <si>
    <t>▲ 1.30</t>
  </si>
  <si>
    <t>那珂川町下水道事業会計</t>
  </si>
  <si>
    <t>一般会計</t>
  </si>
  <si>
    <t>介護保険事業特別会計（保険事業勘定）</t>
  </si>
  <si>
    <t>▲ 0.13</t>
  </si>
  <si>
    <t>後期高齢者医療特別会計</t>
  </si>
  <si>
    <t>国民健康保険事業特別会計</t>
  </si>
  <si>
    <t>その他会計（赤字）</t>
  </si>
  <si>
    <t>その他会計（黒字）</t>
  </si>
  <si>
    <t>一般会計</t>
    <phoneticPr fontId="5"/>
  </si>
  <si>
    <t>国民健康保険事業特別会計</t>
    <phoneticPr fontId="5"/>
  </si>
  <si>
    <t>-</t>
    <phoneticPr fontId="2"/>
  </si>
  <si>
    <t>-</t>
    <phoneticPr fontId="5"/>
  </si>
  <si>
    <t>後期高齢者医療特別会計</t>
    <phoneticPr fontId="5"/>
  </si>
  <si>
    <t>下水道事業会計</t>
    <phoneticPr fontId="5"/>
  </si>
  <si>
    <t>法適用企業</t>
    <phoneticPr fontId="5"/>
  </si>
  <si>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</si>
  <si>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福岡県自治会舘管理組合</t>
    <rPh sb="0" eb="3">
      <t>フクオカケン</t>
    </rPh>
    <rPh sb="3" eb="5">
      <t>ジチ</t>
    </rPh>
    <rPh sb="5" eb="6">
      <t>カイ</t>
    </rPh>
    <rPh sb="6" eb="7">
      <t>ヤカタ</t>
    </rPh>
    <rPh sb="7" eb="9">
      <t>カンリ</t>
    </rPh>
    <rPh sb="9" eb="11">
      <t>クミアイ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</si>
  <si>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</si>
  <si>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</si>
  <si>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春日・大野城・那珂川消防組合</t>
    <rPh sb="0" eb="2">
      <t>カスガ</t>
    </rPh>
    <rPh sb="3" eb="6">
      <t>オオノジョウ</t>
    </rPh>
    <rPh sb="7" eb="10">
      <t>ナカガワ</t>
    </rPh>
    <rPh sb="10" eb="12">
      <t>ショウボウ</t>
    </rPh>
    <rPh sb="12" eb="14">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</si>
  <si>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</si>
  <si>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ヤカタ</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</si>
  <si>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</si>
  <si>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</si>
  <si>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</si>
  <si>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福岡都市圏南部環境事業組合</t>
    <rPh sb="0" eb="2">
      <t>フクオカ</t>
    </rPh>
    <rPh sb="2" eb="5">
      <t>トシケン</t>
    </rPh>
    <rPh sb="5" eb="7">
      <t>ナンブ</t>
    </rPh>
    <rPh sb="7" eb="9">
      <t>カンキョウ</t>
    </rPh>
    <rPh sb="9" eb="11">
      <t>ジギョウ</t>
    </rPh>
    <rPh sb="11" eb="13">
      <t>クミアイ</t>
    </rPh>
    <phoneticPr fontId="2"/>
  </si>
  <si>
    <t>-</t>
    <phoneticPr fontId="2"/>
  </si>
  <si>
    <t>春日那珂川水道企業団</t>
    <rPh sb="0" eb="2">
      <t>カスガ</t>
    </rPh>
    <rPh sb="2" eb="5">
      <t>ナカガワ</t>
    </rPh>
    <rPh sb="5" eb="7">
      <t>スイドウ</t>
    </rPh>
    <rPh sb="7" eb="9">
      <t>キギョウ</t>
    </rPh>
    <rPh sb="9" eb="10">
      <t>ダン</t>
    </rPh>
    <phoneticPr fontId="2"/>
  </si>
  <si>
    <t>福岡地区水道企業団</t>
    <rPh sb="0" eb="2">
      <t>フクオカ</t>
    </rPh>
    <rPh sb="2" eb="4">
      <t>チク</t>
    </rPh>
    <rPh sb="4" eb="6">
      <t>スイドウ</t>
    </rPh>
    <rPh sb="6" eb="8">
      <t>キギョウ</t>
    </rPh>
    <rPh sb="8" eb="9">
      <t>ダン</t>
    </rPh>
    <phoneticPr fontId="2"/>
  </si>
  <si>
    <t>那珂川町教育文化振興財団</t>
    <rPh sb="0" eb="4">
      <t>ナカガワマチ</t>
    </rPh>
    <rPh sb="4" eb="6">
      <t>キョウイク</t>
    </rPh>
    <rPh sb="6" eb="8">
      <t>ブンカ</t>
    </rPh>
    <rPh sb="8" eb="10">
      <t>シンコウ</t>
    </rPh>
    <rPh sb="10" eb="12">
      <t>ザイダン</t>
    </rPh>
    <phoneticPr fontId="2"/>
  </si>
  <si>
    <t>那珂川町土地開発公社</t>
    <rPh sb="0" eb="4">
      <t>ナカガワマチ</t>
    </rPh>
    <rPh sb="4" eb="6">
      <t>トチ</t>
    </rPh>
    <rPh sb="6" eb="8">
      <t>カイハツ</t>
    </rPh>
    <rPh sb="8" eb="10">
      <t>コウシャ</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</si>
  <si>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</si>
  <si>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</si>
  <si>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介護保険事業特別会計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</si>
  <si>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</si>
  <si>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</si>
  <si>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</si>
  <si>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</si>
  <si>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</si>
  <si>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</si>
  <si>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</si>
  <si>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</si>
  <si>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</si>
  <si>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将来負担比率は、－％であり、類似団体の中で最も健全性が高く、実質公債費率については、　平成27年度が3.6％と平成26年度と比較して0.4ポイント減少し、平成22年度から年々減少傾向にある。　
　これは過去に借入れた地方債の償還が一部終了したことにより、償還額が減少したことや、残高の増加を必要最小限に止めるために、事業の選択と集中による財政運営に努めてきたことが要因である。
　しかし、今後は公共施設の更新や長寿命化等に伴う事業の増加が見込まれるため、より事業の必要性、緊急性を精査し、地方債の発行を最小限に止めることで、健全な財政運営に努める。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</si>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</sst>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29003</c:v>
                </c:pt>
                <c:pt idx="1">
                  <c:v>49468</c:v>
                </c:pt>
                <c:pt idx="2">
                  <c:v>46668</c:v>
                </c:pt>
                <c:pt idx="3">
                  <c:v>46941</c:v>
                </c:pt>
                <c:pt idx="4">
                  <c:v>27268</c:v>
                </c:pt>
              </c:numCache>
            </c:numRef>
          </c:val>
        </c:ser>
        <c:dLbls/>
        <c:marker val="1"/>
        <c:axId val="98420992"/>
        <c:axId val="98422144"/>
      </c:lineChart>
      <c:catAx>
        <c:axId val="9842099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22144"/>
        <c:crosses val="autoZero"/>
        <c:auto val="1"/>
        <c:lblAlgn val="ctr"/>
        <c:lblOffset val="100"/>
        <c:tickLblSkip val="1"/>
        <c:tickMarkSkip val="1"/>
      </c:catAx>
      <c:valAx>
        <c:axId val="98422144"/>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2099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3.92</c:v>
                </c:pt>
                <c:pt idx="1">
                  <c:v>3.55</c:v>
                </c:pt>
                <c:pt idx="2">
                  <c:v>3.66</c:v>
                </c:pt>
                <c:pt idx="3">
                  <c:v>7.37</c:v>
                </c:pt>
                <c:pt idx="4">
                  <c:v>5.47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23.88</c:v>
                </c:pt>
                <c:pt idx="1">
                  <c:v>21.54</c:v>
                </c:pt>
                <c:pt idx="2">
                  <c:v>21.44</c:v>
                </c:pt>
                <c:pt idx="3">
                  <c:v>19.39</c:v>
                </c:pt>
                <c:pt idx="4">
                  <c:v>19.32</c:v>
                </c:pt>
              </c:numCache>
            </c:numRef>
          </c:val>
        </c:ser>
        <c:dLbls/>
        <c:gapWidth val="250"/>
        <c:overlap val="100"/>
        <c:axId val="117892992"/>
        <c:axId val="1178945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0.33</c:v>
                </c:pt>
                <c:pt idx="1">
                  <c:v>-2.76</c:v>
                </c:pt>
                <c:pt idx="2">
                  <c:v>0.38</c:v>
                </c:pt>
                <c:pt idx="3">
                  <c:v>1.6</c:v>
                </c:pt>
                <c:pt idx="4">
                  <c:v>-1.3</c:v>
                </c:pt>
              </c:numCache>
            </c:numRef>
          </c:val>
        </c:ser>
        <c:dLbls/>
        <c:marker val="1"/>
        <c:axId val="117892992"/>
        <c:axId val="117894528"/>
      </c:lineChart>
      <c:catAx>
        <c:axId val="1178929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894528"/>
        <c:crosses val="autoZero"/>
        <c:auto val="1"/>
        <c:lblAlgn val="ctr"/>
        <c:lblOffset val="100"/>
        <c:tickLblSkip val="1"/>
        <c:tickMarkSkip val="1"/>
      </c:catAx>
      <c:valAx>
        <c:axId val="1178945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92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0.06</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0.19</c:v>
                </c:pt>
                <c:pt idx="4">
                  <c:v>#N/A</c:v>
                </c:pt>
                <c:pt idx="5">
                  <c:v>0.16</c:v>
                </c:pt>
                <c:pt idx="6">
                  <c:v>#N/A</c:v>
                </c:pt>
                <c:pt idx="7">
                  <c:v>0.19</c:v>
                </c:pt>
                <c:pt idx="8">
                  <c:v>#N/A</c:v>
                </c:pt>
                <c:pt idx="9">
                  <c:v>0.18</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0.13</c:v>
                </c:pt>
                <c:pt idx="1">
                  <c:v>#N/A</c:v>
                </c:pt>
                <c:pt idx="2">
                  <c:v>#N/A</c:v>
                </c:pt>
                <c:pt idx="3">
                  <c:v>0.09</c:v>
                </c:pt>
                <c:pt idx="4">
                  <c:v>#N/A</c:v>
                </c:pt>
                <c:pt idx="5">
                  <c:v>0.46</c:v>
                </c:pt>
                <c:pt idx="6">
                  <c:v>#N/A</c:v>
                </c:pt>
                <c:pt idx="7">
                  <c:v>0.87</c:v>
                </c:pt>
                <c:pt idx="8">
                  <c:v>#N/A</c:v>
                </c:pt>
                <c:pt idx="9">
                  <c:v>1.39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3.84</c:v>
                </c:pt>
                <c:pt idx="2">
                  <c:v>#N/A</c:v>
                </c:pt>
                <c:pt idx="3">
                  <c:v>3.48</c:v>
                </c:pt>
                <c:pt idx="4">
                  <c:v>#N/A</c:v>
                </c:pt>
                <c:pt idx="5">
                  <c:v>3.59</c:v>
                </c:pt>
                <c:pt idx="6">
                  <c:v>#N/A</c:v>
                </c:pt>
                <c:pt idx="7">
                  <c:v>7.36</c:v>
                </c:pt>
                <c:pt idx="8">
                  <c:v>#N/A</c:v>
                </c:pt>
                <c:pt idx="9">
                  <c:v>5.46</c:v>
                </c:pt>
              </c:numCache>
            </c:numRef>
          </c:val>
        </c:ser>
        <c:ser>
          <c:idx val="9"/>
          <c:order val="9"/>
          <c:tx>
            <c:strRef>
              <c:f>データシート!$A$36</c:f>
              <c:strCache>
                <c:ptCount val="1"/>
                <c:pt idx="0">
                  <c:v>那珂川町下水道事業会計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6.29</c:v>
                </c:pt>
                <c:pt idx="2">
                  <c:v>#N/A</c:v>
                </c:pt>
                <c:pt idx="3">
                  <c:v>7.06</c:v>
                </c:pt>
                <c:pt idx="4">
                  <c:v>#N/A</c:v>
                </c:pt>
                <c:pt idx="5">
                  <c:v>7.82</c:v>
                </c:pt>
                <c:pt idx="6">
                  <c:v>#N/A</c:v>
                </c:pt>
                <c:pt idx="7">
                  <c:v>8.44</c:v>
                </c:pt>
                <c:pt idx="8">
                  <c:v>#N/A</c:v>
                </c:pt>
                <c:pt idx="9">
                  <c:v>8.64</c:v>
                </c:pt>
              </c:numCache>
            </c:numRef>
          </c:val>
        </c:ser>
        <c:dLbls/>
        <c:overlap val="100"/>
        <c:axId val="119678464"/>
        <c:axId val="119680000"/>
      </c:barChart>
      <c:catAx>
        <c:axId val="119678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80000"/>
        <c:crosses val="autoZero"/>
        <c:auto val="1"/>
        <c:lblAlgn val="ctr"/>
        <c:lblOffset val="100"/>
        <c:tickLblSkip val="1"/>
        <c:tickMarkSkip val="1"/>
      </c:catAx>
      <c:valAx>
        <c:axId val="1196800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7846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844</c:v>
                </c:pt>
                <c:pt idx="5">
                  <c:v>881</c:v>
                </c:pt>
                <c:pt idx="8">
                  <c:v>917</c:v>
                </c:pt>
                <c:pt idx="11">
                  <c:v>976</c:v>
                </c:pt>
                <c:pt idx="14">
                  <c:v>951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24</c:v>
                </c:pt>
                <c:pt idx="3">
                  <c:v>24</c:v>
                </c:pt>
                <c:pt idx="6">
                  <c:v>25</c:v>
                </c:pt>
                <c:pt idx="9">
                  <c:v>28</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c:v>
                </c:pt>
                <c:pt idx="3">
                  <c:v>35</c:v>
                </c:pt>
                <c:pt idx="6">
                  <c:v>34</c:v>
                </c:pt>
                <c:pt idx="9">
                  <c:v>34</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c:v>
                </c:pt>
                <c:pt idx="3">
                  <c:v>27</c:v>
                </c:pt>
                <c:pt idx="6">
                  <c:v>27</c:v>
                </c:pt>
                <c:pt idx="9">
                  <c:v>14</c:v>
                </c:pt>
                <c:pt idx="12">
                  <c:v>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1164</c:v>
                </c:pt>
                <c:pt idx="3">
                  <c:v>1183</c:v>
                </c:pt>
                <c:pt idx="6">
                  <c:v>1179</c:v>
                </c:pt>
                <c:pt idx="9">
                  <c:v>1151</c:v>
                </c:pt>
                <c:pt idx="12">
                  <c:v>1144</c:v>
                </c:pt>
              </c:numCache>
            </c:numRef>
          </c:val>
        </c:ser>
        <c:dLbls/>
        <c:gapWidth val="100"/>
        <c:overlap val="100"/>
        <c:axId val="120177408"/>
        <c:axId val="1201789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400</c:v>
                </c:pt>
                <c:pt idx="2">
                  <c:v>#N/A</c:v>
                </c:pt>
                <c:pt idx="3">
                  <c:v>#N/A</c:v>
                </c:pt>
                <c:pt idx="4">
                  <c:v>388</c:v>
                </c:pt>
                <c:pt idx="5">
                  <c:v>#N/A</c:v>
                </c:pt>
                <c:pt idx="6">
                  <c:v>#N/A</c:v>
                </c:pt>
                <c:pt idx="7">
                  <c:v>348</c:v>
                </c:pt>
                <c:pt idx="8">
                  <c:v>#N/A</c:v>
                </c:pt>
                <c:pt idx="9">
                  <c:v>#N/A</c:v>
                </c:pt>
                <c:pt idx="10">
                  <c:v>251</c:v>
                </c:pt>
                <c:pt idx="11">
                  <c:v>#N/A</c:v>
                </c:pt>
                <c:pt idx="12">
                  <c:v>#N/A</c:v>
                </c:pt>
                <c:pt idx="13">
                  <c:v>291</c:v>
                </c:pt>
                <c:pt idx="14">
                  <c:v>#N/A</c:v>
                </c:pt>
              </c:numCache>
            </c:numRef>
          </c:val>
        </c:ser>
        <c:dLbls/>
        <c:marker val="1"/>
        <c:axId val="120177408"/>
        <c:axId val="120178944"/>
      </c:lineChart>
      <c:catAx>
        <c:axId val="1201774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78944"/>
        <c:crosses val="autoZero"/>
        <c:auto val="1"/>
        <c:lblAlgn val="ctr"/>
        <c:lblOffset val="100"/>
        <c:tickLblSkip val="1"/>
        <c:tickMarkSkip val="1"/>
      </c:catAx>
      <c:valAx>
        <c:axId val="1201789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774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10800</c:v>
                </c:pt>
                <c:pt idx="5">
                  <c:v>11289</c:v>
                </c:pt>
                <c:pt idx="8">
                  <c:v>10762</c:v>
                </c:pt>
                <c:pt idx="11">
                  <c:v>12172</c:v>
                </c:pt>
                <c:pt idx="14">
                  <c:v>12396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c:v>
                </c:pt>
                <c:pt idx="5">
                  <c:v>29</c:v>
                </c:pt>
                <c:pt idx="8">
                  <c:v>27</c:v>
                </c:pt>
                <c:pt idx="11">
                  <c:v>25</c:v>
                </c:pt>
                <c:pt idx="14">
                  <c:v>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9010</c:v>
                </c:pt>
                <c:pt idx="5">
                  <c:v>9224</c:v>
                </c:pt>
                <c:pt idx="8">
                  <c:v>9368</c:v>
                </c:pt>
                <c:pt idx="11">
                  <c:v>9046</c:v>
                </c:pt>
                <c:pt idx="14">
                  <c:v>9429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2371</c:v>
                </c:pt>
                <c:pt idx="3">
                  <c:v>2136</c:v>
                </c:pt>
                <c:pt idx="6">
                  <c:v>1932</c:v>
                </c:pt>
                <c:pt idx="9">
                  <c:v>1723</c:v>
                </c:pt>
                <c:pt idx="12">
                  <c:v>1496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418</c:v>
                </c:pt>
                <c:pt idx="3">
                  <c:v>553</c:v>
                </c:pt>
                <c:pt idx="6">
                  <c:v>522</c:v>
                </c:pt>
                <c:pt idx="9">
                  <c:v>1475</c:v>
                </c:pt>
                <c:pt idx="12">
                  <c:v>2413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430</c:v>
                </c:pt>
                <c:pt idx="3">
                  <c:v>427</c:v>
                </c:pt>
                <c:pt idx="6">
                  <c:v>424</c:v>
                </c:pt>
                <c:pt idx="9">
                  <c:v>326</c:v>
                </c:pt>
                <c:pt idx="12">
                  <c:v>249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10894</c:v>
                </c:pt>
                <c:pt idx="3">
                  <c:v>11151</c:v>
                </c:pt>
                <c:pt idx="6">
                  <c:v>11600</c:v>
                </c:pt>
                <c:pt idx="9">
                  <c:v>11708</c:v>
                </c:pt>
                <c:pt idx="12">
                  <c:v>11772</c:v>
                </c:pt>
              </c:numCache>
            </c:numRef>
          </c:val>
        </c:ser>
        <c:dLbls/>
        <c:gapWidth val="100"/>
        <c:overlap val="100"/>
        <c:axId val="120522624"/>
        <c:axId val="12052416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20522624"/>
        <c:axId val="120524160"/>
      </c:lineChart>
      <c:catAx>
        <c:axId val="1205226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524160"/>
        <c:crosses val="autoZero"/>
        <c:auto val="1"/>
        <c:lblAlgn val="ctr"/>
        <c:lblOffset val="100"/>
        <c:tickLblSkip val="1"/>
        <c:tickMarkSkip val="1"/>
      </c:catAx>
      <c:valAx>
        <c:axId val="12052416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2262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0711040"/>
        <c:axId val="120725504"/>
      </c:scatterChart>
      <c:valAx>
        <c:axId val="120711040"/>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25504"/>
        <c:crosses val="autoZero"/>
        <c:crossBetween val="midCat"/>
      </c:valAx>
      <c:valAx>
        <c:axId val="1207255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071104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5.6</c:v>
                </c:pt>
                <c:pt idx="1">
                  <c:v>5.0999999999999996</c:v>
                </c:pt>
                <c:pt idx="2">
                  <c:v>4.5999999999999996</c:v>
                </c:pt>
                <c:pt idx="3">
                  <c:v>4</c:v>
                </c:pt>
                <c:pt idx="4">
                  <c:v>3.6</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er>
        <c:dLbls/>
        <c:axId val="120775424"/>
        <c:axId val="120777344"/>
      </c:scatterChart>
      <c:valAx>
        <c:axId val="120775424"/>
        <c:scaling>
          <c:orientation val="minMax"/>
          <c:max val="10.4"/>
          <c:min val="6.6"/>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77344"/>
        <c:crosses val="autoZero"/>
        <c:crossBetween val="midCat"/>
      </c:valAx>
      <c:valAx>
        <c:axId val="120777344"/>
        <c:scaling>
          <c:orientation val="minMax"/>
          <c:max val="45"/>
          <c:min val="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077542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年度の間、ほぼ横ばいで推移している。また、債務負担行為に基づく支出額は、平成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年度よりも増加している。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しかし、今後は公共施設の更新や長寿命化等に伴う事業の増加が見込まれるため、より事業の必要性、緊急性を精査し、地方債の発行を最小限に止めることで、健全な財政運営が行えるように努める。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年度の一般会計等に係る地方債の現在高は、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11,772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11,708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これは、療育指導センター整備事業や岩戸小学校大規模改造事業に伴い地方債の借入額が増加したためである。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しかし充当可能財源等は前年と同水準で推移しており、将来負担額を上回っているため、健全な財政状況であると言える。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現在のところ、地方債残高は増加傾向にあるが、発行額を必要最小限に止め、計画的な財政運営を行っていくことで、健全な財政状況を維持していきたい。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50,235
50,032
74.95
16,387,049
15,421,320
504,651
9,228,813
11,772,070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50,235
50,032
74.95
16,387,049
15,421,320
504,651
9,228,813
11,772,070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50,235
50,032
74.95
16,387,049
15,421,320
504,651
9,228,813
11,772,070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50,235
50,032
74.95
16,387,049
15,421,320
504,651
9,228,813
11,772,070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ポイント増加している。これは、基準財政収入を基準財政需要額で除した数値の３ヵ年平均で財政力指数を算出するため、平成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ポイントを使用し平成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ポイントを不用とした差が影響している。平成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年度のポイントが増加している理由は、消費税収に係る配分（引き上げ分）の増加により基準財政収入額が増額したためである。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今後も財政基盤の強化のため、需要額の抑制に努めるとともに、町税収納率向上に取り組む。</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92428</xdr:rowOff>
    </xdr:to>
    <xdr:cxnSp macro="">
      <xdr:nvCxnSpPr>
        <xdr:cNvPr id="68" name="直線コネクタ 67"/>
        <xdr:cNvCxnSpPr/>
      </xdr:nvCxnSpPr>
      <xdr:spPr>
        <a:xfrm flipV="1">
          <a:off x="4114800" y="72665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105833</xdr:rowOff>
    </xdr:to>
    <xdr:cxnSp macro="">
      <xdr:nvCxnSpPr>
        <xdr:cNvPr id="71" name="直線コネクタ 70"/>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105833</xdr:rowOff>
    </xdr:to>
    <xdr:cxnSp macro="">
      <xdr:nvCxnSpPr>
        <xdr:cNvPr id="77" name="直線コネクタ 76"/>
        <xdr:cNvCxnSpPr/>
      </xdr:nvCxnSpPr>
      <xdr:spPr>
        <a:xfrm>
          <a:off x="1447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9" name="円/楕円 88"/>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90" name="テキスト ボックス 89"/>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5" name="円/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139999</xdr:rowOff>
    </xdr:from>
    <xdr:ext cx="762000" cy="259045"/>
    <xdr:sp macro="" textlink="">
      <xdr:nvSpPr>
        <xdr:cNvPr id="96" name="テキスト ボックス 95"/>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ポイント増加している。増加の主な要因は、特別支援教育相談員賃金等の新規配置に伴う物件費の増額によるものである。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今後も事務事業の見直しなど行政改革を徹底し、経費削減に努める。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63</xdr:row>
      <xdr:rowOff>167386</xdr:rowOff>
    </xdr:to>
    <xdr:cxnSp macro="">
      <xdr:nvCxnSpPr>
        <xdr:cNvPr id="129" name="直線コネクタ 128"/>
        <xdr:cNvCxnSpPr/>
      </xdr:nvCxnSpPr>
      <xdr:spPr>
        <a:xfrm>
          <a:off x="4114800" y="1095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80518</xdr:rowOff>
    </xdr:from>
    <xdr:to>
      <xdr:col>6</xdr:col>
      <xdr:colOff>0</xdr:colOff>
      <xdr:row>63</xdr:row>
      <xdr:rowOff>157734</xdr:rowOff>
    </xdr:to>
    <xdr:cxnSp macro="">
      <xdr:nvCxnSpPr>
        <xdr:cNvPr id="132" name="直線コネクタ 131"/>
        <xdr:cNvCxnSpPr/>
      </xdr:nvCxnSpPr>
      <xdr:spPr>
        <a:xfrm>
          <a:off x="3225800" y="1088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80518</xdr:rowOff>
    </xdr:from>
    <xdr:to>
      <xdr:col>4</xdr:col>
      <xdr:colOff>482600</xdr:colOff>
      <xdr:row>63</xdr:row>
      <xdr:rowOff>123952</xdr:rowOff>
    </xdr:to>
    <xdr:cxnSp macro="">
      <xdr:nvCxnSpPr>
        <xdr:cNvPr id="135" name="直線コネクタ 134"/>
        <xdr:cNvCxnSpPr/>
      </xdr:nvCxnSpPr>
      <xdr:spPr>
        <a:xfrm flipV="1">
          <a:off x="2336800" y="108818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46736</xdr:rowOff>
    </xdr:from>
    <xdr:to>
      <xdr:col>3</xdr:col>
      <xdr:colOff>279400</xdr:colOff>
      <xdr:row>63</xdr:row>
      <xdr:rowOff>123952</xdr:rowOff>
    </xdr:to>
    <xdr:cxnSp macro="">
      <xdr:nvCxnSpPr>
        <xdr:cNvPr id="138" name="直線コネクタ 137"/>
        <xdr:cNvCxnSpPr/>
      </xdr:nvCxnSpPr>
      <xdr:spPr>
        <a:xfrm>
          <a:off x="1447800" y="1084808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8" name="円/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49"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50" name="円/楕円 149"/>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1" name="テキスト ボックス 150"/>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29718</xdr:rowOff>
    </xdr:from>
    <xdr:to>
      <xdr:col>4</xdr:col>
      <xdr:colOff>533400</xdr:colOff>
      <xdr:row>63</xdr:row>
      <xdr:rowOff>131318</xdr:rowOff>
    </xdr:to>
    <xdr:sp macro="" textlink="">
      <xdr:nvSpPr>
        <xdr:cNvPr id="152" name="円/楕円 151"/>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141495</xdr:rowOff>
    </xdr:from>
    <xdr:ext cx="762000" cy="259045"/>
    <xdr:sp macro="" textlink="">
      <xdr:nvSpPr>
        <xdr:cNvPr id="153" name="テキスト ボックス 152"/>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4" name="円/楕円 153"/>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159529</xdr:rowOff>
    </xdr:from>
    <xdr:ext cx="762000" cy="259045"/>
    <xdr:sp macro="" textlink="">
      <xdr:nvSpPr>
        <xdr:cNvPr id="155" name="テキスト ボックス 154"/>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6" name="円/楕円 155"/>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57" name="テキスト ボックス 156"/>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103,559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5,091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円増加している。これは、平成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年度より、特別支援教育担当の指導主事や相談員を配置したことによる賃金の増加が影響したためである。人件費の増額はあるが、平成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年度までの直近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年は、約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97,000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円から約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103,000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円で推移しており、類似団体平均よりも下回っている。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今後もこの状況を維持できるよう計画的な財政運営に努める。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126330</xdr:rowOff>
    </xdr:from>
    <xdr:to>
      <xdr:col>7</xdr:col>
      <xdr:colOff>152400</xdr:colOff>
      <xdr:row>83</xdr:row>
      <xdr:rowOff>13377</xdr:rowOff>
    </xdr:to>
    <xdr:cxnSp macro="">
      <xdr:nvCxnSpPr>
        <xdr:cNvPr id="194" name="直線コネクタ 193"/>
        <xdr:cNvCxnSpPr/>
      </xdr:nvCxnSpPr>
      <xdr:spPr>
        <a:xfrm>
          <a:off x="4114800" y="14185230"/>
          <a:ext cx="838200" cy="5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71613</xdr:rowOff>
    </xdr:from>
    <xdr:to>
      <xdr:col>6</xdr:col>
      <xdr:colOff>0</xdr:colOff>
      <xdr:row>82</xdr:row>
      <xdr:rowOff>126330</xdr:rowOff>
    </xdr:to>
    <xdr:cxnSp macro="">
      <xdr:nvCxnSpPr>
        <xdr:cNvPr id="197" name="直線コネクタ 196"/>
        <xdr:cNvCxnSpPr/>
      </xdr:nvCxnSpPr>
      <xdr:spPr>
        <a:xfrm>
          <a:off x="3225800" y="14130513"/>
          <a:ext cx="889000" cy="5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71613</xdr:rowOff>
    </xdr:from>
    <xdr:to>
      <xdr:col>4</xdr:col>
      <xdr:colOff>482600</xdr:colOff>
      <xdr:row>82</xdr:row>
      <xdr:rowOff>84435</xdr:rowOff>
    </xdr:to>
    <xdr:cxnSp macro="">
      <xdr:nvCxnSpPr>
        <xdr:cNvPr id="200" name="直線コネクタ 199"/>
        <xdr:cNvCxnSpPr/>
      </xdr:nvCxnSpPr>
      <xdr:spPr>
        <a:xfrm flipV="1">
          <a:off x="2336800" y="14130513"/>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84435</xdr:rowOff>
    </xdr:from>
    <xdr:to>
      <xdr:col>3</xdr:col>
      <xdr:colOff>279400</xdr:colOff>
      <xdr:row>82</xdr:row>
      <xdr:rowOff>112886</xdr:rowOff>
    </xdr:to>
    <xdr:cxnSp macro="">
      <xdr:nvCxnSpPr>
        <xdr:cNvPr id="203" name="直線コネクタ 202"/>
        <xdr:cNvCxnSpPr/>
      </xdr:nvCxnSpPr>
      <xdr:spPr>
        <a:xfrm flipV="1">
          <a:off x="1447800" y="14143335"/>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134027</xdr:rowOff>
    </xdr:from>
    <xdr:to>
      <xdr:col>7</xdr:col>
      <xdr:colOff>203200</xdr:colOff>
      <xdr:row>83</xdr:row>
      <xdr:rowOff>64177</xdr:rowOff>
    </xdr:to>
    <xdr:sp macro="" textlink="">
      <xdr:nvSpPr>
        <xdr:cNvPr id="213" name="円/楕円 212"/>
        <xdr:cNvSpPr/>
      </xdr:nvSpPr>
      <xdr:spPr>
        <a:xfrm>
          <a:off x="4902200" y="141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150554</xdr:rowOff>
    </xdr:from>
    <xdr:ext cx="762000" cy="259045"/>
    <xdr:sp macro="" textlink="">
      <xdr:nvSpPr>
        <xdr:cNvPr id="214" name="人件費・物件費等の状況該当値テキスト"/>
        <xdr:cNvSpPr txBox="1"/>
      </xdr:nvSpPr>
      <xdr:spPr>
        <a:xfrm>
          <a:off x="5041900" y="1403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75530</xdr:rowOff>
    </xdr:from>
    <xdr:to>
      <xdr:col>6</xdr:col>
      <xdr:colOff>50800</xdr:colOff>
      <xdr:row>83</xdr:row>
      <xdr:rowOff>5680</xdr:rowOff>
    </xdr:to>
    <xdr:sp macro="" textlink="">
      <xdr:nvSpPr>
        <xdr:cNvPr id="215" name="円/楕円 214"/>
        <xdr:cNvSpPr/>
      </xdr:nvSpPr>
      <xdr:spPr>
        <a:xfrm>
          <a:off x="4064000" y="141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15857</xdr:rowOff>
    </xdr:from>
    <xdr:ext cx="736600" cy="259045"/>
    <xdr:sp macro="" textlink="">
      <xdr:nvSpPr>
        <xdr:cNvPr id="216" name="テキスト ボックス 215"/>
        <xdr:cNvSpPr txBox="1"/>
      </xdr:nvSpPr>
      <xdr:spPr>
        <a:xfrm>
          <a:off x="3733800" y="1390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98,468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20813</xdr:rowOff>
    </xdr:from>
    <xdr:to>
      <xdr:col>4</xdr:col>
      <xdr:colOff>533400</xdr:colOff>
      <xdr:row>82</xdr:row>
      <xdr:rowOff>122413</xdr:rowOff>
    </xdr:to>
    <xdr:sp macro="" textlink="">
      <xdr:nvSpPr>
        <xdr:cNvPr id="217" name="円/楕円 216"/>
        <xdr:cNvSpPr/>
      </xdr:nvSpPr>
      <xdr:spPr>
        <a:xfrm>
          <a:off x="3175000" y="140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132590</xdr:rowOff>
    </xdr:from>
    <xdr:ext cx="762000" cy="259045"/>
    <xdr:sp macro="" textlink="">
      <xdr:nvSpPr>
        <xdr:cNvPr id="218" name="テキスト ボックス 217"/>
        <xdr:cNvSpPr txBox="1"/>
      </xdr:nvSpPr>
      <xdr:spPr>
        <a:xfrm>
          <a:off x="2844800" y="1384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93,706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33635</xdr:rowOff>
    </xdr:from>
    <xdr:to>
      <xdr:col>3</xdr:col>
      <xdr:colOff>330200</xdr:colOff>
      <xdr:row>82</xdr:row>
      <xdr:rowOff>135235</xdr:rowOff>
    </xdr:to>
    <xdr:sp macro="" textlink="">
      <xdr:nvSpPr>
        <xdr:cNvPr id="219" name="円/楕円 218"/>
        <xdr:cNvSpPr/>
      </xdr:nvSpPr>
      <xdr:spPr>
        <a:xfrm>
          <a:off x="2286000" y="140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145412</xdr:rowOff>
    </xdr:from>
    <xdr:ext cx="762000" cy="259045"/>
    <xdr:sp macro="" textlink="">
      <xdr:nvSpPr>
        <xdr:cNvPr id="220" name="テキスト ボックス 219"/>
        <xdr:cNvSpPr txBox="1"/>
      </xdr:nvSpPr>
      <xdr:spPr>
        <a:xfrm>
          <a:off x="1955800" y="1386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94,822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62086</xdr:rowOff>
    </xdr:from>
    <xdr:to>
      <xdr:col>2</xdr:col>
      <xdr:colOff>127000</xdr:colOff>
      <xdr:row>82</xdr:row>
      <xdr:rowOff>163686</xdr:rowOff>
    </xdr:to>
    <xdr:sp macro="" textlink="">
      <xdr:nvSpPr>
        <xdr:cNvPr id="221" name="円/楕円 220"/>
        <xdr:cNvSpPr/>
      </xdr:nvSpPr>
      <xdr:spPr>
        <a:xfrm>
          <a:off x="1397000" y="141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2413</xdr:rowOff>
    </xdr:from>
    <xdr:ext cx="762000" cy="259045"/>
    <xdr:sp macro="" textlink="">
      <xdr:nvSpPr>
        <xdr:cNvPr id="222" name="テキスト ボックス 221"/>
        <xdr:cNvSpPr txBox="1"/>
      </xdr:nvSpPr>
      <xdr:spPr>
        <a:xfrm>
          <a:off x="1066800" y="1388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これは、経験年数段階内における職員の分布が変わったことが主な要因である。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今後も国の動向や他自治体の状況等を踏まえ、給与制度の運用や水準の適正化に努める。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47837</xdr:rowOff>
    </xdr:to>
    <xdr:cxnSp macro="">
      <xdr:nvCxnSpPr>
        <xdr:cNvPr id="256" name="直線コネクタ 255"/>
        <xdr:cNvCxnSpPr/>
      </xdr:nvCxnSpPr>
      <xdr:spPr>
        <a:xfrm>
          <a:off x="16179800" y="145808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96096</xdr:rowOff>
    </xdr:to>
    <xdr:cxnSp macro="">
      <xdr:nvCxnSpPr>
        <xdr:cNvPr id="259" name="直線コネクタ 258"/>
        <xdr:cNvCxnSpPr/>
      </xdr:nvCxnSpPr>
      <xdr:spPr>
        <a:xfrm flipV="1">
          <a:off x="15290800" y="1458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69850</xdr:rowOff>
    </xdr:to>
    <xdr:cxnSp macro="">
      <xdr:nvCxnSpPr>
        <xdr:cNvPr id="262" name="直線コネクタ 261"/>
        <xdr:cNvCxnSpPr/>
      </xdr:nvCxnSpPr>
      <xdr:spPr>
        <a:xfrm flipV="1">
          <a:off x="14401800" y="1466934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69850</xdr:rowOff>
    </xdr:to>
    <xdr:cxnSp macro="">
      <xdr:nvCxnSpPr>
        <xdr:cNvPr id="265" name="直線コネクタ 264"/>
        <xdr:cNvCxnSpPr/>
      </xdr:nvCxnSpPr>
      <xdr:spPr>
        <a:xfrm>
          <a:off x="13512800" y="152806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5" name="円/楕円 274"/>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6"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7" name="円/楕円 276"/>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8" name="テキスト ボックス 277"/>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9" name="円/楕円 278"/>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80" name="テキスト ボックス 279"/>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1" name="円/楕円 280"/>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2" name="テキスト ボックス 281"/>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3" name="円/楕円 282"/>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4" name="テキスト ボックス 283"/>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日から市制準備室の設置や一部事務組合への出向に伴う増員などが主な要因である。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今後は住民サービスを低下させることなく、定員適正化計画に基づき、人件費の抑制に努める。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151130</xdr:rowOff>
    </xdr:from>
    <xdr:to>
      <xdr:col>24</xdr:col>
      <xdr:colOff>558800</xdr:colOff>
      <xdr:row>58</xdr:row>
      <xdr:rowOff>168366</xdr:rowOff>
    </xdr:to>
    <xdr:cxnSp macro="">
      <xdr:nvCxnSpPr>
        <xdr:cNvPr id="321" name="直線コネクタ 320"/>
        <xdr:cNvCxnSpPr/>
      </xdr:nvCxnSpPr>
      <xdr:spPr>
        <a:xfrm>
          <a:off x="16179800" y="1009523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144235</xdr:rowOff>
    </xdr:from>
    <xdr:to>
      <xdr:col>23</xdr:col>
      <xdr:colOff>406400</xdr:colOff>
      <xdr:row>58</xdr:row>
      <xdr:rowOff>151130</xdr:rowOff>
    </xdr:to>
    <xdr:cxnSp macro="">
      <xdr:nvCxnSpPr>
        <xdr:cNvPr id="324" name="直線コネクタ 323"/>
        <xdr:cNvCxnSpPr/>
      </xdr:nvCxnSpPr>
      <xdr:spPr>
        <a:xfrm>
          <a:off x="15290800" y="100883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144235</xdr:rowOff>
    </xdr:from>
    <xdr:to>
      <xdr:col>22</xdr:col>
      <xdr:colOff>203200</xdr:colOff>
      <xdr:row>58</xdr:row>
      <xdr:rowOff>159748</xdr:rowOff>
    </xdr:to>
    <xdr:cxnSp macro="">
      <xdr:nvCxnSpPr>
        <xdr:cNvPr id="327" name="直線コネクタ 326"/>
        <xdr:cNvCxnSpPr/>
      </xdr:nvCxnSpPr>
      <xdr:spPr>
        <a:xfrm flipV="1">
          <a:off x="14401800" y="10088335"/>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159748</xdr:rowOff>
    </xdr:from>
    <xdr:to>
      <xdr:col>21</xdr:col>
      <xdr:colOff>0</xdr:colOff>
      <xdr:row>58</xdr:row>
      <xdr:rowOff>170090</xdr:rowOff>
    </xdr:to>
    <xdr:cxnSp macro="">
      <xdr:nvCxnSpPr>
        <xdr:cNvPr id="330" name="直線コネクタ 329"/>
        <xdr:cNvCxnSpPr/>
      </xdr:nvCxnSpPr>
      <xdr:spPr>
        <a:xfrm flipV="1">
          <a:off x="13512800" y="1010384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117566</xdr:rowOff>
    </xdr:from>
    <xdr:to>
      <xdr:col>24</xdr:col>
      <xdr:colOff>609600</xdr:colOff>
      <xdr:row>59</xdr:row>
      <xdr:rowOff>47716</xdr:rowOff>
    </xdr:to>
    <xdr:sp macro="" textlink="">
      <xdr:nvSpPr>
        <xdr:cNvPr id="340" name="円/楕円 339"/>
        <xdr:cNvSpPr/>
      </xdr:nvSpPr>
      <xdr:spPr>
        <a:xfrm>
          <a:off x="169672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134093</xdr:rowOff>
    </xdr:from>
    <xdr:ext cx="762000" cy="259045"/>
    <xdr:sp macro="" textlink="">
      <xdr:nvSpPr>
        <xdr:cNvPr id="341" name="定員管理の状況該当値テキスト"/>
        <xdr:cNvSpPr txBox="1"/>
      </xdr:nvSpPr>
      <xdr:spPr>
        <a:xfrm>
          <a:off x="17106900" y="990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100330</xdr:rowOff>
    </xdr:from>
    <xdr:to>
      <xdr:col>23</xdr:col>
      <xdr:colOff>457200</xdr:colOff>
      <xdr:row>59</xdr:row>
      <xdr:rowOff>30480</xdr:rowOff>
    </xdr:to>
    <xdr:sp macro="" textlink="">
      <xdr:nvSpPr>
        <xdr:cNvPr id="342" name="円/楕円 341"/>
        <xdr:cNvSpPr/>
      </xdr:nvSpPr>
      <xdr:spPr>
        <a:xfrm>
          <a:off x="16129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40657</xdr:rowOff>
    </xdr:from>
    <xdr:ext cx="736600" cy="259045"/>
    <xdr:sp macro="" textlink="">
      <xdr:nvSpPr>
        <xdr:cNvPr id="343" name="テキスト ボックス 342"/>
        <xdr:cNvSpPr txBox="1"/>
      </xdr:nvSpPr>
      <xdr:spPr>
        <a:xfrm>
          <a:off x="15798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93435</xdr:rowOff>
    </xdr:from>
    <xdr:to>
      <xdr:col>22</xdr:col>
      <xdr:colOff>254000</xdr:colOff>
      <xdr:row>59</xdr:row>
      <xdr:rowOff>23585</xdr:rowOff>
    </xdr:to>
    <xdr:sp macro="" textlink="">
      <xdr:nvSpPr>
        <xdr:cNvPr id="344" name="円/楕円 343"/>
        <xdr:cNvSpPr/>
      </xdr:nvSpPr>
      <xdr:spPr>
        <a:xfrm>
          <a:off x="15240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33762</xdr:rowOff>
    </xdr:from>
    <xdr:ext cx="762000" cy="259045"/>
    <xdr:sp macro="" textlink="">
      <xdr:nvSpPr>
        <xdr:cNvPr id="345" name="テキスト ボックス 344"/>
        <xdr:cNvSpPr txBox="1"/>
      </xdr:nvSpPr>
      <xdr:spPr>
        <a:xfrm>
          <a:off x="14909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108948</xdr:rowOff>
    </xdr:from>
    <xdr:to>
      <xdr:col>21</xdr:col>
      <xdr:colOff>50800</xdr:colOff>
      <xdr:row>59</xdr:row>
      <xdr:rowOff>39098</xdr:rowOff>
    </xdr:to>
    <xdr:sp macro="" textlink="">
      <xdr:nvSpPr>
        <xdr:cNvPr id="346" name="円/楕円 345"/>
        <xdr:cNvSpPr/>
      </xdr:nvSpPr>
      <xdr:spPr>
        <a:xfrm>
          <a:off x="14351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49275</xdr:rowOff>
    </xdr:from>
    <xdr:ext cx="762000" cy="259045"/>
    <xdr:sp macro="" textlink="">
      <xdr:nvSpPr>
        <xdr:cNvPr id="347" name="テキスト ボックス 346"/>
        <xdr:cNvSpPr txBox="1"/>
      </xdr:nvSpPr>
      <xdr:spPr>
        <a:xfrm>
          <a:off x="14020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119290</xdr:rowOff>
    </xdr:from>
    <xdr:to>
      <xdr:col>19</xdr:col>
      <xdr:colOff>533400</xdr:colOff>
      <xdr:row>59</xdr:row>
      <xdr:rowOff>49440</xdr:rowOff>
    </xdr:to>
    <xdr:sp macro="" textlink="">
      <xdr:nvSpPr>
        <xdr:cNvPr id="348" name="円/楕円 347"/>
        <xdr:cNvSpPr/>
      </xdr:nvSpPr>
      <xdr:spPr>
        <a:xfrm>
          <a:off x="13462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59617</xdr:rowOff>
    </xdr:from>
    <xdr:ext cx="762000" cy="259045"/>
    <xdr:sp macro="" textlink="">
      <xdr:nvSpPr>
        <xdr:cNvPr id="349" name="テキスト ボックス 348"/>
        <xdr:cNvSpPr txBox="1"/>
      </xdr:nvSpPr>
      <xdr:spPr>
        <a:xfrm>
          <a:off x="13131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年度から年々減少傾向にある。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これは過去に借入れた地方債の償還が一部終了したことにより、償還額が減少したことや、残高の増加を必要最小限に止めるために、事業の選択と集中による財政運営に努めてきたことが要因である。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しかし、今後は公共施設の更新や長寿命化等に伴う事業の増加が見込まれるため、より事業の必要性、緊急性を精査し、地方債の発行を最小限に止めることで、健全な財政運営に努める。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14394</xdr:rowOff>
    </xdr:from>
    <xdr:to>
      <xdr:col>24</xdr:col>
      <xdr:colOff>558800</xdr:colOff>
      <xdr:row>40</xdr:row>
      <xdr:rowOff>46567</xdr:rowOff>
    </xdr:to>
    <xdr:cxnSp macro="">
      <xdr:nvCxnSpPr>
        <xdr:cNvPr id="382" name="直線コネクタ 381"/>
        <xdr:cNvCxnSpPr/>
      </xdr:nvCxnSpPr>
      <xdr:spPr>
        <a:xfrm flipV="1">
          <a:off x="16179800" y="68723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94827</xdr:rowOff>
    </xdr:to>
    <xdr:cxnSp macro="">
      <xdr:nvCxnSpPr>
        <xdr:cNvPr id="385" name="直線コネクタ 384"/>
        <xdr:cNvCxnSpPr/>
      </xdr:nvCxnSpPr>
      <xdr:spPr>
        <a:xfrm flipV="1">
          <a:off x="15290800" y="69045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94827</xdr:rowOff>
    </xdr:from>
    <xdr:to>
      <xdr:col>22</xdr:col>
      <xdr:colOff>203200</xdr:colOff>
      <xdr:row>40</xdr:row>
      <xdr:rowOff>135044</xdr:rowOff>
    </xdr:to>
    <xdr:cxnSp macro="">
      <xdr:nvCxnSpPr>
        <xdr:cNvPr id="388" name="直線コネクタ 387"/>
        <xdr:cNvCxnSpPr/>
      </xdr:nvCxnSpPr>
      <xdr:spPr>
        <a:xfrm flipV="1">
          <a:off x="14401800" y="695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135044</xdr:rowOff>
    </xdr:from>
    <xdr:to>
      <xdr:col>21</xdr:col>
      <xdr:colOff>0</xdr:colOff>
      <xdr:row>41</xdr:row>
      <xdr:rowOff>3810</xdr:rowOff>
    </xdr:to>
    <xdr:cxnSp macro="">
      <xdr:nvCxnSpPr>
        <xdr:cNvPr id="391" name="直線コネクタ 390"/>
        <xdr:cNvCxnSpPr/>
      </xdr:nvCxnSpPr>
      <xdr:spPr>
        <a:xfrm flipV="1">
          <a:off x="13512800" y="69930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401" name="円/楕円 400"/>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151571</xdr:rowOff>
    </xdr:from>
    <xdr:ext cx="762000" cy="259045"/>
    <xdr:sp macro="" textlink="">
      <xdr:nvSpPr>
        <xdr:cNvPr id="402"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3" name="円/楕円 402"/>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4" name="テキスト ボックス 403"/>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44027</xdr:rowOff>
    </xdr:from>
    <xdr:to>
      <xdr:col>22</xdr:col>
      <xdr:colOff>254000</xdr:colOff>
      <xdr:row>40</xdr:row>
      <xdr:rowOff>145627</xdr:rowOff>
    </xdr:to>
    <xdr:sp macro="" textlink="">
      <xdr:nvSpPr>
        <xdr:cNvPr id="405" name="円/楕円 404"/>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406" name="テキスト ボックス 405"/>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84244</xdr:rowOff>
    </xdr:from>
    <xdr:to>
      <xdr:col>21</xdr:col>
      <xdr:colOff>50800</xdr:colOff>
      <xdr:row>41</xdr:row>
      <xdr:rowOff>14394</xdr:rowOff>
    </xdr:to>
    <xdr:sp macro="" textlink="">
      <xdr:nvSpPr>
        <xdr:cNvPr id="407" name="円/楕円 406"/>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8" name="テキスト ボックス 407"/>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9" name="円/楕円 408"/>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10" name="テキスト ボックス 409"/>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将来負担比率は、－％であり、類似団体の中で最も健全性が高い。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これは、地方債残高の増加を必要最小限に止め、将来の公共事業等の財源のために、計画的な基金の積立を行っていることが要因である。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今後もこの状況を堅持できるよう、計画的な財政運営に努める。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50,235
50,032
74.95
16,387,049
15,421,320
504,651
9,228,813
11,772,070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ポイントと増加している。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これは、療育指導センターの新設や欠員補充等による職員の増員が主な要因である。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今後も定員管理適正化計画に基づく、人件費の抑制に努める。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145288</xdr:rowOff>
    </xdr:to>
    <xdr:cxnSp macro="">
      <xdr:nvCxnSpPr>
        <xdr:cNvPr id="64" name="直線コネクタ 63"/>
        <xdr:cNvCxnSpPr/>
      </xdr:nvCxnSpPr>
      <xdr:spPr>
        <a:xfrm>
          <a:off x="3987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36</xdr:row>
      <xdr:rowOff>122428</xdr:rowOff>
    </xdr:to>
    <xdr:cxnSp macro="">
      <xdr:nvCxnSpPr>
        <xdr:cNvPr id="67" name="直線コネクタ 66"/>
        <xdr:cNvCxnSpPr/>
      </xdr:nvCxnSpPr>
      <xdr:spPr>
        <a:xfrm>
          <a:off x="3098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37</xdr:row>
      <xdr:rowOff>56134</xdr:rowOff>
    </xdr:to>
    <xdr:cxnSp macro="">
      <xdr:nvCxnSpPr>
        <xdr:cNvPr id="70" name="直線コネクタ 69"/>
        <xdr:cNvCxnSpPr/>
      </xdr:nvCxnSpPr>
      <xdr:spPr>
        <a:xfrm flipV="1">
          <a:off x="2209800" y="62717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56134</xdr:rowOff>
    </xdr:to>
    <xdr:cxnSp macro="">
      <xdr:nvCxnSpPr>
        <xdr:cNvPr id="73" name="直線コネクタ 72"/>
        <xdr:cNvCxnSpPr/>
      </xdr:nvCxnSpPr>
      <xdr:spPr>
        <a:xfrm>
          <a:off x="1320800" y="6312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66565</xdr:rowOff>
    </xdr:from>
    <xdr:ext cx="762000" cy="259045"/>
    <xdr:sp macro="" textlink="">
      <xdr:nvSpPr>
        <xdr:cNvPr id="84"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5334</xdr:rowOff>
    </xdr:from>
    <xdr:to>
      <xdr:col>3</xdr:col>
      <xdr:colOff>193675</xdr:colOff>
      <xdr:row>37</xdr:row>
      <xdr:rowOff>106934</xdr:rowOff>
    </xdr:to>
    <xdr:sp macro="" textlink="">
      <xdr:nvSpPr>
        <xdr:cNvPr id="89" name="円/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91" name="円/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21.7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％と平成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ポイント増加している。これは、まちづくりオフィス運営業務やふるさと応援寄附金促進業務等の委託料が増加したことが主な要因である。また、類似団体と比較すると</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5.5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高くなっているのは、人件費削減や業務の効率化のために、用務員業務や給食調理業務などの民間委託料を進めたことで、人件費の抑制は図れたものの、その反面物件費が増加していることが原因であ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今後も、民間委託が可能な業務に関しては業務委託を推進することにより、業務の効率化に努め、総支出額の抑制に努める</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100874</xdr:rowOff>
    </xdr:from>
    <xdr:to>
      <xdr:col>24</xdr:col>
      <xdr:colOff>31750</xdr:colOff>
      <xdr:row>19</xdr:row>
      <xdr:rowOff>1270</xdr:rowOff>
    </xdr:to>
    <xdr:cxnSp macro="">
      <xdr:nvCxnSpPr>
        <xdr:cNvPr id="127" name="直線コネクタ 126"/>
        <xdr:cNvCxnSpPr/>
      </xdr:nvCxnSpPr>
      <xdr:spPr>
        <a:xfrm>
          <a:off x="15671800" y="318697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55154</xdr:rowOff>
    </xdr:from>
    <xdr:to>
      <xdr:col>22</xdr:col>
      <xdr:colOff>565150</xdr:colOff>
      <xdr:row>18</xdr:row>
      <xdr:rowOff>100874</xdr:rowOff>
    </xdr:to>
    <xdr:cxnSp macro="">
      <xdr:nvCxnSpPr>
        <xdr:cNvPr id="130" name="直線コネクタ 129"/>
        <xdr:cNvCxnSpPr/>
      </xdr:nvCxnSpPr>
      <xdr:spPr>
        <a:xfrm>
          <a:off x="14782800" y="31412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18</xdr:row>
      <xdr:rowOff>55154</xdr:rowOff>
    </xdr:to>
    <xdr:cxnSp macro="">
      <xdr:nvCxnSpPr>
        <xdr:cNvPr id="133" name="直線コネクタ 132"/>
        <xdr:cNvCxnSpPr/>
      </xdr:nvCxnSpPr>
      <xdr:spPr>
        <a:xfrm>
          <a:off x="13893800" y="311512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29029</xdr:rowOff>
    </xdr:from>
    <xdr:to>
      <xdr:col>20</xdr:col>
      <xdr:colOff>158750</xdr:colOff>
      <xdr:row>18</xdr:row>
      <xdr:rowOff>35560</xdr:rowOff>
    </xdr:to>
    <xdr:cxnSp macro="">
      <xdr:nvCxnSpPr>
        <xdr:cNvPr id="136" name="直線コネクタ 135"/>
        <xdr:cNvCxnSpPr/>
      </xdr:nvCxnSpPr>
      <xdr:spPr>
        <a:xfrm flipV="1">
          <a:off x="13004800" y="31151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6" name="円/楕円 145"/>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7"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50074</xdr:rowOff>
    </xdr:from>
    <xdr:to>
      <xdr:col>22</xdr:col>
      <xdr:colOff>615950</xdr:colOff>
      <xdr:row>18</xdr:row>
      <xdr:rowOff>151674</xdr:rowOff>
    </xdr:to>
    <xdr:sp macro="" textlink="">
      <xdr:nvSpPr>
        <xdr:cNvPr id="148" name="円/楕円 147"/>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136451</xdr:rowOff>
    </xdr:from>
    <xdr:ext cx="736600" cy="259045"/>
    <xdr:sp macro="" textlink="">
      <xdr:nvSpPr>
        <xdr:cNvPr id="149" name="テキスト ボックス 148"/>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xdr:rowOff>
    </xdr:from>
    <xdr:to>
      <xdr:col>21</xdr:col>
      <xdr:colOff>412750</xdr:colOff>
      <xdr:row>18</xdr:row>
      <xdr:rowOff>105954</xdr:rowOff>
    </xdr:to>
    <xdr:sp macro="" textlink="">
      <xdr:nvSpPr>
        <xdr:cNvPr id="150" name="円/楕円 149"/>
        <xdr:cNvSpPr/>
      </xdr:nvSpPr>
      <xdr:spPr>
        <a:xfrm>
          <a:off x="14732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90731</xdr:rowOff>
    </xdr:from>
    <xdr:ext cx="762000" cy="259045"/>
    <xdr:sp macro="" textlink="">
      <xdr:nvSpPr>
        <xdr:cNvPr id="151" name="テキスト ボックス 150"/>
        <xdr:cNvSpPr txBox="1"/>
      </xdr:nvSpPr>
      <xdr:spPr>
        <a:xfrm>
          <a:off x="14401800" y="317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2" name="円/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54" name="円/楕円 153"/>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55" name="テキスト ボックス 154"/>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ポイント増加している。これは、私立保育所運営費などの増加が主な要因となっている。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今後は高齢化率の上昇等が見込まれることから、扶助費の推移にはより一層注視していく必要がある。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57</xdr:row>
      <xdr:rowOff>44450</xdr:rowOff>
    </xdr:to>
    <xdr:cxnSp macro="">
      <xdr:nvCxnSpPr>
        <xdr:cNvPr id="188" name="直線コネクタ 187"/>
        <xdr:cNvCxnSpPr/>
      </xdr:nvCxnSpPr>
      <xdr:spPr>
        <a:xfrm>
          <a:off x="3987800" y="970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101600</xdr:rowOff>
    </xdr:to>
    <xdr:cxnSp macro="">
      <xdr:nvCxnSpPr>
        <xdr:cNvPr id="191" name="直線コネクタ 190"/>
        <xdr:cNvCxnSpPr/>
      </xdr:nvCxnSpPr>
      <xdr:spPr>
        <a:xfrm>
          <a:off x="3098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38100</xdr:rowOff>
    </xdr:to>
    <xdr:cxnSp macro="">
      <xdr:nvCxnSpPr>
        <xdr:cNvPr id="194" name="直線コネクタ 193"/>
        <xdr:cNvCxnSpPr/>
      </xdr:nvCxnSpPr>
      <xdr:spPr>
        <a:xfrm>
          <a:off x="2209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0</xdr:rowOff>
    </xdr:to>
    <xdr:cxnSp macro="">
      <xdr:nvCxnSpPr>
        <xdr:cNvPr id="197" name="直線コネクタ 196"/>
        <xdr:cNvCxnSpPr/>
      </xdr:nvCxnSpPr>
      <xdr:spPr>
        <a:xfrm>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7" name="円/楕円 206"/>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137177</xdr:rowOff>
    </xdr:from>
    <xdr:ext cx="762000" cy="259045"/>
    <xdr:sp macro="" textlink="">
      <xdr:nvSpPr>
        <xdr:cNvPr id="208"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9" name="円/楕円 208"/>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10" name="テキスト ボックス 209"/>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11" name="円/楕円 210"/>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2" name="テキスト ボックス 211"/>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3" name="円/楕円 212"/>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14" name="テキスト ボックス 213"/>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5" name="円/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ポイントの微増でありほぼ横ばいの状況である。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今後も事業の集中と選択を行い、歳出の削減に努め、決算の動向に注視していく。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138430</xdr:rowOff>
    </xdr:to>
    <xdr:cxnSp macro="">
      <xdr:nvCxnSpPr>
        <xdr:cNvPr id="249" name="直線コネクタ 248"/>
        <xdr:cNvCxnSpPr/>
      </xdr:nvCxnSpPr>
      <xdr:spPr>
        <a:xfrm>
          <a:off x="15671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115570</xdr:rowOff>
    </xdr:to>
    <xdr:cxnSp macro="">
      <xdr:nvCxnSpPr>
        <xdr:cNvPr id="252" name="直線コネクタ 251"/>
        <xdr:cNvCxnSpPr/>
      </xdr:nvCxnSpPr>
      <xdr:spPr>
        <a:xfrm>
          <a:off x="14782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107950</xdr:rowOff>
    </xdr:to>
    <xdr:cxnSp macro="">
      <xdr:nvCxnSpPr>
        <xdr:cNvPr id="255" name="直線コネクタ 254"/>
        <xdr:cNvCxnSpPr/>
      </xdr:nvCxnSpPr>
      <xdr:spPr>
        <a:xfrm flipV="1">
          <a:off x="13893800" y="953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107950</xdr:rowOff>
    </xdr:to>
    <xdr:cxnSp macro="">
      <xdr:nvCxnSpPr>
        <xdr:cNvPr id="258" name="直線コネクタ 257"/>
        <xdr:cNvCxnSpPr/>
      </xdr:nvCxnSpPr>
      <xdr:spPr>
        <a:xfrm>
          <a:off x="13004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8" name="円/楕円 267"/>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9"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0" name="円/楕円 269"/>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71" name="テキスト ボックス 270"/>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2" name="円/楕円 271"/>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3" name="テキスト ボックス 272"/>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4" name="円/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6" name="円/楕円 275"/>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7" name="テキスト ボックス 276"/>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ポイント減少している。これは、公共施設等循環バスの運行補助金（北部ルート）の減額等が主な要因となっている。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今後も補助金等交付基準に基づく、適正な補助金交付に努める。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37</xdr:row>
      <xdr:rowOff>33274</xdr:rowOff>
    </xdr:to>
    <xdr:cxnSp macro="">
      <xdr:nvCxnSpPr>
        <xdr:cNvPr id="307" name="直線コネクタ 306"/>
        <xdr:cNvCxnSpPr/>
      </xdr:nvCxnSpPr>
      <xdr:spPr>
        <a:xfrm flipV="1">
          <a:off x="15671800" y="627634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33274</xdr:rowOff>
    </xdr:to>
    <xdr:cxnSp macro="">
      <xdr:nvCxnSpPr>
        <xdr:cNvPr id="310" name="直線コネクタ 309"/>
        <xdr:cNvCxnSpPr/>
      </xdr:nvCxnSpPr>
      <xdr:spPr>
        <a:xfrm>
          <a:off x="14782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28702</xdr:rowOff>
    </xdr:to>
    <xdr:cxnSp macro="">
      <xdr:nvCxnSpPr>
        <xdr:cNvPr id="313" name="直線コネクタ 312"/>
        <xdr:cNvCxnSpPr/>
      </xdr:nvCxnSpPr>
      <xdr:spPr>
        <a:xfrm>
          <a:off x="13893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5842</xdr:rowOff>
    </xdr:to>
    <xdr:cxnSp macro="">
      <xdr:nvCxnSpPr>
        <xdr:cNvPr id="316" name="直線コネクタ 315"/>
        <xdr:cNvCxnSpPr/>
      </xdr:nvCxnSpPr>
      <xdr:spPr>
        <a:xfrm flipV="1">
          <a:off x="13004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6" name="円/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8" name="円/楕円 327"/>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29" name="テキスト ボックス 32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30" name="円/楕円 329"/>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31" name="テキスト ボックス 330"/>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2" name="円/楕円 331"/>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33" name="テキスト ボックス 332"/>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4" name="円/楕円 333"/>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5" name="テキスト ボックス 334"/>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年度までは、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11.8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％の範囲内で推移しており、一定の水準を確保できている。また、類似団体平均と比較しても、</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ポイント下回っていることから、低水準を確保できていると言える。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しかし、今後は公共施設の更新や長寿命化等に伴う事業の増加が見込まれるため、より事業の必要性、緊急性を精査し、地方債の発行を最小限に止めることで、健全な財政運営が行えるように努める。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27939</xdr:rowOff>
    </xdr:to>
    <xdr:cxnSp macro="">
      <xdr:nvCxnSpPr>
        <xdr:cNvPr id="368" name="直線コネクタ 367"/>
        <xdr:cNvCxnSpPr/>
      </xdr:nvCxnSpPr>
      <xdr:spPr>
        <a:xfrm flipV="1">
          <a:off x="3987800" y="13027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58420</xdr:rowOff>
    </xdr:to>
    <xdr:cxnSp macro="">
      <xdr:nvCxnSpPr>
        <xdr:cNvPr id="371" name="直線コネクタ 370"/>
        <xdr:cNvCxnSpPr/>
      </xdr:nvCxnSpPr>
      <xdr:spPr>
        <a:xfrm flipV="1">
          <a:off x="3098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66039</xdr:rowOff>
    </xdr:to>
    <xdr:cxnSp macro="">
      <xdr:nvCxnSpPr>
        <xdr:cNvPr id="374" name="直線コネクタ 373"/>
        <xdr:cNvCxnSpPr/>
      </xdr:nvCxnSpPr>
      <xdr:spPr>
        <a:xfrm flipV="1">
          <a:off x="2209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66039</xdr:rowOff>
    </xdr:to>
    <xdr:cxnSp macro="">
      <xdr:nvCxnSpPr>
        <xdr:cNvPr id="377" name="直線コネクタ 376"/>
        <xdr:cNvCxnSpPr/>
      </xdr:nvCxnSpPr>
      <xdr:spPr>
        <a:xfrm>
          <a:off x="1320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7" name="円/楕円 386"/>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8"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89" name="円/楕円 388"/>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90" name="テキスト ボックス 389"/>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1" name="円/楕円 390"/>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2" name="テキスト ボックス 391"/>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93" name="円/楕円 392"/>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94" name="テキスト ボックス 393"/>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5" name="円/楕円 394"/>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6" name="テキスト ボックス 395"/>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ポイント増額しており、依然として類似団体平均より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ポイント高い水準にある。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財政構造の弾力性をより高めていくため、今後も行政改革を推進し、経費削減に努めていく必要がある。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77</xdr:row>
      <xdr:rowOff>152146</xdr:rowOff>
    </xdr:to>
    <xdr:cxnSp macro="">
      <xdr:nvCxnSpPr>
        <xdr:cNvPr id="427" name="直線コネクタ 426"/>
        <xdr:cNvCxnSpPr/>
      </xdr:nvCxnSpPr>
      <xdr:spPr>
        <a:xfrm>
          <a:off x="15671800" y="133263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77</xdr:row>
      <xdr:rowOff>124713</xdr:rowOff>
    </xdr:to>
    <xdr:cxnSp macro="">
      <xdr:nvCxnSpPr>
        <xdr:cNvPr id="430" name="直線コネクタ 429"/>
        <xdr:cNvCxnSpPr/>
      </xdr:nvCxnSpPr>
      <xdr:spPr>
        <a:xfrm>
          <a:off x="14782800" y="132349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69850</xdr:rowOff>
    </xdr:to>
    <xdr:cxnSp macro="">
      <xdr:nvCxnSpPr>
        <xdr:cNvPr id="433" name="直線コネクタ 432"/>
        <xdr:cNvCxnSpPr/>
      </xdr:nvCxnSpPr>
      <xdr:spPr>
        <a:xfrm flipV="1">
          <a:off x="13893800" y="13234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69850</xdr:rowOff>
    </xdr:to>
    <xdr:cxnSp macro="">
      <xdr:nvCxnSpPr>
        <xdr:cNvPr id="436" name="直線コネクタ 435"/>
        <xdr:cNvCxnSpPr/>
      </xdr:nvCxnSpPr>
      <xdr:spPr>
        <a:xfrm>
          <a:off x="13004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46" name="円/楕円 445"/>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73423</xdr:rowOff>
    </xdr:from>
    <xdr:ext cx="762000" cy="259045"/>
    <xdr:sp macro="" textlink="">
      <xdr:nvSpPr>
        <xdr:cNvPr id="447"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48" name="円/楕円 447"/>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49" name="テキスト ボックス 448"/>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153924</xdr:rowOff>
    </xdr:from>
    <xdr:to>
      <xdr:col>21</xdr:col>
      <xdr:colOff>412750</xdr:colOff>
      <xdr:row>77</xdr:row>
      <xdr:rowOff>84074</xdr:rowOff>
    </xdr:to>
    <xdr:sp macro="" textlink="">
      <xdr:nvSpPr>
        <xdr:cNvPr id="450" name="円/楕円 449"/>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51" name="テキスト ボックス 45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2" name="円/楕円 451"/>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3" name="テキスト ボックス 452"/>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4" name="円/楕円 453"/>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5" name="テキスト ボックス 454"/>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福岡県那珂川町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126211</xdr:rowOff>
    </xdr:from>
    <xdr:to>
      <xdr:col>4</xdr:col>
      <xdr:colOff>1117600</xdr:colOff>
      <xdr:row>18</xdr:row>
      <xdr:rowOff>154770</xdr:rowOff>
    </xdr:to>
    <xdr:cxnSp macro="">
      <xdr:nvCxnSpPr>
        <xdr:cNvPr id="52" name="直線コネクタ 51"/>
        <xdr:cNvCxnSpPr/>
      </xdr:nvCxnSpPr>
      <xdr:spPr bwMode="auto">
        <a:xfrm flipV="1">
          <a:off x="5003800" y="3259936"/>
          <a:ext cx="647700" cy="28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154770</xdr:rowOff>
    </xdr:from>
    <xdr:to>
      <xdr:col>4</xdr:col>
      <xdr:colOff>469900</xdr:colOff>
      <xdr:row>19</xdr:row>
      <xdr:rowOff>5788</xdr:rowOff>
    </xdr:to>
    <xdr:cxnSp macro="">
      <xdr:nvCxnSpPr>
        <xdr:cNvPr id="55" name="直線コネクタ 54"/>
        <xdr:cNvCxnSpPr/>
      </xdr:nvCxnSpPr>
      <xdr:spPr bwMode="auto">
        <a:xfrm flipV="1">
          <a:off x="4305300" y="3288495"/>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144270</xdr:rowOff>
    </xdr:from>
    <xdr:to>
      <xdr:col>3</xdr:col>
      <xdr:colOff>904875</xdr:colOff>
      <xdr:row>19</xdr:row>
      <xdr:rowOff>5788</xdr:rowOff>
    </xdr:to>
    <xdr:cxnSp macro="">
      <xdr:nvCxnSpPr>
        <xdr:cNvPr id="58" name="直線コネクタ 57"/>
        <xdr:cNvCxnSpPr/>
      </xdr:nvCxnSpPr>
      <xdr:spPr bwMode="auto">
        <a:xfrm>
          <a:off x="3606800" y="3277995"/>
          <a:ext cx="698500" cy="32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130244</xdr:rowOff>
    </xdr:from>
    <xdr:to>
      <xdr:col>3</xdr:col>
      <xdr:colOff>206375</xdr:colOff>
      <xdr:row>18</xdr:row>
      <xdr:rowOff>144270</xdr:rowOff>
    </xdr:to>
    <xdr:cxnSp macro="">
      <xdr:nvCxnSpPr>
        <xdr:cNvPr id="61" name="直線コネクタ 60"/>
        <xdr:cNvCxnSpPr/>
      </xdr:nvCxnSpPr>
      <xdr:spPr bwMode="auto">
        <a:xfrm>
          <a:off x="2908300" y="3263969"/>
          <a:ext cx="698500" cy="1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75411</xdr:rowOff>
    </xdr:from>
    <xdr:to>
      <xdr:col>5</xdr:col>
      <xdr:colOff>34925</xdr:colOff>
      <xdr:row>19</xdr:row>
      <xdr:rowOff>5561</xdr:rowOff>
    </xdr:to>
    <xdr:sp macro="" textlink="">
      <xdr:nvSpPr>
        <xdr:cNvPr id="71" name="円/楕円 70"/>
        <xdr:cNvSpPr/>
      </xdr:nvSpPr>
      <xdr:spPr bwMode="auto">
        <a:xfrm>
          <a:off x="5600700" y="320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47488</xdr:rowOff>
    </xdr:from>
    <xdr:ext cx="762000" cy="259045"/>
    <xdr:sp macro="" textlink="">
      <xdr:nvSpPr>
        <xdr:cNvPr id="72" name="人口1人当たり決算額の推移該当値テキスト130"/>
        <xdr:cNvSpPr txBox="1"/>
      </xdr:nvSpPr>
      <xdr:spPr>
        <a:xfrm>
          <a:off x="5740400" y="318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103969</xdr:rowOff>
    </xdr:from>
    <xdr:to>
      <xdr:col>4</xdr:col>
      <xdr:colOff>520700</xdr:colOff>
      <xdr:row>19</xdr:row>
      <xdr:rowOff>34120</xdr:rowOff>
    </xdr:to>
    <xdr:sp macro="" textlink="">
      <xdr:nvSpPr>
        <xdr:cNvPr id="73" name="円/楕円 72"/>
        <xdr:cNvSpPr/>
      </xdr:nvSpPr>
      <xdr:spPr bwMode="auto">
        <a:xfrm>
          <a:off x="4953000" y="32376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18897</xdr:rowOff>
    </xdr:from>
    <xdr:ext cx="736600" cy="259045"/>
    <xdr:sp macro="" textlink="">
      <xdr:nvSpPr>
        <xdr:cNvPr id="74" name="テキスト ボックス 73"/>
        <xdr:cNvSpPr txBox="1"/>
      </xdr:nvSpPr>
      <xdr:spPr>
        <a:xfrm>
          <a:off x="4622800" y="3324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126438</xdr:rowOff>
    </xdr:from>
    <xdr:to>
      <xdr:col>3</xdr:col>
      <xdr:colOff>955675</xdr:colOff>
      <xdr:row>19</xdr:row>
      <xdr:rowOff>56588</xdr:rowOff>
    </xdr:to>
    <xdr:sp macro="" textlink="">
      <xdr:nvSpPr>
        <xdr:cNvPr id="75" name="円/楕円 74"/>
        <xdr:cNvSpPr/>
      </xdr:nvSpPr>
      <xdr:spPr bwMode="auto">
        <a:xfrm>
          <a:off x="4254500" y="326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41365</xdr:rowOff>
    </xdr:from>
    <xdr:ext cx="762000" cy="259045"/>
    <xdr:sp macro="" textlink="">
      <xdr:nvSpPr>
        <xdr:cNvPr id="76" name="テキスト ボックス 75"/>
        <xdr:cNvSpPr txBox="1"/>
      </xdr:nvSpPr>
      <xdr:spPr>
        <a:xfrm>
          <a:off x="3924300" y="33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93470</xdr:rowOff>
    </xdr:from>
    <xdr:to>
      <xdr:col>3</xdr:col>
      <xdr:colOff>257175</xdr:colOff>
      <xdr:row>19</xdr:row>
      <xdr:rowOff>23620</xdr:rowOff>
    </xdr:to>
    <xdr:sp macro="" textlink="">
      <xdr:nvSpPr>
        <xdr:cNvPr id="77" name="円/楕円 76"/>
        <xdr:cNvSpPr/>
      </xdr:nvSpPr>
      <xdr:spPr bwMode="auto">
        <a:xfrm>
          <a:off x="3556000" y="322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8397</xdr:rowOff>
    </xdr:from>
    <xdr:ext cx="762000" cy="259045"/>
    <xdr:sp macro="" textlink="">
      <xdr:nvSpPr>
        <xdr:cNvPr id="78" name="テキスト ボックス 77"/>
        <xdr:cNvSpPr txBox="1"/>
      </xdr:nvSpPr>
      <xdr:spPr>
        <a:xfrm>
          <a:off x="3225800" y="331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79444</xdr:rowOff>
    </xdr:from>
    <xdr:to>
      <xdr:col>2</xdr:col>
      <xdr:colOff>692150</xdr:colOff>
      <xdr:row>19</xdr:row>
      <xdr:rowOff>9594</xdr:rowOff>
    </xdr:to>
    <xdr:sp macro="" textlink="">
      <xdr:nvSpPr>
        <xdr:cNvPr id="79" name="円/楕円 78"/>
        <xdr:cNvSpPr/>
      </xdr:nvSpPr>
      <xdr:spPr bwMode="auto">
        <a:xfrm>
          <a:off x="2857500" y="3213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165821</xdr:rowOff>
    </xdr:from>
    <xdr:ext cx="762000" cy="259045"/>
    <xdr:sp macro="" textlink="">
      <xdr:nvSpPr>
        <xdr:cNvPr id="80" name="テキスト ボックス 79"/>
        <xdr:cNvSpPr txBox="1"/>
      </xdr:nvSpPr>
      <xdr:spPr>
        <a:xfrm>
          <a:off x="2527300" y="329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142577</xdr:rowOff>
    </xdr:from>
    <xdr:to>
      <xdr:col>4</xdr:col>
      <xdr:colOff>1117600</xdr:colOff>
      <xdr:row>36</xdr:row>
      <xdr:rowOff>167756</xdr:rowOff>
    </xdr:to>
    <xdr:cxnSp macro="">
      <xdr:nvCxnSpPr>
        <xdr:cNvPr id="115" name="直線コネクタ 114"/>
        <xdr:cNvCxnSpPr/>
      </xdr:nvCxnSpPr>
      <xdr:spPr bwMode="auto">
        <a:xfrm flipV="1">
          <a:off x="5003800" y="7095827"/>
          <a:ext cx="647700" cy="2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103748</xdr:rowOff>
    </xdr:from>
    <xdr:to>
      <xdr:col>4</xdr:col>
      <xdr:colOff>469900</xdr:colOff>
      <xdr:row>36</xdr:row>
      <xdr:rowOff>167756</xdr:rowOff>
    </xdr:to>
    <xdr:cxnSp macro="">
      <xdr:nvCxnSpPr>
        <xdr:cNvPr id="118" name="直線コネクタ 117"/>
        <xdr:cNvCxnSpPr/>
      </xdr:nvCxnSpPr>
      <xdr:spPr bwMode="auto">
        <a:xfrm>
          <a:off x="4305300" y="7056998"/>
          <a:ext cx="698500" cy="6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77622</xdr:rowOff>
    </xdr:from>
    <xdr:to>
      <xdr:col>3</xdr:col>
      <xdr:colOff>904875</xdr:colOff>
      <xdr:row>36</xdr:row>
      <xdr:rowOff>103748</xdr:rowOff>
    </xdr:to>
    <xdr:cxnSp macro="">
      <xdr:nvCxnSpPr>
        <xdr:cNvPr id="121" name="直線コネクタ 120"/>
        <xdr:cNvCxnSpPr/>
      </xdr:nvCxnSpPr>
      <xdr:spPr bwMode="auto">
        <a:xfrm>
          <a:off x="3606800" y="7030872"/>
          <a:ext cx="698500" cy="2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69230</xdr:rowOff>
    </xdr:from>
    <xdr:to>
      <xdr:col>3</xdr:col>
      <xdr:colOff>206375</xdr:colOff>
      <xdr:row>36</xdr:row>
      <xdr:rowOff>77622</xdr:rowOff>
    </xdr:to>
    <xdr:cxnSp macro="">
      <xdr:nvCxnSpPr>
        <xdr:cNvPr id="124" name="直線コネクタ 123"/>
        <xdr:cNvCxnSpPr/>
      </xdr:nvCxnSpPr>
      <xdr:spPr bwMode="auto">
        <a:xfrm>
          <a:off x="2908300" y="7022480"/>
          <a:ext cx="6985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91777</xdr:rowOff>
    </xdr:from>
    <xdr:to>
      <xdr:col>5</xdr:col>
      <xdr:colOff>34925</xdr:colOff>
      <xdr:row>37</xdr:row>
      <xdr:rowOff>21927</xdr:rowOff>
    </xdr:to>
    <xdr:sp macro="" textlink="">
      <xdr:nvSpPr>
        <xdr:cNvPr id="134" name="円/楕円 133"/>
        <xdr:cNvSpPr/>
      </xdr:nvSpPr>
      <xdr:spPr bwMode="auto">
        <a:xfrm>
          <a:off x="5600700" y="7045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63854</xdr:rowOff>
    </xdr:from>
    <xdr:ext cx="762000" cy="259045"/>
    <xdr:sp macro="" textlink="">
      <xdr:nvSpPr>
        <xdr:cNvPr id="135" name="人口1人当たり決算額の推移該当値テキスト445"/>
        <xdr:cNvSpPr txBox="1"/>
      </xdr:nvSpPr>
      <xdr:spPr>
        <a:xfrm>
          <a:off x="5740400" y="701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116956</xdr:rowOff>
    </xdr:from>
    <xdr:to>
      <xdr:col>4</xdr:col>
      <xdr:colOff>520700</xdr:colOff>
      <xdr:row>37</xdr:row>
      <xdr:rowOff>47106</xdr:rowOff>
    </xdr:to>
    <xdr:sp macro="" textlink="">
      <xdr:nvSpPr>
        <xdr:cNvPr id="136" name="円/楕円 135"/>
        <xdr:cNvSpPr/>
      </xdr:nvSpPr>
      <xdr:spPr bwMode="auto">
        <a:xfrm>
          <a:off x="4953000" y="707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31883</xdr:rowOff>
    </xdr:from>
    <xdr:ext cx="736600" cy="259045"/>
    <xdr:sp macro="" textlink="">
      <xdr:nvSpPr>
        <xdr:cNvPr id="137" name="テキスト ボックス 136"/>
        <xdr:cNvSpPr txBox="1"/>
      </xdr:nvSpPr>
      <xdr:spPr>
        <a:xfrm>
          <a:off x="4622800" y="7156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52948</xdr:rowOff>
    </xdr:from>
    <xdr:to>
      <xdr:col>3</xdr:col>
      <xdr:colOff>955675</xdr:colOff>
      <xdr:row>36</xdr:row>
      <xdr:rowOff>154548</xdr:rowOff>
    </xdr:to>
    <xdr:sp macro="" textlink="">
      <xdr:nvSpPr>
        <xdr:cNvPr id="138" name="円/楕円 137"/>
        <xdr:cNvSpPr/>
      </xdr:nvSpPr>
      <xdr:spPr bwMode="auto">
        <a:xfrm>
          <a:off x="4254500" y="7006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139325</xdr:rowOff>
    </xdr:from>
    <xdr:ext cx="762000" cy="259045"/>
    <xdr:sp macro="" textlink="">
      <xdr:nvSpPr>
        <xdr:cNvPr id="139" name="テキスト ボックス 138"/>
        <xdr:cNvSpPr txBox="1"/>
      </xdr:nvSpPr>
      <xdr:spPr>
        <a:xfrm>
          <a:off x="3924300" y="709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26822</xdr:rowOff>
    </xdr:from>
    <xdr:to>
      <xdr:col>3</xdr:col>
      <xdr:colOff>257175</xdr:colOff>
      <xdr:row>36</xdr:row>
      <xdr:rowOff>128422</xdr:rowOff>
    </xdr:to>
    <xdr:sp macro="" textlink="">
      <xdr:nvSpPr>
        <xdr:cNvPr id="140" name="円/楕円 139"/>
        <xdr:cNvSpPr/>
      </xdr:nvSpPr>
      <xdr:spPr bwMode="auto">
        <a:xfrm>
          <a:off x="3556000" y="698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113199</xdr:rowOff>
    </xdr:from>
    <xdr:ext cx="762000" cy="259045"/>
    <xdr:sp macro="" textlink="">
      <xdr:nvSpPr>
        <xdr:cNvPr id="141" name="テキスト ボックス 140"/>
        <xdr:cNvSpPr txBox="1"/>
      </xdr:nvSpPr>
      <xdr:spPr>
        <a:xfrm>
          <a:off x="3225800" y="70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18430</xdr:rowOff>
    </xdr:from>
    <xdr:to>
      <xdr:col>2</xdr:col>
      <xdr:colOff>692150</xdr:colOff>
      <xdr:row>36</xdr:row>
      <xdr:rowOff>120030</xdr:rowOff>
    </xdr:to>
    <xdr:sp macro="" textlink="">
      <xdr:nvSpPr>
        <xdr:cNvPr id="142" name="円/楕円 141"/>
        <xdr:cNvSpPr/>
      </xdr:nvSpPr>
      <xdr:spPr bwMode="auto">
        <a:xfrm>
          <a:off x="2857500" y="697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104807</xdr:rowOff>
    </xdr:from>
    <xdr:ext cx="762000" cy="259045"/>
    <xdr:sp macro="" textlink="">
      <xdr:nvSpPr>
        <xdr:cNvPr id="143" name="テキスト ボックス 142"/>
        <xdr:cNvSpPr txBox="1"/>
      </xdr:nvSpPr>
      <xdr:spPr>
        <a:xfrm>
          <a:off x="2527300" y="70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50,235
50,032
74.95
16,387,049
15,421,320
504,651
9,228,813
11,772,070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37973</xdr:rowOff>
    </xdr:from>
    <xdr:to>
      <xdr:col>6</xdr:col>
      <xdr:colOff>511175</xdr:colOff>
      <xdr:row>38</xdr:row>
      <xdr:rowOff>84227</xdr:rowOff>
    </xdr:to>
    <xdr:cxnSp macro="">
      <xdr:nvCxnSpPr>
        <xdr:cNvPr id="61" name="直線コネクタ 60"/>
        <xdr:cNvCxnSpPr/>
      </xdr:nvCxnSpPr>
      <xdr:spPr>
        <a:xfrm flipV="1">
          <a:off x="3797300" y="6553073"/>
          <a:ext cx="8382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64395</xdr:rowOff>
    </xdr:from>
    <xdr:to>
      <xdr:col>5</xdr:col>
      <xdr:colOff>358775</xdr:colOff>
      <xdr:row>38</xdr:row>
      <xdr:rowOff>84227</xdr:rowOff>
    </xdr:to>
    <xdr:cxnSp macro="">
      <xdr:nvCxnSpPr>
        <xdr:cNvPr id="64" name="直線コネクタ 63"/>
        <xdr:cNvCxnSpPr/>
      </xdr:nvCxnSpPr>
      <xdr:spPr>
        <a:xfrm>
          <a:off x="2908300" y="6579495"/>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156540</xdr:rowOff>
    </xdr:from>
    <xdr:to>
      <xdr:col>4</xdr:col>
      <xdr:colOff>155575</xdr:colOff>
      <xdr:row>38</xdr:row>
      <xdr:rowOff>64395</xdr:rowOff>
    </xdr:to>
    <xdr:cxnSp macro="">
      <xdr:nvCxnSpPr>
        <xdr:cNvPr id="67" name="直線コネクタ 66"/>
        <xdr:cNvCxnSpPr/>
      </xdr:nvCxnSpPr>
      <xdr:spPr>
        <a:xfrm>
          <a:off x="2019300" y="6500190"/>
          <a:ext cx="889000" cy="7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156540</xdr:rowOff>
    </xdr:from>
    <xdr:to>
      <xdr:col>2</xdr:col>
      <xdr:colOff>638175</xdr:colOff>
      <xdr:row>38</xdr:row>
      <xdr:rowOff>30696</xdr:rowOff>
    </xdr:to>
    <xdr:cxnSp macro="">
      <xdr:nvCxnSpPr>
        <xdr:cNvPr id="70" name="直線コネクタ 69"/>
        <xdr:cNvCxnSpPr/>
      </xdr:nvCxnSpPr>
      <xdr:spPr>
        <a:xfrm flipV="1">
          <a:off x="1130300" y="650019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158623</xdr:rowOff>
    </xdr:from>
    <xdr:to>
      <xdr:col>6</xdr:col>
      <xdr:colOff>561975</xdr:colOff>
      <xdr:row>38</xdr:row>
      <xdr:rowOff>88773</xdr:rowOff>
    </xdr:to>
    <xdr:sp macro="" textlink="">
      <xdr:nvSpPr>
        <xdr:cNvPr id="80" name="円/楕円 79"/>
        <xdr:cNvSpPr/>
      </xdr:nvSpPr>
      <xdr:spPr>
        <a:xfrm>
          <a:off x="45847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137050</xdr:rowOff>
    </xdr:from>
    <xdr:ext cx="534377" cy="259045"/>
    <xdr:sp macro="" textlink="">
      <xdr:nvSpPr>
        <xdr:cNvPr id="81" name="人件費該当値テキスト"/>
        <xdr:cNvSpPr txBox="1"/>
      </xdr:nvSpPr>
      <xdr:spPr>
        <a:xfrm>
          <a:off x="4686300"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33427</xdr:rowOff>
    </xdr:from>
    <xdr:to>
      <xdr:col>5</xdr:col>
      <xdr:colOff>409575</xdr:colOff>
      <xdr:row>38</xdr:row>
      <xdr:rowOff>135027</xdr:rowOff>
    </xdr:to>
    <xdr:sp macro="" textlink="">
      <xdr:nvSpPr>
        <xdr:cNvPr id="82" name="円/楕円 81"/>
        <xdr:cNvSpPr/>
      </xdr:nvSpPr>
      <xdr:spPr>
        <a:xfrm>
          <a:off x="3746500" y="6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126154</xdr:rowOff>
    </xdr:from>
    <xdr:ext cx="534377" cy="259045"/>
    <xdr:sp macro="" textlink="">
      <xdr:nvSpPr>
        <xdr:cNvPr id="83" name="テキスト ボックス 82"/>
        <xdr:cNvSpPr txBox="1"/>
      </xdr:nvSpPr>
      <xdr:spPr>
        <a:xfrm>
          <a:off x="3530111" y="66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13595</xdr:rowOff>
    </xdr:from>
    <xdr:to>
      <xdr:col>4</xdr:col>
      <xdr:colOff>206375</xdr:colOff>
      <xdr:row>38</xdr:row>
      <xdr:rowOff>115195</xdr:rowOff>
    </xdr:to>
    <xdr:sp macro="" textlink="">
      <xdr:nvSpPr>
        <xdr:cNvPr id="84" name="円/楕円 83"/>
        <xdr:cNvSpPr/>
      </xdr:nvSpPr>
      <xdr:spPr>
        <a:xfrm>
          <a:off x="2857500" y="65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106322</xdr:rowOff>
    </xdr:from>
    <xdr:ext cx="534377" cy="259045"/>
    <xdr:sp macro="" textlink="">
      <xdr:nvSpPr>
        <xdr:cNvPr id="85" name="テキスト ボックス 84"/>
        <xdr:cNvSpPr txBox="1"/>
      </xdr:nvSpPr>
      <xdr:spPr>
        <a:xfrm>
          <a:off x="2641111" y="66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105740</xdr:rowOff>
    </xdr:from>
    <xdr:to>
      <xdr:col>3</xdr:col>
      <xdr:colOff>3175</xdr:colOff>
      <xdr:row>38</xdr:row>
      <xdr:rowOff>35890</xdr:rowOff>
    </xdr:to>
    <xdr:sp macro="" textlink="">
      <xdr:nvSpPr>
        <xdr:cNvPr id="86" name="円/楕円 85"/>
        <xdr:cNvSpPr/>
      </xdr:nvSpPr>
      <xdr:spPr>
        <a:xfrm>
          <a:off x="1968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27017</xdr:rowOff>
    </xdr:from>
    <xdr:ext cx="534377" cy="259045"/>
    <xdr:sp macro="" textlink="">
      <xdr:nvSpPr>
        <xdr:cNvPr id="87" name="テキスト ボックス 86"/>
        <xdr:cNvSpPr txBox="1"/>
      </xdr:nvSpPr>
      <xdr:spPr>
        <a:xfrm>
          <a:off x="1752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151346</xdr:rowOff>
    </xdr:from>
    <xdr:to>
      <xdr:col>1</xdr:col>
      <xdr:colOff>485775</xdr:colOff>
      <xdr:row>38</xdr:row>
      <xdr:rowOff>81496</xdr:rowOff>
    </xdr:to>
    <xdr:sp macro="" textlink="">
      <xdr:nvSpPr>
        <xdr:cNvPr id="88" name="円/楕円 87"/>
        <xdr:cNvSpPr/>
      </xdr:nvSpPr>
      <xdr:spPr>
        <a:xfrm>
          <a:off x="1079500" y="64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72623</xdr:rowOff>
    </xdr:from>
    <xdr:ext cx="534377" cy="259045"/>
    <xdr:sp macro="" textlink="">
      <xdr:nvSpPr>
        <xdr:cNvPr id="89" name="テキスト ボックス 88"/>
        <xdr:cNvSpPr txBox="1"/>
      </xdr:nvSpPr>
      <xdr:spPr>
        <a:xfrm>
          <a:off x="863111" y="65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30217</xdr:rowOff>
    </xdr:from>
    <xdr:to>
      <xdr:col>6</xdr:col>
      <xdr:colOff>511175</xdr:colOff>
      <xdr:row>56</xdr:row>
      <xdr:rowOff>100348</xdr:rowOff>
    </xdr:to>
    <xdr:cxnSp macro="">
      <xdr:nvCxnSpPr>
        <xdr:cNvPr id="121" name="直線コネクタ 120"/>
        <xdr:cNvCxnSpPr/>
      </xdr:nvCxnSpPr>
      <xdr:spPr>
        <a:xfrm flipV="1">
          <a:off x="3797300" y="9631417"/>
          <a:ext cx="838200" cy="7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100348</xdr:rowOff>
    </xdr:from>
    <xdr:to>
      <xdr:col>5</xdr:col>
      <xdr:colOff>358775</xdr:colOff>
      <xdr:row>56</xdr:row>
      <xdr:rowOff>161841</xdr:rowOff>
    </xdr:to>
    <xdr:cxnSp macro="">
      <xdr:nvCxnSpPr>
        <xdr:cNvPr id="124" name="直線コネクタ 123"/>
        <xdr:cNvCxnSpPr/>
      </xdr:nvCxnSpPr>
      <xdr:spPr>
        <a:xfrm flipV="1">
          <a:off x="2908300" y="9701548"/>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161841</xdr:rowOff>
    </xdr:from>
    <xdr:to>
      <xdr:col>4</xdr:col>
      <xdr:colOff>155575</xdr:colOff>
      <xdr:row>57</xdr:row>
      <xdr:rowOff>4956</xdr:rowOff>
    </xdr:to>
    <xdr:cxnSp macro="">
      <xdr:nvCxnSpPr>
        <xdr:cNvPr id="127" name="直線コネクタ 126"/>
        <xdr:cNvCxnSpPr/>
      </xdr:nvCxnSpPr>
      <xdr:spPr>
        <a:xfrm flipV="1">
          <a:off x="2019300" y="976304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140304</xdr:rowOff>
    </xdr:from>
    <xdr:to>
      <xdr:col>2</xdr:col>
      <xdr:colOff>638175</xdr:colOff>
      <xdr:row>57</xdr:row>
      <xdr:rowOff>4956</xdr:rowOff>
    </xdr:to>
    <xdr:cxnSp macro="">
      <xdr:nvCxnSpPr>
        <xdr:cNvPr id="130" name="直線コネクタ 129"/>
        <xdr:cNvCxnSpPr/>
      </xdr:nvCxnSpPr>
      <xdr:spPr>
        <a:xfrm>
          <a:off x="1130300" y="9741504"/>
          <a:ext cx="889000" cy="3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150867</xdr:rowOff>
    </xdr:from>
    <xdr:to>
      <xdr:col>6</xdr:col>
      <xdr:colOff>561975</xdr:colOff>
      <xdr:row>56</xdr:row>
      <xdr:rowOff>81017</xdr:rowOff>
    </xdr:to>
    <xdr:sp macro="" textlink="">
      <xdr:nvSpPr>
        <xdr:cNvPr id="140" name="円/楕円 139"/>
        <xdr:cNvSpPr/>
      </xdr:nvSpPr>
      <xdr:spPr>
        <a:xfrm>
          <a:off x="4584700" y="95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2294</xdr:rowOff>
    </xdr:from>
    <xdr:ext cx="534377" cy="259045"/>
    <xdr:sp macro="" textlink="">
      <xdr:nvSpPr>
        <xdr:cNvPr id="141" name="物件費該当値テキスト"/>
        <xdr:cNvSpPr txBox="1"/>
      </xdr:nvSpPr>
      <xdr:spPr>
        <a:xfrm>
          <a:off x="4686300" y="943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49548</xdr:rowOff>
    </xdr:from>
    <xdr:to>
      <xdr:col>5</xdr:col>
      <xdr:colOff>409575</xdr:colOff>
      <xdr:row>56</xdr:row>
      <xdr:rowOff>151148</xdr:rowOff>
    </xdr:to>
    <xdr:sp macro="" textlink="">
      <xdr:nvSpPr>
        <xdr:cNvPr id="142" name="円/楕円 141"/>
        <xdr:cNvSpPr/>
      </xdr:nvSpPr>
      <xdr:spPr>
        <a:xfrm>
          <a:off x="3746500" y="96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142275</xdr:rowOff>
    </xdr:from>
    <xdr:ext cx="534377" cy="259045"/>
    <xdr:sp macro="" textlink="">
      <xdr:nvSpPr>
        <xdr:cNvPr id="143" name="テキスト ボックス 142"/>
        <xdr:cNvSpPr txBox="1"/>
      </xdr:nvSpPr>
      <xdr:spPr>
        <a:xfrm>
          <a:off x="3530111" y="97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111041</xdr:rowOff>
    </xdr:from>
    <xdr:to>
      <xdr:col>4</xdr:col>
      <xdr:colOff>206375</xdr:colOff>
      <xdr:row>57</xdr:row>
      <xdr:rowOff>41191</xdr:rowOff>
    </xdr:to>
    <xdr:sp macro="" textlink="">
      <xdr:nvSpPr>
        <xdr:cNvPr id="144" name="円/楕円 143"/>
        <xdr:cNvSpPr/>
      </xdr:nvSpPr>
      <xdr:spPr>
        <a:xfrm>
          <a:off x="2857500" y="97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32318</xdr:rowOff>
    </xdr:from>
    <xdr:ext cx="534377" cy="259045"/>
    <xdr:sp macro="" textlink="">
      <xdr:nvSpPr>
        <xdr:cNvPr id="145" name="テキスト ボックス 144"/>
        <xdr:cNvSpPr txBox="1"/>
      </xdr:nvSpPr>
      <xdr:spPr>
        <a:xfrm>
          <a:off x="2641111" y="98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125606</xdr:rowOff>
    </xdr:from>
    <xdr:to>
      <xdr:col>3</xdr:col>
      <xdr:colOff>3175</xdr:colOff>
      <xdr:row>57</xdr:row>
      <xdr:rowOff>55756</xdr:rowOff>
    </xdr:to>
    <xdr:sp macro="" textlink="">
      <xdr:nvSpPr>
        <xdr:cNvPr id="146" name="円/楕円 145"/>
        <xdr:cNvSpPr/>
      </xdr:nvSpPr>
      <xdr:spPr>
        <a:xfrm>
          <a:off x="1968500" y="972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46883</xdr:rowOff>
    </xdr:from>
    <xdr:ext cx="534377" cy="259045"/>
    <xdr:sp macro="" textlink="">
      <xdr:nvSpPr>
        <xdr:cNvPr id="147" name="テキスト ボックス 146"/>
        <xdr:cNvSpPr txBox="1"/>
      </xdr:nvSpPr>
      <xdr:spPr>
        <a:xfrm>
          <a:off x="1752111" y="98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89504</xdr:rowOff>
    </xdr:from>
    <xdr:to>
      <xdr:col>1</xdr:col>
      <xdr:colOff>485775</xdr:colOff>
      <xdr:row>57</xdr:row>
      <xdr:rowOff>19654</xdr:rowOff>
    </xdr:to>
    <xdr:sp macro="" textlink="">
      <xdr:nvSpPr>
        <xdr:cNvPr id="148" name="円/楕円 147"/>
        <xdr:cNvSpPr/>
      </xdr:nvSpPr>
      <xdr:spPr>
        <a:xfrm>
          <a:off x="1079500" y="96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10781</xdr:rowOff>
    </xdr:from>
    <xdr:ext cx="534377" cy="259045"/>
    <xdr:sp macro="" textlink="">
      <xdr:nvSpPr>
        <xdr:cNvPr id="149" name="テキスト ボックス 148"/>
        <xdr:cNvSpPr txBox="1"/>
      </xdr:nvSpPr>
      <xdr:spPr>
        <a:xfrm>
          <a:off x="863111" y="97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103581</xdr:rowOff>
    </xdr:from>
    <xdr:to>
      <xdr:col>6</xdr:col>
      <xdr:colOff>511175</xdr:colOff>
      <xdr:row>77</xdr:row>
      <xdr:rowOff>111049</xdr:rowOff>
    </xdr:to>
    <xdr:cxnSp macro="">
      <xdr:nvCxnSpPr>
        <xdr:cNvPr id="178" name="直線コネクタ 177"/>
        <xdr:cNvCxnSpPr/>
      </xdr:nvCxnSpPr>
      <xdr:spPr>
        <a:xfrm flipV="1">
          <a:off x="3797300" y="13305231"/>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104648</xdr:rowOff>
    </xdr:from>
    <xdr:to>
      <xdr:col>5</xdr:col>
      <xdr:colOff>358775</xdr:colOff>
      <xdr:row>77</xdr:row>
      <xdr:rowOff>111049</xdr:rowOff>
    </xdr:to>
    <xdr:cxnSp macro="">
      <xdr:nvCxnSpPr>
        <xdr:cNvPr id="181" name="直線コネクタ 180"/>
        <xdr:cNvCxnSpPr/>
      </xdr:nvCxnSpPr>
      <xdr:spPr>
        <a:xfrm>
          <a:off x="2908300" y="1330629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104648</xdr:rowOff>
    </xdr:from>
    <xdr:to>
      <xdr:col>4</xdr:col>
      <xdr:colOff>155575</xdr:colOff>
      <xdr:row>77</xdr:row>
      <xdr:rowOff>109449</xdr:rowOff>
    </xdr:to>
    <xdr:cxnSp macro="">
      <xdr:nvCxnSpPr>
        <xdr:cNvPr id="184" name="直線コネクタ 183"/>
        <xdr:cNvCxnSpPr/>
      </xdr:nvCxnSpPr>
      <xdr:spPr>
        <a:xfrm flipV="1">
          <a:off x="2019300" y="1330629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109449</xdr:rowOff>
    </xdr:from>
    <xdr:to>
      <xdr:col>2</xdr:col>
      <xdr:colOff>638175</xdr:colOff>
      <xdr:row>77</xdr:row>
      <xdr:rowOff>132232</xdr:rowOff>
    </xdr:to>
    <xdr:cxnSp macro="">
      <xdr:nvCxnSpPr>
        <xdr:cNvPr id="187" name="直線コネクタ 186"/>
        <xdr:cNvCxnSpPr/>
      </xdr:nvCxnSpPr>
      <xdr:spPr>
        <a:xfrm flipV="1">
          <a:off x="1130300" y="13311099"/>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52781</xdr:rowOff>
    </xdr:from>
    <xdr:to>
      <xdr:col>6</xdr:col>
      <xdr:colOff>561975</xdr:colOff>
      <xdr:row>77</xdr:row>
      <xdr:rowOff>154381</xdr:rowOff>
    </xdr:to>
    <xdr:sp macro="" textlink="">
      <xdr:nvSpPr>
        <xdr:cNvPr id="197" name="円/楕円 196"/>
        <xdr:cNvSpPr/>
      </xdr:nvSpPr>
      <xdr:spPr>
        <a:xfrm>
          <a:off x="45847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75658</xdr:rowOff>
    </xdr:from>
    <xdr:ext cx="469744" cy="259045"/>
    <xdr:sp macro="" textlink="">
      <xdr:nvSpPr>
        <xdr:cNvPr id="198" name="維持補修費該当値テキスト"/>
        <xdr:cNvSpPr txBox="1"/>
      </xdr:nvSpPr>
      <xdr:spPr>
        <a:xfrm>
          <a:off x="4686300" y="1310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60249</xdr:rowOff>
    </xdr:from>
    <xdr:to>
      <xdr:col>5</xdr:col>
      <xdr:colOff>409575</xdr:colOff>
      <xdr:row>77</xdr:row>
      <xdr:rowOff>161849</xdr:rowOff>
    </xdr:to>
    <xdr:sp macro="" textlink="">
      <xdr:nvSpPr>
        <xdr:cNvPr id="199" name="円/楕円 198"/>
        <xdr:cNvSpPr/>
      </xdr:nvSpPr>
      <xdr:spPr>
        <a:xfrm>
          <a:off x="3746500" y="13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152976</xdr:rowOff>
    </xdr:from>
    <xdr:ext cx="469744" cy="259045"/>
    <xdr:sp macro="" textlink="">
      <xdr:nvSpPr>
        <xdr:cNvPr id="200" name="テキスト ボックス 199"/>
        <xdr:cNvSpPr txBox="1"/>
      </xdr:nvSpPr>
      <xdr:spPr>
        <a:xfrm>
          <a:off x="3562427"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53848</xdr:rowOff>
    </xdr:from>
    <xdr:to>
      <xdr:col>4</xdr:col>
      <xdr:colOff>206375</xdr:colOff>
      <xdr:row>77</xdr:row>
      <xdr:rowOff>155448</xdr:rowOff>
    </xdr:to>
    <xdr:sp macro="" textlink="">
      <xdr:nvSpPr>
        <xdr:cNvPr id="201" name="円/楕円 200"/>
        <xdr:cNvSpPr/>
      </xdr:nvSpPr>
      <xdr:spPr>
        <a:xfrm>
          <a:off x="2857500" y="132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525</xdr:rowOff>
    </xdr:from>
    <xdr:ext cx="469744" cy="259045"/>
    <xdr:sp macro="" textlink="">
      <xdr:nvSpPr>
        <xdr:cNvPr id="202" name="テキスト ボックス 201"/>
        <xdr:cNvSpPr txBox="1"/>
      </xdr:nvSpPr>
      <xdr:spPr>
        <a:xfrm>
          <a:off x="2673427" y="130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58649</xdr:rowOff>
    </xdr:from>
    <xdr:to>
      <xdr:col>3</xdr:col>
      <xdr:colOff>3175</xdr:colOff>
      <xdr:row>77</xdr:row>
      <xdr:rowOff>160249</xdr:rowOff>
    </xdr:to>
    <xdr:sp macro="" textlink="">
      <xdr:nvSpPr>
        <xdr:cNvPr id="203" name="円/楕円 202"/>
        <xdr:cNvSpPr/>
      </xdr:nvSpPr>
      <xdr:spPr>
        <a:xfrm>
          <a:off x="1968500" y="132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151376</xdr:rowOff>
    </xdr:from>
    <xdr:ext cx="469744" cy="259045"/>
    <xdr:sp macro="" textlink="">
      <xdr:nvSpPr>
        <xdr:cNvPr id="204" name="テキスト ボックス 203"/>
        <xdr:cNvSpPr txBox="1"/>
      </xdr:nvSpPr>
      <xdr:spPr>
        <a:xfrm>
          <a:off x="1784427" y="133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81432</xdr:rowOff>
    </xdr:from>
    <xdr:to>
      <xdr:col>1</xdr:col>
      <xdr:colOff>485775</xdr:colOff>
      <xdr:row>78</xdr:row>
      <xdr:rowOff>11582</xdr:rowOff>
    </xdr:to>
    <xdr:sp macro="" textlink="">
      <xdr:nvSpPr>
        <xdr:cNvPr id="205" name="円/楕円 204"/>
        <xdr:cNvSpPr/>
      </xdr:nvSpPr>
      <xdr:spPr>
        <a:xfrm>
          <a:off x="1079500" y="132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2709</xdr:rowOff>
    </xdr:from>
    <xdr:ext cx="469744" cy="259045"/>
    <xdr:sp macro="" textlink="">
      <xdr:nvSpPr>
        <xdr:cNvPr id="206" name="テキスト ボックス 205"/>
        <xdr:cNvSpPr txBox="1"/>
      </xdr:nvSpPr>
      <xdr:spPr>
        <a:xfrm>
          <a:off x="895427" y="1337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13170</xdr:rowOff>
    </xdr:from>
    <xdr:to>
      <xdr:col>6</xdr:col>
      <xdr:colOff>511175</xdr:colOff>
      <xdr:row>97</xdr:row>
      <xdr:rowOff>53556</xdr:rowOff>
    </xdr:to>
    <xdr:cxnSp macro="">
      <xdr:nvCxnSpPr>
        <xdr:cNvPr id="236" name="直線コネクタ 235"/>
        <xdr:cNvCxnSpPr/>
      </xdr:nvCxnSpPr>
      <xdr:spPr>
        <a:xfrm flipV="1">
          <a:off x="3797300" y="16643820"/>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53556</xdr:rowOff>
    </xdr:from>
    <xdr:to>
      <xdr:col>5</xdr:col>
      <xdr:colOff>358775</xdr:colOff>
      <xdr:row>97</xdr:row>
      <xdr:rowOff>168694</xdr:rowOff>
    </xdr:to>
    <xdr:cxnSp macro="">
      <xdr:nvCxnSpPr>
        <xdr:cNvPr id="239" name="直線コネクタ 238"/>
        <xdr:cNvCxnSpPr/>
      </xdr:nvCxnSpPr>
      <xdr:spPr>
        <a:xfrm flipV="1">
          <a:off x="2908300" y="16684206"/>
          <a:ext cx="889000" cy="1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155835</xdr:rowOff>
    </xdr:from>
    <xdr:to>
      <xdr:col>4</xdr:col>
      <xdr:colOff>155575</xdr:colOff>
      <xdr:row>97</xdr:row>
      <xdr:rowOff>168694</xdr:rowOff>
    </xdr:to>
    <xdr:cxnSp macro="">
      <xdr:nvCxnSpPr>
        <xdr:cNvPr id="242" name="直線コネクタ 241"/>
        <xdr:cNvCxnSpPr/>
      </xdr:nvCxnSpPr>
      <xdr:spPr>
        <a:xfrm>
          <a:off x="2019300" y="16786485"/>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155835</xdr:rowOff>
    </xdr:from>
    <xdr:to>
      <xdr:col>2</xdr:col>
      <xdr:colOff>638175</xdr:colOff>
      <xdr:row>98</xdr:row>
      <xdr:rowOff>17666</xdr:rowOff>
    </xdr:to>
    <xdr:cxnSp macro="">
      <xdr:nvCxnSpPr>
        <xdr:cNvPr id="245" name="直線コネクタ 244"/>
        <xdr:cNvCxnSpPr/>
      </xdr:nvCxnSpPr>
      <xdr:spPr>
        <a:xfrm flipV="1">
          <a:off x="1130300" y="16786485"/>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133820</xdr:rowOff>
    </xdr:from>
    <xdr:to>
      <xdr:col>6</xdr:col>
      <xdr:colOff>561975</xdr:colOff>
      <xdr:row>97</xdr:row>
      <xdr:rowOff>63970</xdr:rowOff>
    </xdr:to>
    <xdr:sp macro="" textlink="">
      <xdr:nvSpPr>
        <xdr:cNvPr id="255" name="円/楕円 254"/>
        <xdr:cNvSpPr/>
      </xdr:nvSpPr>
      <xdr:spPr>
        <a:xfrm>
          <a:off x="4584700" y="165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112247</xdr:rowOff>
    </xdr:from>
    <xdr:ext cx="534377" cy="259045"/>
    <xdr:sp macro="" textlink="">
      <xdr:nvSpPr>
        <xdr:cNvPr id="256" name="扶助費該当値テキスト"/>
        <xdr:cNvSpPr txBox="1"/>
      </xdr:nvSpPr>
      <xdr:spPr>
        <a:xfrm>
          <a:off x="4686300" y="165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2756</xdr:rowOff>
    </xdr:from>
    <xdr:to>
      <xdr:col>5</xdr:col>
      <xdr:colOff>409575</xdr:colOff>
      <xdr:row>97</xdr:row>
      <xdr:rowOff>104356</xdr:rowOff>
    </xdr:to>
    <xdr:sp macro="" textlink="">
      <xdr:nvSpPr>
        <xdr:cNvPr id="257" name="円/楕円 256"/>
        <xdr:cNvSpPr/>
      </xdr:nvSpPr>
      <xdr:spPr>
        <a:xfrm>
          <a:off x="3746500" y="166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120883</xdr:rowOff>
    </xdr:from>
    <xdr:ext cx="534377" cy="259045"/>
    <xdr:sp macro="" textlink="">
      <xdr:nvSpPr>
        <xdr:cNvPr id="258" name="テキスト ボックス 257"/>
        <xdr:cNvSpPr txBox="1"/>
      </xdr:nvSpPr>
      <xdr:spPr>
        <a:xfrm>
          <a:off x="3530111" y="164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117894</xdr:rowOff>
    </xdr:from>
    <xdr:to>
      <xdr:col>4</xdr:col>
      <xdr:colOff>206375</xdr:colOff>
      <xdr:row>98</xdr:row>
      <xdr:rowOff>48044</xdr:rowOff>
    </xdr:to>
    <xdr:sp macro="" textlink="">
      <xdr:nvSpPr>
        <xdr:cNvPr id="259" name="円/楕円 258"/>
        <xdr:cNvSpPr/>
      </xdr:nvSpPr>
      <xdr:spPr>
        <a:xfrm>
          <a:off x="2857500" y="167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64571</xdr:rowOff>
    </xdr:from>
    <xdr:ext cx="534377" cy="259045"/>
    <xdr:sp macro="" textlink="">
      <xdr:nvSpPr>
        <xdr:cNvPr id="260" name="テキスト ボックス 259"/>
        <xdr:cNvSpPr txBox="1"/>
      </xdr:nvSpPr>
      <xdr:spPr>
        <a:xfrm>
          <a:off x="2641111" y="165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105035</xdr:rowOff>
    </xdr:from>
    <xdr:to>
      <xdr:col>3</xdr:col>
      <xdr:colOff>3175</xdr:colOff>
      <xdr:row>98</xdr:row>
      <xdr:rowOff>35185</xdr:rowOff>
    </xdr:to>
    <xdr:sp macro="" textlink="">
      <xdr:nvSpPr>
        <xdr:cNvPr id="261" name="円/楕円 260"/>
        <xdr:cNvSpPr/>
      </xdr:nvSpPr>
      <xdr:spPr>
        <a:xfrm>
          <a:off x="1968500" y="167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51712</xdr:rowOff>
    </xdr:from>
    <xdr:ext cx="534377" cy="259045"/>
    <xdr:sp macro="" textlink="">
      <xdr:nvSpPr>
        <xdr:cNvPr id="262" name="テキスト ボックス 261"/>
        <xdr:cNvSpPr txBox="1"/>
      </xdr:nvSpPr>
      <xdr:spPr>
        <a:xfrm>
          <a:off x="1752111" y="165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138316</xdr:rowOff>
    </xdr:from>
    <xdr:to>
      <xdr:col>1</xdr:col>
      <xdr:colOff>485775</xdr:colOff>
      <xdr:row>98</xdr:row>
      <xdr:rowOff>68466</xdr:rowOff>
    </xdr:to>
    <xdr:sp macro="" textlink="">
      <xdr:nvSpPr>
        <xdr:cNvPr id="263" name="円/楕円 262"/>
        <xdr:cNvSpPr/>
      </xdr:nvSpPr>
      <xdr:spPr>
        <a:xfrm>
          <a:off x="1079500" y="167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84993</xdr:rowOff>
    </xdr:from>
    <xdr:ext cx="534377" cy="259045"/>
    <xdr:sp macro="" textlink="">
      <xdr:nvSpPr>
        <xdr:cNvPr id="264" name="テキスト ボックス 263"/>
        <xdr:cNvSpPr txBox="1"/>
      </xdr:nvSpPr>
      <xdr:spPr>
        <a:xfrm>
          <a:off x="863111" y="1654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63086</xdr:rowOff>
    </xdr:from>
    <xdr:to>
      <xdr:col>15</xdr:col>
      <xdr:colOff>180975</xdr:colOff>
      <xdr:row>37</xdr:row>
      <xdr:rowOff>97975</xdr:rowOff>
    </xdr:to>
    <xdr:cxnSp macro="">
      <xdr:nvCxnSpPr>
        <xdr:cNvPr id="295" name="直線コネクタ 294"/>
        <xdr:cNvCxnSpPr/>
      </xdr:nvCxnSpPr>
      <xdr:spPr>
        <a:xfrm flipV="1">
          <a:off x="9639300" y="6406736"/>
          <a:ext cx="8382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97975</xdr:rowOff>
    </xdr:from>
    <xdr:to>
      <xdr:col>14</xdr:col>
      <xdr:colOff>28575</xdr:colOff>
      <xdr:row>37</xdr:row>
      <xdr:rowOff>102024</xdr:rowOff>
    </xdr:to>
    <xdr:cxnSp macro="">
      <xdr:nvCxnSpPr>
        <xdr:cNvPr id="298" name="直線コネクタ 297"/>
        <xdr:cNvCxnSpPr/>
      </xdr:nvCxnSpPr>
      <xdr:spPr>
        <a:xfrm flipV="1">
          <a:off x="8750300" y="6441625"/>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102024</xdr:rowOff>
    </xdr:from>
    <xdr:to>
      <xdr:col>12</xdr:col>
      <xdr:colOff>511175</xdr:colOff>
      <xdr:row>37</xdr:row>
      <xdr:rowOff>111277</xdr:rowOff>
    </xdr:to>
    <xdr:cxnSp macro="">
      <xdr:nvCxnSpPr>
        <xdr:cNvPr id="301" name="直線コネクタ 300"/>
        <xdr:cNvCxnSpPr/>
      </xdr:nvCxnSpPr>
      <xdr:spPr>
        <a:xfrm flipV="1">
          <a:off x="7861300" y="6445674"/>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111277</xdr:rowOff>
    </xdr:from>
    <xdr:to>
      <xdr:col>11</xdr:col>
      <xdr:colOff>307975</xdr:colOff>
      <xdr:row>37</xdr:row>
      <xdr:rowOff>112355</xdr:rowOff>
    </xdr:to>
    <xdr:cxnSp macro="">
      <xdr:nvCxnSpPr>
        <xdr:cNvPr id="304" name="直線コネクタ 303"/>
        <xdr:cNvCxnSpPr/>
      </xdr:nvCxnSpPr>
      <xdr:spPr>
        <a:xfrm flipV="1">
          <a:off x="6972300" y="6454927"/>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12286</xdr:rowOff>
    </xdr:from>
    <xdr:to>
      <xdr:col>15</xdr:col>
      <xdr:colOff>231775</xdr:colOff>
      <xdr:row>37</xdr:row>
      <xdr:rowOff>113886</xdr:rowOff>
    </xdr:to>
    <xdr:sp macro="" textlink="">
      <xdr:nvSpPr>
        <xdr:cNvPr id="314" name="円/楕円 313"/>
        <xdr:cNvSpPr/>
      </xdr:nvSpPr>
      <xdr:spPr>
        <a:xfrm>
          <a:off x="10426700" y="63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162163</xdr:rowOff>
    </xdr:from>
    <xdr:ext cx="534377" cy="259045"/>
    <xdr:sp macro="" textlink="">
      <xdr:nvSpPr>
        <xdr:cNvPr id="315" name="補助費等該当値テキスト"/>
        <xdr:cNvSpPr txBox="1"/>
      </xdr:nvSpPr>
      <xdr:spPr>
        <a:xfrm>
          <a:off x="10528300" y="63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47175</xdr:rowOff>
    </xdr:from>
    <xdr:to>
      <xdr:col>14</xdr:col>
      <xdr:colOff>79375</xdr:colOff>
      <xdr:row>37</xdr:row>
      <xdr:rowOff>148775</xdr:rowOff>
    </xdr:to>
    <xdr:sp macro="" textlink="">
      <xdr:nvSpPr>
        <xdr:cNvPr id="316" name="円/楕円 315"/>
        <xdr:cNvSpPr/>
      </xdr:nvSpPr>
      <xdr:spPr>
        <a:xfrm>
          <a:off x="9588500" y="63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139902</xdr:rowOff>
    </xdr:from>
    <xdr:ext cx="534377" cy="259045"/>
    <xdr:sp macro="" textlink="">
      <xdr:nvSpPr>
        <xdr:cNvPr id="317" name="テキスト ボックス 316"/>
        <xdr:cNvSpPr txBox="1"/>
      </xdr:nvSpPr>
      <xdr:spPr>
        <a:xfrm>
          <a:off x="9372111" y="648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51224</xdr:rowOff>
    </xdr:from>
    <xdr:to>
      <xdr:col>12</xdr:col>
      <xdr:colOff>561975</xdr:colOff>
      <xdr:row>37</xdr:row>
      <xdr:rowOff>152824</xdr:rowOff>
    </xdr:to>
    <xdr:sp macro="" textlink="">
      <xdr:nvSpPr>
        <xdr:cNvPr id="318" name="円/楕円 317"/>
        <xdr:cNvSpPr/>
      </xdr:nvSpPr>
      <xdr:spPr>
        <a:xfrm>
          <a:off x="8699500" y="63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143952</xdr:rowOff>
    </xdr:from>
    <xdr:ext cx="534377" cy="259045"/>
    <xdr:sp macro="" textlink="">
      <xdr:nvSpPr>
        <xdr:cNvPr id="319" name="テキスト ボックス 318"/>
        <xdr:cNvSpPr txBox="1"/>
      </xdr:nvSpPr>
      <xdr:spPr>
        <a:xfrm>
          <a:off x="8483111" y="64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60477</xdr:rowOff>
    </xdr:from>
    <xdr:to>
      <xdr:col>11</xdr:col>
      <xdr:colOff>358775</xdr:colOff>
      <xdr:row>37</xdr:row>
      <xdr:rowOff>162077</xdr:rowOff>
    </xdr:to>
    <xdr:sp macro="" textlink="">
      <xdr:nvSpPr>
        <xdr:cNvPr id="320" name="円/楕円 319"/>
        <xdr:cNvSpPr/>
      </xdr:nvSpPr>
      <xdr:spPr>
        <a:xfrm>
          <a:off x="7810500" y="64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153205</xdr:rowOff>
    </xdr:from>
    <xdr:ext cx="534377" cy="259045"/>
    <xdr:sp macro="" textlink="">
      <xdr:nvSpPr>
        <xdr:cNvPr id="321" name="テキスト ボックス 320"/>
        <xdr:cNvSpPr txBox="1"/>
      </xdr:nvSpPr>
      <xdr:spPr>
        <a:xfrm>
          <a:off x="7594111" y="64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61555</xdr:rowOff>
    </xdr:from>
    <xdr:to>
      <xdr:col>10</xdr:col>
      <xdr:colOff>155575</xdr:colOff>
      <xdr:row>37</xdr:row>
      <xdr:rowOff>163155</xdr:rowOff>
    </xdr:to>
    <xdr:sp macro="" textlink="">
      <xdr:nvSpPr>
        <xdr:cNvPr id="322" name="円/楕円 321"/>
        <xdr:cNvSpPr/>
      </xdr:nvSpPr>
      <xdr:spPr>
        <a:xfrm>
          <a:off x="6921500" y="64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154282</xdr:rowOff>
    </xdr:from>
    <xdr:ext cx="534377" cy="259045"/>
    <xdr:sp macro="" textlink="">
      <xdr:nvSpPr>
        <xdr:cNvPr id="323" name="テキスト ボックス 322"/>
        <xdr:cNvSpPr txBox="1"/>
      </xdr:nvSpPr>
      <xdr:spPr>
        <a:xfrm>
          <a:off x="6705111" y="649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29659</xdr:rowOff>
    </xdr:from>
    <xdr:to>
      <xdr:col>15</xdr:col>
      <xdr:colOff>180975</xdr:colOff>
      <xdr:row>58</xdr:row>
      <xdr:rowOff>8118</xdr:rowOff>
    </xdr:to>
    <xdr:cxnSp macro="">
      <xdr:nvCxnSpPr>
        <xdr:cNvPr id="352" name="直線コネクタ 351"/>
        <xdr:cNvCxnSpPr/>
      </xdr:nvCxnSpPr>
      <xdr:spPr>
        <a:xfrm>
          <a:off x="9639300" y="9802309"/>
          <a:ext cx="838200" cy="14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29659</xdr:rowOff>
    </xdr:from>
    <xdr:to>
      <xdr:col>14</xdr:col>
      <xdr:colOff>28575</xdr:colOff>
      <xdr:row>57</xdr:row>
      <xdr:rowOff>31740</xdr:rowOff>
    </xdr:to>
    <xdr:cxnSp macro="">
      <xdr:nvCxnSpPr>
        <xdr:cNvPr id="355" name="直線コネクタ 354"/>
        <xdr:cNvCxnSpPr/>
      </xdr:nvCxnSpPr>
      <xdr:spPr>
        <a:xfrm flipV="1">
          <a:off x="8750300" y="9802309"/>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10404</xdr:rowOff>
    </xdr:from>
    <xdr:to>
      <xdr:col>12</xdr:col>
      <xdr:colOff>511175</xdr:colOff>
      <xdr:row>57</xdr:row>
      <xdr:rowOff>31740</xdr:rowOff>
    </xdr:to>
    <xdr:cxnSp macro="">
      <xdr:nvCxnSpPr>
        <xdr:cNvPr id="358" name="直線コネクタ 357"/>
        <xdr:cNvCxnSpPr/>
      </xdr:nvCxnSpPr>
      <xdr:spPr>
        <a:xfrm>
          <a:off x="7861300" y="978305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10404</xdr:rowOff>
    </xdr:from>
    <xdr:to>
      <xdr:col>11</xdr:col>
      <xdr:colOff>307975</xdr:colOff>
      <xdr:row>57</xdr:row>
      <xdr:rowOff>166347</xdr:rowOff>
    </xdr:to>
    <xdr:cxnSp macro="">
      <xdr:nvCxnSpPr>
        <xdr:cNvPr id="361" name="直線コネクタ 360"/>
        <xdr:cNvCxnSpPr/>
      </xdr:nvCxnSpPr>
      <xdr:spPr>
        <a:xfrm flipV="1">
          <a:off x="6972300" y="9783054"/>
          <a:ext cx="889000" cy="1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128768</xdr:rowOff>
    </xdr:from>
    <xdr:to>
      <xdr:col>15</xdr:col>
      <xdr:colOff>231775</xdr:colOff>
      <xdr:row>58</xdr:row>
      <xdr:rowOff>58918</xdr:rowOff>
    </xdr:to>
    <xdr:sp macro="" textlink="">
      <xdr:nvSpPr>
        <xdr:cNvPr id="371" name="円/楕円 370"/>
        <xdr:cNvSpPr/>
      </xdr:nvSpPr>
      <xdr:spPr>
        <a:xfrm>
          <a:off x="10426700" y="9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43695</xdr:rowOff>
    </xdr:from>
    <xdr:ext cx="534377" cy="259045"/>
    <xdr:sp macro="" textlink="">
      <xdr:nvSpPr>
        <xdr:cNvPr id="372" name="普通建設事業費該当値テキスト"/>
        <xdr:cNvSpPr txBox="1"/>
      </xdr:nvSpPr>
      <xdr:spPr>
        <a:xfrm>
          <a:off x="10528300" y="98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150309</xdr:rowOff>
    </xdr:from>
    <xdr:to>
      <xdr:col>14</xdr:col>
      <xdr:colOff>79375</xdr:colOff>
      <xdr:row>57</xdr:row>
      <xdr:rowOff>80459</xdr:rowOff>
    </xdr:to>
    <xdr:sp macro="" textlink="">
      <xdr:nvSpPr>
        <xdr:cNvPr id="373" name="円/楕円 372"/>
        <xdr:cNvSpPr/>
      </xdr:nvSpPr>
      <xdr:spPr>
        <a:xfrm>
          <a:off x="9588500" y="97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71586</xdr:rowOff>
    </xdr:from>
    <xdr:ext cx="534377" cy="259045"/>
    <xdr:sp macro="" textlink="">
      <xdr:nvSpPr>
        <xdr:cNvPr id="374" name="テキスト ボックス 373"/>
        <xdr:cNvSpPr txBox="1"/>
      </xdr:nvSpPr>
      <xdr:spPr>
        <a:xfrm>
          <a:off x="9372111" y="98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152390</xdr:rowOff>
    </xdr:from>
    <xdr:to>
      <xdr:col>12</xdr:col>
      <xdr:colOff>561975</xdr:colOff>
      <xdr:row>57</xdr:row>
      <xdr:rowOff>82540</xdr:rowOff>
    </xdr:to>
    <xdr:sp macro="" textlink="">
      <xdr:nvSpPr>
        <xdr:cNvPr id="375" name="円/楕円 374"/>
        <xdr:cNvSpPr/>
      </xdr:nvSpPr>
      <xdr:spPr>
        <a:xfrm>
          <a:off x="8699500" y="97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73667</xdr:rowOff>
    </xdr:from>
    <xdr:ext cx="534377" cy="259045"/>
    <xdr:sp macro="" textlink="">
      <xdr:nvSpPr>
        <xdr:cNvPr id="376" name="テキスト ボックス 375"/>
        <xdr:cNvSpPr txBox="1"/>
      </xdr:nvSpPr>
      <xdr:spPr>
        <a:xfrm>
          <a:off x="8483111" y="98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131054</xdr:rowOff>
    </xdr:from>
    <xdr:to>
      <xdr:col>11</xdr:col>
      <xdr:colOff>358775</xdr:colOff>
      <xdr:row>57</xdr:row>
      <xdr:rowOff>61204</xdr:rowOff>
    </xdr:to>
    <xdr:sp macro="" textlink="">
      <xdr:nvSpPr>
        <xdr:cNvPr id="377" name="円/楕円 376"/>
        <xdr:cNvSpPr/>
      </xdr:nvSpPr>
      <xdr:spPr>
        <a:xfrm>
          <a:off x="7810500" y="97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77731</xdr:rowOff>
    </xdr:from>
    <xdr:ext cx="534377" cy="259045"/>
    <xdr:sp macro="" textlink="">
      <xdr:nvSpPr>
        <xdr:cNvPr id="378" name="テキスト ボックス 377"/>
        <xdr:cNvSpPr txBox="1"/>
      </xdr:nvSpPr>
      <xdr:spPr>
        <a:xfrm>
          <a:off x="7594111" y="95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115547</xdr:rowOff>
    </xdr:from>
    <xdr:to>
      <xdr:col>10</xdr:col>
      <xdr:colOff>155575</xdr:colOff>
      <xdr:row>58</xdr:row>
      <xdr:rowOff>45697</xdr:rowOff>
    </xdr:to>
    <xdr:sp macro="" textlink="">
      <xdr:nvSpPr>
        <xdr:cNvPr id="379" name="円/楕円 378"/>
        <xdr:cNvSpPr/>
      </xdr:nvSpPr>
      <xdr:spPr>
        <a:xfrm>
          <a:off x="6921500" y="98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36824</xdr:rowOff>
    </xdr:from>
    <xdr:ext cx="534377" cy="259045"/>
    <xdr:sp macro="" textlink="">
      <xdr:nvSpPr>
        <xdr:cNvPr id="380" name="テキスト ボックス 379"/>
        <xdr:cNvSpPr txBox="1"/>
      </xdr:nvSpPr>
      <xdr:spPr>
        <a:xfrm>
          <a:off x="6705111" y="99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28829</xdr:rowOff>
    </xdr:from>
    <xdr:to>
      <xdr:col>15</xdr:col>
      <xdr:colOff>180975</xdr:colOff>
      <xdr:row>78</xdr:row>
      <xdr:rowOff>126724</xdr:rowOff>
    </xdr:to>
    <xdr:cxnSp macro="">
      <xdr:nvCxnSpPr>
        <xdr:cNvPr id="411" name="直線コネクタ 410"/>
        <xdr:cNvCxnSpPr/>
      </xdr:nvCxnSpPr>
      <xdr:spPr>
        <a:xfrm>
          <a:off x="9639300" y="13401929"/>
          <a:ext cx="838200" cy="9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75924</xdr:rowOff>
    </xdr:from>
    <xdr:to>
      <xdr:col>15</xdr:col>
      <xdr:colOff>231775</xdr:colOff>
      <xdr:row>79</xdr:row>
      <xdr:rowOff>6074</xdr:rowOff>
    </xdr:to>
    <xdr:sp macro="" textlink="">
      <xdr:nvSpPr>
        <xdr:cNvPr id="421" name="円/楕円 420"/>
        <xdr:cNvSpPr/>
      </xdr:nvSpPr>
      <xdr:spPr>
        <a:xfrm>
          <a:off x="10426700" y="134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54351</xdr:rowOff>
    </xdr:from>
    <xdr:ext cx="534377" cy="259045"/>
    <xdr:sp macro="" textlink="">
      <xdr:nvSpPr>
        <xdr:cNvPr id="422" name="普通建設事業費 （ うち新規整備　）該当値テキスト"/>
        <xdr:cNvSpPr txBox="1"/>
      </xdr:nvSpPr>
      <xdr:spPr>
        <a:xfrm>
          <a:off x="10528300" y="1342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149479</xdr:rowOff>
    </xdr:from>
    <xdr:to>
      <xdr:col>14</xdr:col>
      <xdr:colOff>79375</xdr:colOff>
      <xdr:row>78</xdr:row>
      <xdr:rowOff>79629</xdr:rowOff>
    </xdr:to>
    <xdr:sp macro="" textlink="">
      <xdr:nvSpPr>
        <xdr:cNvPr id="423" name="円/楕円 422"/>
        <xdr:cNvSpPr/>
      </xdr:nvSpPr>
      <xdr:spPr>
        <a:xfrm>
          <a:off x="95885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70756</xdr:rowOff>
    </xdr:from>
    <xdr:ext cx="534377" cy="259045"/>
    <xdr:sp macro="" textlink="">
      <xdr:nvSpPr>
        <xdr:cNvPr id="424" name="テキスト ボックス 423"/>
        <xdr:cNvSpPr txBox="1"/>
      </xdr:nvSpPr>
      <xdr:spPr>
        <a:xfrm>
          <a:off x="9372111" y="134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152388</xdr:rowOff>
    </xdr:from>
    <xdr:to>
      <xdr:col>15</xdr:col>
      <xdr:colOff>180975</xdr:colOff>
      <xdr:row>98</xdr:row>
      <xdr:rowOff>127851</xdr:rowOff>
    </xdr:to>
    <xdr:cxnSp macro="">
      <xdr:nvCxnSpPr>
        <xdr:cNvPr id="453" name="直線コネクタ 452"/>
        <xdr:cNvCxnSpPr/>
      </xdr:nvCxnSpPr>
      <xdr:spPr>
        <a:xfrm>
          <a:off x="9639300" y="16783038"/>
          <a:ext cx="838200" cy="1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77051</xdr:rowOff>
    </xdr:from>
    <xdr:to>
      <xdr:col>15</xdr:col>
      <xdr:colOff>231775</xdr:colOff>
      <xdr:row>99</xdr:row>
      <xdr:rowOff>7201</xdr:rowOff>
    </xdr:to>
    <xdr:sp macro="" textlink="">
      <xdr:nvSpPr>
        <xdr:cNvPr id="463" name="円/楕円 462"/>
        <xdr:cNvSpPr/>
      </xdr:nvSpPr>
      <xdr:spPr>
        <a:xfrm>
          <a:off x="10426700" y="168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163428</xdr:rowOff>
    </xdr:from>
    <xdr:ext cx="469744" cy="259045"/>
    <xdr:sp macro="" textlink="">
      <xdr:nvSpPr>
        <xdr:cNvPr id="464" name="普通建設事業費 （ うち更新整備　）該当値テキスト"/>
        <xdr:cNvSpPr txBox="1"/>
      </xdr:nvSpPr>
      <xdr:spPr>
        <a:xfrm>
          <a:off x="10528300" y="167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101588</xdr:rowOff>
    </xdr:from>
    <xdr:to>
      <xdr:col>14</xdr:col>
      <xdr:colOff>79375</xdr:colOff>
      <xdr:row>98</xdr:row>
      <xdr:rowOff>31738</xdr:rowOff>
    </xdr:to>
    <xdr:sp macro="" textlink="">
      <xdr:nvSpPr>
        <xdr:cNvPr id="465" name="円/楕円 464"/>
        <xdr:cNvSpPr/>
      </xdr:nvSpPr>
      <xdr:spPr>
        <a:xfrm>
          <a:off x="9588500" y="167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22865</xdr:rowOff>
    </xdr:from>
    <xdr:ext cx="534377" cy="259045"/>
    <xdr:sp macro="" textlink="">
      <xdr:nvSpPr>
        <xdr:cNvPr id="466" name="テキスト ボックス 465"/>
        <xdr:cNvSpPr txBox="1"/>
      </xdr:nvSpPr>
      <xdr:spPr>
        <a:xfrm>
          <a:off x="9372111" y="168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8255</xdr:rowOff>
    </xdr:from>
    <xdr:to>
      <xdr:col>23</xdr:col>
      <xdr:colOff>517525</xdr:colOff>
      <xdr:row>39</xdr:row>
      <xdr:rowOff>37287</xdr:rowOff>
    </xdr:to>
    <xdr:cxnSp macro="">
      <xdr:nvCxnSpPr>
        <xdr:cNvPr id="495" name="直線コネクタ 494"/>
        <xdr:cNvCxnSpPr/>
      </xdr:nvCxnSpPr>
      <xdr:spPr>
        <a:xfrm>
          <a:off x="15481300" y="6694805"/>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160960</xdr:rowOff>
    </xdr:from>
    <xdr:to>
      <xdr:col>22</xdr:col>
      <xdr:colOff>365125</xdr:colOff>
      <xdr:row>39</xdr:row>
      <xdr:rowOff>8255</xdr:rowOff>
    </xdr:to>
    <xdr:cxnSp macro="">
      <xdr:nvCxnSpPr>
        <xdr:cNvPr id="498" name="直線コネクタ 497"/>
        <xdr:cNvCxnSpPr/>
      </xdr:nvCxnSpPr>
      <xdr:spPr>
        <a:xfrm>
          <a:off x="14592300" y="667606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160960</xdr:rowOff>
    </xdr:from>
    <xdr:to>
      <xdr:col>21</xdr:col>
      <xdr:colOff>161925</xdr:colOff>
      <xdr:row>38</xdr:row>
      <xdr:rowOff>171094</xdr:rowOff>
    </xdr:to>
    <xdr:cxnSp macro="">
      <xdr:nvCxnSpPr>
        <xdr:cNvPr id="501" name="直線コネクタ 500"/>
        <xdr:cNvCxnSpPr/>
      </xdr:nvCxnSpPr>
      <xdr:spPr>
        <a:xfrm flipV="1">
          <a:off x="13703300" y="6676060"/>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171094</xdr:rowOff>
    </xdr:from>
    <xdr:to>
      <xdr:col>19</xdr:col>
      <xdr:colOff>644525</xdr:colOff>
      <xdr:row>39</xdr:row>
      <xdr:rowOff>33172</xdr:rowOff>
    </xdr:to>
    <xdr:cxnSp macro="">
      <xdr:nvCxnSpPr>
        <xdr:cNvPr id="504" name="直線コネクタ 503"/>
        <xdr:cNvCxnSpPr/>
      </xdr:nvCxnSpPr>
      <xdr:spPr>
        <a:xfrm flipV="1">
          <a:off x="12814300" y="668619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157937</xdr:rowOff>
    </xdr:from>
    <xdr:to>
      <xdr:col>23</xdr:col>
      <xdr:colOff>568325</xdr:colOff>
      <xdr:row>39</xdr:row>
      <xdr:rowOff>88087</xdr:rowOff>
    </xdr:to>
    <xdr:sp macro="" textlink="">
      <xdr:nvSpPr>
        <xdr:cNvPr id="514" name="円/楕円 513"/>
        <xdr:cNvSpPr/>
      </xdr:nvSpPr>
      <xdr:spPr>
        <a:xfrm>
          <a:off x="162687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72864</xdr:rowOff>
    </xdr:from>
    <xdr:ext cx="313932" cy="259045"/>
    <xdr:sp macro="" textlink="">
      <xdr:nvSpPr>
        <xdr:cNvPr id="515" name="災害復旧事業費該当値テキスト"/>
        <xdr:cNvSpPr txBox="1"/>
      </xdr:nvSpPr>
      <xdr:spPr>
        <a:xfrm>
          <a:off x="16370300" y="658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128905</xdr:rowOff>
    </xdr:from>
    <xdr:to>
      <xdr:col>22</xdr:col>
      <xdr:colOff>415925</xdr:colOff>
      <xdr:row>39</xdr:row>
      <xdr:rowOff>59055</xdr:rowOff>
    </xdr:to>
    <xdr:sp macro="" textlink="">
      <xdr:nvSpPr>
        <xdr:cNvPr id="516" name="円/楕円 515"/>
        <xdr:cNvSpPr/>
      </xdr:nvSpPr>
      <xdr:spPr>
        <a:xfrm>
          <a:off x="15430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50182</xdr:rowOff>
    </xdr:from>
    <xdr:ext cx="378565" cy="259045"/>
    <xdr:sp macro="" textlink="">
      <xdr:nvSpPr>
        <xdr:cNvPr id="517" name="テキスト ボックス 516"/>
        <xdr:cNvSpPr txBox="1"/>
      </xdr:nvSpPr>
      <xdr:spPr>
        <a:xfrm>
          <a:off x="15292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110160</xdr:rowOff>
    </xdr:from>
    <xdr:to>
      <xdr:col>21</xdr:col>
      <xdr:colOff>212725</xdr:colOff>
      <xdr:row>39</xdr:row>
      <xdr:rowOff>40310</xdr:rowOff>
    </xdr:to>
    <xdr:sp macro="" textlink="">
      <xdr:nvSpPr>
        <xdr:cNvPr id="518" name="円/楕円 517"/>
        <xdr:cNvSpPr/>
      </xdr:nvSpPr>
      <xdr:spPr>
        <a:xfrm>
          <a:off x="14541500" y="66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31437</xdr:rowOff>
    </xdr:from>
    <xdr:ext cx="378565" cy="259045"/>
    <xdr:sp macro="" textlink="">
      <xdr:nvSpPr>
        <xdr:cNvPr id="519" name="テキスト ボックス 518"/>
        <xdr:cNvSpPr txBox="1"/>
      </xdr:nvSpPr>
      <xdr:spPr>
        <a:xfrm>
          <a:off x="14403017" y="6717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120294</xdr:rowOff>
    </xdr:from>
    <xdr:to>
      <xdr:col>20</xdr:col>
      <xdr:colOff>9525</xdr:colOff>
      <xdr:row>39</xdr:row>
      <xdr:rowOff>50444</xdr:rowOff>
    </xdr:to>
    <xdr:sp macro="" textlink="">
      <xdr:nvSpPr>
        <xdr:cNvPr id="520" name="円/楕円 519"/>
        <xdr:cNvSpPr/>
      </xdr:nvSpPr>
      <xdr:spPr>
        <a:xfrm>
          <a:off x="13652500" y="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41571</xdr:rowOff>
    </xdr:from>
    <xdr:ext cx="378565" cy="259045"/>
    <xdr:sp macro="" textlink="">
      <xdr:nvSpPr>
        <xdr:cNvPr id="521" name="テキスト ボックス 520"/>
        <xdr:cNvSpPr txBox="1"/>
      </xdr:nvSpPr>
      <xdr:spPr>
        <a:xfrm>
          <a:off x="13514017" y="672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153822</xdr:rowOff>
    </xdr:from>
    <xdr:to>
      <xdr:col>18</xdr:col>
      <xdr:colOff>492125</xdr:colOff>
      <xdr:row>39</xdr:row>
      <xdr:rowOff>83972</xdr:rowOff>
    </xdr:to>
    <xdr:sp macro="" textlink="">
      <xdr:nvSpPr>
        <xdr:cNvPr id="522" name="円/楕円 521"/>
        <xdr:cNvSpPr/>
      </xdr:nvSpPr>
      <xdr:spPr>
        <a:xfrm>
          <a:off x="12763500" y="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75099</xdr:rowOff>
    </xdr:from>
    <xdr:ext cx="378565" cy="259045"/>
    <xdr:sp macro="" textlink="">
      <xdr:nvSpPr>
        <xdr:cNvPr id="523" name="テキスト ボックス 522"/>
        <xdr:cNvSpPr txBox="1"/>
      </xdr:nvSpPr>
      <xdr:spPr>
        <a:xfrm>
          <a:off x="12625017" y="67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67250</xdr:rowOff>
    </xdr:from>
    <xdr:to>
      <xdr:col>23</xdr:col>
      <xdr:colOff>517525</xdr:colOff>
      <xdr:row>77</xdr:row>
      <xdr:rowOff>69912</xdr:rowOff>
    </xdr:to>
    <xdr:cxnSp macro="">
      <xdr:nvCxnSpPr>
        <xdr:cNvPr id="603" name="直線コネクタ 602"/>
        <xdr:cNvCxnSpPr/>
      </xdr:nvCxnSpPr>
      <xdr:spPr>
        <a:xfrm>
          <a:off x="15481300" y="13268900"/>
          <a:ext cx="8382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57077</xdr:rowOff>
    </xdr:from>
    <xdr:to>
      <xdr:col>22</xdr:col>
      <xdr:colOff>365125</xdr:colOff>
      <xdr:row>77</xdr:row>
      <xdr:rowOff>67250</xdr:rowOff>
    </xdr:to>
    <xdr:cxnSp macro="">
      <xdr:nvCxnSpPr>
        <xdr:cNvPr id="606" name="直線コネクタ 605"/>
        <xdr:cNvCxnSpPr/>
      </xdr:nvCxnSpPr>
      <xdr:spPr>
        <a:xfrm>
          <a:off x="14592300" y="1325872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55020</xdr:rowOff>
    </xdr:from>
    <xdr:to>
      <xdr:col>21</xdr:col>
      <xdr:colOff>161925</xdr:colOff>
      <xdr:row>77</xdr:row>
      <xdr:rowOff>57077</xdr:rowOff>
    </xdr:to>
    <xdr:cxnSp macro="">
      <xdr:nvCxnSpPr>
        <xdr:cNvPr id="609" name="直線コネクタ 608"/>
        <xdr:cNvCxnSpPr/>
      </xdr:nvCxnSpPr>
      <xdr:spPr>
        <a:xfrm>
          <a:off x="13703300" y="1325667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55020</xdr:rowOff>
    </xdr:from>
    <xdr:to>
      <xdr:col>19</xdr:col>
      <xdr:colOff>644525</xdr:colOff>
      <xdr:row>77</xdr:row>
      <xdr:rowOff>60947</xdr:rowOff>
    </xdr:to>
    <xdr:cxnSp macro="">
      <xdr:nvCxnSpPr>
        <xdr:cNvPr id="612" name="直線コネクタ 611"/>
        <xdr:cNvCxnSpPr/>
      </xdr:nvCxnSpPr>
      <xdr:spPr>
        <a:xfrm flipV="1">
          <a:off x="12814300" y="13256670"/>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19112</xdr:rowOff>
    </xdr:from>
    <xdr:to>
      <xdr:col>23</xdr:col>
      <xdr:colOff>568325</xdr:colOff>
      <xdr:row>77</xdr:row>
      <xdr:rowOff>120712</xdr:rowOff>
    </xdr:to>
    <xdr:sp macro="" textlink="">
      <xdr:nvSpPr>
        <xdr:cNvPr id="622" name="円/楕円 621"/>
        <xdr:cNvSpPr/>
      </xdr:nvSpPr>
      <xdr:spPr>
        <a:xfrm>
          <a:off x="16268700" y="132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168989</xdr:rowOff>
    </xdr:from>
    <xdr:ext cx="534377" cy="259045"/>
    <xdr:sp macro="" textlink="">
      <xdr:nvSpPr>
        <xdr:cNvPr id="623" name="公債費該当値テキスト"/>
        <xdr:cNvSpPr txBox="1"/>
      </xdr:nvSpPr>
      <xdr:spPr>
        <a:xfrm>
          <a:off x="16370300" y="131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16450</xdr:rowOff>
    </xdr:from>
    <xdr:to>
      <xdr:col>22</xdr:col>
      <xdr:colOff>415925</xdr:colOff>
      <xdr:row>77</xdr:row>
      <xdr:rowOff>118050</xdr:rowOff>
    </xdr:to>
    <xdr:sp macro="" textlink="">
      <xdr:nvSpPr>
        <xdr:cNvPr id="624" name="円/楕円 623"/>
        <xdr:cNvSpPr/>
      </xdr:nvSpPr>
      <xdr:spPr>
        <a:xfrm>
          <a:off x="15430500" y="132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109177</xdr:rowOff>
    </xdr:from>
    <xdr:ext cx="534377" cy="259045"/>
    <xdr:sp macro="" textlink="">
      <xdr:nvSpPr>
        <xdr:cNvPr id="625" name="テキスト ボックス 624"/>
        <xdr:cNvSpPr txBox="1"/>
      </xdr:nvSpPr>
      <xdr:spPr>
        <a:xfrm>
          <a:off x="15214111" y="133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6277</xdr:rowOff>
    </xdr:from>
    <xdr:to>
      <xdr:col>21</xdr:col>
      <xdr:colOff>212725</xdr:colOff>
      <xdr:row>77</xdr:row>
      <xdr:rowOff>107877</xdr:rowOff>
    </xdr:to>
    <xdr:sp macro="" textlink="">
      <xdr:nvSpPr>
        <xdr:cNvPr id="626" name="円/楕円 625"/>
        <xdr:cNvSpPr/>
      </xdr:nvSpPr>
      <xdr:spPr>
        <a:xfrm>
          <a:off x="14541500" y="132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99004</xdr:rowOff>
    </xdr:from>
    <xdr:ext cx="534377" cy="259045"/>
    <xdr:sp macro="" textlink="">
      <xdr:nvSpPr>
        <xdr:cNvPr id="627" name="テキスト ボックス 626"/>
        <xdr:cNvSpPr txBox="1"/>
      </xdr:nvSpPr>
      <xdr:spPr>
        <a:xfrm>
          <a:off x="14325111" y="133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4220</xdr:rowOff>
    </xdr:from>
    <xdr:to>
      <xdr:col>20</xdr:col>
      <xdr:colOff>9525</xdr:colOff>
      <xdr:row>77</xdr:row>
      <xdr:rowOff>105820</xdr:rowOff>
    </xdr:to>
    <xdr:sp macro="" textlink="">
      <xdr:nvSpPr>
        <xdr:cNvPr id="628" name="円/楕円 627"/>
        <xdr:cNvSpPr/>
      </xdr:nvSpPr>
      <xdr:spPr>
        <a:xfrm>
          <a:off x="13652500" y="132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96947</xdr:rowOff>
    </xdr:from>
    <xdr:ext cx="534377" cy="259045"/>
    <xdr:sp macro="" textlink="">
      <xdr:nvSpPr>
        <xdr:cNvPr id="629" name="テキスト ボックス 628"/>
        <xdr:cNvSpPr txBox="1"/>
      </xdr:nvSpPr>
      <xdr:spPr>
        <a:xfrm>
          <a:off x="13436111" y="132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10147</xdr:rowOff>
    </xdr:from>
    <xdr:to>
      <xdr:col>18</xdr:col>
      <xdr:colOff>492125</xdr:colOff>
      <xdr:row>77</xdr:row>
      <xdr:rowOff>111747</xdr:rowOff>
    </xdr:to>
    <xdr:sp macro="" textlink="">
      <xdr:nvSpPr>
        <xdr:cNvPr id="630" name="円/楕円 629"/>
        <xdr:cNvSpPr/>
      </xdr:nvSpPr>
      <xdr:spPr>
        <a:xfrm>
          <a:off x="12763500" y="132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102874</xdr:rowOff>
    </xdr:from>
    <xdr:ext cx="534377" cy="259045"/>
    <xdr:sp macro="" textlink="">
      <xdr:nvSpPr>
        <xdr:cNvPr id="631" name="テキスト ボックス 630"/>
        <xdr:cNvSpPr txBox="1"/>
      </xdr:nvSpPr>
      <xdr:spPr>
        <a:xfrm>
          <a:off x="12547111" y="133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114591</xdr:rowOff>
    </xdr:from>
    <xdr:to>
      <xdr:col>23</xdr:col>
      <xdr:colOff>517525</xdr:colOff>
      <xdr:row>98</xdr:row>
      <xdr:rowOff>117894</xdr:rowOff>
    </xdr:to>
    <xdr:cxnSp macro="">
      <xdr:nvCxnSpPr>
        <xdr:cNvPr id="660" name="直線コネクタ 659"/>
        <xdr:cNvCxnSpPr/>
      </xdr:nvCxnSpPr>
      <xdr:spPr>
        <a:xfrm flipV="1">
          <a:off x="15481300" y="16745241"/>
          <a:ext cx="838200" cy="1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153467</xdr:rowOff>
    </xdr:from>
    <xdr:to>
      <xdr:col>22</xdr:col>
      <xdr:colOff>365125</xdr:colOff>
      <xdr:row>98</xdr:row>
      <xdr:rowOff>117894</xdr:rowOff>
    </xdr:to>
    <xdr:cxnSp macro="">
      <xdr:nvCxnSpPr>
        <xdr:cNvPr id="663" name="直線コネクタ 662"/>
        <xdr:cNvCxnSpPr/>
      </xdr:nvCxnSpPr>
      <xdr:spPr>
        <a:xfrm>
          <a:off x="14592300" y="16784117"/>
          <a:ext cx="889000" cy="1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87858</xdr:rowOff>
    </xdr:from>
    <xdr:to>
      <xdr:col>21</xdr:col>
      <xdr:colOff>161925</xdr:colOff>
      <xdr:row>97</xdr:row>
      <xdr:rowOff>153467</xdr:rowOff>
    </xdr:to>
    <xdr:cxnSp macro="">
      <xdr:nvCxnSpPr>
        <xdr:cNvPr id="666" name="直線コネクタ 665"/>
        <xdr:cNvCxnSpPr/>
      </xdr:nvCxnSpPr>
      <xdr:spPr>
        <a:xfrm>
          <a:off x="13703300" y="16718508"/>
          <a:ext cx="8890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87858</xdr:rowOff>
    </xdr:from>
    <xdr:to>
      <xdr:col>19</xdr:col>
      <xdr:colOff>644525</xdr:colOff>
      <xdr:row>98</xdr:row>
      <xdr:rowOff>3683</xdr:rowOff>
    </xdr:to>
    <xdr:cxnSp macro="">
      <xdr:nvCxnSpPr>
        <xdr:cNvPr id="669" name="直線コネクタ 668"/>
        <xdr:cNvCxnSpPr/>
      </xdr:nvCxnSpPr>
      <xdr:spPr>
        <a:xfrm flipV="1">
          <a:off x="12814300" y="16718508"/>
          <a:ext cx="889000" cy="8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147045</xdr:rowOff>
    </xdr:from>
    <xdr:ext cx="534377" cy="259045"/>
    <xdr:sp macro="" textlink="">
      <xdr:nvSpPr>
        <xdr:cNvPr id="671" name="テキスト ボックス 670"/>
        <xdr:cNvSpPr txBox="1"/>
      </xdr:nvSpPr>
      <xdr:spPr>
        <a:xfrm>
          <a:off x="13436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63791</xdr:rowOff>
    </xdr:from>
    <xdr:to>
      <xdr:col>23</xdr:col>
      <xdr:colOff>568325</xdr:colOff>
      <xdr:row>97</xdr:row>
      <xdr:rowOff>165391</xdr:rowOff>
    </xdr:to>
    <xdr:sp macro="" textlink="">
      <xdr:nvSpPr>
        <xdr:cNvPr id="679" name="円/楕円 678"/>
        <xdr:cNvSpPr/>
      </xdr:nvSpPr>
      <xdr:spPr>
        <a:xfrm>
          <a:off x="16268700" y="166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86668</xdr:rowOff>
    </xdr:from>
    <xdr:ext cx="534377" cy="259045"/>
    <xdr:sp macro="" textlink="">
      <xdr:nvSpPr>
        <xdr:cNvPr id="680" name="積立金該当値テキスト"/>
        <xdr:cNvSpPr txBox="1"/>
      </xdr:nvSpPr>
      <xdr:spPr>
        <a:xfrm>
          <a:off x="16370300" y="165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67094</xdr:rowOff>
    </xdr:from>
    <xdr:to>
      <xdr:col>22</xdr:col>
      <xdr:colOff>415925</xdr:colOff>
      <xdr:row>98</xdr:row>
      <xdr:rowOff>168694</xdr:rowOff>
    </xdr:to>
    <xdr:sp macro="" textlink="">
      <xdr:nvSpPr>
        <xdr:cNvPr id="681" name="円/楕円 680"/>
        <xdr:cNvSpPr/>
      </xdr:nvSpPr>
      <xdr:spPr>
        <a:xfrm>
          <a:off x="15430500" y="168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159821</xdr:rowOff>
    </xdr:from>
    <xdr:ext cx="469744" cy="259045"/>
    <xdr:sp macro="" textlink="">
      <xdr:nvSpPr>
        <xdr:cNvPr id="682" name="テキスト ボックス 681"/>
        <xdr:cNvSpPr txBox="1"/>
      </xdr:nvSpPr>
      <xdr:spPr>
        <a:xfrm>
          <a:off x="15246427" y="1696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102667</xdr:rowOff>
    </xdr:from>
    <xdr:to>
      <xdr:col>21</xdr:col>
      <xdr:colOff>212725</xdr:colOff>
      <xdr:row>98</xdr:row>
      <xdr:rowOff>32817</xdr:rowOff>
    </xdr:to>
    <xdr:sp macro="" textlink="">
      <xdr:nvSpPr>
        <xdr:cNvPr id="683" name="円/楕円 682"/>
        <xdr:cNvSpPr/>
      </xdr:nvSpPr>
      <xdr:spPr>
        <a:xfrm>
          <a:off x="14541500" y="167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49344</xdr:rowOff>
    </xdr:from>
    <xdr:ext cx="534377" cy="259045"/>
    <xdr:sp macro="" textlink="">
      <xdr:nvSpPr>
        <xdr:cNvPr id="684" name="テキスト ボックス 683"/>
        <xdr:cNvSpPr txBox="1"/>
      </xdr:nvSpPr>
      <xdr:spPr>
        <a:xfrm>
          <a:off x="14325111" y="165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37058</xdr:rowOff>
    </xdr:from>
    <xdr:to>
      <xdr:col>20</xdr:col>
      <xdr:colOff>9525</xdr:colOff>
      <xdr:row>97</xdr:row>
      <xdr:rowOff>138658</xdr:rowOff>
    </xdr:to>
    <xdr:sp macro="" textlink="">
      <xdr:nvSpPr>
        <xdr:cNvPr id="685" name="円/楕円 684"/>
        <xdr:cNvSpPr/>
      </xdr:nvSpPr>
      <xdr:spPr>
        <a:xfrm>
          <a:off x="13652500" y="166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155185</xdr:rowOff>
    </xdr:from>
    <xdr:ext cx="534377" cy="259045"/>
    <xdr:sp macro="" textlink="">
      <xdr:nvSpPr>
        <xdr:cNvPr id="686" name="テキスト ボックス 685"/>
        <xdr:cNvSpPr txBox="1"/>
      </xdr:nvSpPr>
      <xdr:spPr>
        <a:xfrm>
          <a:off x="13436111" y="1644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124333</xdr:rowOff>
    </xdr:from>
    <xdr:to>
      <xdr:col>18</xdr:col>
      <xdr:colOff>492125</xdr:colOff>
      <xdr:row>98</xdr:row>
      <xdr:rowOff>54483</xdr:rowOff>
    </xdr:to>
    <xdr:sp macro="" textlink="">
      <xdr:nvSpPr>
        <xdr:cNvPr id="687" name="円/楕円 686"/>
        <xdr:cNvSpPr/>
      </xdr:nvSpPr>
      <xdr:spPr>
        <a:xfrm>
          <a:off x="12763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45610</xdr:rowOff>
    </xdr:from>
    <xdr:ext cx="534377" cy="259045"/>
    <xdr:sp macro="" textlink="">
      <xdr:nvSpPr>
        <xdr:cNvPr id="688" name="テキスト ボックス 687"/>
        <xdr:cNvSpPr txBox="1"/>
      </xdr:nvSpPr>
      <xdr:spPr>
        <a:xfrm>
          <a:off x="12547111" y="168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93980</xdr:rowOff>
    </xdr:from>
    <xdr:to>
      <xdr:col>32</xdr:col>
      <xdr:colOff>187325</xdr:colOff>
      <xdr:row>39</xdr:row>
      <xdr:rowOff>43035</xdr:rowOff>
    </xdr:to>
    <xdr:cxnSp macro="">
      <xdr:nvCxnSpPr>
        <xdr:cNvPr id="719" name="直線コネクタ 718"/>
        <xdr:cNvCxnSpPr/>
      </xdr:nvCxnSpPr>
      <xdr:spPr>
        <a:xfrm flipV="1">
          <a:off x="21323300" y="6609080"/>
          <a:ext cx="8382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97698</xdr:rowOff>
    </xdr:from>
    <xdr:ext cx="378565" cy="259045"/>
    <xdr:sp macro="" textlink="">
      <xdr:nvSpPr>
        <xdr:cNvPr id="720" name="投資及び出資金平均値テキスト"/>
        <xdr:cNvSpPr txBox="1"/>
      </xdr:nvSpPr>
      <xdr:spPr>
        <a:xfrm>
          <a:off x="22212300" y="6612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43035</xdr:rowOff>
    </xdr:from>
    <xdr:to>
      <xdr:col>31</xdr:col>
      <xdr:colOff>34925</xdr:colOff>
      <xdr:row>39</xdr:row>
      <xdr:rowOff>51363</xdr:rowOff>
    </xdr:to>
    <xdr:cxnSp macro="">
      <xdr:nvCxnSpPr>
        <xdr:cNvPr id="722" name="直線コネクタ 721"/>
        <xdr:cNvCxnSpPr/>
      </xdr:nvCxnSpPr>
      <xdr:spPr>
        <a:xfrm flipV="1">
          <a:off x="20434300" y="6729585"/>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51363</xdr:rowOff>
    </xdr:from>
    <xdr:to>
      <xdr:col>29</xdr:col>
      <xdr:colOff>517525</xdr:colOff>
      <xdr:row>39</xdr:row>
      <xdr:rowOff>62140</xdr:rowOff>
    </xdr:to>
    <xdr:cxnSp macro="">
      <xdr:nvCxnSpPr>
        <xdr:cNvPr id="725" name="直線コネクタ 724"/>
        <xdr:cNvCxnSpPr/>
      </xdr:nvCxnSpPr>
      <xdr:spPr>
        <a:xfrm flipV="1">
          <a:off x="19545300" y="673791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62140</xdr:rowOff>
    </xdr:from>
    <xdr:to>
      <xdr:col>28</xdr:col>
      <xdr:colOff>314325</xdr:colOff>
      <xdr:row>39</xdr:row>
      <xdr:rowOff>65895</xdr:rowOff>
    </xdr:to>
    <xdr:cxnSp macro="">
      <xdr:nvCxnSpPr>
        <xdr:cNvPr id="728" name="直線コネクタ 727"/>
        <xdr:cNvCxnSpPr/>
      </xdr:nvCxnSpPr>
      <xdr:spPr>
        <a:xfrm flipV="1">
          <a:off x="18656300" y="6748690"/>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38" name="円/楕円 737"/>
        <xdr:cNvSpPr/>
      </xdr:nvSpPr>
      <xdr:spPr>
        <a:xfrm>
          <a:off x="22110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66057</xdr:rowOff>
    </xdr:from>
    <xdr:ext cx="469744" cy="259045"/>
    <xdr:sp macro="" textlink="">
      <xdr:nvSpPr>
        <xdr:cNvPr id="739" name="投資及び出資金該当値テキスト"/>
        <xdr:cNvSpPr txBox="1"/>
      </xdr:nvSpPr>
      <xdr:spPr>
        <a:xfrm>
          <a:off x="22212300" y="640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163685</xdr:rowOff>
    </xdr:from>
    <xdr:to>
      <xdr:col>31</xdr:col>
      <xdr:colOff>85725</xdr:colOff>
      <xdr:row>39</xdr:row>
      <xdr:rowOff>93835</xdr:rowOff>
    </xdr:to>
    <xdr:sp macro="" textlink="">
      <xdr:nvSpPr>
        <xdr:cNvPr id="740" name="円/楕円 739"/>
        <xdr:cNvSpPr/>
      </xdr:nvSpPr>
      <xdr:spPr>
        <a:xfrm>
          <a:off x="21272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84962</xdr:rowOff>
    </xdr:from>
    <xdr:ext cx="378565" cy="259045"/>
    <xdr:sp macro="" textlink="">
      <xdr:nvSpPr>
        <xdr:cNvPr id="741" name="テキスト ボックス 740"/>
        <xdr:cNvSpPr txBox="1"/>
      </xdr:nvSpPr>
      <xdr:spPr>
        <a:xfrm>
          <a:off x="21134017" y="677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563</xdr:rowOff>
    </xdr:from>
    <xdr:to>
      <xdr:col>29</xdr:col>
      <xdr:colOff>568325</xdr:colOff>
      <xdr:row>39</xdr:row>
      <xdr:rowOff>102163</xdr:rowOff>
    </xdr:to>
    <xdr:sp macro="" textlink="">
      <xdr:nvSpPr>
        <xdr:cNvPr id="742" name="円/楕円 741"/>
        <xdr:cNvSpPr/>
      </xdr:nvSpPr>
      <xdr:spPr>
        <a:xfrm>
          <a:off x="20383500" y="66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93290</xdr:rowOff>
    </xdr:from>
    <xdr:ext cx="378565" cy="259045"/>
    <xdr:sp macro="" textlink="">
      <xdr:nvSpPr>
        <xdr:cNvPr id="743" name="テキスト ボックス 742"/>
        <xdr:cNvSpPr txBox="1"/>
      </xdr:nvSpPr>
      <xdr:spPr>
        <a:xfrm>
          <a:off x="20245017" y="6779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11340</xdr:rowOff>
    </xdr:from>
    <xdr:to>
      <xdr:col>28</xdr:col>
      <xdr:colOff>365125</xdr:colOff>
      <xdr:row>39</xdr:row>
      <xdr:rowOff>112940</xdr:rowOff>
    </xdr:to>
    <xdr:sp macro="" textlink="">
      <xdr:nvSpPr>
        <xdr:cNvPr id="744" name="円/楕円 743"/>
        <xdr:cNvSpPr/>
      </xdr:nvSpPr>
      <xdr:spPr>
        <a:xfrm>
          <a:off x="19494500" y="66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104067</xdr:rowOff>
    </xdr:from>
    <xdr:ext cx="378565" cy="259045"/>
    <xdr:sp macro="" textlink="">
      <xdr:nvSpPr>
        <xdr:cNvPr id="745" name="テキスト ボックス 744"/>
        <xdr:cNvSpPr txBox="1"/>
      </xdr:nvSpPr>
      <xdr:spPr>
        <a:xfrm>
          <a:off x="19356017" y="679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15095</xdr:rowOff>
    </xdr:from>
    <xdr:to>
      <xdr:col>27</xdr:col>
      <xdr:colOff>161925</xdr:colOff>
      <xdr:row>39</xdr:row>
      <xdr:rowOff>116695</xdr:rowOff>
    </xdr:to>
    <xdr:sp macro="" textlink="">
      <xdr:nvSpPr>
        <xdr:cNvPr id="746" name="円/楕円 745"/>
        <xdr:cNvSpPr/>
      </xdr:nvSpPr>
      <xdr:spPr>
        <a:xfrm>
          <a:off x="18605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107822</xdr:rowOff>
    </xdr:from>
    <xdr:ext cx="378565" cy="259045"/>
    <xdr:sp macro="" textlink="">
      <xdr:nvSpPr>
        <xdr:cNvPr id="747" name="テキスト ボックス 746"/>
        <xdr:cNvSpPr txBox="1"/>
      </xdr:nvSpPr>
      <xdr:spPr>
        <a:xfrm>
          <a:off x="18467017" y="67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66822</xdr:rowOff>
    </xdr:from>
    <xdr:to>
      <xdr:col>32</xdr:col>
      <xdr:colOff>187325</xdr:colOff>
      <xdr:row>58</xdr:row>
      <xdr:rowOff>66914</xdr:rowOff>
    </xdr:to>
    <xdr:cxnSp macro="">
      <xdr:nvCxnSpPr>
        <xdr:cNvPr id="774" name="直線コネクタ 773"/>
        <xdr:cNvCxnSpPr/>
      </xdr:nvCxnSpPr>
      <xdr:spPr>
        <a:xfrm>
          <a:off x="21323300" y="1001092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66548</xdr:rowOff>
    </xdr:from>
    <xdr:to>
      <xdr:col>31</xdr:col>
      <xdr:colOff>34925</xdr:colOff>
      <xdr:row>58</xdr:row>
      <xdr:rowOff>66822</xdr:rowOff>
    </xdr:to>
    <xdr:cxnSp macro="">
      <xdr:nvCxnSpPr>
        <xdr:cNvPr id="777" name="直線コネクタ 776"/>
        <xdr:cNvCxnSpPr/>
      </xdr:nvCxnSpPr>
      <xdr:spPr>
        <a:xfrm>
          <a:off x="20434300" y="1001064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66456</xdr:rowOff>
    </xdr:from>
    <xdr:to>
      <xdr:col>29</xdr:col>
      <xdr:colOff>517525</xdr:colOff>
      <xdr:row>58</xdr:row>
      <xdr:rowOff>66548</xdr:rowOff>
    </xdr:to>
    <xdr:cxnSp macro="">
      <xdr:nvCxnSpPr>
        <xdr:cNvPr id="780" name="直線コネクタ 779"/>
        <xdr:cNvCxnSpPr/>
      </xdr:nvCxnSpPr>
      <xdr:spPr>
        <a:xfrm>
          <a:off x="19545300" y="1001055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66456</xdr:rowOff>
    </xdr:from>
    <xdr:to>
      <xdr:col>28</xdr:col>
      <xdr:colOff>314325</xdr:colOff>
      <xdr:row>58</xdr:row>
      <xdr:rowOff>66456</xdr:rowOff>
    </xdr:to>
    <xdr:cxnSp macro="">
      <xdr:nvCxnSpPr>
        <xdr:cNvPr id="783" name="直線コネクタ 782"/>
        <xdr:cNvCxnSpPr/>
      </xdr:nvCxnSpPr>
      <xdr:spPr>
        <a:xfrm>
          <a:off x="18656300" y="10010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16114</xdr:rowOff>
    </xdr:from>
    <xdr:to>
      <xdr:col>32</xdr:col>
      <xdr:colOff>238125</xdr:colOff>
      <xdr:row>58</xdr:row>
      <xdr:rowOff>117714</xdr:rowOff>
    </xdr:to>
    <xdr:sp macro="" textlink="">
      <xdr:nvSpPr>
        <xdr:cNvPr id="793" name="円/楕円 792"/>
        <xdr:cNvSpPr/>
      </xdr:nvSpPr>
      <xdr:spPr>
        <a:xfrm>
          <a:off x="22110700" y="99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378565" cy="259045"/>
    <xdr:sp macro="" textlink="">
      <xdr:nvSpPr>
        <xdr:cNvPr id="794" name="貸付金該当値テキスト"/>
        <xdr:cNvSpPr txBox="1"/>
      </xdr:nvSpPr>
      <xdr:spPr>
        <a:xfrm>
          <a:off x="22212300" y="990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16022</xdr:rowOff>
    </xdr:from>
    <xdr:to>
      <xdr:col>31</xdr:col>
      <xdr:colOff>85725</xdr:colOff>
      <xdr:row>58</xdr:row>
      <xdr:rowOff>117622</xdr:rowOff>
    </xdr:to>
    <xdr:sp macro="" textlink="">
      <xdr:nvSpPr>
        <xdr:cNvPr id="795" name="円/楕円 794"/>
        <xdr:cNvSpPr/>
      </xdr:nvSpPr>
      <xdr:spPr>
        <a:xfrm>
          <a:off x="21272500" y="99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108749</xdr:rowOff>
    </xdr:from>
    <xdr:ext cx="378565" cy="259045"/>
    <xdr:sp macro="" textlink="">
      <xdr:nvSpPr>
        <xdr:cNvPr id="796" name="テキスト ボックス 795"/>
        <xdr:cNvSpPr txBox="1"/>
      </xdr:nvSpPr>
      <xdr:spPr>
        <a:xfrm>
          <a:off x="21134017" y="10052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15748</xdr:rowOff>
    </xdr:from>
    <xdr:to>
      <xdr:col>29</xdr:col>
      <xdr:colOff>568325</xdr:colOff>
      <xdr:row>58</xdr:row>
      <xdr:rowOff>117348</xdr:rowOff>
    </xdr:to>
    <xdr:sp macro="" textlink="">
      <xdr:nvSpPr>
        <xdr:cNvPr id="797" name="円/楕円 796"/>
        <xdr:cNvSpPr/>
      </xdr:nvSpPr>
      <xdr:spPr>
        <a:xfrm>
          <a:off x="20383500" y="99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108475</xdr:rowOff>
    </xdr:from>
    <xdr:ext cx="378565" cy="259045"/>
    <xdr:sp macro="" textlink="">
      <xdr:nvSpPr>
        <xdr:cNvPr id="798" name="テキスト ボックス 797"/>
        <xdr:cNvSpPr txBox="1"/>
      </xdr:nvSpPr>
      <xdr:spPr>
        <a:xfrm>
          <a:off x="20245017" y="1005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15656</xdr:rowOff>
    </xdr:from>
    <xdr:to>
      <xdr:col>28</xdr:col>
      <xdr:colOff>365125</xdr:colOff>
      <xdr:row>58</xdr:row>
      <xdr:rowOff>117256</xdr:rowOff>
    </xdr:to>
    <xdr:sp macro="" textlink="">
      <xdr:nvSpPr>
        <xdr:cNvPr id="799" name="円/楕円 798"/>
        <xdr:cNvSpPr/>
      </xdr:nvSpPr>
      <xdr:spPr>
        <a:xfrm>
          <a:off x="19494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108383</xdr:rowOff>
    </xdr:from>
    <xdr:ext cx="378565" cy="259045"/>
    <xdr:sp macro="" textlink="">
      <xdr:nvSpPr>
        <xdr:cNvPr id="800" name="テキスト ボックス 799"/>
        <xdr:cNvSpPr txBox="1"/>
      </xdr:nvSpPr>
      <xdr:spPr>
        <a:xfrm>
          <a:off x="19356017" y="1005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15656</xdr:rowOff>
    </xdr:from>
    <xdr:to>
      <xdr:col>27</xdr:col>
      <xdr:colOff>161925</xdr:colOff>
      <xdr:row>58</xdr:row>
      <xdr:rowOff>117256</xdr:rowOff>
    </xdr:to>
    <xdr:sp macro="" textlink="">
      <xdr:nvSpPr>
        <xdr:cNvPr id="801" name="円/楕円 800"/>
        <xdr:cNvSpPr/>
      </xdr:nvSpPr>
      <xdr:spPr>
        <a:xfrm>
          <a:off x="18605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108383</xdr:rowOff>
    </xdr:from>
    <xdr:ext cx="378565" cy="259045"/>
    <xdr:sp macro="" textlink="">
      <xdr:nvSpPr>
        <xdr:cNvPr id="802" name="テキスト ボックス 801"/>
        <xdr:cNvSpPr txBox="1"/>
      </xdr:nvSpPr>
      <xdr:spPr>
        <a:xfrm>
          <a:off x="18467017" y="1005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19762</xdr:rowOff>
    </xdr:from>
    <xdr:to>
      <xdr:col>32</xdr:col>
      <xdr:colOff>187325</xdr:colOff>
      <xdr:row>78</xdr:row>
      <xdr:rowOff>46546</xdr:rowOff>
    </xdr:to>
    <xdr:cxnSp macro="">
      <xdr:nvCxnSpPr>
        <xdr:cNvPr id="832" name="直線コネクタ 831"/>
        <xdr:cNvCxnSpPr/>
      </xdr:nvCxnSpPr>
      <xdr:spPr>
        <a:xfrm flipV="1">
          <a:off x="21323300" y="13392862"/>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46546</xdr:rowOff>
    </xdr:from>
    <xdr:to>
      <xdr:col>31</xdr:col>
      <xdr:colOff>34925</xdr:colOff>
      <xdr:row>78</xdr:row>
      <xdr:rowOff>66300</xdr:rowOff>
    </xdr:to>
    <xdr:cxnSp macro="">
      <xdr:nvCxnSpPr>
        <xdr:cNvPr id="835" name="直線コネクタ 834"/>
        <xdr:cNvCxnSpPr/>
      </xdr:nvCxnSpPr>
      <xdr:spPr>
        <a:xfrm flipV="1">
          <a:off x="20434300" y="13419646"/>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66300</xdr:rowOff>
    </xdr:from>
    <xdr:to>
      <xdr:col>29</xdr:col>
      <xdr:colOff>517525</xdr:colOff>
      <xdr:row>78</xdr:row>
      <xdr:rowOff>84035</xdr:rowOff>
    </xdr:to>
    <xdr:cxnSp macro="">
      <xdr:nvCxnSpPr>
        <xdr:cNvPr id="838" name="直線コネクタ 837"/>
        <xdr:cNvCxnSpPr/>
      </xdr:nvCxnSpPr>
      <xdr:spPr>
        <a:xfrm flipV="1">
          <a:off x="19545300" y="13439400"/>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84035</xdr:rowOff>
    </xdr:from>
    <xdr:to>
      <xdr:col>28</xdr:col>
      <xdr:colOff>314325</xdr:colOff>
      <xdr:row>78</xdr:row>
      <xdr:rowOff>137928</xdr:rowOff>
    </xdr:to>
    <xdr:cxnSp macro="">
      <xdr:nvCxnSpPr>
        <xdr:cNvPr id="841" name="直線コネクタ 840"/>
        <xdr:cNvCxnSpPr/>
      </xdr:nvCxnSpPr>
      <xdr:spPr>
        <a:xfrm flipV="1">
          <a:off x="18656300" y="13457135"/>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140412</xdr:rowOff>
    </xdr:from>
    <xdr:to>
      <xdr:col>32</xdr:col>
      <xdr:colOff>238125</xdr:colOff>
      <xdr:row>78</xdr:row>
      <xdr:rowOff>70562</xdr:rowOff>
    </xdr:to>
    <xdr:sp macro="" textlink="">
      <xdr:nvSpPr>
        <xdr:cNvPr id="851" name="円/楕円 850"/>
        <xdr:cNvSpPr/>
      </xdr:nvSpPr>
      <xdr:spPr>
        <a:xfrm>
          <a:off x="22110700" y="133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118839</xdr:rowOff>
    </xdr:from>
    <xdr:ext cx="534377" cy="259045"/>
    <xdr:sp macro="" textlink="">
      <xdr:nvSpPr>
        <xdr:cNvPr id="852" name="繰出金該当値テキスト"/>
        <xdr:cNvSpPr txBox="1"/>
      </xdr:nvSpPr>
      <xdr:spPr>
        <a:xfrm>
          <a:off x="22212300" y="133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167196</xdr:rowOff>
    </xdr:from>
    <xdr:to>
      <xdr:col>31</xdr:col>
      <xdr:colOff>85725</xdr:colOff>
      <xdr:row>78</xdr:row>
      <xdr:rowOff>97346</xdr:rowOff>
    </xdr:to>
    <xdr:sp macro="" textlink="">
      <xdr:nvSpPr>
        <xdr:cNvPr id="853" name="円/楕円 852"/>
        <xdr:cNvSpPr/>
      </xdr:nvSpPr>
      <xdr:spPr>
        <a:xfrm>
          <a:off x="21272500" y="13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88473</xdr:rowOff>
    </xdr:from>
    <xdr:ext cx="534377" cy="259045"/>
    <xdr:sp macro="" textlink="">
      <xdr:nvSpPr>
        <xdr:cNvPr id="854" name="テキスト ボックス 853"/>
        <xdr:cNvSpPr txBox="1"/>
      </xdr:nvSpPr>
      <xdr:spPr>
        <a:xfrm>
          <a:off x="21056111" y="134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15500</xdr:rowOff>
    </xdr:from>
    <xdr:to>
      <xdr:col>29</xdr:col>
      <xdr:colOff>568325</xdr:colOff>
      <xdr:row>78</xdr:row>
      <xdr:rowOff>117100</xdr:rowOff>
    </xdr:to>
    <xdr:sp macro="" textlink="">
      <xdr:nvSpPr>
        <xdr:cNvPr id="855" name="円/楕円 854"/>
        <xdr:cNvSpPr/>
      </xdr:nvSpPr>
      <xdr:spPr>
        <a:xfrm>
          <a:off x="20383500" y="13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108227</xdr:rowOff>
    </xdr:from>
    <xdr:ext cx="534377" cy="259045"/>
    <xdr:sp macro="" textlink="">
      <xdr:nvSpPr>
        <xdr:cNvPr id="856" name="テキスト ボックス 855"/>
        <xdr:cNvSpPr txBox="1"/>
      </xdr:nvSpPr>
      <xdr:spPr>
        <a:xfrm>
          <a:off x="20167111" y="134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33235</xdr:rowOff>
    </xdr:from>
    <xdr:to>
      <xdr:col>28</xdr:col>
      <xdr:colOff>365125</xdr:colOff>
      <xdr:row>78</xdr:row>
      <xdr:rowOff>134835</xdr:rowOff>
    </xdr:to>
    <xdr:sp macro="" textlink="">
      <xdr:nvSpPr>
        <xdr:cNvPr id="857" name="円/楕円 856"/>
        <xdr:cNvSpPr/>
      </xdr:nvSpPr>
      <xdr:spPr>
        <a:xfrm>
          <a:off x="19494500" y="134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125962</xdr:rowOff>
    </xdr:from>
    <xdr:ext cx="534377" cy="259045"/>
    <xdr:sp macro="" textlink="">
      <xdr:nvSpPr>
        <xdr:cNvPr id="858" name="テキスト ボックス 857"/>
        <xdr:cNvSpPr txBox="1"/>
      </xdr:nvSpPr>
      <xdr:spPr>
        <a:xfrm>
          <a:off x="19278111" y="1349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87128</xdr:rowOff>
    </xdr:from>
    <xdr:to>
      <xdr:col>27</xdr:col>
      <xdr:colOff>161925</xdr:colOff>
      <xdr:row>79</xdr:row>
      <xdr:rowOff>17278</xdr:rowOff>
    </xdr:to>
    <xdr:sp macro="" textlink="">
      <xdr:nvSpPr>
        <xdr:cNvPr id="859" name="円/楕円 858"/>
        <xdr:cNvSpPr/>
      </xdr:nvSpPr>
      <xdr:spPr>
        <a:xfrm>
          <a:off x="18605500" y="13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8405</xdr:rowOff>
    </xdr:from>
    <xdr:ext cx="534377" cy="259045"/>
    <xdr:sp macro="" textlink="">
      <xdr:nvSpPr>
        <xdr:cNvPr id="860" name="テキスト ボックス 859"/>
        <xdr:cNvSpPr txBox="1"/>
      </xdr:nvSpPr>
      <xdr:spPr>
        <a:xfrm>
          <a:off x="18389111" y="135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普通建設事業費は住民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27,268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19,673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減少となっている。これは、那珂川床上浸水対策特別緊急事業における、那珂川中学校の改築事業が完了したためである。普通建設事業費については、今後も、公共施設等総合管理計画等に基づき、事業の集中と選択を行うことで歳出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50,235
50,032
74.95
16,387,049
15,421,320
504,651
9,228,813
11,772,070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55445</xdr:rowOff>
    </xdr:from>
    <xdr:to>
      <xdr:col>6</xdr:col>
      <xdr:colOff>511175</xdr:colOff>
      <xdr:row>37</xdr:row>
      <xdr:rowOff>99858</xdr:rowOff>
    </xdr:to>
    <xdr:cxnSp macro="">
      <xdr:nvCxnSpPr>
        <xdr:cNvPr id="63" name="直線コネクタ 62"/>
        <xdr:cNvCxnSpPr/>
      </xdr:nvCxnSpPr>
      <xdr:spPr>
        <a:xfrm flipV="1">
          <a:off x="3797300" y="6399095"/>
          <a:ext cx="8382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99858</xdr:rowOff>
    </xdr:from>
    <xdr:to>
      <xdr:col>5</xdr:col>
      <xdr:colOff>358775</xdr:colOff>
      <xdr:row>37</xdr:row>
      <xdr:rowOff>120432</xdr:rowOff>
    </xdr:to>
    <xdr:cxnSp macro="">
      <xdr:nvCxnSpPr>
        <xdr:cNvPr id="66" name="直線コネクタ 65"/>
        <xdr:cNvCxnSpPr/>
      </xdr:nvCxnSpPr>
      <xdr:spPr>
        <a:xfrm flipV="1">
          <a:off x="2908300" y="64435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92021</xdr:rowOff>
    </xdr:from>
    <xdr:to>
      <xdr:col>4</xdr:col>
      <xdr:colOff>155575</xdr:colOff>
      <xdr:row>37</xdr:row>
      <xdr:rowOff>120432</xdr:rowOff>
    </xdr:to>
    <xdr:cxnSp macro="">
      <xdr:nvCxnSpPr>
        <xdr:cNvPr id="69" name="直線コネクタ 68"/>
        <xdr:cNvCxnSpPr/>
      </xdr:nvCxnSpPr>
      <xdr:spPr>
        <a:xfrm>
          <a:off x="2019300" y="6435671"/>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115207</xdr:rowOff>
    </xdr:from>
    <xdr:to>
      <xdr:col>2</xdr:col>
      <xdr:colOff>638175</xdr:colOff>
      <xdr:row>37</xdr:row>
      <xdr:rowOff>92021</xdr:rowOff>
    </xdr:to>
    <xdr:cxnSp macro="">
      <xdr:nvCxnSpPr>
        <xdr:cNvPr id="72" name="直線コネクタ 71"/>
        <xdr:cNvCxnSpPr/>
      </xdr:nvCxnSpPr>
      <xdr:spPr>
        <a:xfrm>
          <a:off x="1130300" y="6287407"/>
          <a:ext cx="889000" cy="14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4645</xdr:rowOff>
    </xdr:from>
    <xdr:to>
      <xdr:col>6</xdr:col>
      <xdr:colOff>561975</xdr:colOff>
      <xdr:row>37</xdr:row>
      <xdr:rowOff>106245</xdr:rowOff>
    </xdr:to>
    <xdr:sp macro="" textlink="">
      <xdr:nvSpPr>
        <xdr:cNvPr id="82" name="円/楕円 81"/>
        <xdr:cNvSpPr/>
      </xdr:nvSpPr>
      <xdr:spPr>
        <a:xfrm>
          <a:off x="45847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154522</xdr:rowOff>
    </xdr:from>
    <xdr:ext cx="469744" cy="259045"/>
    <xdr:sp macro="" textlink="">
      <xdr:nvSpPr>
        <xdr:cNvPr id="83" name="議会費該当値テキスト"/>
        <xdr:cNvSpPr txBox="1"/>
      </xdr:nvSpPr>
      <xdr:spPr>
        <a:xfrm>
          <a:off x="4686300" y="632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49058</xdr:rowOff>
    </xdr:from>
    <xdr:to>
      <xdr:col>5</xdr:col>
      <xdr:colOff>409575</xdr:colOff>
      <xdr:row>37</xdr:row>
      <xdr:rowOff>150658</xdr:rowOff>
    </xdr:to>
    <xdr:sp macro="" textlink="">
      <xdr:nvSpPr>
        <xdr:cNvPr id="84" name="円/楕円 83"/>
        <xdr:cNvSpPr/>
      </xdr:nvSpPr>
      <xdr:spPr>
        <a:xfrm>
          <a:off x="3746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141785</xdr:rowOff>
    </xdr:from>
    <xdr:ext cx="469744" cy="259045"/>
    <xdr:sp macro="" textlink="">
      <xdr:nvSpPr>
        <xdr:cNvPr id="85" name="テキスト ボックス 84"/>
        <xdr:cNvSpPr txBox="1"/>
      </xdr:nvSpPr>
      <xdr:spPr>
        <a:xfrm>
          <a:off x="3562427" y="64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69632</xdr:rowOff>
    </xdr:from>
    <xdr:to>
      <xdr:col>4</xdr:col>
      <xdr:colOff>206375</xdr:colOff>
      <xdr:row>37</xdr:row>
      <xdr:rowOff>171232</xdr:rowOff>
    </xdr:to>
    <xdr:sp macro="" textlink="">
      <xdr:nvSpPr>
        <xdr:cNvPr id="86" name="円/楕円 85"/>
        <xdr:cNvSpPr/>
      </xdr:nvSpPr>
      <xdr:spPr>
        <a:xfrm>
          <a:off x="2857500" y="64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162359</xdr:rowOff>
    </xdr:from>
    <xdr:ext cx="469744" cy="259045"/>
    <xdr:sp macro="" textlink="">
      <xdr:nvSpPr>
        <xdr:cNvPr id="87" name="テキスト ボックス 86"/>
        <xdr:cNvSpPr txBox="1"/>
      </xdr:nvSpPr>
      <xdr:spPr>
        <a:xfrm>
          <a:off x="2673427" y="65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41221</xdr:rowOff>
    </xdr:from>
    <xdr:to>
      <xdr:col>3</xdr:col>
      <xdr:colOff>3175</xdr:colOff>
      <xdr:row>37</xdr:row>
      <xdr:rowOff>142821</xdr:rowOff>
    </xdr:to>
    <xdr:sp macro="" textlink="">
      <xdr:nvSpPr>
        <xdr:cNvPr id="88" name="円/楕円 87"/>
        <xdr:cNvSpPr/>
      </xdr:nvSpPr>
      <xdr:spPr>
        <a:xfrm>
          <a:off x="1968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133948</xdr:rowOff>
    </xdr:from>
    <xdr:ext cx="469744" cy="259045"/>
    <xdr:sp macro="" textlink="">
      <xdr:nvSpPr>
        <xdr:cNvPr id="89" name="テキスト ボックス 88"/>
        <xdr:cNvSpPr txBox="1"/>
      </xdr:nvSpPr>
      <xdr:spPr>
        <a:xfrm>
          <a:off x="1784427" y="647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64407</xdr:rowOff>
    </xdr:from>
    <xdr:to>
      <xdr:col>1</xdr:col>
      <xdr:colOff>485775</xdr:colOff>
      <xdr:row>36</xdr:row>
      <xdr:rowOff>166007</xdr:rowOff>
    </xdr:to>
    <xdr:sp macro="" textlink="">
      <xdr:nvSpPr>
        <xdr:cNvPr id="90" name="円/楕円 89"/>
        <xdr:cNvSpPr/>
      </xdr:nvSpPr>
      <xdr:spPr>
        <a:xfrm>
          <a:off x="1079500" y="62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157134</xdr:rowOff>
    </xdr:from>
    <xdr:ext cx="469744" cy="259045"/>
    <xdr:sp macro="" textlink="">
      <xdr:nvSpPr>
        <xdr:cNvPr id="91" name="テキスト ボックス 90"/>
        <xdr:cNvSpPr txBox="1"/>
      </xdr:nvSpPr>
      <xdr:spPr>
        <a:xfrm>
          <a:off x="895427" y="632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142915</xdr:rowOff>
    </xdr:from>
    <xdr:to>
      <xdr:col>6</xdr:col>
      <xdr:colOff>511175</xdr:colOff>
      <xdr:row>57</xdr:row>
      <xdr:rowOff>79845</xdr:rowOff>
    </xdr:to>
    <xdr:cxnSp macro="">
      <xdr:nvCxnSpPr>
        <xdr:cNvPr id="120" name="直線コネクタ 119"/>
        <xdr:cNvCxnSpPr/>
      </xdr:nvCxnSpPr>
      <xdr:spPr>
        <a:xfrm flipV="1">
          <a:off x="3797300" y="9744115"/>
          <a:ext cx="838200" cy="10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14725</xdr:rowOff>
    </xdr:from>
    <xdr:to>
      <xdr:col>5</xdr:col>
      <xdr:colOff>358775</xdr:colOff>
      <xdr:row>57</xdr:row>
      <xdr:rowOff>79845</xdr:rowOff>
    </xdr:to>
    <xdr:cxnSp macro="">
      <xdr:nvCxnSpPr>
        <xdr:cNvPr id="123" name="直線コネクタ 122"/>
        <xdr:cNvCxnSpPr/>
      </xdr:nvCxnSpPr>
      <xdr:spPr>
        <a:xfrm>
          <a:off x="2908300" y="9787375"/>
          <a:ext cx="889000" cy="6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168816</xdr:rowOff>
    </xdr:from>
    <xdr:to>
      <xdr:col>4</xdr:col>
      <xdr:colOff>155575</xdr:colOff>
      <xdr:row>57</xdr:row>
      <xdr:rowOff>14725</xdr:rowOff>
    </xdr:to>
    <xdr:cxnSp macro="">
      <xdr:nvCxnSpPr>
        <xdr:cNvPr id="126" name="直線コネクタ 125"/>
        <xdr:cNvCxnSpPr/>
      </xdr:nvCxnSpPr>
      <xdr:spPr>
        <a:xfrm>
          <a:off x="2019300" y="9770016"/>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168816</xdr:rowOff>
    </xdr:from>
    <xdr:to>
      <xdr:col>2</xdr:col>
      <xdr:colOff>638175</xdr:colOff>
      <xdr:row>57</xdr:row>
      <xdr:rowOff>47757</xdr:rowOff>
    </xdr:to>
    <xdr:cxnSp macro="">
      <xdr:nvCxnSpPr>
        <xdr:cNvPr id="129" name="直線コネクタ 128"/>
        <xdr:cNvCxnSpPr/>
      </xdr:nvCxnSpPr>
      <xdr:spPr>
        <a:xfrm flipV="1">
          <a:off x="1130300" y="9770016"/>
          <a:ext cx="889000" cy="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92115</xdr:rowOff>
    </xdr:from>
    <xdr:to>
      <xdr:col>6</xdr:col>
      <xdr:colOff>561975</xdr:colOff>
      <xdr:row>57</xdr:row>
      <xdr:rowOff>22265</xdr:rowOff>
    </xdr:to>
    <xdr:sp macro="" textlink="">
      <xdr:nvSpPr>
        <xdr:cNvPr id="139" name="円/楕円 138"/>
        <xdr:cNvSpPr/>
      </xdr:nvSpPr>
      <xdr:spPr>
        <a:xfrm>
          <a:off x="4584700" y="96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114992</xdr:rowOff>
    </xdr:from>
    <xdr:ext cx="534377" cy="259045"/>
    <xdr:sp macro="" textlink="">
      <xdr:nvSpPr>
        <xdr:cNvPr id="140" name="総務費該当値テキスト"/>
        <xdr:cNvSpPr txBox="1"/>
      </xdr:nvSpPr>
      <xdr:spPr>
        <a:xfrm>
          <a:off x="4686300" y="954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29045</xdr:rowOff>
    </xdr:from>
    <xdr:to>
      <xdr:col>5</xdr:col>
      <xdr:colOff>409575</xdr:colOff>
      <xdr:row>57</xdr:row>
      <xdr:rowOff>130645</xdr:rowOff>
    </xdr:to>
    <xdr:sp macro="" textlink="">
      <xdr:nvSpPr>
        <xdr:cNvPr id="141" name="円/楕円 140"/>
        <xdr:cNvSpPr/>
      </xdr:nvSpPr>
      <xdr:spPr>
        <a:xfrm>
          <a:off x="3746500" y="98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121772</xdr:rowOff>
    </xdr:from>
    <xdr:ext cx="534377" cy="259045"/>
    <xdr:sp macro="" textlink="">
      <xdr:nvSpPr>
        <xdr:cNvPr id="142" name="テキスト ボックス 141"/>
        <xdr:cNvSpPr txBox="1"/>
      </xdr:nvSpPr>
      <xdr:spPr>
        <a:xfrm>
          <a:off x="3530111" y="98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135375</xdr:rowOff>
    </xdr:from>
    <xdr:to>
      <xdr:col>4</xdr:col>
      <xdr:colOff>206375</xdr:colOff>
      <xdr:row>57</xdr:row>
      <xdr:rowOff>65525</xdr:rowOff>
    </xdr:to>
    <xdr:sp macro="" textlink="">
      <xdr:nvSpPr>
        <xdr:cNvPr id="143" name="円/楕円 142"/>
        <xdr:cNvSpPr/>
      </xdr:nvSpPr>
      <xdr:spPr>
        <a:xfrm>
          <a:off x="2857500" y="97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56652</xdr:rowOff>
    </xdr:from>
    <xdr:ext cx="534377" cy="259045"/>
    <xdr:sp macro="" textlink="">
      <xdr:nvSpPr>
        <xdr:cNvPr id="144" name="テキスト ボックス 143"/>
        <xdr:cNvSpPr txBox="1"/>
      </xdr:nvSpPr>
      <xdr:spPr>
        <a:xfrm>
          <a:off x="2641111" y="982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118016</xdr:rowOff>
    </xdr:from>
    <xdr:to>
      <xdr:col>3</xdr:col>
      <xdr:colOff>3175</xdr:colOff>
      <xdr:row>57</xdr:row>
      <xdr:rowOff>48166</xdr:rowOff>
    </xdr:to>
    <xdr:sp macro="" textlink="">
      <xdr:nvSpPr>
        <xdr:cNvPr id="145" name="円/楕円 144"/>
        <xdr:cNvSpPr/>
      </xdr:nvSpPr>
      <xdr:spPr>
        <a:xfrm>
          <a:off x="1968500" y="97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39293</xdr:rowOff>
    </xdr:from>
    <xdr:ext cx="534377" cy="259045"/>
    <xdr:sp macro="" textlink="">
      <xdr:nvSpPr>
        <xdr:cNvPr id="146" name="テキスト ボックス 145"/>
        <xdr:cNvSpPr txBox="1"/>
      </xdr:nvSpPr>
      <xdr:spPr>
        <a:xfrm>
          <a:off x="1752111" y="98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168407</xdr:rowOff>
    </xdr:from>
    <xdr:to>
      <xdr:col>1</xdr:col>
      <xdr:colOff>485775</xdr:colOff>
      <xdr:row>57</xdr:row>
      <xdr:rowOff>98557</xdr:rowOff>
    </xdr:to>
    <xdr:sp macro="" textlink="">
      <xdr:nvSpPr>
        <xdr:cNvPr id="147" name="円/楕円 146"/>
        <xdr:cNvSpPr/>
      </xdr:nvSpPr>
      <xdr:spPr>
        <a:xfrm>
          <a:off x="1079500" y="97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89684</xdr:rowOff>
    </xdr:from>
    <xdr:ext cx="534377" cy="259045"/>
    <xdr:sp macro="" textlink="">
      <xdr:nvSpPr>
        <xdr:cNvPr id="148" name="テキスト ボックス 147"/>
        <xdr:cNvSpPr txBox="1"/>
      </xdr:nvSpPr>
      <xdr:spPr>
        <a:xfrm>
          <a:off x="863111" y="98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79280</xdr:rowOff>
    </xdr:from>
    <xdr:to>
      <xdr:col>6</xdr:col>
      <xdr:colOff>511175</xdr:colOff>
      <xdr:row>76</xdr:row>
      <xdr:rowOff>141742</xdr:rowOff>
    </xdr:to>
    <xdr:cxnSp macro="">
      <xdr:nvCxnSpPr>
        <xdr:cNvPr id="178" name="直線コネクタ 177"/>
        <xdr:cNvCxnSpPr/>
      </xdr:nvCxnSpPr>
      <xdr:spPr>
        <a:xfrm flipV="1">
          <a:off x="3797300" y="13109480"/>
          <a:ext cx="838200" cy="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141742</xdr:rowOff>
    </xdr:from>
    <xdr:to>
      <xdr:col>5</xdr:col>
      <xdr:colOff>358775</xdr:colOff>
      <xdr:row>77</xdr:row>
      <xdr:rowOff>51667</xdr:rowOff>
    </xdr:to>
    <xdr:cxnSp macro="">
      <xdr:nvCxnSpPr>
        <xdr:cNvPr id="181" name="直線コネクタ 180"/>
        <xdr:cNvCxnSpPr/>
      </xdr:nvCxnSpPr>
      <xdr:spPr>
        <a:xfrm flipV="1">
          <a:off x="2908300" y="13171942"/>
          <a:ext cx="889000" cy="8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51667</xdr:rowOff>
    </xdr:from>
    <xdr:to>
      <xdr:col>4</xdr:col>
      <xdr:colOff>155575</xdr:colOff>
      <xdr:row>77</xdr:row>
      <xdr:rowOff>78229</xdr:rowOff>
    </xdr:to>
    <xdr:cxnSp macro="">
      <xdr:nvCxnSpPr>
        <xdr:cNvPr id="184" name="直線コネクタ 183"/>
        <xdr:cNvCxnSpPr/>
      </xdr:nvCxnSpPr>
      <xdr:spPr>
        <a:xfrm flipV="1">
          <a:off x="2019300" y="13253317"/>
          <a:ext cx="8890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78229</xdr:rowOff>
    </xdr:from>
    <xdr:to>
      <xdr:col>2</xdr:col>
      <xdr:colOff>638175</xdr:colOff>
      <xdr:row>77</xdr:row>
      <xdr:rowOff>81308</xdr:rowOff>
    </xdr:to>
    <xdr:cxnSp macro="">
      <xdr:nvCxnSpPr>
        <xdr:cNvPr id="187" name="直線コネクタ 186"/>
        <xdr:cNvCxnSpPr/>
      </xdr:nvCxnSpPr>
      <xdr:spPr>
        <a:xfrm flipV="1">
          <a:off x="1130300" y="13279879"/>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28480</xdr:rowOff>
    </xdr:from>
    <xdr:to>
      <xdr:col>6</xdr:col>
      <xdr:colOff>561975</xdr:colOff>
      <xdr:row>76</xdr:row>
      <xdr:rowOff>130080</xdr:rowOff>
    </xdr:to>
    <xdr:sp macro="" textlink="">
      <xdr:nvSpPr>
        <xdr:cNvPr id="197" name="円/楕円 196"/>
        <xdr:cNvSpPr/>
      </xdr:nvSpPr>
      <xdr:spPr>
        <a:xfrm>
          <a:off x="4584700" y="130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6907</xdr:rowOff>
    </xdr:from>
    <xdr:ext cx="599010" cy="259045"/>
    <xdr:sp macro="" textlink="">
      <xdr:nvSpPr>
        <xdr:cNvPr id="198" name="民生費該当値テキスト"/>
        <xdr:cNvSpPr txBox="1"/>
      </xdr:nvSpPr>
      <xdr:spPr>
        <a:xfrm>
          <a:off x="4686300" y="130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112,929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90942</xdr:rowOff>
    </xdr:from>
    <xdr:to>
      <xdr:col>5</xdr:col>
      <xdr:colOff>409575</xdr:colOff>
      <xdr:row>77</xdr:row>
      <xdr:rowOff>21092</xdr:rowOff>
    </xdr:to>
    <xdr:sp macro="" textlink="">
      <xdr:nvSpPr>
        <xdr:cNvPr id="199" name="円/楕円 198"/>
        <xdr:cNvSpPr/>
      </xdr:nvSpPr>
      <xdr:spPr>
        <a:xfrm>
          <a:off x="3746500" y="131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12219</xdr:rowOff>
    </xdr:from>
    <xdr:ext cx="599010" cy="259045"/>
    <xdr:sp macro="" textlink="">
      <xdr:nvSpPr>
        <xdr:cNvPr id="200" name="テキスト ボックス 199"/>
        <xdr:cNvSpPr txBox="1"/>
      </xdr:nvSpPr>
      <xdr:spPr>
        <a:xfrm>
          <a:off x="3497794" y="1321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867</xdr:rowOff>
    </xdr:from>
    <xdr:to>
      <xdr:col>4</xdr:col>
      <xdr:colOff>206375</xdr:colOff>
      <xdr:row>77</xdr:row>
      <xdr:rowOff>102467</xdr:rowOff>
    </xdr:to>
    <xdr:sp macro="" textlink="">
      <xdr:nvSpPr>
        <xdr:cNvPr id="201" name="円/楕円 200"/>
        <xdr:cNvSpPr/>
      </xdr:nvSpPr>
      <xdr:spPr>
        <a:xfrm>
          <a:off x="2857500" y="132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93594</xdr:rowOff>
    </xdr:from>
    <xdr:ext cx="534377" cy="259045"/>
    <xdr:sp macro="" textlink="">
      <xdr:nvSpPr>
        <xdr:cNvPr id="202" name="テキスト ボックス 201"/>
        <xdr:cNvSpPr txBox="1"/>
      </xdr:nvSpPr>
      <xdr:spPr>
        <a:xfrm>
          <a:off x="2641111" y="132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27429</xdr:rowOff>
    </xdr:from>
    <xdr:to>
      <xdr:col>3</xdr:col>
      <xdr:colOff>3175</xdr:colOff>
      <xdr:row>77</xdr:row>
      <xdr:rowOff>129029</xdr:rowOff>
    </xdr:to>
    <xdr:sp macro="" textlink="">
      <xdr:nvSpPr>
        <xdr:cNvPr id="203" name="円/楕円 202"/>
        <xdr:cNvSpPr/>
      </xdr:nvSpPr>
      <xdr:spPr>
        <a:xfrm>
          <a:off x="1968500" y="1322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120156</xdr:rowOff>
    </xdr:from>
    <xdr:ext cx="534377" cy="259045"/>
    <xdr:sp macro="" textlink="">
      <xdr:nvSpPr>
        <xdr:cNvPr id="204" name="テキスト ボックス 203"/>
        <xdr:cNvSpPr txBox="1"/>
      </xdr:nvSpPr>
      <xdr:spPr>
        <a:xfrm>
          <a:off x="1752111" y="1332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30508</xdr:rowOff>
    </xdr:from>
    <xdr:to>
      <xdr:col>1</xdr:col>
      <xdr:colOff>485775</xdr:colOff>
      <xdr:row>77</xdr:row>
      <xdr:rowOff>132108</xdr:rowOff>
    </xdr:to>
    <xdr:sp macro="" textlink="">
      <xdr:nvSpPr>
        <xdr:cNvPr id="205" name="円/楕円 204"/>
        <xdr:cNvSpPr/>
      </xdr:nvSpPr>
      <xdr:spPr>
        <a:xfrm>
          <a:off x="1079500" y="132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123235</xdr:rowOff>
    </xdr:from>
    <xdr:ext cx="534377" cy="259045"/>
    <xdr:sp macro="" textlink="">
      <xdr:nvSpPr>
        <xdr:cNvPr id="206" name="テキスト ボックス 205"/>
        <xdr:cNvSpPr txBox="1"/>
      </xdr:nvSpPr>
      <xdr:spPr>
        <a:xfrm>
          <a:off x="863111" y="133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133266</xdr:rowOff>
    </xdr:from>
    <xdr:to>
      <xdr:col>6</xdr:col>
      <xdr:colOff>511175</xdr:colOff>
      <xdr:row>99</xdr:row>
      <xdr:rowOff>40275</xdr:rowOff>
    </xdr:to>
    <xdr:cxnSp macro="">
      <xdr:nvCxnSpPr>
        <xdr:cNvPr id="238" name="直線コネクタ 237"/>
        <xdr:cNvCxnSpPr/>
      </xdr:nvCxnSpPr>
      <xdr:spPr>
        <a:xfrm>
          <a:off x="3797300" y="16935366"/>
          <a:ext cx="838200" cy="7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73764</xdr:rowOff>
    </xdr:from>
    <xdr:to>
      <xdr:col>5</xdr:col>
      <xdr:colOff>358775</xdr:colOff>
      <xdr:row>98</xdr:row>
      <xdr:rowOff>133266</xdr:rowOff>
    </xdr:to>
    <xdr:cxnSp macro="">
      <xdr:nvCxnSpPr>
        <xdr:cNvPr id="241" name="直線コネクタ 240"/>
        <xdr:cNvCxnSpPr/>
      </xdr:nvCxnSpPr>
      <xdr:spPr>
        <a:xfrm>
          <a:off x="2908300" y="16875864"/>
          <a:ext cx="889000" cy="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73764</xdr:rowOff>
    </xdr:from>
    <xdr:to>
      <xdr:col>4</xdr:col>
      <xdr:colOff>155575</xdr:colOff>
      <xdr:row>98</xdr:row>
      <xdr:rowOff>116089</xdr:rowOff>
    </xdr:to>
    <xdr:cxnSp macro="">
      <xdr:nvCxnSpPr>
        <xdr:cNvPr id="244" name="直線コネクタ 243"/>
        <xdr:cNvCxnSpPr/>
      </xdr:nvCxnSpPr>
      <xdr:spPr>
        <a:xfrm flipV="1">
          <a:off x="2019300" y="16875864"/>
          <a:ext cx="889000" cy="4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116089</xdr:rowOff>
    </xdr:from>
    <xdr:to>
      <xdr:col>2</xdr:col>
      <xdr:colOff>638175</xdr:colOff>
      <xdr:row>98</xdr:row>
      <xdr:rowOff>156714</xdr:rowOff>
    </xdr:to>
    <xdr:cxnSp macro="">
      <xdr:nvCxnSpPr>
        <xdr:cNvPr id="247" name="直線コネクタ 246"/>
        <xdr:cNvCxnSpPr/>
      </xdr:nvCxnSpPr>
      <xdr:spPr>
        <a:xfrm flipV="1">
          <a:off x="1130300" y="16918189"/>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160925</xdr:rowOff>
    </xdr:from>
    <xdr:to>
      <xdr:col>6</xdr:col>
      <xdr:colOff>561975</xdr:colOff>
      <xdr:row>99</xdr:row>
      <xdr:rowOff>91075</xdr:rowOff>
    </xdr:to>
    <xdr:sp macro="" textlink="">
      <xdr:nvSpPr>
        <xdr:cNvPr id="257" name="円/楕円 256"/>
        <xdr:cNvSpPr/>
      </xdr:nvSpPr>
      <xdr:spPr>
        <a:xfrm>
          <a:off x="4584700" y="16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75852</xdr:rowOff>
    </xdr:from>
    <xdr:ext cx="534377" cy="259045"/>
    <xdr:sp macro="" textlink="">
      <xdr:nvSpPr>
        <xdr:cNvPr id="258" name="衛生費該当値テキスト"/>
        <xdr:cNvSpPr txBox="1"/>
      </xdr:nvSpPr>
      <xdr:spPr>
        <a:xfrm>
          <a:off x="4686300" y="168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82466</xdr:rowOff>
    </xdr:from>
    <xdr:to>
      <xdr:col>5</xdr:col>
      <xdr:colOff>409575</xdr:colOff>
      <xdr:row>99</xdr:row>
      <xdr:rowOff>12616</xdr:rowOff>
    </xdr:to>
    <xdr:sp macro="" textlink="">
      <xdr:nvSpPr>
        <xdr:cNvPr id="259" name="円/楕円 258"/>
        <xdr:cNvSpPr/>
      </xdr:nvSpPr>
      <xdr:spPr>
        <a:xfrm>
          <a:off x="3746500" y="168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3743</xdr:rowOff>
    </xdr:from>
    <xdr:ext cx="534377" cy="259045"/>
    <xdr:sp macro="" textlink="">
      <xdr:nvSpPr>
        <xdr:cNvPr id="260" name="テキスト ボックス 259"/>
        <xdr:cNvSpPr txBox="1"/>
      </xdr:nvSpPr>
      <xdr:spPr>
        <a:xfrm>
          <a:off x="3530111" y="16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22964</xdr:rowOff>
    </xdr:from>
    <xdr:to>
      <xdr:col>4</xdr:col>
      <xdr:colOff>206375</xdr:colOff>
      <xdr:row>98</xdr:row>
      <xdr:rowOff>124564</xdr:rowOff>
    </xdr:to>
    <xdr:sp macro="" textlink="">
      <xdr:nvSpPr>
        <xdr:cNvPr id="261" name="円/楕円 260"/>
        <xdr:cNvSpPr/>
      </xdr:nvSpPr>
      <xdr:spPr>
        <a:xfrm>
          <a:off x="2857500" y="168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115691</xdr:rowOff>
    </xdr:from>
    <xdr:ext cx="534377" cy="259045"/>
    <xdr:sp macro="" textlink="">
      <xdr:nvSpPr>
        <xdr:cNvPr id="262" name="テキスト ボックス 261"/>
        <xdr:cNvSpPr txBox="1"/>
      </xdr:nvSpPr>
      <xdr:spPr>
        <a:xfrm>
          <a:off x="2641111" y="169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65289</xdr:rowOff>
    </xdr:from>
    <xdr:to>
      <xdr:col>3</xdr:col>
      <xdr:colOff>3175</xdr:colOff>
      <xdr:row>98</xdr:row>
      <xdr:rowOff>166889</xdr:rowOff>
    </xdr:to>
    <xdr:sp macro="" textlink="">
      <xdr:nvSpPr>
        <xdr:cNvPr id="263" name="円/楕円 262"/>
        <xdr:cNvSpPr/>
      </xdr:nvSpPr>
      <xdr:spPr>
        <a:xfrm>
          <a:off x="1968500" y="168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158016</xdr:rowOff>
    </xdr:from>
    <xdr:ext cx="534377" cy="259045"/>
    <xdr:sp macro="" textlink="">
      <xdr:nvSpPr>
        <xdr:cNvPr id="264" name="テキスト ボックス 263"/>
        <xdr:cNvSpPr txBox="1"/>
      </xdr:nvSpPr>
      <xdr:spPr>
        <a:xfrm>
          <a:off x="1752111" y="1696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105914</xdr:rowOff>
    </xdr:from>
    <xdr:to>
      <xdr:col>1</xdr:col>
      <xdr:colOff>485775</xdr:colOff>
      <xdr:row>99</xdr:row>
      <xdr:rowOff>36064</xdr:rowOff>
    </xdr:to>
    <xdr:sp macro="" textlink="">
      <xdr:nvSpPr>
        <xdr:cNvPr id="265" name="円/楕円 264"/>
        <xdr:cNvSpPr/>
      </xdr:nvSpPr>
      <xdr:spPr>
        <a:xfrm>
          <a:off x="1079500" y="169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27191</xdr:rowOff>
    </xdr:from>
    <xdr:ext cx="534377" cy="259045"/>
    <xdr:sp macro="" textlink="">
      <xdr:nvSpPr>
        <xdr:cNvPr id="266" name="テキスト ボックス 265"/>
        <xdr:cNvSpPr txBox="1"/>
      </xdr:nvSpPr>
      <xdr:spPr>
        <a:xfrm>
          <a:off x="863111" y="170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166370</xdr:rowOff>
    </xdr:from>
    <xdr:to>
      <xdr:col>15</xdr:col>
      <xdr:colOff>180975</xdr:colOff>
      <xdr:row>38</xdr:row>
      <xdr:rowOff>4445</xdr:rowOff>
    </xdr:to>
    <xdr:cxnSp macro="">
      <xdr:nvCxnSpPr>
        <xdr:cNvPr id="295" name="直線コネクタ 294"/>
        <xdr:cNvCxnSpPr/>
      </xdr:nvCxnSpPr>
      <xdr:spPr>
        <a:xfrm>
          <a:off x="9639300" y="65100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26924</xdr:rowOff>
    </xdr:from>
    <xdr:to>
      <xdr:col>14</xdr:col>
      <xdr:colOff>28575</xdr:colOff>
      <xdr:row>37</xdr:row>
      <xdr:rowOff>166370</xdr:rowOff>
    </xdr:to>
    <xdr:cxnSp macro="">
      <xdr:nvCxnSpPr>
        <xdr:cNvPr id="298" name="直線コネクタ 297"/>
        <xdr:cNvCxnSpPr/>
      </xdr:nvCxnSpPr>
      <xdr:spPr>
        <a:xfrm>
          <a:off x="8750300" y="637057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92075</xdr:rowOff>
    </xdr:from>
    <xdr:to>
      <xdr:col>12</xdr:col>
      <xdr:colOff>511175</xdr:colOff>
      <xdr:row>37</xdr:row>
      <xdr:rowOff>26924</xdr:rowOff>
    </xdr:to>
    <xdr:cxnSp macro="">
      <xdr:nvCxnSpPr>
        <xdr:cNvPr id="301" name="直線コネクタ 300"/>
        <xdr:cNvCxnSpPr/>
      </xdr:nvCxnSpPr>
      <xdr:spPr>
        <a:xfrm>
          <a:off x="7861300" y="5235575"/>
          <a:ext cx="889000" cy="11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92075</xdr:rowOff>
    </xdr:from>
    <xdr:to>
      <xdr:col>11</xdr:col>
      <xdr:colOff>307975</xdr:colOff>
      <xdr:row>35</xdr:row>
      <xdr:rowOff>136271</xdr:rowOff>
    </xdr:to>
    <xdr:cxnSp macro="">
      <xdr:nvCxnSpPr>
        <xdr:cNvPr id="304" name="直線コネクタ 303"/>
        <xdr:cNvCxnSpPr/>
      </xdr:nvCxnSpPr>
      <xdr:spPr>
        <a:xfrm flipV="1">
          <a:off x="6972300" y="5235575"/>
          <a:ext cx="889000" cy="90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125095</xdr:rowOff>
    </xdr:from>
    <xdr:to>
      <xdr:col>15</xdr:col>
      <xdr:colOff>231775</xdr:colOff>
      <xdr:row>38</xdr:row>
      <xdr:rowOff>55245</xdr:rowOff>
    </xdr:to>
    <xdr:sp macro="" textlink="">
      <xdr:nvSpPr>
        <xdr:cNvPr id="314" name="円/楕円 313"/>
        <xdr:cNvSpPr/>
      </xdr:nvSpPr>
      <xdr:spPr>
        <a:xfrm>
          <a:off x="104267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103522</xdr:rowOff>
    </xdr:from>
    <xdr:ext cx="378565" cy="259045"/>
    <xdr:sp macro="" textlink="">
      <xdr:nvSpPr>
        <xdr:cNvPr id="315" name="労働費該当値テキスト"/>
        <xdr:cNvSpPr txBox="1"/>
      </xdr:nvSpPr>
      <xdr:spPr>
        <a:xfrm>
          <a:off x="10528300"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115570</xdr:rowOff>
    </xdr:from>
    <xdr:to>
      <xdr:col>14</xdr:col>
      <xdr:colOff>79375</xdr:colOff>
      <xdr:row>38</xdr:row>
      <xdr:rowOff>45720</xdr:rowOff>
    </xdr:to>
    <xdr:sp macro="" textlink="">
      <xdr:nvSpPr>
        <xdr:cNvPr id="316" name="円/楕円 315"/>
        <xdr:cNvSpPr/>
      </xdr:nvSpPr>
      <xdr:spPr>
        <a:xfrm>
          <a:off x="9588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36847</xdr:rowOff>
    </xdr:from>
    <xdr:ext cx="378565" cy="259045"/>
    <xdr:sp macro="" textlink="">
      <xdr:nvSpPr>
        <xdr:cNvPr id="317" name="テキスト ボックス 316"/>
        <xdr:cNvSpPr txBox="1"/>
      </xdr:nvSpPr>
      <xdr:spPr>
        <a:xfrm>
          <a:off x="9450017" y="655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147574</xdr:rowOff>
    </xdr:from>
    <xdr:to>
      <xdr:col>12</xdr:col>
      <xdr:colOff>561975</xdr:colOff>
      <xdr:row>37</xdr:row>
      <xdr:rowOff>77724</xdr:rowOff>
    </xdr:to>
    <xdr:sp macro="" textlink="">
      <xdr:nvSpPr>
        <xdr:cNvPr id="318" name="円/楕円 317"/>
        <xdr:cNvSpPr/>
      </xdr:nvSpPr>
      <xdr:spPr>
        <a:xfrm>
          <a:off x="8699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68851</xdr:rowOff>
    </xdr:from>
    <xdr:ext cx="378565" cy="259045"/>
    <xdr:sp macro="" textlink="">
      <xdr:nvSpPr>
        <xdr:cNvPr id="319" name="テキスト ボックス 318"/>
        <xdr:cNvSpPr txBox="1"/>
      </xdr:nvSpPr>
      <xdr:spPr>
        <a:xfrm>
          <a:off x="8561017" y="6412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41275</xdr:rowOff>
    </xdr:from>
    <xdr:to>
      <xdr:col>11</xdr:col>
      <xdr:colOff>358775</xdr:colOff>
      <xdr:row>30</xdr:row>
      <xdr:rowOff>142875</xdr:rowOff>
    </xdr:to>
    <xdr:sp macro="" textlink="">
      <xdr:nvSpPr>
        <xdr:cNvPr id="320" name="円/楕円 319"/>
        <xdr:cNvSpPr/>
      </xdr:nvSpPr>
      <xdr:spPr>
        <a:xfrm>
          <a:off x="7810500" y="51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159402</xdr:rowOff>
    </xdr:from>
    <xdr:ext cx="469744" cy="259045"/>
    <xdr:sp macro="" textlink="">
      <xdr:nvSpPr>
        <xdr:cNvPr id="321" name="テキスト ボックス 320"/>
        <xdr:cNvSpPr txBox="1"/>
      </xdr:nvSpPr>
      <xdr:spPr>
        <a:xfrm>
          <a:off x="7626427" y="49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85471</xdr:rowOff>
    </xdr:from>
    <xdr:to>
      <xdr:col>10</xdr:col>
      <xdr:colOff>155575</xdr:colOff>
      <xdr:row>36</xdr:row>
      <xdr:rowOff>15621</xdr:rowOff>
    </xdr:to>
    <xdr:sp macro="" textlink="">
      <xdr:nvSpPr>
        <xdr:cNvPr id="322" name="円/楕円 321"/>
        <xdr:cNvSpPr/>
      </xdr:nvSpPr>
      <xdr:spPr>
        <a:xfrm>
          <a:off x="69215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6748</xdr:rowOff>
    </xdr:from>
    <xdr:ext cx="469744" cy="259045"/>
    <xdr:sp macro="" textlink="">
      <xdr:nvSpPr>
        <xdr:cNvPr id="323" name="テキスト ボックス 322"/>
        <xdr:cNvSpPr txBox="1"/>
      </xdr:nvSpPr>
      <xdr:spPr>
        <a:xfrm>
          <a:off x="6737427" y="61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51323</xdr:rowOff>
    </xdr:from>
    <xdr:to>
      <xdr:col>15</xdr:col>
      <xdr:colOff>180975</xdr:colOff>
      <xdr:row>57</xdr:row>
      <xdr:rowOff>171269</xdr:rowOff>
    </xdr:to>
    <xdr:cxnSp macro="">
      <xdr:nvCxnSpPr>
        <xdr:cNvPr id="350" name="直線コネクタ 349"/>
        <xdr:cNvCxnSpPr/>
      </xdr:nvCxnSpPr>
      <xdr:spPr>
        <a:xfrm>
          <a:off x="9639300" y="9823973"/>
          <a:ext cx="838200" cy="1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148958</xdr:rowOff>
    </xdr:from>
    <xdr:to>
      <xdr:col>14</xdr:col>
      <xdr:colOff>28575</xdr:colOff>
      <xdr:row>57</xdr:row>
      <xdr:rowOff>51323</xdr:rowOff>
    </xdr:to>
    <xdr:cxnSp macro="">
      <xdr:nvCxnSpPr>
        <xdr:cNvPr id="353" name="直線コネクタ 352"/>
        <xdr:cNvCxnSpPr/>
      </xdr:nvCxnSpPr>
      <xdr:spPr>
        <a:xfrm>
          <a:off x="8750300" y="9750158"/>
          <a:ext cx="889000" cy="7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148958</xdr:rowOff>
    </xdr:from>
    <xdr:to>
      <xdr:col>12</xdr:col>
      <xdr:colOff>511175</xdr:colOff>
      <xdr:row>56</xdr:row>
      <xdr:rowOff>156959</xdr:rowOff>
    </xdr:to>
    <xdr:cxnSp macro="">
      <xdr:nvCxnSpPr>
        <xdr:cNvPr id="356" name="直線コネクタ 355"/>
        <xdr:cNvCxnSpPr/>
      </xdr:nvCxnSpPr>
      <xdr:spPr>
        <a:xfrm flipV="1">
          <a:off x="7861300" y="97501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156959</xdr:rowOff>
    </xdr:from>
    <xdr:to>
      <xdr:col>11</xdr:col>
      <xdr:colOff>307975</xdr:colOff>
      <xdr:row>57</xdr:row>
      <xdr:rowOff>101616</xdr:rowOff>
    </xdr:to>
    <xdr:cxnSp macro="">
      <xdr:nvCxnSpPr>
        <xdr:cNvPr id="359" name="直線コネクタ 358"/>
        <xdr:cNvCxnSpPr/>
      </xdr:nvCxnSpPr>
      <xdr:spPr>
        <a:xfrm flipV="1">
          <a:off x="6972300" y="9758159"/>
          <a:ext cx="889000" cy="11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120469</xdr:rowOff>
    </xdr:from>
    <xdr:to>
      <xdr:col>15</xdr:col>
      <xdr:colOff>231775</xdr:colOff>
      <xdr:row>58</xdr:row>
      <xdr:rowOff>50619</xdr:rowOff>
    </xdr:to>
    <xdr:sp macro="" textlink="">
      <xdr:nvSpPr>
        <xdr:cNvPr id="369" name="円/楕円 368"/>
        <xdr:cNvSpPr/>
      </xdr:nvSpPr>
      <xdr:spPr>
        <a:xfrm>
          <a:off x="10426700" y="989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35396</xdr:rowOff>
    </xdr:from>
    <xdr:ext cx="469744" cy="259045"/>
    <xdr:sp macro="" textlink="">
      <xdr:nvSpPr>
        <xdr:cNvPr id="370" name="農林水産業費該当値テキスト"/>
        <xdr:cNvSpPr txBox="1"/>
      </xdr:nvSpPr>
      <xdr:spPr>
        <a:xfrm>
          <a:off x="10528300" y="980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523</xdr:rowOff>
    </xdr:from>
    <xdr:to>
      <xdr:col>14</xdr:col>
      <xdr:colOff>79375</xdr:colOff>
      <xdr:row>57</xdr:row>
      <xdr:rowOff>102123</xdr:rowOff>
    </xdr:to>
    <xdr:sp macro="" textlink="">
      <xdr:nvSpPr>
        <xdr:cNvPr id="371" name="円/楕円 370"/>
        <xdr:cNvSpPr/>
      </xdr:nvSpPr>
      <xdr:spPr>
        <a:xfrm>
          <a:off x="9588500" y="97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118650</xdr:rowOff>
    </xdr:from>
    <xdr:ext cx="534377" cy="259045"/>
    <xdr:sp macro="" textlink="">
      <xdr:nvSpPr>
        <xdr:cNvPr id="372" name="テキスト ボックス 371"/>
        <xdr:cNvSpPr txBox="1"/>
      </xdr:nvSpPr>
      <xdr:spPr>
        <a:xfrm>
          <a:off x="9372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98158</xdr:rowOff>
    </xdr:from>
    <xdr:to>
      <xdr:col>12</xdr:col>
      <xdr:colOff>561975</xdr:colOff>
      <xdr:row>57</xdr:row>
      <xdr:rowOff>28308</xdr:rowOff>
    </xdr:to>
    <xdr:sp macro="" textlink="">
      <xdr:nvSpPr>
        <xdr:cNvPr id="373" name="円/楕円 372"/>
        <xdr:cNvSpPr/>
      </xdr:nvSpPr>
      <xdr:spPr>
        <a:xfrm>
          <a:off x="86995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44835</xdr:rowOff>
    </xdr:from>
    <xdr:ext cx="534377" cy="259045"/>
    <xdr:sp macro="" textlink="">
      <xdr:nvSpPr>
        <xdr:cNvPr id="374" name="テキスト ボックス 373"/>
        <xdr:cNvSpPr txBox="1"/>
      </xdr:nvSpPr>
      <xdr:spPr>
        <a:xfrm>
          <a:off x="8483111" y="9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106159</xdr:rowOff>
    </xdr:from>
    <xdr:to>
      <xdr:col>11</xdr:col>
      <xdr:colOff>358775</xdr:colOff>
      <xdr:row>57</xdr:row>
      <xdr:rowOff>36309</xdr:rowOff>
    </xdr:to>
    <xdr:sp macro="" textlink="">
      <xdr:nvSpPr>
        <xdr:cNvPr id="375" name="円/楕円 374"/>
        <xdr:cNvSpPr/>
      </xdr:nvSpPr>
      <xdr:spPr>
        <a:xfrm>
          <a:off x="7810500" y="97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52836</xdr:rowOff>
    </xdr:from>
    <xdr:ext cx="534377" cy="259045"/>
    <xdr:sp macro="" textlink="">
      <xdr:nvSpPr>
        <xdr:cNvPr id="376" name="テキスト ボックス 375"/>
        <xdr:cNvSpPr txBox="1"/>
      </xdr:nvSpPr>
      <xdr:spPr>
        <a:xfrm>
          <a:off x="7594111" y="94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50816</xdr:rowOff>
    </xdr:from>
    <xdr:to>
      <xdr:col>10</xdr:col>
      <xdr:colOff>155575</xdr:colOff>
      <xdr:row>57</xdr:row>
      <xdr:rowOff>152416</xdr:rowOff>
    </xdr:to>
    <xdr:sp macro="" textlink="">
      <xdr:nvSpPr>
        <xdr:cNvPr id="377" name="円/楕円 376"/>
        <xdr:cNvSpPr/>
      </xdr:nvSpPr>
      <xdr:spPr>
        <a:xfrm>
          <a:off x="6921500" y="98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143543</xdr:rowOff>
    </xdr:from>
    <xdr:ext cx="469744" cy="259045"/>
    <xdr:sp macro="" textlink="">
      <xdr:nvSpPr>
        <xdr:cNvPr id="378" name="テキスト ボックス 377"/>
        <xdr:cNvSpPr txBox="1"/>
      </xdr:nvSpPr>
      <xdr:spPr>
        <a:xfrm>
          <a:off x="6737427" y="991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171017</xdr:rowOff>
    </xdr:from>
    <xdr:to>
      <xdr:col>15</xdr:col>
      <xdr:colOff>180975</xdr:colOff>
      <xdr:row>78</xdr:row>
      <xdr:rowOff>28921</xdr:rowOff>
    </xdr:to>
    <xdr:cxnSp macro="">
      <xdr:nvCxnSpPr>
        <xdr:cNvPr id="405" name="直線コネクタ 404"/>
        <xdr:cNvCxnSpPr/>
      </xdr:nvCxnSpPr>
      <xdr:spPr>
        <a:xfrm flipV="1">
          <a:off x="9639300" y="13372667"/>
          <a:ext cx="838200" cy="2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23068</xdr:rowOff>
    </xdr:from>
    <xdr:to>
      <xdr:col>14</xdr:col>
      <xdr:colOff>28575</xdr:colOff>
      <xdr:row>78</xdr:row>
      <xdr:rowOff>28921</xdr:rowOff>
    </xdr:to>
    <xdr:cxnSp macro="">
      <xdr:nvCxnSpPr>
        <xdr:cNvPr id="408" name="直線コネクタ 407"/>
        <xdr:cNvCxnSpPr/>
      </xdr:nvCxnSpPr>
      <xdr:spPr>
        <a:xfrm>
          <a:off x="8750300" y="13396168"/>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23068</xdr:rowOff>
    </xdr:from>
    <xdr:to>
      <xdr:col>12</xdr:col>
      <xdr:colOff>511175</xdr:colOff>
      <xdr:row>78</xdr:row>
      <xdr:rowOff>41996</xdr:rowOff>
    </xdr:to>
    <xdr:cxnSp macro="">
      <xdr:nvCxnSpPr>
        <xdr:cNvPr id="411" name="直線コネクタ 410"/>
        <xdr:cNvCxnSpPr/>
      </xdr:nvCxnSpPr>
      <xdr:spPr>
        <a:xfrm flipV="1">
          <a:off x="7861300" y="13396168"/>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18588</xdr:rowOff>
    </xdr:from>
    <xdr:to>
      <xdr:col>11</xdr:col>
      <xdr:colOff>307975</xdr:colOff>
      <xdr:row>78</xdr:row>
      <xdr:rowOff>41996</xdr:rowOff>
    </xdr:to>
    <xdr:cxnSp macro="">
      <xdr:nvCxnSpPr>
        <xdr:cNvPr id="414" name="直線コネクタ 413"/>
        <xdr:cNvCxnSpPr/>
      </xdr:nvCxnSpPr>
      <xdr:spPr>
        <a:xfrm>
          <a:off x="6972300" y="13391688"/>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120217</xdr:rowOff>
    </xdr:from>
    <xdr:to>
      <xdr:col>15</xdr:col>
      <xdr:colOff>231775</xdr:colOff>
      <xdr:row>78</xdr:row>
      <xdr:rowOff>50367</xdr:rowOff>
    </xdr:to>
    <xdr:sp macro="" textlink="">
      <xdr:nvSpPr>
        <xdr:cNvPr id="424" name="円/楕円 423"/>
        <xdr:cNvSpPr/>
      </xdr:nvSpPr>
      <xdr:spPr>
        <a:xfrm>
          <a:off x="104267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98644</xdr:rowOff>
    </xdr:from>
    <xdr:ext cx="469744" cy="259045"/>
    <xdr:sp macro="" textlink="">
      <xdr:nvSpPr>
        <xdr:cNvPr id="425" name="商工費該当値テキスト"/>
        <xdr:cNvSpPr txBox="1"/>
      </xdr:nvSpPr>
      <xdr:spPr>
        <a:xfrm>
          <a:off x="10528300" y="133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149571</xdr:rowOff>
    </xdr:from>
    <xdr:to>
      <xdr:col>14</xdr:col>
      <xdr:colOff>79375</xdr:colOff>
      <xdr:row>78</xdr:row>
      <xdr:rowOff>79721</xdr:rowOff>
    </xdr:to>
    <xdr:sp macro="" textlink="">
      <xdr:nvSpPr>
        <xdr:cNvPr id="426" name="円/楕円 425"/>
        <xdr:cNvSpPr/>
      </xdr:nvSpPr>
      <xdr:spPr>
        <a:xfrm>
          <a:off x="9588500" y="133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70848</xdr:rowOff>
    </xdr:from>
    <xdr:ext cx="469744" cy="259045"/>
    <xdr:sp macro="" textlink="">
      <xdr:nvSpPr>
        <xdr:cNvPr id="427" name="テキスト ボックス 426"/>
        <xdr:cNvSpPr txBox="1"/>
      </xdr:nvSpPr>
      <xdr:spPr>
        <a:xfrm>
          <a:off x="9404427" y="134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143718</xdr:rowOff>
    </xdr:from>
    <xdr:to>
      <xdr:col>12</xdr:col>
      <xdr:colOff>561975</xdr:colOff>
      <xdr:row>78</xdr:row>
      <xdr:rowOff>73868</xdr:rowOff>
    </xdr:to>
    <xdr:sp macro="" textlink="">
      <xdr:nvSpPr>
        <xdr:cNvPr id="428" name="円/楕円 427"/>
        <xdr:cNvSpPr/>
      </xdr:nvSpPr>
      <xdr:spPr>
        <a:xfrm>
          <a:off x="86995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64995</xdr:rowOff>
    </xdr:from>
    <xdr:ext cx="469744" cy="259045"/>
    <xdr:sp macro="" textlink="">
      <xdr:nvSpPr>
        <xdr:cNvPr id="429" name="テキスト ボックス 428"/>
        <xdr:cNvSpPr txBox="1"/>
      </xdr:nvSpPr>
      <xdr:spPr>
        <a:xfrm>
          <a:off x="8515427" y="134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162646</xdr:rowOff>
    </xdr:from>
    <xdr:to>
      <xdr:col>11</xdr:col>
      <xdr:colOff>358775</xdr:colOff>
      <xdr:row>78</xdr:row>
      <xdr:rowOff>92796</xdr:rowOff>
    </xdr:to>
    <xdr:sp macro="" textlink="">
      <xdr:nvSpPr>
        <xdr:cNvPr id="430" name="円/楕円 429"/>
        <xdr:cNvSpPr/>
      </xdr:nvSpPr>
      <xdr:spPr>
        <a:xfrm>
          <a:off x="7810500" y="13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83923</xdr:rowOff>
    </xdr:from>
    <xdr:ext cx="469744" cy="259045"/>
    <xdr:sp macro="" textlink="">
      <xdr:nvSpPr>
        <xdr:cNvPr id="431" name="テキスト ボックス 430"/>
        <xdr:cNvSpPr txBox="1"/>
      </xdr:nvSpPr>
      <xdr:spPr>
        <a:xfrm>
          <a:off x="7626427" y="1345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139238</xdr:rowOff>
    </xdr:from>
    <xdr:to>
      <xdr:col>10</xdr:col>
      <xdr:colOff>155575</xdr:colOff>
      <xdr:row>78</xdr:row>
      <xdr:rowOff>69388</xdr:rowOff>
    </xdr:to>
    <xdr:sp macro="" textlink="">
      <xdr:nvSpPr>
        <xdr:cNvPr id="432" name="円/楕円 431"/>
        <xdr:cNvSpPr/>
      </xdr:nvSpPr>
      <xdr:spPr>
        <a:xfrm>
          <a:off x="6921500" y="133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60515</xdr:rowOff>
    </xdr:from>
    <xdr:ext cx="469744" cy="259045"/>
    <xdr:sp macro="" textlink="">
      <xdr:nvSpPr>
        <xdr:cNvPr id="433" name="テキスト ボックス 432"/>
        <xdr:cNvSpPr txBox="1"/>
      </xdr:nvSpPr>
      <xdr:spPr>
        <a:xfrm>
          <a:off x="6737427" y="134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167805</xdr:rowOff>
    </xdr:from>
    <xdr:to>
      <xdr:col>15</xdr:col>
      <xdr:colOff>180975</xdr:colOff>
      <xdr:row>98</xdr:row>
      <xdr:rowOff>5004</xdr:rowOff>
    </xdr:to>
    <xdr:cxnSp macro="">
      <xdr:nvCxnSpPr>
        <xdr:cNvPr id="462" name="直線コネクタ 461"/>
        <xdr:cNvCxnSpPr/>
      </xdr:nvCxnSpPr>
      <xdr:spPr>
        <a:xfrm flipV="1">
          <a:off x="9639300" y="16798455"/>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5004</xdr:rowOff>
    </xdr:from>
    <xdr:to>
      <xdr:col>14</xdr:col>
      <xdr:colOff>28575</xdr:colOff>
      <xdr:row>98</xdr:row>
      <xdr:rowOff>18669</xdr:rowOff>
    </xdr:to>
    <xdr:cxnSp macro="">
      <xdr:nvCxnSpPr>
        <xdr:cNvPr id="465" name="直線コネクタ 464"/>
        <xdr:cNvCxnSpPr/>
      </xdr:nvCxnSpPr>
      <xdr:spPr>
        <a:xfrm flipV="1">
          <a:off x="8750300" y="16807104"/>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18669</xdr:rowOff>
    </xdr:from>
    <xdr:to>
      <xdr:col>12</xdr:col>
      <xdr:colOff>511175</xdr:colOff>
      <xdr:row>98</xdr:row>
      <xdr:rowOff>35052</xdr:rowOff>
    </xdr:to>
    <xdr:cxnSp macro="">
      <xdr:nvCxnSpPr>
        <xdr:cNvPr id="468" name="直線コネクタ 467"/>
        <xdr:cNvCxnSpPr/>
      </xdr:nvCxnSpPr>
      <xdr:spPr>
        <a:xfrm flipV="1">
          <a:off x="7861300" y="16820769"/>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228</xdr:rowOff>
    </xdr:from>
    <xdr:to>
      <xdr:col>11</xdr:col>
      <xdr:colOff>307975</xdr:colOff>
      <xdr:row>98</xdr:row>
      <xdr:rowOff>35052</xdr:rowOff>
    </xdr:to>
    <xdr:cxnSp macro="">
      <xdr:nvCxnSpPr>
        <xdr:cNvPr id="471" name="直線コネクタ 470"/>
        <xdr:cNvCxnSpPr/>
      </xdr:nvCxnSpPr>
      <xdr:spPr>
        <a:xfrm>
          <a:off x="6972300" y="16802328"/>
          <a:ext cx="8890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117005</xdr:rowOff>
    </xdr:from>
    <xdr:to>
      <xdr:col>15</xdr:col>
      <xdr:colOff>231775</xdr:colOff>
      <xdr:row>98</xdr:row>
      <xdr:rowOff>47155</xdr:rowOff>
    </xdr:to>
    <xdr:sp macro="" textlink="">
      <xdr:nvSpPr>
        <xdr:cNvPr id="481" name="円/楕円 480"/>
        <xdr:cNvSpPr/>
      </xdr:nvSpPr>
      <xdr:spPr>
        <a:xfrm>
          <a:off x="10426700" y="167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31932</xdr:rowOff>
    </xdr:from>
    <xdr:ext cx="534377" cy="259045"/>
    <xdr:sp macro="" textlink="">
      <xdr:nvSpPr>
        <xdr:cNvPr id="482" name="土木費該当値テキスト"/>
        <xdr:cNvSpPr txBox="1"/>
      </xdr:nvSpPr>
      <xdr:spPr>
        <a:xfrm>
          <a:off x="10528300" y="1666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125654</xdr:rowOff>
    </xdr:from>
    <xdr:to>
      <xdr:col>14</xdr:col>
      <xdr:colOff>79375</xdr:colOff>
      <xdr:row>98</xdr:row>
      <xdr:rowOff>55804</xdr:rowOff>
    </xdr:to>
    <xdr:sp macro="" textlink="">
      <xdr:nvSpPr>
        <xdr:cNvPr id="483" name="円/楕円 482"/>
        <xdr:cNvSpPr/>
      </xdr:nvSpPr>
      <xdr:spPr>
        <a:xfrm>
          <a:off x="9588500" y="167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46931</xdr:rowOff>
    </xdr:from>
    <xdr:ext cx="534377" cy="259045"/>
    <xdr:sp macro="" textlink="">
      <xdr:nvSpPr>
        <xdr:cNvPr id="484" name="テキスト ボックス 483"/>
        <xdr:cNvSpPr txBox="1"/>
      </xdr:nvSpPr>
      <xdr:spPr>
        <a:xfrm>
          <a:off x="9372111" y="168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139319</xdr:rowOff>
    </xdr:from>
    <xdr:to>
      <xdr:col>12</xdr:col>
      <xdr:colOff>561975</xdr:colOff>
      <xdr:row>98</xdr:row>
      <xdr:rowOff>69469</xdr:rowOff>
    </xdr:to>
    <xdr:sp macro="" textlink="">
      <xdr:nvSpPr>
        <xdr:cNvPr id="485" name="円/楕円 484"/>
        <xdr:cNvSpPr/>
      </xdr:nvSpPr>
      <xdr:spPr>
        <a:xfrm>
          <a:off x="8699500" y="167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60596</xdr:rowOff>
    </xdr:from>
    <xdr:ext cx="534377" cy="259045"/>
    <xdr:sp macro="" textlink="">
      <xdr:nvSpPr>
        <xdr:cNvPr id="486" name="テキスト ボックス 485"/>
        <xdr:cNvSpPr txBox="1"/>
      </xdr:nvSpPr>
      <xdr:spPr>
        <a:xfrm>
          <a:off x="8483111" y="168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155702</xdr:rowOff>
    </xdr:from>
    <xdr:to>
      <xdr:col>11</xdr:col>
      <xdr:colOff>358775</xdr:colOff>
      <xdr:row>98</xdr:row>
      <xdr:rowOff>85852</xdr:rowOff>
    </xdr:to>
    <xdr:sp macro="" textlink="">
      <xdr:nvSpPr>
        <xdr:cNvPr id="487" name="円/楕円 486"/>
        <xdr:cNvSpPr/>
      </xdr:nvSpPr>
      <xdr:spPr>
        <a:xfrm>
          <a:off x="7810500" y="167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76979</xdr:rowOff>
    </xdr:from>
    <xdr:ext cx="534377" cy="259045"/>
    <xdr:sp macro="" textlink="">
      <xdr:nvSpPr>
        <xdr:cNvPr id="488" name="テキスト ボックス 487"/>
        <xdr:cNvSpPr txBox="1"/>
      </xdr:nvSpPr>
      <xdr:spPr>
        <a:xfrm>
          <a:off x="7594111" y="1687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120878</xdr:rowOff>
    </xdr:from>
    <xdr:to>
      <xdr:col>10</xdr:col>
      <xdr:colOff>155575</xdr:colOff>
      <xdr:row>98</xdr:row>
      <xdr:rowOff>51028</xdr:rowOff>
    </xdr:to>
    <xdr:sp macro="" textlink="">
      <xdr:nvSpPr>
        <xdr:cNvPr id="489" name="円/楕円 488"/>
        <xdr:cNvSpPr/>
      </xdr:nvSpPr>
      <xdr:spPr>
        <a:xfrm>
          <a:off x="6921500" y="167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42155</xdr:rowOff>
    </xdr:from>
    <xdr:ext cx="534377" cy="259045"/>
    <xdr:sp macro="" textlink="">
      <xdr:nvSpPr>
        <xdr:cNvPr id="490" name="テキスト ボックス 489"/>
        <xdr:cNvSpPr txBox="1"/>
      </xdr:nvSpPr>
      <xdr:spPr>
        <a:xfrm>
          <a:off x="6705111" y="1684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140810</xdr:rowOff>
    </xdr:from>
    <xdr:to>
      <xdr:col>23</xdr:col>
      <xdr:colOff>517525</xdr:colOff>
      <xdr:row>38</xdr:row>
      <xdr:rowOff>150575</xdr:rowOff>
    </xdr:to>
    <xdr:cxnSp macro="">
      <xdr:nvCxnSpPr>
        <xdr:cNvPr id="522" name="直線コネクタ 521"/>
        <xdr:cNvCxnSpPr/>
      </xdr:nvCxnSpPr>
      <xdr:spPr>
        <a:xfrm flipV="1">
          <a:off x="15481300" y="6655910"/>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1299</xdr:rowOff>
    </xdr:from>
    <xdr:to>
      <xdr:col>22</xdr:col>
      <xdr:colOff>365125</xdr:colOff>
      <xdr:row>38</xdr:row>
      <xdr:rowOff>150575</xdr:rowOff>
    </xdr:to>
    <xdr:cxnSp macro="">
      <xdr:nvCxnSpPr>
        <xdr:cNvPr id="525" name="直線コネクタ 524"/>
        <xdr:cNvCxnSpPr/>
      </xdr:nvCxnSpPr>
      <xdr:spPr>
        <a:xfrm>
          <a:off x="14592300" y="6516399"/>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1299</xdr:rowOff>
    </xdr:from>
    <xdr:to>
      <xdr:col>21</xdr:col>
      <xdr:colOff>161925</xdr:colOff>
      <xdr:row>38</xdr:row>
      <xdr:rowOff>162430</xdr:rowOff>
    </xdr:to>
    <xdr:cxnSp macro="">
      <xdr:nvCxnSpPr>
        <xdr:cNvPr id="528" name="直線コネクタ 527"/>
        <xdr:cNvCxnSpPr/>
      </xdr:nvCxnSpPr>
      <xdr:spPr>
        <a:xfrm flipV="1">
          <a:off x="13703300" y="6516399"/>
          <a:ext cx="889000" cy="1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162430</xdr:rowOff>
    </xdr:from>
    <xdr:to>
      <xdr:col>19</xdr:col>
      <xdr:colOff>644525</xdr:colOff>
      <xdr:row>39</xdr:row>
      <xdr:rowOff>24192</xdr:rowOff>
    </xdr:to>
    <xdr:cxnSp macro="">
      <xdr:nvCxnSpPr>
        <xdr:cNvPr id="531" name="直線コネクタ 530"/>
        <xdr:cNvCxnSpPr/>
      </xdr:nvCxnSpPr>
      <xdr:spPr>
        <a:xfrm flipV="1">
          <a:off x="12814300" y="6677530"/>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90010</xdr:rowOff>
    </xdr:from>
    <xdr:to>
      <xdr:col>23</xdr:col>
      <xdr:colOff>568325</xdr:colOff>
      <xdr:row>39</xdr:row>
      <xdr:rowOff>20160</xdr:rowOff>
    </xdr:to>
    <xdr:sp macro="" textlink="">
      <xdr:nvSpPr>
        <xdr:cNvPr id="541" name="円/楕円 540"/>
        <xdr:cNvSpPr/>
      </xdr:nvSpPr>
      <xdr:spPr>
        <a:xfrm>
          <a:off x="16268700" y="66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68437</xdr:rowOff>
    </xdr:from>
    <xdr:ext cx="534377" cy="259045"/>
    <xdr:sp macro="" textlink="">
      <xdr:nvSpPr>
        <xdr:cNvPr id="542" name="消防費該当値テキスト"/>
        <xdr:cNvSpPr txBox="1"/>
      </xdr:nvSpPr>
      <xdr:spPr>
        <a:xfrm>
          <a:off x="16370300" y="65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99775</xdr:rowOff>
    </xdr:from>
    <xdr:to>
      <xdr:col>22</xdr:col>
      <xdr:colOff>415925</xdr:colOff>
      <xdr:row>39</xdr:row>
      <xdr:rowOff>29925</xdr:rowOff>
    </xdr:to>
    <xdr:sp macro="" textlink="">
      <xdr:nvSpPr>
        <xdr:cNvPr id="543" name="円/楕円 542"/>
        <xdr:cNvSpPr/>
      </xdr:nvSpPr>
      <xdr:spPr>
        <a:xfrm>
          <a:off x="15430500" y="66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21052</xdr:rowOff>
    </xdr:from>
    <xdr:ext cx="534377" cy="259045"/>
    <xdr:sp macro="" textlink="">
      <xdr:nvSpPr>
        <xdr:cNvPr id="544" name="テキスト ボックス 543"/>
        <xdr:cNvSpPr txBox="1"/>
      </xdr:nvSpPr>
      <xdr:spPr>
        <a:xfrm>
          <a:off x="15214111" y="67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121949</xdr:rowOff>
    </xdr:from>
    <xdr:to>
      <xdr:col>21</xdr:col>
      <xdr:colOff>212725</xdr:colOff>
      <xdr:row>38</xdr:row>
      <xdr:rowOff>52099</xdr:rowOff>
    </xdr:to>
    <xdr:sp macro="" textlink="">
      <xdr:nvSpPr>
        <xdr:cNvPr id="545" name="円/楕円 544"/>
        <xdr:cNvSpPr/>
      </xdr:nvSpPr>
      <xdr:spPr>
        <a:xfrm>
          <a:off x="14541500" y="6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68626</xdr:rowOff>
    </xdr:from>
    <xdr:ext cx="534377" cy="259045"/>
    <xdr:sp macro="" textlink="">
      <xdr:nvSpPr>
        <xdr:cNvPr id="546" name="テキスト ボックス 545"/>
        <xdr:cNvSpPr txBox="1"/>
      </xdr:nvSpPr>
      <xdr:spPr>
        <a:xfrm>
          <a:off x="14325111" y="62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111630</xdr:rowOff>
    </xdr:from>
    <xdr:to>
      <xdr:col>20</xdr:col>
      <xdr:colOff>9525</xdr:colOff>
      <xdr:row>39</xdr:row>
      <xdr:rowOff>41780</xdr:rowOff>
    </xdr:to>
    <xdr:sp macro="" textlink="">
      <xdr:nvSpPr>
        <xdr:cNvPr id="547" name="円/楕円 546"/>
        <xdr:cNvSpPr/>
      </xdr:nvSpPr>
      <xdr:spPr>
        <a:xfrm>
          <a:off x="13652500" y="66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32907</xdr:rowOff>
    </xdr:from>
    <xdr:ext cx="534377" cy="259045"/>
    <xdr:sp macro="" textlink="">
      <xdr:nvSpPr>
        <xdr:cNvPr id="548" name="テキスト ボックス 547"/>
        <xdr:cNvSpPr txBox="1"/>
      </xdr:nvSpPr>
      <xdr:spPr>
        <a:xfrm>
          <a:off x="13436111" y="671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144842</xdr:rowOff>
    </xdr:from>
    <xdr:to>
      <xdr:col>18</xdr:col>
      <xdr:colOff>492125</xdr:colOff>
      <xdr:row>39</xdr:row>
      <xdr:rowOff>74992</xdr:rowOff>
    </xdr:to>
    <xdr:sp macro="" textlink="">
      <xdr:nvSpPr>
        <xdr:cNvPr id="549" name="円/楕円 548"/>
        <xdr:cNvSpPr/>
      </xdr:nvSpPr>
      <xdr:spPr>
        <a:xfrm>
          <a:off x="12763500" y="66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66119</xdr:rowOff>
    </xdr:from>
    <xdr:ext cx="534377" cy="259045"/>
    <xdr:sp macro="" textlink="">
      <xdr:nvSpPr>
        <xdr:cNvPr id="550" name="テキスト ボックス 549"/>
        <xdr:cNvSpPr txBox="1"/>
      </xdr:nvSpPr>
      <xdr:spPr>
        <a:xfrm>
          <a:off x="12547111" y="67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75324</xdr:rowOff>
    </xdr:from>
    <xdr:to>
      <xdr:col>23</xdr:col>
      <xdr:colOff>517525</xdr:colOff>
      <xdr:row>57</xdr:row>
      <xdr:rowOff>148006</xdr:rowOff>
    </xdr:to>
    <xdr:cxnSp macro="">
      <xdr:nvCxnSpPr>
        <xdr:cNvPr id="580" name="直線コネクタ 579"/>
        <xdr:cNvCxnSpPr/>
      </xdr:nvCxnSpPr>
      <xdr:spPr>
        <a:xfrm>
          <a:off x="15481300" y="9847974"/>
          <a:ext cx="838200" cy="7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75324</xdr:rowOff>
    </xdr:from>
    <xdr:to>
      <xdr:col>22</xdr:col>
      <xdr:colOff>365125</xdr:colOff>
      <xdr:row>58</xdr:row>
      <xdr:rowOff>10313</xdr:rowOff>
    </xdr:to>
    <xdr:cxnSp macro="">
      <xdr:nvCxnSpPr>
        <xdr:cNvPr id="583" name="直線コネクタ 582"/>
        <xdr:cNvCxnSpPr/>
      </xdr:nvCxnSpPr>
      <xdr:spPr>
        <a:xfrm flipV="1">
          <a:off x="14592300" y="9847974"/>
          <a:ext cx="889000" cy="10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128092</xdr:rowOff>
    </xdr:from>
    <xdr:to>
      <xdr:col>21</xdr:col>
      <xdr:colOff>161925</xdr:colOff>
      <xdr:row>58</xdr:row>
      <xdr:rowOff>10313</xdr:rowOff>
    </xdr:to>
    <xdr:cxnSp macro="">
      <xdr:nvCxnSpPr>
        <xdr:cNvPr id="586" name="直線コネクタ 585"/>
        <xdr:cNvCxnSpPr/>
      </xdr:nvCxnSpPr>
      <xdr:spPr>
        <a:xfrm>
          <a:off x="13703300" y="9729292"/>
          <a:ext cx="889000" cy="2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128092</xdr:rowOff>
    </xdr:from>
    <xdr:to>
      <xdr:col>19</xdr:col>
      <xdr:colOff>644525</xdr:colOff>
      <xdr:row>58</xdr:row>
      <xdr:rowOff>17056</xdr:rowOff>
    </xdr:to>
    <xdr:cxnSp macro="">
      <xdr:nvCxnSpPr>
        <xdr:cNvPr id="589" name="直線コネクタ 588"/>
        <xdr:cNvCxnSpPr/>
      </xdr:nvCxnSpPr>
      <xdr:spPr>
        <a:xfrm flipV="1">
          <a:off x="12814300" y="9729292"/>
          <a:ext cx="889000" cy="2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97206</xdr:rowOff>
    </xdr:from>
    <xdr:to>
      <xdr:col>23</xdr:col>
      <xdr:colOff>568325</xdr:colOff>
      <xdr:row>58</xdr:row>
      <xdr:rowOff>27356</xdr:rowOff>
    </xdr:to>
    <xdr:sp macro="" textlink="">
      <xdr:nvSpPr>
        <xdr:cNvPr id="599" name="円/楕円 598"/>
        <xdr:cNvSpPr/>
      </xdr:nvSpPr>
      <xdr:spPr>
        <a:xfrm>
          <a:off x="16268700" y="98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120083</xdr:rowOff>
    </xdr:from>
    <xdr:ext cx="534377" cy="259045"/>
    <xdr:sp macro="" textlink="">
      <xdr:nvSpPr>
        <xdr:cNvPr id="600" name="教育費該当値テキスト"/>
        <xdr:cNvSpPr txBox="1"/>
      </xdr:nvSpPr>
      <xdr:spPr>
        <a:xfrm>
          <a:off x="16370300" y="97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48,846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24524</xdr:rowOff>
    </xdr:from>
    <xdr:to>
      <xdr:col>22</xdr:col>
      <xdr:colOff>415925</xdr:colOff>
      <xdr:row>57</xdr:row>
      <xdr:rowOff>126124</xdr:rowOff>
    </xdr:to>
    <xdr:sp macro="" textlink="">
      <xdr:nvSpPr>
        <xdr:cNvPr id="601" name="円/楕円 600"/>
        <xdr:cNvSpPr/>
      </xdr:nvSpPr>
      <xdr:spPr>
        <a:xfrm>
          <a:off x="15430500" y="97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142651</xdr:rowOff>
    </xdr:from>
    <xdr:ext cx="534377" cy="259045"/>
    <xdr:sp macro="" textlink="">
      <xdr:nvSpPr>
        <xdr:cNvPr id="602" name="テキスト ボックス 601"/>
        <xdr:cNvSpPr txBox="1"/>
      </xdr:nvSpPr>
      <xdr:spPr>
        <a:xfrm>
          <a:off x="15214111" y="95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130963</xdr:rowOff>
    </xdr:from>
    <xdr:to>
      <xdr:col>21</xdr:col>
      <xdr:colOff>212725</xdr:colOff>
      <xdr:row>58</xdr:row>
      <xdr:rowOff>61113</xdr:rowOff>
    </xdr:to>
    <xdr:sp macro="" textlink="">
      <xdr:nvSpPr>
        <xdr:cNvPr id="603" name="円/楕円 602"/>
        <xdr:cNvSpPr/>
      </xdr:nvSpPr>
      <xdr:spPr>
        <a:xfrm>
          <a:off x="145415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77640</xdr:rowOff>
    </xdr:from>
    <xdr:ext cx="534377" cy="259045"/>
    <xdr:sp macro="" textlink="">
      <xdr:nvSpPr>
        <xdr:cNvPr id="604" name="テキスト ボックス 603"/>
        <xdr:cNvSpPr txBox="1"/>
      </xdr:nvSpPr>
      <xdr:spPr>
        <a:xfrm>
          <a:off x="14325111" y="96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77292</xdr:rowOff>
    </xdr:from>
    <xdr:to>
      <xdr:col>20</xdr:col>
      <xdr:colOff>9525</xdr:colOff>
      <xdr:row>57</xdr:row>
      <xdr:rowOff>7442</xdr:rowOff>
    </xdr:to>
    <xdr:sp macro="" textlink="">
      <xdr:nvSpPr>
        <xdr:cNvPr id="605" name="円/楕円 604"/>
        <xdr:cNvSpPr/>
      </xdr:nvSpPr>
      <xdr:spPr>
        <a:xfrm>
          <a:off x="13652500" y="96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23969</xdr:rowOff>
    </xdr:from>
    <xdr:ext cx="534377" cy="259045"/>
    <xdr:sp macro="" textlink="">
      <xdr:nvSpPr>
        <xdr:cNvPr id="606" name="テキスト ボックス 605"/>
        <xdr:cNvSpPr txBox="1"/>
      </xdr:nvSpPr>
      <xdr:spPr>
        <a:xfrm>
          <a:off x="13436111" y="94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137706</xdr:rowOff>
    </xdr:from>
    <xdr:to>
      <xdr:col>18</xdr:col>
      <xdr:colOff>492125</xdr:colOff>
      <xdr:row>58</xdr:row>
      <xdr:rowOff>67856</xdr:rowOff>
    </xdr:to>
    <xdr:sp macro="" textlink="">
      <xdr:nvSpPr>
        <xdr:cNvPr id="607" name="円/楕円 606"/>
        <xdr:cNvSpPr/>
      </xdr:nvSpPr>
      <xdr:spPr>
        <a:xfrm>
          <a:off x="12763500" y="99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84383</xdr:rowOff>
    </xdr:from>
    <xdr:ext cx="534377" cy="259045"/>
    <xdr:sp macro="" textlink="">
      <xdr:nvSpPr>
        <xdr:cNvPr id="608" name="テキスト ボックス 607"/>
        <xdr:cNvSpPr txBox="1"/>
      </xdr:nvSpPr>
      <xdr:spPr>
        <a:xfrm>
          <a:off x="12547111" y="968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8255</xdr:rowOff>
    </xdr:from>
    <xdr:to>
      <xdr:col>23</xdr:col>
      <xdr:colOff>517525</xdr:colOff>
      <xdr:row>79</xdr:row>
      <xdr:rowOff>37288</xdr:rowOff>
    </xdr:to>
    <xdr:cxnSp macro="">
      <xdr:nvCxnSpPr>
        <xdr:cNvPr id="637" name="直線コネクタ 636"/>
        <xdr:cNvCxnSpPr/>
      </xdr:nvCxnSpPr>
      <xdr:spPr>
        <a:xfrm>
          <a:off x="15481300" y="13552805"/>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160959</xdr:rowOff>
    </xdr:from>
    <xdr:to>
      <xdr:col>22</xdr:col>
      <xdr:colOff>365125</xdr:colOff>
      <xdr:row>79</xdr:row>
      <xdr:rowOff>8255</xdr:rowOff>
    </xdr:to>
    <xdr:cxnSp macro="">
      <xdr:nvCxnSpPr>
        <xdr:cNvPr id="640" name="直線コネクタ 639"/>
        <xdr:cNvCxnSpPr/>
      </xdr:nvCxnSpPr>
      <xdr:spPr>
        <a:xfrm>
          <a:off x="14592300" y="1353405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160959</xdr:rowOff>
    </xdr:from>
    <xdr:to>
      <xdr:col>21</xdr:col>
      <xdr:colOff>161925</xdr:colOff>
      <xdr:row>78</xdr:row>
      <xdr:rowOff>171095</xdr:rowOff>
    </xdr:to>
    <xdr:cxnSp macro="">
      <xdr:nvCxnSpPr>
        <xdr:cNvPr id="643" name="直線コネクタ 642"/>
        <xdr:cNvCxnSpPr/>
      </xdr:nvCxnSpPr>
      <xdr:spPr>
        <a:xfrm flipV="1">
          <a:off x="13703300" y="13534059"/>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171095</xdr:rowOff>
    </xdr:from>
    <xdr:to>
      <xdr:col>19</xdr:col>
      <xdr:colOff>644525</xdr:colOff>
      <xdr:row>79</xdr:row>
      <xdr:rowOff>33173</xdr:rowOff>
    </xdr:to>
    <xdr:cxnSp macro="">
      <xdr:nvCxnSpPr>
        <xdr:cNvPr id="646" name="直線コネクタ 645"/>
        <xdr:cNvCxnSpPr/>
      </xdr:nvCxnSpPr>
      <xdr:spPr>
        <a:xfrm flipV="1">
          <a:off x="12814300" y="13544195"/>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157938</xdr:rowOff>
    </xdr:from>
    <xdr:to>
      <xdr:col>23</xdr:col>
      <xdr:colOff>568325</xdr:colOff>
      <xdr:row>79</xdr:row>
      <xdr:rowOff>88088</xdr:rowOff>
    </xdr:to>
    <xdr:sp macro="" textlink="">
      <xdr:nvSpPr>
        <xdr:cNvPr id="656" name="円/楕円 655"/>
        <xdr:cNvSpPr/>
      </xdr:nvSpPr>
      <xdr:spPr>
        <a:xfrm>
          <a:off x="162687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72865</xdr:rowOff>
    </xdr:from>
    <xdr:ext cx="313932" cy="259045"/>
    <xdr:sp macro="" textlink="">
      <xdr:nvSpPr>
        <xdr:cNvPr id="657" name="災害復旧費該当値テキスト"/>
        <xdr:cNvSpPr txBox="1"/>
      </xdr:nvSpPr>
      <xdr:spPr>
        <a:xfrm>
          <a:off x="16370300" y="134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128905</xdr:rowOff>
    </xdr:from>
    <xdr:to>
      <xdr:col>22</xdr:col>
      <xdr:colOff>415925</xdr:colOff>
      <xdr:row>79</xdr:row>
      <xdr:rowOff>59055</xdr:rowOff>
    </xdr:to>
    <xdr:sp macro="" textlink="">
      <xdr:nvSpPr>
        <xdr:cNvPr id="658" name="円/楕円 657"/>
        <xdr:cNvSpPr/>
      </xdr:nvSpPr>
      <xdr:spPr>
        <a:xfrm>
          <a:off x="15430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50182</xdr:rowOff>
    </xdr:from>
    <xdr:ext cx="378565" cy="259045"/>
    <xdr:sp macro="" textlink="">
      <xdr:nvSpPr>
        <xdr:cNvPr id="659" name="テキスト ボックス 658"/>
        <xdr:cNvSpPr txBox="1"/>
      </xdr:nvSpPr>
      <xdr:spPr>
        <a:xfrm>
          <a:off x="15292017" y="1359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110159</xdr:rowOff>
    </xdr:from>
    <xdr:to>
      <xdr:col>21</xdr:col>
      <xdr:colOff>212725</xdr:colOff>
      <xdr:row>79</xdr:row>
      <xdr:rowOff>40309</xdr:rowOff>
    </xdr:to>
    <xdr:sp macro="" textlink="">
      <xdr:nvSpPr>
        <xdr:cNvPr id="660" name="円/楕円 659"/>
        <xdr:cNvSpPr/>
      </xdr:nvSpPr>
      <xdr:spPr>
        <a:xfrm>
          <a:off x="14541500" y="13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31436</xdr:rowOff>
    </xdr:from>
    <xdr:ext cx="378565" cy="259045"/>
    <xdr:sp macro="" textlink="">
      <xdr:nvSpPr>
        <xdr:cNvPr id="661" name="テキスト ボックス 660"/>
        <xdr:cNvSpPr txBox="1"/>
      </xdr:nvSpPr>
      <xdr:spPr>
        <a:xfrm>
          <a:off x="14403017" y="1357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120295</xdr:rowOff>
    </xdr:from>
    <xdr:to>
      <xdr:col>20</xdr:col>
      <xdr:colOff>9525</xdr:colOff>
      <xdr:row>79</xdr:row>
      <xdr:rowOff>50445</xdr:rowOff>
    </xdr:to>
    <xdr:sp macro="" textlink="">
      <xdr:nvSpPr>
        <xdr:cNvPr id="662" name="円/楕円 661"/>
        <xdr:cNvSpPr/>
      </xdr:nvSpPr>
      <xdr:spPr>
        <a:xfrm>
          <a:off x="13652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41572</xdr:rowOff>
    </xdr:from>
    <xdr:ext cx="378565" cy="259045"/>
    <xdr:sp macro="" textlink="">
      <xdr:nvSpPr>
        <xdr:cNvPr id="663" name="テキスト ボックス 662"/>
        <xdr:cNvSpPr txBox="1"/>
      </xdr:nvSpPr>
      <xdr:spPr>
        <a:xfrm>
          <a:off x="13514017" y="1358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153823</xdr:rowOff>
    </xdr:from>
    <xdr:to>
      <xdr:col>18</xdr:col>
      <xdr:colOff>492125</xdr:colOff>
      <xdr:row>79</xdr:row>
      <xdr:rowOff>83973</xdr:rowOff>
    </xdr:to>
    <xdr:sp macro="" textlink="">
      <xdr:nvSpPr>
        <xdr:cNvPr id="664" name="円/楕円 663"/>
        <xdr:cNvSpPr/>
      </xdr:nvSpPr>
      <xdr:spPr>
        <a:xfrm>
          <a:off x="12763500" y="135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75100</xdr:rowOff>
    </xdr:from>
    <xdr:ext cx="378565" cy="259045"/>
    <xdr:sp macro="" textlink="">
      <xdr:nvSpPr>
        <xdr:cNvPr id="665" name="テキスト ボックス 664"/>
        <xdr:cNvSpPr txBox="1"/>
      </xdr:nvSpPr>
      <xdr:spPr>
        <a:xfrm>
          <a:off x="12625017" y="1361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67250</xdr:rowOff>
    </xdr:from>
    <xdr:to>
      <xdr:col>23</xdr:col>
      <xdr:colOff>517525</xdr:colOff>
      <xdr:row>97</xdr:row>
      <xdr:rowOff>69912</xdr:rowOff>
    </xdr:to>
    <xdr:cxnSp macro="">
      <xdr:nvCxnSpPr>
        <xdr:cNvPr id="696" name="直線コネクタ 695"/>
        <xdr:cNvCxnSpPr/>
      </xdr:nvCxnSpPr>
      <xdr:spPr>
        <a:xfrm>
          <a:off x="15481300" y="16697900"/>
          <a:ext cx="8382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57077</xdr:rowOff>
    </xdr:from>
    <xdr:to>
      <xdr:col>22</xdr:col>
      <xdr:colOff>365125</xdr:colOff>
      <xdr:row>97</xdr:row>
      <xdr:rowOff>67250</xdr:rowOff>
    </xdr:to>
    <xdr:cxnSp macro="">
      <xdr:nvCxnSpPr>
        <xdr:cNvPr id="699" name="直線コネクタ 698"/>
        <xdr:cNvCxnSpPr/>
      </xdr:nvCxnSpPr>
      <xdr:spPr>
        <a:xfrm>
          <a:off x="14592300" y="1668772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55020</xdr:rowOff>
    </xdr:from>
    <xdr:to>
      <xdr:col>21</xdr:col>
      <xdr:colOff>161925</xdr:colOff>
      <xdr:row>97</xdr:row>
      <xdr:rowOff>57077</xdr:rowOff>
    </xdr:to>
    <xdr:cxnSp macro="">
      <xdr:nvCxnSpPr>
        <xdr:cNvPr id="702" name="直線コネクタ 701"/>
        <xdr:cNvCxnSpPr/>
      </xdr:nvCxnSpPr>
      <xdr:spPr>
        <a:xfrm>
          <a:off x="13703300" y="1668567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55020</xdr:rowOff>
    </xdr:from>
    <xdr:to>
      <xdr:col>19</xdr:col>
      <xdr:colOff>644525</xdr:colOff>
      <xdr:row>97</xdr:row>
      <xdr:rowOff>60947</xdr:rowOff>
    </xdr:to>
    <xdr:cxnSp macro="">
      <xdr:nvCxnSpPr>
        <xdr:cNvPr id="705" name="直線コネクタ 704"/>
        <xdr:cNvCxnSpPr/>
      </xdr:nvCxnSpPr>
      <xdr:spPr>
        <a:xfrm flipV="1">
          <a:off x="12814300" y="16685670"/>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19112</xdr:rowOff>
    </xdr:from>
    <xdr:to>
      <xdr:col>23</xdr:col>
      <xdr:colOff>568325</xdr:colOff>
      <xdr:row>97</xdr:row>
      <xdr:rowOff>120712</xdr:rowOff>
    </xdr:to>
    <xdr:sp macro="" textlink="">
      <xdr:nvSpPr>
        <xdr:cNvPr id="715" name="円/楕円 714"/>
        <xdr:cNvSpPr/>
      </xdr:nvSpPr>
      <xdr:spPr>
        <a:xfrm>
          <a:off x="16268700" y="166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168989</xdr:rowOff>
    </xdr:from>
    <xdr:ext cx="534377" cy="259045"/>
    <xdr:sp macro="" textlink="">
      <xdr:nvSpPr>
        <xdr:cNvPr id="716" name="公債費該当値テキスト"/>
        <xdr:cNvSpPr txBox="1"/>
      </xdr:nvSpPr>
      <xdr:spPr>
        <a:xfrm>
          <a:off x="16370300"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16450</xdr:rowOff>
    </xdr:from>
    <xdr:to>
      <xdr:col>22</xdr:col>
      <xdr:colOff>415925</xdr:colOff>
      <xdr:row>97</xdr:row>
      <xdr:rowOff>118050</xdr:rowOff>
    </xdr:to>
    <xdr:sp macro="" textlink="">
      <xdr:nvSpPr>
        <xdr:cNvPr id="717" name="円/楕円 716"/>
        <xdr:cNvSpPr/>
      </xdr:nvSpPr>
      <xdr:spPr>
        <a:xfrm>
          <a:off x="15430500" y="166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109177</xdr:rowOff>
    </xdr:from>
    <xdr:ext cx="534377" cy="259045"/>
    <xdr:sp macro="" textlink="">
      <xdr:nvSpPr>
        <xdr:cNvPr id="718" name="テキスト ボックス 717"/>
        <xdr:cNvSpPr txBox="1"/>
      </xdr:nvSpPr>
      <xdr:spPr>
        <a:xfrm>
          <a:off x="15214111" y="1673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6277</xdr:rowOff>
    </xdr:from>
    <xdr:to>
      <xdr:col>21</xdr:col>
      <xdr:colOff>212725</xdr:colOff>
      <xdr:row>97</xdr:row>
      <xdr:rowOff>107877</xdr:rowOff>
    </xdr:to>
    <xdr:sp macro="" textlink="">
      <xdr:nvSpPr>
        <xdr:cNvPr id="719" name="円/楕円 718"/>
        <xdr:cNvSpPr/>
      </xdr:nvSpPr>
      <xdr:spPr>
        <a:xfrm>
          <a:off x="14541500" y="16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99004</xdr:rowOff>
    </xdr:from>
    <xdr:ext cx="534377" cy="259045"/>
    <xdr:sp macro="" textlink="">
      <xdr:nvSpPr>
        <xdr:cNvPr id="720" name="テキスト ボックス 719"/>
        <xdr:cNvSpPr txBox="1"/>
      </xdr:nvSpPr>
      <xdr:spPr>
        <a:xfrm>
          <a:off x="14325111" y="167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4220</xdr:rowOff>
    </xdr:from>
    <xdr:to>
      <xdr:col>20</xdr:col>
      <xdr:colOff>9525</xdr:colOff>
      <xdr:row>97</xdr:row>
      <xdr:rowOff>105820</xdr:rowOff>
    </xdr:to>
    <xdr:sp macro="" textlink="">
      <xdr:nvSpPr>
        <xdr:cNvPr id="721" name="円/楕円 720"/>
        <xdr:cNvSpPr/>
      </xdr:nvSpPr>
      <xdr:spPr>
        <a:xfrm>
          <a:off x="13652500" y="166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96947</xdr:rowOff>
    </xdr:from>
    <xdr:ext cx="534377" cy="259045"/>
    <xdr:sp macro="" textlink="">
      <xdr:nvSpPr>
        <xdr:cNvPr id="722" name="テキスト ボックス 721"/>
        <xdr:cNvSpPr txBox="1"/>
      </xdr:nvSpPr>
      <xdr:spPr>
        <a:xfrm>
          <a:off x="13436111" y="167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10147</xdr:rowOff>
    </xdr:from>
    <xdr:to>
      <xdr:col>18</xdr:col>
      <xdr:colOff>492125</xdr:colOff>
      <xdr:row>97</xdr:row>
      <xdr:rowOff>111747</xdr:rowOff>
    </xdr:to>
    <xdr:sp macro="" textlink="">
      <xdr:nvSpPr>
        <xdr:cNvPr id="723" name="円/楕円 722"/>
        <xdr:cNvSpPr/>
      </xdr:nvSpPr>
      <xdr:spPr>
        <a:xfrm>
          <a:off x="12763500" y="166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102874</xdr:rowOff>
    </xdr:from>
    <xdr:ext cx="534377" cy="259045"/>
    <xdr:sp macro="" textlink="">
      <xdr:nvSpPr>
        <xdr:cNvPr id="724" name="テキスト ボックス 723"/>
        <xdr:cNvSpPr txBox="1"/>
      </xdr:nvSpPr>
      <xdr:spPr>
        <a:xfrm>
          <a:off x="12547111" y="167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年度土木費は、住民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17,287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あたりのコストが低い状況となっている。これは、事業の集中と選択により、歳出の削減に努めてきた結果である。また、全体的な類似団体との比較も、教育費以外は類似団体平均を上回っていない状況である。教育費については小学校大規模改造事業が主な要因で類似団体平均を上回っている。今後も教育施設を含む公共施設等の工事が増える見込みだが、公共施設等総合管理計画等に基づき、事業の集中と選択を行うことで歳出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年度の財政調整基金残高は、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1,783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年度の残高</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1,746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百万円増加している。これは、平成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年度中に基金の取り崩しが無く、利息の積立をしたためである。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ている。消費税の増税の先送り等により、大幅な地方税収の伸びが期待できない状況を踏まえ、歳出額の抑制に努めるとともに、財源の確保として、基金残高を堅持し、引き続き健全な財政運営に努め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公営事業会計の黒字額は、下水道事業会計や介護保険事業で増加の傾向がみられるほか、特別会計は同水準で推移しており、ほぼ平年並みの水準を保っている。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各特別会計の繰入金は今後高齢化の進行に伴い、現状のままであれば増加していく傾向にあると推測されるため、今後も行政改革を推進し、選択と集中により、健全な財政運営及び企業経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16387049</v>
      </c>
      <c r="BO4" s="379"/>
      <c r="BP4" s="379"/>
      <c r="BQ4" s="379"/>
      <c r="BR4" s="379"/>
      <c r="BS4" s="379"/>
      <c r="BT4" s="379"/>
      <c r="BU4" s="380"/>
      <c r="BV4" s="378">
        <v>16099351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5.5</v>
      </c>
      <c r="CU4" s="385"/>
      <c r="CV4" s="385"/>
      <c r="CW4" s="385"/>
      <c r="CX4" s="385"/>
      <c r="CY4" s="385"/>
      <c r="CZ4" s="385"/>
      <c r="DA4" s="386"/>
      <c r="DB4" s="384">
        <v>7.4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15421320</v>
      </c>
      <c r="BO5" s="416"/>
      <c r="BP5" s="416"/>
      <c r="BQ5" s="416"/>
      <c r="BR5" s="416"/>
      <c r="BS5" s="416"/>
      <c r="BT5" s="416"/>
      <c r="BU5" s="417"/>
      <c r="BV5" s="415">
        <v>15012037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88.6</v>
      </c>
      <c r="CU5" s="413"/>
      <c r="CV5" s="413"/>
      <c r="CW5" s="413"/>
      <c r="CX5" s="413"/>
      <c r="CY5" s="413"/>
      <c r="CZ5" s="413"/>
      <c r="DA5" s="414"/>
      <c r="DB5" s="412">
        <v>88.4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965729</v>
      </c>
      <c r="BO6" s="416"/>
      <c r="BP6" s="416"/>
      <c r="BQ6" s="416"/>
      <c r="BR6" s="416"/>
      <c r="BS6" s="416"/>
      <c r="BT6" s="416"/>
      <c r="BU6" s="417"/>
      <c r="BV6" s="415">
        <v>1087314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95.3</v>
      </c>
      <c r="CU6" s="453"/>
      <c r="CV6" s="453"/>
      <c r="CW6" s="453"/>
      <c r="CX6" s="453"/>
      <c r="CY6" s="453"/>
      <c r="CZ6" s="453"/>
      <c r="DA6" s="454"/>
      <c r="DB6" s="452">
        <v>95.9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461078</v>
      </c>
      <c r="BO7" s="416"/>
      <c r="BP7" s="416"/>
      <c r="BQ7" s="416"/>
      <c r="BR7" s="416"/>
      <c r="BS7" s="416"/>
      <c r="BT7" s="416"/>
      <c r="BU7" s="417"/>
      <c r="BV7" s="415">
        <v>424030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9228813</v>
      </c>
      <c r="CU7" s="416"/>
      <c r="CV7" s="416"/>
      <c r="CW7" s="416"/>
      <c r="CX7" s="416"/>
      <c r="CY7" s="416"/>
      <c r="CZ7" s="416"/>
      <c r="DA7" s="417"/>
      <c r="DB7" s="415">
        <v>9000882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504651</v>
      </c>
      <c r="BO8" s="416"/>
      <c r="BP8" s="416"/>
      <c r="BQ8" s="416"/>
      <c r="BR8" s="416"/>
      <c r="BS8" s="416"/>
      <c r="BT8" s="416"/>
      <c r="BU8" s="417"/>
      <c r="BV8" s="415">
        <v>663284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0.69</v>
      </c>
      <c r="CU8" s="456"/>
      <c r="CV8" s="456"/>
      <c r="CW8" s="456"/>
      <c r="CX8" s="456"/>
      <c r="CY8" s="456"/>
      <c r="CZ8" s="456"/>
      <c r="DA8" s="457"/>
      <c r="DB8" s="455">
        <v>0.67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50004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-157531</v>
      </c>
      <c r="BO9" s="416"/>
      <c r="BP9" s="416"/>
      <c r="BQ9" s="416"/>
      <c r="BR9" s="416"/>
      <c r="BS9" s="416"/>
      <c r="BT9" s="416"/>
      <c r="BU9" s="417"/>
      <c r="BV9" s="415">
        <v>333022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9.9</v>
      </c>
      <c r="CU9" s="413"/>
      <c r="CV9" s="413"/>
      <c r="CW9" s="413"/>
      <c r="CX9" s="413"/>
      <c r="CY9" s="413"/>
      <c r="CZ9" s="413"/>
      <c r="DA9" s="414"/>
      <c r="DB9" s="412">
        <v>9.8000000000000007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49780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37390</v>
      </c>
      <c r="BO10" s="416"/>
      <c r="BP10" s="416"/>
      <c r="BQ10" s="416"/>
      <c r="BR10" s="416"/>
      <c r="BS10" s="416"/>
      <c r="BT10" s="416"/>
      <c r="BU10" s="417"/>
      <c r="BV10" s="415">
        <v>13177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50235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202000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50032</v>
      </c>
      <c r="S13" s="497"/>
      <c r="T13" s="497"/>
      <c r="U13" s="497"/>
      <c r="V13" s="498"/>
      <c r="W13" s="431" t="s">
        <v>121</v>
      </c>
      <c r="X13" s="432"/>
      <c r="Y13" s="432"/>
      <c r="Z13" s="432"/>
      <c r="AA13" s="432"/>
      <c r="AB13" s="422"/>
      <c r="AC13" s="466">
        <v>369</v>
      </c>
      <c r="AD13" s="467"/>
      <c r="AE13" s="467"/>
      <c r="AF13" s="467"/>
      <c r="AG13" s="506"/>
      <c r="AH13" s="466">
        <v>413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-120141</v>
      </c>
      <c r="BO13" s="416"/>
      <c r="BP13" s="416"/>
      <c r="BQ13" s="416"/>
      <c r="BR13" s="416"/>
      <c r="BS13" s="416"/>
      <c r="BT13" s="416"/>
      <c r="BU13" s="417"/>
      <c r="BV13" s="415">
        <v>144199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3.6</v>
      </c>
      <c r="CU13" s="413"/>
      <c r="CV13" s="413"/>
      <c r="CW13" s="413"/>
      <c r="CX13" s="413"/>
      <c r="CY13" s="413"/>
      <c r="CZ13" s="413"/>
      <c r="DA13" s="414"/>
      <c r="DB13" s="412">
        <v>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50182</v>
      </c>
      <c r="S14" s="497"/>
      <c r="T14" s="497"/>
      <c r="U14" s="497"/>
      <c r="V14" s="498"/>
      <c r="W14" s="405"/>
      <c r="X14" s="406"/>
      <c r="Y14" s="406"/>
      <c r="Z14" s="406"/>
      <c r="AA14" s="406"/>
      <c r="AB14" s="395"/>
      <c r="AC14" s="499">
        <v>1.7</v>
      </c>
      <c r="AD14" s="500"/>
      <c r="AE14" s="500"/>
      <c r="AF14" s="500"/>
      <c r="AG14" s="501"/>
      <c r="AH14" s="499">
        <v>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50008</v>
      </c>
      <c r="S15" s="497"/>
      <c r="T15" s="497"/>
      <c r="U15" s="497"/>
      <c r="V15" s="498"/>
      <c r="W15" s="431" t="s">
        <v>128</v>
      </c>
      <c r="X15" s="432"/>
      <c r="Y15" s="432"/>
      <c r="Z15" s="432"/>
      <c r="AA15" s="432"/>
      <c r="AB15" s="422"/>
      <c r="AC15" s="466">
        <v>4943</v>
      </c>
      <c r="AD15" s="467"/>
      <c r="AE15" s="467"/>
      <c r="AF15" s="467"/>
      <c r="AG15" s="506"/>
      <c r="AH15" s="466">
        <v>5200</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5044254</v>
      </c>
      <c r="BO15" s="379"/>
      <c r="BP15" s="379"/>
      <c r="BQ15" s="379"/>
      <c r="BR15" s="379"/>
      <c r="BS15" s="379"/>
      <c r="BT15" s="379"/>
      <c r="BU15" s="380"/>
      <c r="BV15" s="378">
        <v>4747522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22.3</v>
      </c>
      <c r="AD16" s="500"/>
      <c r="AE16" s="500"/>
      <c r="AF16" s="500"/>
      <c r="AG16" s="501"/>
      <c r="AH16" s="499">
        <v>23.2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7169898</v>
      </c>
      <c r="BO16" s="416"/>
      <c r="BP16" s="416"/>
      <c r="BQ16" s="416"/>
      <c r="BR16" s="416"/>
      <c r="BS16" s="416"/>
      <c r="BT16" s="416"/>
      <c r="BU16" s="417"/>
      <c r="BV16" s="415">
        <v>6899695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16897</v>
      </c>
      <c r="AD17" s="467"/>
      <c r="AE17" s="467"/>
      <c r="AF17" s="467"/>
      <c r="AG17" s="506"/>
      <c r="AH17" s="466">
        <v>16486</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6421981</v>
      </c>
      <c r="BO17" s="416"/>
      <c r="BP17" s="416"/>
      <c r="BQ17" s="416"/>
      <c r="BR17" s="416"/>
      <c r="BS17" s="416"/>
      <c r="BT17" s="416"/>
      <c r="BU17" s="417"/>
      <c r="BV17" s="415">
        <v>6107116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74.95</v>
      </c>
      <c r="M18" s="528"/>
      <c r="N18" s="528"/>
      <c r="O18" s="528"/>
      <c r="P18" s="528"/>
      <c r="Q18" s="528"/>
      <c r="R18" s="529"/>
      <c r="S18" s="529"/>
      <c r="T18" s="529"/>
      <c r="U18" s="529"/>
      <c r="V18" s="530"/>
      <c r="W18" s="433"/>
      <c r="X18" s="434"/>
      <c r="Y18" s="434"/>
      <c r="Z18" s="434"/>
      <c r="AA18" s="434"/>
      <c r="AB18" s="425"/>
      <c r="AC18" s="531">
        <v>76.099999999999994</v>
      </c>
      <c r="AD18" s="532"/>
      <c r="AE18" s="532"/>
      <c r="AF18" s="532"/>
      <c r="AG18" s="533"/>
      <c r="AH18" s="531">
        <v>73.5</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8577188</v>
      </c>
      <c r="BO18" s="416"/>
      <c r="BP18" s="416"/>
      <c r="BQ18" s="416"/>
      <c r="BR18" s="416"/>
      <c r="BS18" s="416"/>
      <c r="BT18" s="416"/>
      <c r="BU18" s="417"/>
      <c r="BV18" s="415">
        <v>8295373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667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11573068</v>
      </c>
      <c r="BO19" s="416"/>
      <c r="BP19" s="416"/>
      <c r="BQ19" s="416"/>
      <c r="BR19" s="416"/>
      <c r="BS19" s="416"/>
      <c r="BT19" s="416"/>
      <c r="BU19" s="417"/>
      <c r="BV19" s="415">
        <v>11757748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18291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11772070</v>
      </c>
      <c r="BO23" s="416"/>
      <c r="BP23" s="416"/>
      <c r="BQ23" s="416"/>
      <c r="BR23" s="416"/>
      <c r="BS23" s="416"/>
      <c r="BT23" s="416"/>
      <c r="BU23" s="417"/>
      <c r="BV23" s="415">
        <v>11708321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8480</v>
      </c>
      <c r="R24" s="467"/>
      <c r="S24" s="467"/>
      <c r="T24" s="467"/>
      <c r="U24" s="467"/>
      <c r="V24" s="506"/>
      <c r="W24" s="561"/>
      <c r="X24" s="549"/>
      <c r="Y24" s="550"/>
      <c r="Z24" s="465" t="s">
        <v>152</v>
      </c>
      <c r="AA24" s="445"/>
      <c r="AB24" s="445"/>
      <c r="AC24" s="445"/>
      <c r="AD24" s="445"/>
      <c r="AE24" s="445"/>
      <c r="AF24" s="445"/>
      <c r="AG24" s="446"/>
      <c r="AH24" s="466">
        <v>210</v>
      </c>
      <c r="AI24" s="467"/>
      <c r="AJ24" s="467"/>
      <c r="AK24" s="467"/>
      <c r="AL24" s="506"/>
      <c r="AM24" s="466">
        <v>622230</v>
      </c>
      <c r="AN24" s="467"/>
      <c r="AO24" s="467"/>
      <c r="AP24" s="467"/>
      <c r="AQ24" s="467"/>
      <c r="AR24" s="506"/>
      <c r="AS24" s="466">
        <v>2963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10381631</v>
      </c>
      <c r="BO24" s="416"/>
      <c r="BP24" s="416"/>
      <c r="BQ24" s="416"/>
      <c r="BR24" s="416"/>
      <c r="BS24" s="416"/>
      <c r="BT24" s="416"/>
      <c r="BU24" s="417"/>
      <c r="BV24" s="415">
        <v>10529868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6920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4884785</v>
      </c>
      <c r="BO25" s="379"/>
      <c r="BP25" s="379"/>
      <c r="BQ25" s="379"/>
      <c r="BR25" s="379"/>
      <c r="BS25" s="379"/>
      <c r="BT25" s="379"/>
      <c r="BU25" s="380"/>
      <c r="BV25" s="378">
        <v>2781345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6320</v>
      </c>
      <c r="R26" s="467"/>
      <c r="S26" s="467"/>
      <c r="T26" s="467"/>
      <c r="U26" s="467"/>
      <c r="V26" s="506"/>
      <c r="W26" s="561"/>
      <c r="X26" s="549"/>
      <c r="Y26" s="550"/>
      <c r="Z26" s="465" t="s">
        <v>158</v>
      </c>
      <c r="AA26" s="571"/>
      <c r="AB26" s="571"/>
      <c r="AC26" s="571"/>
      <c r="AD26" s="571"/>
      <c r="AE26" s="571"/>
      <c r="AF26" s="571"/>
      <c r="AG26" s="572"/>
      <c r="AH26" s="466">
        <v>12</v>
      </c>
      <c r="AI26" s="467"/>
      <c r="AJ26" s="467"/>
      <c r="AK26" s="467"/>
      <c r="AL26" s="506"/>
      <c r="AM26" s="466">
        <v>39408</v>
      </c>
      <c r="AN26" s="467"/>
      <c r="AO26" s="467"/>
      <c r="AP26" s="467"/>
      <c r="AQ26" s="467"/>
      <c r="AR26" s="506"/>
      <c r="AS26" s="466">
        <v>3284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3660</v>
      </c>
      <c r="R27" s="467"/>
      <c r="S27" s="467"/>
      <c r="T27" s="467"/>
      <c r="U27" s="467"/>
      <c r="V27" s="506"/>
      <c r="W27" s="561"/>
      <c r="X27" s="549"/>
      <c r="Y27" s="550"/>
      <c r="Z27" s="465" t="s">
        <v>161</v>
      </c>
      <c r="AA27" s="445"/>
      <c r="AB27" s="445"/>
      <c r="AC27" s="445"/>
      <c r="AD27" s="445"/>
      <c r="AE27" s="445"/>
      <c r="AF27" s="445"/>
      <c r="AG27" s="446"/>
      <c r="AH27" s="466">
        <v>43</v>
      </c>
      <c r="AI27" s="467"/>
      <c r="AJ27" s="467"/>
      <c r="AK27" s="467"/>
      <c r="AL27" s="506"/>
      <c r="AM27" s="466">
        <v>157443</v>
      </c>
      <c r="AN27" s="467"/>
      <c r="AO27" s="467"/>
      <c r="AP27" s="467"/>
      <c r="AQ27" s="467"/>
      <c r="AR27" s="506"/>
      <c r="AS27" s="466">
        <v>3661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3180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1782903</v>
      </c>
      <c r="BO28" s="379"/>
      <c r="BP28" s="379"/>
      <c r="BQ28" s="379"/>
      <c r="BR28" s="379"/>
      <c r="BS28" s="379"/>
      <c r="BT28" s="379"/>
      <c r="BU28" s="380"/>
      <c r="BV28" s="378">
        <v>1745513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15</v>
      </c>
      <c r="M29" s="467"/>
      <c r="N29" s="467"/>
      <c r="O29" s="467"/>
      <c r="P29" s="506"/>
      <c r="Q29" s="466">
        <v>3000</v>
      </c>
      <c r="R29" s="467"/>
      <c r="S29" s="467"/>
      <c r="T29" s="467"/>
      <c r="U29" s="467"/>
      <c r="V29" s="506"/>
      <c r="W29" s="562"/>
      <c r="X29" s="563"/>
      <c r="Y29" s="564"/>
      <c r="Z29" s="465" t="s">
        <v>168</v>
      </c>
      <c r="AA29" s="445"/>
      <c r="AB29" s="445"/>
      <c r="AC29" s="445"/>
      <c r="AD29" s="445"/>
      <c r="AE29" s="445"/>
      <c r="AF29" s="445"/>
      <c r="AG29" s="446"/>
      <c r="AH29" s="466">
        <v>253</v>
      </c>
      <c r="AI29" s="467"/>
      <c r="AJ29" s="467"/>
      <c r="AK29" s="467"/>
      <c r="AL29" s="506"/>
      <c r="AM29" s="466">
        <v>779673</v>
      </c>
      <c r="AN29" s="467"/>
      <c r="AO29" s="467"/>
      <c r="AP29" s="467"/>
      <c r="AQ29" s="467"/>
      <c r="AR29" s="506"/>
      <c r="AS29" s="466">
        <v>3082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1802664</v>
      </c>
      <c r="BO29" s="416"/>
      <c r="BP29" s="416"/>
      <c r="BQ29" s="416"/>
      <c r="BR29" s="416"/>
      <c r="BS29" s="416"/>
      <c r="BT29" s="416"/>
      <c r="BU29" s="417"/>
      <c r="BV29" s="415">
        <v>1761132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6782780</v>
      </c>
      <c r="BO30" s="585"/>
      <c r="BP30" s="585"/>
      <c r="BQ30" s="585"/>
      <c r="BR30" s="585"/>
      <c r="BS30" s="585"/>
      <c r="BT30" s="585"/>
      <c r="BU30" s="586"/>
      <c r="BV30" s="584">
        <v>6463129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下水道事業会計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福岡県市町村消防団員等公務災害補償組合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那珂川町教育文化振興財団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福岡県自治会舘管理組合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那珂川町土地開発公社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筑紫自治振興組合（一般会計）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筑紫自治振興組合（筑紫公平委員会特別会計）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春日・大野城・那珂川消防組合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福岡県自治振興組合（一般会計）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福岡県自治振興組合（公文書館事業特別会計）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福岡都市圏広域行政事業組合（一般会計）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福岡都市圏広域行政事業組合（流域連携事業特別会計）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福岡都市圏広域行政事業組合（競艇事業特別会計）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81" t="s">
        <v>517</v>
      </c>
      <c r="D34" s="1181"/>
      <c r="E34" s="1182"/>
      <c r="F34" s="32">
        <v>6.29</v>
      </c>
      <c r="G34" s="33">
        <v>7.06</v>
      </c>
      <c r="H34" s="33">
        <v>7.82</v>
      </c>
      <c r="I34" s="33">
        <v>8.44</v>
      </c>
      <c r="J34" s="34">
        <v>8.64</v>
      </c>
      <c r="K34" s="22"/>
      <c r="L34" s="22"/>
      <c r="M34" s="22"/>
      <c r="N34" s="22"/>
      <c r="O34" s="22"/>
      <c r="P34" s="22"/>
    </row>
    <row r="35" spans="1:16" ht="39" customHeight="1">
      <c r="A35" s="22"/>
      <c r="B35" s="35"/>
      <c r="C35" s="1175" t="s">
        <v>518</v>
      </c>
      <c r="D35" s="1176"/>
      <c r="E35" s="1177"/>
      <c r="F35" s="36">
        <v>3.84</v>
      </c>
      <c r="G35" s="37">
        <v>3.48</v>
      </c>
      <c r="H35" s="37">
        <v>3.59</v>
      </c>
      <c r="I35" s="37">
        <v>7.36</v>
      </c>
      <c r="J35" s="38">
        <v>5.46</v>
      </c>
      <c r="K35" s="22"/>
      <c r="L35" s="22"/>
      <c r="M35" s="22"/>
      <c r="N35" s="22"/>
      <c r="O35" s="22"/>
      <c r="P35" s="22"/>
    </row>
    <row r="36" spans="1:16" ht="39" customHeight="1">
      <c r="A36" s="22"/>
      <c r="B36" s="35"/>
      <c r="C36" s="1175" t="s">
        <v>519</v>
      </c>
      <c r="D36" s="1176"/>
      <c r="E36" s="1177"/>
      <c r="F36" s="36" t="s">
        <v>520</v>
      </c>
      <c r="G36" s="37">
        <v>0.09</v>
      </c>
      <c r="H36" s="37">
        <v>0.46</v>
      </c>
      <c r="I36" s="37">
        <v>0.87</v>
      </c>
      <c r="J36" s="38">
        <v>1.39</v>
      </c>
      <c r="K36" s="22"/>
      <c r="L36" s="22"/>
      <c r="M36" s="22"/>
      <c r="N36" s="22"/>
      <c r="O36" s="22"/>
      <c r="P36" s="22"/>
    </row>
    <row r="37" spans="1:16" ht="39" customHeight="1">
      <c r="A37" s="22"/>
      <c r="B37" s="35"/>
      <c r="C37" s="1175" t="s">
        <v>521</v>
      </c>
      <c r="D37" s="1176"/>
      <c r="E37" s="1177"/>
      <c r="F37" s="36">
        <v>0.14000000000000001</v>
      </c>
      <c r="G37" s="37">
        <v>0.19</v>
      </c>
      <c r="H37" s="37">
        <v>0.16</v>
      </c>
      <c r="I37" s="37">
        <v>0.19</v>
      </c>
      <c r="J37" s="38">
        <v>0.18</v>
      </c>
      <c r="K37" s="22"/>
      <c r="L37" s="22"/>
      <c r="M37" s="22"/>
      <c r="N37" s="22"/>
      <c r="O37" s="22"/>
      <c r="P37" s="22"/>
    </row>
    <row r="38" spans="1:16" ht="39" customHeight="1">
      <c r="A38" s="22"/>
      <c r="B38" s="35"/>
      <c r="C38" s="1175" t="s">
        <v>522</v>
      </c>
      <c r="D38" s="1176"/>
      <c r="E38" s="1177"/>
      <c r="F38" s="36">
        <v>0</v>
      </c>
      <c r="G38" s="37">
        <v>0</v>
      </c>
      <c r="H38" s="37">
        <v>0</v>
      </c>
      <c r="I38" s="37">
        <v>0</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523</v>
      </c>
      <c r="D42" s="1176"/>
      <c r="E42" s="1177"/>
      <c r="F42" s="36" t="s">
        <v>471</v>
      </c>
      <c r="G42" s="37" t="s">
        <v>471</v>
      </c>
      <c r="H42" s="37" t="s">
        <v>471</v>
      </c>
      <c r="I42" s="37" t="s">
        <v>471</v>
      </c>
      <c r="J42" s="38" t="s">
        <v>471</v>
      </c>
      <c r="K42" s="22"/>
      <c r="L42" s="22"/>
      <c r="M42" s="22"/>
      <c r="N42" s="22"/>
      <c r="O42" s="22"/>
      <c r="P42" s="22"/>
    </row>
    <row r="43" spans="1:16" ht="39" customHeight="1" thickBot="1">
      <c r="A43" s="22"/>
      <c r="B43" s="40"/>
      <c r="C43" s="1178" t="s">
        <v>524</v>
      </c>
      <c r="D43" s="1179"/>
      <c r="E43" s="1180"/>
      <c r="F43" s="41">
        <v>7.0000000000000007E-2</v>
      </c>
      <c r="G43" s="42">
        <v>7.0000000000000007E-2</v>
      </c>
      <c r="H43" s="42">
        <v>0.06</v>
      </c>
      <c r="I43" s="42">
        <v>0</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91" t="s">
        <v>11</v>
      </c>
      <c r="C45" s="1192"/>
      <c r="D45" s="58"/>
      <c r="E45" s="1197" t="s">
        <v>12</v>
      </c>
      <c r="F45" s="1197"/>
      <c r="G45" s="1197"/>
      <c r="H45" s="1197"/>
      <c r="I45" s="1197"/>
      <c r="J45" s="1198"/>
      <c r="K45" s="59">
        <v>1164</v>
      </c>
      <c r="L45" s="60">
        <v>1183</v>
      </c>
      <c r="M45" s="60">
        <v>1179</v>
      </c>
      <c r="N45" s="60">
        <v>1151</v>
      </c>
      <c r="O45" s="61">
        <v>1144</v>
      </c>
      <c r="P45" s="48"/>
      <c r="Q45" s="48"/>
      <c r="R45" s="48"/>
      <c r="S45" s="48"/>
      <c r="T45" s="48"/>
      <c r="U45" s="48"/>
    </row>
    <row r="46" spans="1:21" ht="30.75" customHeight="1">
      <c r="A46" s="48"/>
      <c r="B46" s="1193"/>
      <c r="C46" s="1194"/>
      <c r="D46" s="62"/>
      <c r="E46" s="1185" t="s">
        <v>13</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c r="A47" s="48"/>
      <c r="B47" s="1193"/>
      <c r="C47" s="1194"/>
      <c r="D47" s="62"/>
      <c r="E47" s="1185" t="s">
        <v>14</v>
      </c>
      <c r="F47" s="1185"/>
      <c r="G47" s="1185"/>
      <c r="H47" s="1185"/>
      <c r="I47" s="1185"/>
      <c r="J47" s="1186"/>
      <c r="K47" s="63" t="s">
        <v>471</v>
      </c>
      <c r="L47" s="64" t="s">
        <v>471</v>
      </c>
      <c r="M47" s="64" t="s">
        <v>471</v>
      </c>
      <c r="N47" s="64" t="s">
        <v>471</v>
      </c>
      <c r="O47" s="65" t="s">
        <v>471</v>
      </c>
      <c r="P47" s="48"/>
      <c r="Q47" s="48"/>
      <c r="R47" s="48"/>
      <c r="S47" s="48"/>
      <c r="T47" s="48"/>
      <c r="U47" s="48"/>
    </row>
    <row r="48" spans="1:21" ht="30.75" customHeight="1">
      <c r="A48" s="48"/>
      <c r="B48" s="1193"/>
      <c r="C48" s="1194"/>
      <c r="D48" s="62"/>
      <c r="E48" s="1185" t="s">
        <v>15</v>
      </c>
      <c r="F48" s="1185"/>
      <c r="G48" s="1185"/>
      <c r="H48" s="1185"/>
      <c r="I48" s="1185"/>
      <c r="J48" s="1186"/>
      <c r="K48" s="63">
        <v>21</v>
      </c>
      <c r="L48" s="64">
        <v>27</v>
      </c>
      <c r="M48" s="64">
        <v>27</v>
      </c>
      <c r="N48" s="64">
        <v>14</v>
      </c>
      <c r="O48" s="65">
        <v>14</v>
      </c>
      <c r="P48" s="48"/>
      <c r="Q48" s="48"/>
      <c r="R48" s="48"/>
      <c r="S48" s="48"/>
      <c r="T48" s="48"/>
      <c r="U48" s="48"/>
    </row>
    <row r="49" spans="1:21" ht="30.75" customHeight="1">
      <c r="A49" s="48"/>
      <c r="B49" s="1193"/>
      <c r="C49" s="1194"/>
      <c r="D49" s="62"/>
      <c r="E49" s="1185" t="s">
        <v>16</v>
      </c>
      <c r="F49" s="1185"/>
      <c r="G49" s="1185"/>
      <c r="H49" s="1185"/>
      <c r="I49" s="1185"/>
      <c r="J49" s="1186"/>
      <c r="K49" s="63">
        <v>35</v>
      </c>
      <c r="L49" s="64">
        <v>35</v>
      </c>
      <c r="M49" s="64">
        <v>34</v>
      </c>
      <c r="N49" s="64">
        <v>34</v>
      </c>
      <c r="O49" s="65">
        <v>40</v>
      </c>
      <c r="P49" s="48"/>
      <c r="Q49" s="48"/>
      <c r="R49" s="48"/>
      <c r="S49" s="48"/>
      <c r="T49" s="48"/>
      <c r="U49" s="48"/>
    </row>
    <row r="50" spans="1:21" ht="30.75" customHeight="1">
      <c r="A50" s="48"/>
      <c r="B50" s="1193"/>
      <c r="C50" s="1194"/>
      <c r="D50" s="62"/>
      <c r="E50" s="1185" t="s">
        <v>17</v>
      </c>
      <c r="F50" s="1185"/>
      <c r="G50" s="1185"/>
      <c r="H50" s="1185"/>
      <c r="I50" s="1185"/>
      <c r="J50" s="1186"/>
      <c r="K50" s="63">
        <v>24</v>
      </c>
      <c r="L50" s="64">
        <v>24</v>
      </c>
      <c r="M50" s="64">
        <v>25</v>
      </c>
      <c r="N50" s="64">
        <v>28</v>
      </c>
      <c r="O50" s="65">
        <v>44</v>
      </c>
      <c r="P50" s="48"/>
      <c r="Q50" s="48"/>
      <c r="R50" s="48"/>
      <c r="S50" s="48"/>
      <c r="T50" s="48"/>
      <c r="U50" s="48"/>
    </row>
    <row r="51" spans="1:21" ht="30.75" customHeight="1">
      <c r="A51" s="48"/>
      <c r="B51" s="1195"/>
      <c r="C51" s="1196"/>
      <c r="D51" s="66"/>
      <c r="E51" s="1185" t="s">
        <v>18</v>
      </c>
      <c r="F51" s="1185"/>
      <c r="G51" s="1185"/>
      <c r="H51" s="1185"/>
      <c r="I51" s="1185"/>
      <c r="J51" s="1186"/>
      <c r="K51" s="63" t="s">
        <v>471</v>
      </c>
      <c r="L51" s="64" t="s">
        <v>471</v>
      </c>
      <c r="M51" s="64" t="s">
        <v>471</v>
      </c>
      <c r="N51" s="64" t="s">
        <v>471</v>
      </c>
      <c r="O51" s="65" t="s">
        <v>471</v>
      </c>
      <c r="P51" s="48"/>
      <c r="Q51" s="48"/>
      <c r="R51" s="48"/>
      <c r="S51" s="48"/>
      <c r="T51" s="48"/>
      <c r="U51" s="48"/>
    </row>
    <row r="52" spans="1:21" ht="30.75" customHeight="1">
      <c r="A52" s="48"/>
      <c r="B52" s="1183" t="s">
        <v>19</v>
      </c>
      <c r="C52" s="1184"/>
      <c r="D52" s="66"/>
      <c r="E52" s="1185" t="s">
        <v>20</v>
      </c>
      <c r="F52" s="1185"/>
      <c r="G52" s="1185"/>
      <c r="H52" s="1185"/>
      <c r="I52" s="1185"/>
      <c r="J52" s="1186"/>
      <c r="K52" s="63">
        <v>844</v>
      </c>
      <c r="L52" s="64">
        <v>881</v>
      </c>
      <c r="M52" s="64">
        <v>917</v>
      </c>
      <c r="N52" s="64">
        <v>976</v>
      </c>
      <c r="O52" s="65">
        <v>951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400</v>
      </c>
      <c r="L53" s="69">
        <v>388</v>
      </c>
      <c r="M53" s="69">
        <v>348</v>
      </c>
      <c r="N53" s="69">
        <v>251</v>
      </c>
      <c r="O53" s="70">
        <v>291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99" t="s">
        <v>24</v>
      </c>
      <c r="C41" s="1200"/>
      <c r="D41" s="81"/>
      <c r="E41" s="1205" t="s">
        <v>25</v>
      </c>
      <c r="F41" s="1205"/>
      <c r="G41" s="1205"/>
      <c r="H41" s="1206"/>
      <c r="I41" s="82">
        <v>10894</v>
      </c>
      <c r="J41" s="83">
        <v>11151</v>
      </c>
      <c r="K41" s="83">
        <v>11600</v>
      </c>
      <c r="L41" s="83">
        <v>11708</v>
      </c>
      <c r="M41" s="84">
        <v>11772</v>
      </c>
    </row>
    <row r="42" spans="2:13" ht="27.75" customHeight="1">
      <c r="B42" s="1201"/>
      <c r="C42" s="1202"/>
      <c r="D42" s="85"/>
      <c r="E42" s="1207" t="s">
        <v>26</v>
      </c>
      <c r="F42" s="1207"/>
      <c r="G42" s="1207"/>
      <c r="H42" s="1208"/>
      <c r="I42" s="86" t="s">
        <v>471</v>
      </c>
      <c r="J42" s="87" t="s">
        <v>471</v>
      </c>
      <c r="K42" s="87" t="s">
        <v>471</v>
      </c>
      <c r="L42" s="87" t="s">
        <v>471</v>
      </c>
      <c r="M42" s="88" t="s">
        <v>471</v>
      </c>
    </row>
    <row r="43" spans="2:13" ht="27.75" customHeight="1">
      <c r="B43" s="1201"/>
      <c r="C43" s="1202"/>
      <c r="D43" s="85"/>
      <c r="E43" s="1207" t="s">
        <v>27</v>
      </c>
      <c r="F43" s="1207"/>
      <c r="G43" s="1207"/>
      <c r="H43" s="1208"/>
      <c r="I43" s="86">
        <v>430</v>
      </c>
      <c r="J43" s="87">
        <v>427</v>
      </c>
      <c r="K43" s="87">
        <v>424</v>
      </c>
      <c r="L43" s="87">
        <v>326</v>
      </c>
      <c r="M43" s="88">
        <v>249</v>
      </c>
    </row>
    <row r="44" spans="2:13" ht="27.75" customHeight="1">
      <c r="B44" s="1201"/>
      <c r="C44" s="1202"/>
      <c r="D44" s="85"/>
      <c r="E44" s="1207" t="s">
        <v>28</v>
      </c>
      <c r="F44" s="1207"/>
      <c r="G44" s="1207"/>
      <c r="H44" s="1208"/>
      <c r="I44" s="86">
        <v>418</v>
      </c>
      <c r="J44" s="87">
        <v>553</v>
      </c>
      <c r="K44" s="87">
        <v>522</v>
      </c>
      <c r="L44" s="87">
        <v>1475</v>
      </c>
      <c r="M44" s="88">
        <v>2413</v>
      </c>
    </row>
    <row r="45" spans="2:13" ht="27.75" customHeight="1">
      <c r="B45" s="1201"/>
      <c r="C45" s="1202"/>
      <c r="D45" s="85"/>
      <c r="E45" s="1207" t="s">
        <v>29</v>
      </c>
      <c r="F45" s="1207"/>
      <c r="G45" s="1207"/>
      <c r="H45" s="1208"/>
      <c r="I45" s="86">
        <v>2371</v>
      </c>
      <c r="J45" s="87">
        <v>2136</v>
      </c>
      <c r="K45" s="87">
        <v>1932</v>
      </c>
      <c r="L45" s="87">
        <v>1723</v>
      </c>
      <c r="M45" s="88">
        <v>1496</v>
      </c>
    </row>
    <row r="46" spans="2:13" ht="27.75" customHeight="1">
      <c r="B46" s="1201"/>
      <c r="C46" s="1202"/>
      <c r="D46" s="85"/>
      <c r="E46" s="1207" t="s">
        <v>30</v>
      </c>
      <c r="F46" s="1207"/>
      <c r="G46" s="1207"/>
      <c r="H46" s="1208"/>
      <c r="I46" s="86" t="s">
        <v>471</v>
      </c>
      <c r="J46" s="87" t="s">
        <v>471</v>
      </c>
      <c r="K46" s="87" t="s">
        <v>471</v>
      </c>
      <c r="L46" s="87" t="s">
        <v>471</v>
      </c>
      <c r="M46" s="88" t="s">
        <v>471</v>
      </c>
    </row>
    <row r="47" spans="2:13" ht="27.75" customHeight="1">
      <c r="B47" s="1201"/>
      <c r="C47" s="1202"/>
      <c r="D47" s="85"/>
      <c r="E47" s="1207" t="s">
        <v>31</v>
      </c>
      <c r="F47" s="1207"/>
      <c r="G47" s="1207"/>
      <c r="H47" s="1208"/>
      <c r="I47" s="86" t="s">
        <v>471</v>
      </c>
      <c r="J47" s="87" t="s">
        <v>471</v>
      </c>
      <c r="K47" s="87" t="s">
        <v>471</v>
      </c>
      <c r="L47" s="87" t="s">
        <v>471</v>
      </c>
      <c r="M47" s="88" t="s">
        <v>471</v>
      </c>
    </row>
    <row r="48" spans="2:13" ht="27.75" customHeight="1">
      <c r="B48" s="1203"/>
      <c r="C48" s="1204"/>
      <c r="D48" s="85"/>
      <c r="E48" s="1207" t="s">
        <v>32</v>
      </c>
      <c r="F48" s="1207"/>
      <c r="G48" s="1207"/>
      <c r="H48" s="1208"/>
      <c r="I48" s="86" t="s">
        <v>471</v>
      </c>
      <c r="J48" s="87" t="s">
        <v>471</v>
      </c>
      <c r="K48" s="87" t="s">
        <v>471</v>
      </c>
      <c r="L48" s="87" t="s">
        <v>471</v>
      </c>
      <c r="M48" s="88" t="s">
        <v>471</v>
      </c>
    </row>
    <row r="49" spans="2:13" ht="27.75" customHeight="1">
      <c r="B49" s="1209" t="s">
        <v>33</v>
      </c>
      <c r="C49" s="1210"/>
      <c r="D49" s="89"/>
      <c r="E49" s="1207" t="s">
        <v>34</v>
      </c>
      <c r="F49" s="1207"/>
      <c r="G49" s="1207"/>
      <c r="H49" s="1208"/>
      <c r="I49" s="86">
        <v>9010</v>
      </c>
      <c r="J49" s="87">
        <v>9224</v>
      </c>
      <c r="K49" s="87">
        <v>9368</v>
      </c>
      <c r="L49" s="87">
        <v>9046</v>
      </c>
      <c r="M49" s="88">
        <v>9429</v>
      </c>
    </row>
    <row r="50" spans="2:13" ht="27.75" customHeight="1">
      <c r="B50" s="1201"/>
      <c r="C50" s="1202"/>
      <c r="D50" s="85"/>
      <c r="E50" s="1207" t="s">
        <v>35</v>
      </c>
      <c r="F50" s="1207"/>
      <c r="G50" s="1207"/>
      <c r="H50" s="1208"/>
      <c r="I50" s="86">
        <v>31</v>
      </c>
      <c r="J50" s="87">
        <v>29</v>
      </c>
      <c r="K50" s="87">
        <v>27</v>
      </c>
      <c r="L50" s="87">
        <v>25</v>
      </c>
      <c r="M50" s="88">
        <v>23</v>
      </c>
    </row>
    <row r="51" spans="2:13" ht="27.75" customHeight="1">
      <c r="B51" s="1203"/>
      <c r="C51" s="1204"/>
      <c r="D51" s="85"/>
      <c r="E51" s="1207" t="s">
        <v>36</v>
      </c>
      <c r="F51" s="1207"/>
      <c r="G51" s="1207"/>
      <c r="H51" s="1208"/>
      <c r="I51" s="86">
        <v>10800</v>
      </c>
      <c r="J51" s="87">
        <v>11289</v>
      </c>
      <c r="K51" s="87">
        <v>10762</v>
      </c>
      <c r="L51" s="87">
        <v>12172</v>
      </c>
      <c r="M51" s="88">
        <v>12396</v>
      </c>
    </row>
    <row r="52" spans="2:13" ht="27.75" customHeight="1" thickBot="1">
      <c r="B52" s="1211" t="s">
        <v>37</v>
      </c>
      <c r="C52" s="1212"/>
      <c r="D52" s="90"/>
      <c r="E52" s="1213" t="s">
        <v>38</v>
      </c>
      <c r="F52" s="1213"/>
      <c r="G52" s="1213"/>
      <c r="H52" s="1214"/>
      <c r="I52" s="91">
        <v>-5728</v>
      </c>
      <c r="J52" s="92">
        <v>-6275</v>
      </c>
      <c r="K52" s="92">
        <v>-5679</v>
      </c>
      <c r="L52" s="92">
        <v>-6009</v>
      </c>
      <c r="M52" s="93">
        <v>-5918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6"/>
      <c r="H50" s="1237"/>
      <c r="I50" s="1237"/>
      <c r="J50" s="1238"/>
      <c r="K50" s="354" t="s">
        <v>510</v>
      </c>
      <c r="L50" s="354" t="s">
        <v>511</v>
      </c>
      <c r="M50" s="354" t="s">
        <v>512</v>
      </c>
      <c r="N50" s="354" t="s">
        <v>513</v>
      </c>
      <c r="O50" s="354" t="s">
        <v>514</v>
      </c>
    </row>
    <row r="51" spans="1:17">
      <c r="B51" s="248"/>
      <c r="C51" s="244"/>
      <c r="D51" s="244"/>
      <c r="E51" s="244"/>
      <c r="F51" s="244"/>
      <c r="G51" s="1239" t="s">
        <v>555</v>
      </c>
      <c r="H51" s="1240"/>
      <c r="I51" s="1245" t="s">
        <v>556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558</v>
      </c>
      <c r="H55" s="1220"/>
      <c r="I55" s="1225" t="s">
        <v>556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6"/>
      <c r="H72" s="1237"/>
      <c r="I72" s="1237"/>
      <c r="J72" s="1238"/>
      <c r="K72" s="354" t="s">
        <v>510</v>
      </c>
      <c r="L72" s="354" t="s">
        <v>511</v>
      </c>
      <c r="M72" s="354" t="s">
        <v>512</v>
      </c>
      <c r="N72" s="354" t="s">
        <v>513</v>
      </c>
      <c r="O72" s="354" t="s">
        <v>514</v>
      </c>
    </row>
    <row r="73" spans="2:30">
      <c r="B73" s="248"/>
      <c r="C73" s="244"/>
      <c r="D73" s="244"/>
      <c r="E73" s="244"/>
      <c r="F73" s="244"/>
      <c r="G73" s="1239" t="s">
        <v>555</v>
      </c>
      <c r="H73" s="1240"/>
      <c r="I73" s="1245" t="s">
        <v>556</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562</v>
      </c>
      <c r="J75" s="1225"/>
      <c r="K75" s="1247">
        <v>5.6</v>
      </c>
      <c r="L75" s="1247">
        <v>5.0999999999999996</v>
      </c>
      <c r="M75" s="1247">
        <v>4.5999999999999996</v>
      </c>
      <c r="N75" s="1247">
        <v>4</v>
      </c>
      <c r="O75" s="1247">
        <v>3.6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558</v>
      </c>
      <c r="H77" s="1220"/>
      <c r="I77" s="1225" t="s">
        <v>556</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562</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29003</v>
      </c>
      <c r="E3" s="116"/>
      <c r="F3" s="117">
        <v>42839</v>
      </c>
      <c r="G3" s="118"/>
      <c r="H3" s="119"/>
    </row>
    <row r="4" spans="1:8">
      <c r="A4" s="120"/>
      <c r="B4" s="121"/>
      <c r="C4" s="122"/>
      <c r="D4" s="123">
        <v>19754</v>
      </c>
      <c r="E4" s="124"/>
      <c r="F4" s="125">
        <v>22027</v>
      </c>
      <c r="G4" s="126"/>
      <c r="H4" s="127"/>
    </row>
    <row r="5" spans="1:8">
      <c r="A5" s="108" t="s">
        <v>504</v>
      </c>
      <c r="B5" s="113"/>
      <c r="C5" s="114"/>
      <c r="D5" s="115">
        <v>49468</v>
      </c>
      <c r="E5" s="116"/>
      <c r="F5" s="117">
        <v>46819</v>
      </c>
      <c r="G5" s="118"/>
      <c r="H5" s="119"/>
    </row>
    <row r="6" spans="1:8">
      <c r="A6" s="120"/>
      <c r="B6" s="121"/>
      <c r="C6" s="122"/>
      <c r="D6" s="123">
        <v>26078</v>
      </c>
      <c r="E6" s="124"/>
      <c r="F6" s="125">
        <v>24121</v>
      </c>
      <c r="G6" s="126"/>
      <c r="H6" s="127"/>
    </row>
    <row r="7" spans="1:8">
      <c r="A7" s="108" t="s">
        <v>505</v>
      </c>
      <c r="B7" s="113"/>
      <c r="C7" s="114"/>
      <c r="D7" s="115">
        <v>46668</v>
      </c>
      <c r="E7" s="116"/>
      <c r="F7" s="117">
        <v>53270</v>
      </c>
      <c r="G7" s="118"/>
      <c r="H7" s="119"/>
    </row>
    <row r="8" spans="1:8">
      <c r="A8" s="120"/>
      <c r="B8" s="121"/>
      <c r="C8" s="122"/>
      <c r="D8" s="123">
        <v>33602</v>
      </c>
      <c r="E8" s="124"/>
      <c r="F8" s="125">
        <v>24316</v>
      </c>
      <c r="G8" s="126"/>
      <c r="H8" s="127"/>
    </row>
    <row r="9" spans="1:8">
      <c r="A9" s="108" t="s">
        <v>506</v>
      </c>
      <c r="B9" s="113"/>
      <c r="C9" s="114"/>
      <c r="D9" s="115">
        <v>46941</v>
      </c>
      <c r="E9" s="116"/>
      <c r="F9" s="117">
        <v>53292</v>
      </c>
      <c r="G9" s="118"/>
      <c r="H9" s="119"/>
    </row>
    <row r="10" spans="1:8">
      <c r="A10" s="120"/>
      <c r="B10" s="121"/>
      <c r="C10" s="122"/>
      <c r="D10" s="123">
        <v>32068</v>
      </c>
      <c r="E10" s="124"/>
      <c r="F10" s="125">
        <v>28900</v>
      </c>
      <c r="G10" s="126"/>
      <c r="H10" s="127"/>
    </row>
    <row r="11" spans="1:8">
      <c r="A11" s="108" t="s">
        <v>507</v>
      </c>
      <c r="B11" s="113"/>
      <c r="C11" s="114"/>
      <c r="D11" s="115">
        <v>27268</v>
      </c>
      <c r="E11" s="116"/>
      <c r="F11" s="117">
        <v>49919</v>
      </c>
      <c r="G11" s="118"/>
      <c r="H11" s="119"/>
    </row>
    <row r="12" spans="1:8">
      <c r="A12" s="120"/>
      <c r="B12" s="121"/>
      <c r="C12" s="128"/>
      <c r="D12" s="123">
        <v>17862</v>
      </c>
      <c r="E12" s="124"/>
      <c r="F12" s="125">
        <v>26398</v>
      </c>
      <c r="G12" s="126"/>
      <c r="H12" s="127"/>
    </row>
    <row r="13" spans="1:8">
      <c r="A13" s="108"/>
      <c r="B13" s="113"/>
      <c r="C13" s="129"/>
      <c r="D13" s="130">
        <v>39870</v>
      </c>
      <c r="E13" s="131"/>
      <c r="F13" s="132">
        <v>49228</v>
      </c>
      <c r="G13" s="133"/>
      <c r="H13" s="119"/>
    </row>
    <row r="14" spans="1:8">
      <c r="A14" s="120"/>
      <c r="B14" s="121"/>
      <c r="C14" s="122"/>
      <c r="D14" s="123">
        <v>25873</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3.92</v>
      </c>
      <c r="C19" s="134">
        <f>ROUND(VALUE(SUBSTITUTE(実質収支比率等に係る経年分析!G$48,"▲","-")),2)</f>
        <v>3.55</v>
      </c>
      <c r="D19" s="134">
        <f>ROUND(VALUE(SUBSTITUTE(実質収支比率等に係る経年分析!H$48,"▲","-")),2)</f>
        <v>3.66</v>
      </c>
      <c r="E19" s="134">
        <f>ROUND(VALUE(SUBSTITUTE(実質収支比率等に係る経年分析!I$48,"▲","-")),2)</f>
        <v>7.37</v>
      </c>
      <c r="F19" s="134">
        <f>ROUND(VALUE(SUBSTITUTE(実質収支比率等に係る経年分析!J$48,"▲","-")),2)</f>
        <v>5.47</v>
      </c>
    </row>
    <row r="20" spans="1:11">
      <c r="A20" s="134" t="s">
        <v>43</v>
      </c>
      <c r="B20" s="134">
        <f>ROUND(VALUE(SUBSTITUTE(実質収支比率等に係る経年分析!F$47,"▲","-")),2)</f>
        <v>23.88</v>
      </c>
      <c r="C20" s="134">
        <f>ROUND(VALUE(SUBSTITUTE(実質収支比率等に係る経年分析!G$47,"▲","-")),2)</f>
        <v>21.54</v>
      </c>
      <c r="D20" s="134">
        <f>ROUND(VALUE(SUBSTITUTE(実質収支比率等に係る経年分析!H$47,"▲","-")),2)</f>
        <v>21.44</v>
      </c>
      <c r="E20" s="134">
        <f>ROUND(VALUE(SUBSTITUTE(実質収支比率等に係る経年分析!I$47,"▲","-")),2)</f>
        <v>19.39</v>
      </c>
      <c r="F20" s="134">
        <f>ROUND(VALUE(SUBSTITUTE(実質収支比率等に係る経年分析!J$47,"▲","-")),2)</f>
        <v>19.32</v>
      </c>
    </row>
    <row r="21" spans="1:11">
      <c r="A21" s="134" t="s">
        <v>44</v>
      </c>
      <c r="B21" s="134">
        <f>IF(ISNUMBER(VALUE(SUBSTITUTE(実質収支比率等に係る経年分析!F$49,"▲","-"))),ROUND(VALUE(SUBSTITUTE(実質収支比率等に係る経年分析!F$49,"▲","-")),2),NA())</f>
        <v>0.33</v>
      </c>
      <c r="C21" s="134">
        <f>IF(ISNUMBER(VALUE(SUBSTITUTE(実質収支比率等に係る経年分析!G$49,"▲","-"))),ROUND(VALUE(SUBSTITUTE(実質収支比率等に係る経年分析!G$49,"▲","-")),2),NA())</f>
        <v>-2.76</v>
      </c>
      <c r="D21" s="134">
        <f>IF(ISNUMBER(VALUE(SUBSTITUTE(実質収支比率等に係る経年分析!H$49,"▲","-"))),ROUND(VALUE(SUBSTITUTE(実質収支比率等に係る経年分析!H$49,"▲","-")),2),NA())</f>
        <v>0.38</v>
      </c>
      <c r="E21" s="134">
        <f>IF(ISNUMBER(VALUE(SUBSTITUTE(実質収支比率等に係る経年分析!I$49,"▲","-"))),ROUND(VALUE(SUBSTITUTE(実質収支比率等に係る経年分析!I$49,"▲","-")),2),NA())</f>
        <v>1.6</v>
      </c>
      <c r="F21" s="134">
        <f>IF(ISNUMBER(VALUE(SUBSTITUTE(実質収支比率等に係る経年分析!J$49,"▲","-"))),ROUND(VALUE(SUBSTITUTE(実質収支比率等に係る経年分析!J$49,"▲","-")),2),NA())</f>
        <v>-1.3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介護保険事業特別会計（保険事業勘定）</v>
      </c>
      <c r="B34" s="135">
        <f>IF(ROUND(VALUE(SUBSTITUTE(連結実質赤字比率に係る赤字・黒字の構成分析!F$36,"▲", "-")), 2) &lt; 0, ABS(ROUND(VALUE(SUBSTITUTE(連結実質赤字比率に係る赤字・黒字の構成分析!F$36,"▲", "-")), 2)), NA())</f>
        <v>0.13</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5.46</v>
      </c>
    </row>
    <row r="36" spans="1:16">
      <c r="A36" s="135" t="str">
        <f>IF(連結実質赤字比率に係る赤字・黒字の構成分析!C$34="",NA(),連結実質赤字比率に係る赤字・黒字の構成分析!C$34)</f>
        <v>那珂川町下水道事業会計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844</v>
      </c>
      <c r="E42" s="136"/>
      <c r="F42" s="136"/>
      <c r="G42" s="136">
        <f>'実質公債費比率（分子）の構造'!L$52</f>
        <v>881</v>
      </c>
      <c r="H42" s="136"/>
      <c r="I42" s="136"/>
      <c r="J42" s="136">
        <f>'実質公債費比率（分子）の構造'!M$52</f>
        <v>917</v>
      </c>
      <c r="K42" s="136"/>
      <c r="L42" s="136"/>
      <c r="M42" s="136">
        <f>'実質公債費比率（分子）の構造'!N$52</f>
        <v>976</v>
      </c>
      <c r="N42" s="136"/>
      <c r="O42" s="136"/>
      <c r="P42" s="136">
        <f>'実質公債費比率（分子）の構造'!O$52</f>
        <v>951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v>
      </c>
      <c r="C44" s="136"/>
      <c r="D44" s="136"/>
      <c r="E44" s="136">
        <f>'実質公債費比率（分子）の構造'!L$50</f>
        <v>24</v>
      </c>
      <c r="F44" s="136"/>
      <c r="G44" s="136"/>
      <c r="H44" s="136">
        <f>'実質公債費比率（分子）の構造'!M$50</f>
        <v>25</v>
      </c>
      <c r="I44" s="136"/>
      <c r="J44" s="136"/>
      <c r="K44" s="136">
        <f>'実質公債費比率（分子）の構造'!N$50</f>
        <v>28</v>
      </c>
      <c r="L44" s="136"/>
      <c r="M44" s="136"/>
      <c r="N44" s="136">
        <f>'実質公債費比率（分子）の構造'!O$50</f>
        <v>44</v>
      </c>
      <c r="O44" s="136"/>
      <c r="P44" s="136"/>
    </row>
    <row r="45" spans="1:16">
      <c r="A45" s="136" t="s">
        <v>54</v>
      </c>
      <c r="B45" s="136">
        <f>'実質公債費比率（分子）の構造'!K$49</f>
        <v>35</v>
      </c>
      <c r="C45" s="136"/>
      <c r="D45" s="136"/>
      <c r="E45" s="136">
        <f>'実質公債費比率（分子）の構造'!L$49</f>
        <v>35</v>
      </c>
      <c r="F45" s="136"/>
      <c r="G45" s="136"/>
      <c r="H45" s="136">
        <f>'実質公債費比率（分子）の構造'!M$49</f>
        <v>34</v>
      </c>
      <c r="I45" s="136"/>
      <c r="J45" s="136"/>
      <c r="K45" s="136">
        <f>'実質公債費比率（分子）の構造'!N$49</f>
        <v>34</v>
      </c>
      <c r="L45" s="136"/>
      <c r="M45" s="136"/>
      <c r="N45" s="136">
        <f>'実質公債費比率（分子）の構造'!O$49</f>
        <v>40</v>
      </c>
      <c r="O45" s="136"/>
      <c r="P45" s="136"/>
    </row>
    <row r="46" spans="1:16">
      <c r="A46" s="136" t="s">
        <v>55</v>
      </c>
      <c r="B46" s="136">
        <f>'実質公債費比率（分子）の構造'!K$48</f>
        <v>21</v>
      </c>
      <c r="C46" s="136"/>
      <c r="D46" s="136"/>
      <c r="E46" s="136">
        <f>'実質公債費比率（分子）の構造'!L$48</f>
        <v>27</v>
      </c>
      <c r="F46" s="136"/>
      <c r="G46" s="136"/>
      <c r="H46" s="136">
        <f>'実質公債費比率（分子）の構造'!M$48</f>
        <v>27</v>
      </c>
      <c r="I46" s="136"/>
      <c r="J46" s="136"/>
      <c r="K46" s="136">
        <f>'実質公債費比率（分子）の構造'!N$48</f>
        <v>14</v>
      </c>
      <c r="L46" s="136"/>
      <c r="M46" s="136"/>
      <c r="N46" s="136">
        <f>'実質公債費比率（分子）の構造'!O$48</f>
        <v>14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1164</v>
      </c>
      <c r="C49" s="136"/>
      <c r="D49" s="136"/>
      <c r="E49" s="136">
        <f>'実質公債費比率（分子）の構造'!L$45</f>
        <v>1183</v>
      </c>
      <c r="F49" s="136"/>
      <c r="G49" s="136"/>
      <c r="H49" s="136">
        <f>'実質公債費比率（分子）の構造'!M$45</f>
        <v>1179</v>
      </c>
      <c r="I49" s="136"/>
      <c r="J49" s="136"/>
      <c r="K49" s="136">
        <f>'実質公債費比率（分子）の構造'!N$45</f>
        <v>1151</v>
      </c>
      <c r="L49" s="136"/>
      <c r="M49" s="136"/>
      <c r="N49" s="136">
        <f>'実質公債費比率（分子）の構造'!O$45</f>
        <v>1144</v>
      </c>
      <c r="O49" s="136"/>
      <c r="P49" s="136"/>
    </row>
    <row r="50" spans="1:16">
      <c r="A50" s="136" t="s">
        <v>59</v>
      </c>
      <c r="B50" s="136" t="e">
        <f>NA()</f>
        <v>#N/A</v>
      </c>
      <c r="C50" s="136">
        <f>IF(ISNUMBER('実質公債費比率（分子）の構造'!K$53),'実質公債費比率（分子）の構造'!K$53,NA())</f>
        <v>400</v>
      </c>
      <c r="D50" s="136" t="e">
        <f>NA()</f>
        <v>#N/A</v>
      </c>
      <c r="E50" s="136" t="e">
        <f>NA()</f>
        <v>#N/A</v>
      </c>
      <c r="F50" s="136">
        <f>IF(ISNUMBER('実質公債費比率（分子）の構造'!L$53),'実質公債費比率（分子）の構造'!L$53,NA())</f>
        <v>388</v>
      </c>
      <c r="G50" s="136" t="e">
        <f>NA()</f>
        <v>#N/A</v>
      </c>
      <c r="H50" s="136" t="e">
        <f>NA()</f>
        <v>#N/A</v>
      </c>
      <c r="I50" s="136">
        <f>IF(ISNUMBER('実質公債費比率（分子）の構造'!M$53),'実質公債費比率（分子）の構造'!M$53,NA())</f>
        <v>348</v>
      </c>
      <c r="J50" s="136" t="e">
        <f>NA()</f>
        <v>#N/A</v>
      </c>
      <c r="K50" s="136" t="e">
        <f>NA()</f>
        <v>#N/A</v>
      </c>
      <c r="L50" s="136">
        <f>IF(ISNUMBER('実質公債費比率（分子）の構造'!N$53),'実質公債費比率（分子）の構造'!N$53,NA())</f>
        <v>251</v>
      </c>
      <c r="M50" s="136" t="e">
        <f>NA()</f>
        <v>#N/A</v>
      </c>
      <c r="N50" s="136" t="e">
        <f>NA()</f>
        <v>#N/A</v>
      </c>
      <c r="O50" s="136">
        <f>IF(ISNUMBER('実質公債費比率（分子）の構造'!O$53),'実質公債費比率（分子）の構造'!O$53,NA())</f>
        <v>291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10800</v>
      </c>
      <c r="E56" s="135"/>
      <c r="F56" s="135"/>
      <c r="G56" s="135">
        <f>'将来負担比率（分子）の構造'!J$51</f>
        <v>11289</v>
      </c>
      <c r="H56" s="135"/>
      <c r="I56" s="135"/>
      <c r="J56" s="135">
        <f>'将来負担比率（分子）の構造'!K$51</f>
        <v>10762</v>
      </c>
      <c r="K56" s="135"/>
      <c r="L56" s="135"/>
      <c r="M56" s="135">
        <f>'将来負担比率（分子）の構造'!L$51</f>
        <v>12172</v>
      </c>
      <c r="N56" s="135"/>
      <c r="O56" s="135"/>
      <c r="P56" s="135">
        <f>'将来負担比率（分子）の構造'!M$51</f>
        <v>12396</v>
      </c>
    </row>
    <row r="57" spans="1:16">
      <c r="A57" s="135" t="s">
        <v>35</v>
      </c>
      <c r="B57" s="135"/>
      <c r="C57" s="135"/>
      <c r="D57" s="135">
        <f>'将来負担比率（分子）の構造'!I$50</f>
        <v>31</v>
      </c>
      <c r="E57" s="135"/>
      <c r="F57" s="135"/>
      <c r="G57" s="135">
        <f>'将来負担比率（分子）の構造'!J$50</f>
        <v>29</v>
      </c>
      <c r="H57" s="135"/>
      <c r="I57" s="135"/>
      <c r="J57" s="135">
        <f>'将来負担比率（分子）の構造'!K$50</f>
        <v>27</v>
      </c>
      <c r="K57" s="135"/>
      <c r="L57" s="135"/>
      <c r="M57" s="135">
        <f>'将来負担比率（分子）の構造'!L$50</f>
        <v>25</v>
      </c>
      <c r="N57" s="135"/>
      <c r="O57" s="135"/>
      <c r="P57" s="135">
        <f>'将来負担比率（分子）の構造'!M$50</f>
        <v>23</v>
      </c>
    </row>
    <row r="58" spans="1:16">
      <c r="A58" s="135" t="s">
        <v>34</v>
      </c>
      <c r="B58" s="135"/>
      <c r="C58" s="135"/>
      <c r="D58" s="135">
        <f>'将来負担比率（分子）の構造'!I$49</f>
        <v>9010</v>
      </c>
      <c r="E58" s="135"/>
      <c r="F58" s="135"/>
      <c r="G58" s="135">
        <f>'将来負担比率（分子）の構造'!J$49</f>
        <v>9224</v>
      </c>
      <c r="H58" s="135"/>
      <c r="I58" s="135"/>
      <c r="J58" s="135">
        <f>'将来負担比率（分子）の構造'!K$49</f>
        <v>9368</v>
      </c>
      <c r="K58" s="135"/>
      <c r="L58" s="135"/>
      <c r="M58" s="135">
        <f>'将来負担比率（分子）の構造'!L$49</f>
        <v>9046</v>
      </c>
      <c r="N58" s="135"/>
      <c r="O58" s="135"/>
      <c r="P58" s="135">
        <f>'将来負担比率（分子）の構造'!M$49</f>
        <v>9429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2371</v>
      </c>
      <c r="C62" s="135"/>
      <c r="D62" s="135"/>
      <c r="E62" s="135">
        <f>'将来負担比率（分子）の構造'!J$45</f>
        <v>2136</v>
      </c>
      <c r="F62" s="135"/>
      <c r="G62" s="135"/>
      <c r="H62" s="135">
        <f>'将来負担比率（分子）の構造'!K$45</f>
        <v>1932</v>
      </c>
      <c r="I62" s="135"/>
      <c r="J62" s="135"/>
      <c r="K62" s="135">
        <f>'将来負担比率（分子）の構造'!L$45</f>
        <v>1723</v>
      </c>
      <c r="L62" s="135"/>
      <c r="M62" s="135"/>
      <c r="N62" s="135">
        <f>'将来負担比率（分子）の構造'!M$45</f>
        <v>1496</v>
      </c>
      <c r="O62" s="135"/>
      <c r="P62" s="135"/>
    </row>
    <row r="63" spans="1:16">
      <c r="A63" s="135" t="s">
        <v>28</v>
      </c>
      <c r="B63" s="135">
        <f>'将来負担比率（分子）の構造'!I$44</f>
        <v>418</v>
      </c>
      <c r="C63" s="135"/>
      <c r="D63" s="135"/>
      <c r="E63" s="135">
        <f>'将来負担比率（分子）の構造'!J$44</f>
        <v>553</v>
      </c>
      <c r="F63" s="135"/>
      <c r="G63" s="135"/>
      <c r="H63" s="135">
        <f>'将来負担比率（分子）の構造'!K$44</f>
        <v>522</v>
      </c>
      <c r="I63" s="135"/>
      <c r="J63" s="135"/>
      <c r="K63" s="135">
        <f>'将来負担比率（分子）の構造'!L$44</f>
        <v>1475</v>
      </c>
      <c r="L63" s="135"/>
      <c r="M63" s="135"/>
      <c r="N63" s="135">
        <f>'将来負担比率（分子）の構造'!M$44</f>
        <v>2413</v>
      </c>
      <c r="O63" s="135"/>
      <c r="P63" s="135"/>
    </row>
    <row r="64" spans="1:16">
      <c r="A64" s="135" t="s">
        <v>27</v>
      </c>
      <c r="B64" s="135">
        <f>'将来負担比率（分子）の構造'!I$43</f>
        <v>430</v>
      </c>
      <c r="C64" s="135"/>
      <c r="D64" s="135"/>
      <c r="E64" s="135">
        <f>'将来負担比率（分子）の構造'!J$43</f>
        <v>427</v>
      </c>
      <c r="F64" s="135"/>
      <c r="G64" s="135"/>
      <c r="H64" s="135">
        <f>'将来負担比率（分子）の構造'!K$43</f>
        <v>424</v>
      </c>
      <c r="I64" s="135"/>
      <c r="J64" s="135"/>
      <c r="K64" s="135">
        <f>'将来負担比率（分子）の構造'!L$43</f>
        <v>326</v>
      </c>
      <c r="L64" s="135"/>
      <c r="M64" s="135"/>
      <c r="N64" s="135">
        <f>'将来負担比率（分子）の構造'!M$43</f>
        <v>249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10894</v>
      </c>
      <c r="C66" s="135"/>
      <c r="D66" s="135"/>
      <c r="E66" s="135">
        <f>'将来負担比率（分子）の構造'!J$41</f>
        <v>11151</v>
      </c>
      <c r="F66" s="135"/>
      <c r="G66" s="135"/>
      <c r="H66" s="135">
        <f>'将来負担比率（分子）の構造'!K$41</f>
        <v>11600</v>
      </c>
      <c r="I66" s="135"/>
      <c r="J66" s="135"/>
      <c r="K66" s="135">
        <f>'将来負担比率（分子）の構造'!L$41</f>
        <v>11708</v>
      </c>
      <c r="L66" s="135"/>
      <c r="M66" s="135"/>
      <c r="N66" s="135">
        <f>'将来負担比率（分子）の構造'!M$41</f>
        <v>11772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5662137</v>
      </c>
      <c r="S5" s="613"/>
      <c r="T5" s="613"/>
      <c r="U5" s="613"/>
      <c r="V5" s="613"/>
      <c r="W5" s="613"/>
      <c r="X5" s="613"/>
      <c r="Y5" s="614"/>
      <c r="Z5" s="615">
        <v>34.6</v>
      </c>
      <c r="AA5" s="615"/>
      <c r="AB5" s="615"/>
      <c r="AC5" s="615"/>
      <c r="AD5" s="616">
        <v>5662137</v>
      </c>
      <c r="AE5" s="616"/>
      <c r="AF5" s="616"/>
      <c r="AG5" s="616"/>
      <c r="AH5" s="616"/>
      <c r="AI5" s="616"/>
      <c r="AJ5" s="616"/>
      <c r="AK5" s="616"/>
      <c r="AL5" s="617">
        <v>62.9</v>
      </c>
      <c r="AM5" s="618"/>
      <c r="AN5" s="618"/>
      <c r="AO5" s="619"/>
      <c r="AP5" s="609" t="s">
        <v>207</v>
      </c>
      <c r="AQ5" s="610"/>
      <c r="AR5" s="610"/>
      <c r="AS5" s="610"/>
      <c r="AT5" s="610"/>
      <c r="AU5" s="610"/>
      <c r="AV5" s="610"/>
      <c r="AW5" s="610"/>
      <c r="AX5" s="610"/>
      <c r="AY5" s="610"/>
      <c r="AZ5" s="610"/>
      <c r="BA5" s="610"/>
      <c r="BB5" s="610"/>
      <c r="BC5" s="610"/>
      <c r="BD5" s="610"/>
      <c r="BE5" s="610"/>
      <c r="BF5" s="611"/>
      <c r="BG5" s="623">
        <v>5656929</v>
      </c>
      <c r="BH5" s="624"/>
      <c r="BI5" s="624"/>
      <c r="BJ5" s="624"/>
      <c r="BK5" s="624"/>
      <c r="BL5" s="624"/>
      <c r="BM5" s="624"/>
      <c r="BN5" s="625"/>
      <c r="BO5" s="626">
        <v>99.9</v>
      </c>
      <c r="BP5" s="626"/>
      <c r="BQ5" s="626"/>
      <c r="BR5" s="626"/>
      <c r="BS5" s="627">
        <v>231711</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123413</v>
      </c>
      <c r="S6" s="624"/>
      <c r="T6" s="624"/>
      <c r="U6" s="624"/>
      <c r="V6" s="624"/>
      <c r="W6" s="624"/>
      <c r="X6" s="624"/>
      <c r="Y6" s="625"/>
      <c r="Z6" s="626">
        <v>0.8</v>
      </c>
      <c r="AA6" s="626"/>
      <c r="AB6" s="626"/>
      <c r="AC6" s="626"/>
      <c r="AD6" s="627">
        <v>123413</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5656929</v>
      </c>
      <c r="BH6" s="624"/>
      <c r="BI6" s="624"/>
      <c r="BJ6" s="624"/>
      <c r="BK6" s="624"/>
      <c r="BL6" s="624"/>
      <c r="BM6" s="624"/>
      <c r="BN6" s="625"/>
      <c r="BO6" s="626">
        <v>99.9</v>
      </c>
      <c r="BP6" s="626"/>
      <c r="BQ6" s="626"/>
      <c r="BR6" s="626"/>
      <c r="BS6" s="627">
        <v>231711</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159879</v>
      </c>
      <c r="CS6" s="624"/>
      <c r="CT6" s="624"/>
      <c r="CU6" s="624"/>
      <c r="CV6" s="624"/>
      <c r="CW6" s="624"/>
      <c r="CX6" s="624"/>
      <c r="CY6" s="625"/>
      <c r="CZ6" s="626">
        <v>1</v>
      </c>
      <c r="DA6" s="626"/>
      <c r="DB6" s="626"/>
      <c r="DC6" s="626"/>
      <c r="DD6" s="632" t="s">
        <v>214</v>
      </c>
      <c r="DE6" s="624"/>
      <c r="DF6" s="624"/>
      <c r="DG6" s="624"/>
      <c r="DH6" s="624"/>
      <c r="DI6" s="624"/>
      <c r="DJ6" s="624"/>
      <c r="DK6" s="624"/>
      <c r="DL6" s="624"/>
      <c r="DM6" s="624"/>
      <c r="DN6" s="624"/>
      <c r="DO6" s="624"/>
      <c r="DP6" s="625"/>
      <c r="DQ6" s="632">
        <v>159859</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10440</v>
      </c>
      <c r="S7" s="624"/>
      <c r="T7" s="624"/>
      <c r="U7" s="624"/>
      <c r="V7" s="624"/>
      <c r="W7" s="624"/>
      <c r="X7" s="624"/>
      <c r="Y7" s="625"/>
      <c r="Z7" s="626">
        <v>0.1</v>
      </c>
      <c r="AA7" s="626"/>
      <c r="AB7" s="626"/>
      <c r="AC7" s="626"/>
      <c r="AD7" s="627">
        <v>10440</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2523058</v>
      </c>
      <c r="BH7" s="624"/>
      <c r="BI7" s="624"/>
      <c r="BJ7" s="624"/>
      <c r="BK7" s="624"/>
      <c r="BL7" s="624"/>
      <c r="BM7" s="624"/>
      <c r="BN7" s="625"/>
      <c r="BO7" s="626">
        <v>44.6</v>
      </c>
      <c r="BP7" s="626"/>
      <c r="BQ7" s="626"/>
      <c r="BR7" s="626"/>
      <c r="BS7" s="627">
        <v>57252</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2741716</v>
      </c>
      <c r="CS7" s="624"/>
      <c r="CT7" s="624"/>
      <c r="CU7" s="624"/>
      <c r="CV7" s="624"/>
      <c r="CW7" s="624"/>
      <c r="CX7" s="624"/>
      <c r="CY7" s="625"/>
      <c r="CZ7" s="626">
        <v>17.8</v>
      </c>
      <c r="DA7" s="626"/>
      <c r="DB7" s="626"/>
      <c r="DC7" s="626"/>
      <c r="DD7" s="632">
        <v>122575</v>
      </c>
      <c r="DE7" s="624"/>
      <c r="DF7" s="624"/>
      <c r="DG7" s="624"/>
      <c r="DH7" s="624"/>
      <c r="DI7" s="624"/>
      <c r="DJ7" s="624"/>
      <c r="DK7" s="624"/>
      <c r="DL7" s="624"/>
      <c r="DM7" s="624"/>
      <c r="DN7" s="624"/>
      <c r="DO7" s="624"/>
      <c r="DP7" s="625"/>
      <c r="DQ7" s="632">
        <v>2026908</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29743</v>
      </c>
      <c r="S8" s="624"/>
      <c r="T8" s="624"/>
      <c r="U8" s="624"/>
      <c r="V8" s="624"/>
      <c r="W8" s="624"/>
      <c r="X8" s="624"/>
      <c r="Y8" s="625"/>
      <c r="Z8" s="626">
        <v>0.2</v>
      </c>
      <c r="AA8" s="626"/>
      <c r="AB8" s="626"/>
      <c r="AC8" s="626"/>
      <c r="AD8" s="627">
        <v>29743</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76095</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5672993</v>
      </c>
      <c r="CS8" s="624"/>
      <c r="CT8" s="624"/>
      <c r="CU8" s="624"/>
      <c r="CV8" s="624"/>
      <c r="CW8" s="624"/>
      <c r="CX8" s="624"/>
      <c r="CY8" s="625"/>
      <c r="CZ8" s="626">
        <v>36.799999999999997</v>
      </c>
      <c r="DA8" s="626"/>
      <c r="DB8" s="626"/>
      <c r="DC8" s="626"/>
      <c r="DD8" s="632">
        <v>266300</v>
      </c>
      <c r="DE8" s="624"/>
      <c r="DF8" s="624"/>
      <c r="DG8" s="624"/>
      <c r="DH8" s="624"/>
      <c r="DI8" s="624"/>
      <c r="DJ8" s="624"/>
      <c r="DK8" s="624"/>
      <c r="DL8" s="624"/>
      <c r="DM8" s="624"/>
      <c r="DN8" s="624"/>
      <c r="DO8" s="624"/>
      <c r="DP8" s="625"/>
      <c r="DQ8" s="632">
        <v>2711548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27782</v>
      </c>
      <c r="S9" s="624"/>
      <c r="T9" s="624"/>
      <c r="U9" s="624"/>
      <c r="V9" s="624"/>
      <c r="W9" s="624"/>
      <c r="X9" s="624"/>
      <c r="Y9" s="625"/>
      <c r="Z9" s="626">
        <v>0.2</v>
      </c>
      <c r="AA9" s="626"/>
      <c r="AB9" s="626"/>
      <c r="AC9" s="626"/>
      <c r="AD9" s="627">
        <v>27782</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2121291</v>
      </c>
      <c r="BH9" s="624"/>
      <c r="BI9" s="624"/>
      <c r="BJ9" s="624"/>
      <c r="BK9" s="624"/>
      <c r="BL9" s="624"/>
      <c r="BM9" s="624"/>
      <c r="BN9" s="625"/>
      <c r="BO9" s="626">
        <v>37.5</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1184995</v>
      </c>
      <c r="CS9" s="624"/>
      <c r="CT9" s="624"/>
      <c r="CU9" s="624"/>
      <c r="CV9" s="624"/>
      <c r="CW9" s="624"/>
      <c r="CX9" s="624"/>
      <c r="CY9" s="625"/>
      <c r="CZ9" s="626">
        <v>7.7</v>
      </c>
      <c r="DA9" s="626"/>
      <c r="DB9" s="626"/>
      <c r="DC9" s="626"/>
      <c r="DD9" s="632" t="s">
        <v>109</v>
      </c>
      <c r="DE9" s="624"/>
      <c r="DF9" s="624"/>
      <c r="DG9" s="624"/>
      <c r="DH9" s="624"/>
      <c r="DI9" s="624"/>
      <c r="DJ9" s="624"/>
      <c r="DK9" s="624"/>
      <c r="DL9" s="624"/>
      <c r="DM9" s="624"/>
      <c r="DN9" s="624"/>
      <c r="DO9" s="624"/>
      <c r="DP9" s="625"/>
      <c r="DQ9" s="632">
        <v>946508</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891317</v>
      </c>
      <c r="S10" s="624"/>
      <c r="T10" s="624"/>
      <c r="U10" s="624"/>
      <c r="V10" s="624"/>
      <c r="W10" s="624"/>
      <c r="X10" s="624"/>
      <c r="Y10" s="625"/>
      <c r="Z10" s="626">
        <v>5.4</v>
      </c>
      <c r="AA10" s="626"/>
      <c r="AB10" s="626"/>
      <c r="AC10" s="626"/>
      <c r="AD10" s="627">
        <v>891317</v>
      </c>
      <c r="AE10" s="627"/>
      <c r="AF10" s="627"/>
      <c r="AG10" s="627"/>
      <c r="AH10" s="627"/>
      <c r="AI10" s="627"/>
      <c r="AJ10" s="627"/>
      <c r="AK10" s="627"/>
      <c r="AL10" s="628">
        <v>9.9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125479</v>
      </c>
      <c r="BH10" s="624"/>
      <c r="BI10" s="624"/>
      <c r="BJ10" s="624"/>
      <c r="BK10" s="624"/>
      <c r="BL10" s="624"/>
      <c r="BM10" s="624"/>
      <c r="BN10" s="625"/>
      <c r="BO10" s="626">
        <v>2.2000000000000002</v>
      </c>
      <c r="BP10" s="626"/>
      <c r="BQ10" s="626"/>
      <c r="BR10" s="626"/>
      <c r="BS10" s="632">
        <v>21708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27863</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17358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46991</v>
      </c>
      <c r="S11" s="624"/>
      <c r="T11" s="624"/>
      <c r="U11" s="624"/>
      <c r="V11" s="624"/>
      <c r="W11" s="624"/>
      <c r="X11" s="624"/>
      <c r="Y11" s="625"/>
      <c r="Z11" s="626">
        <v>0.3</v>
      </c>
      <c r="AA11" s="626"/>
      <c r="AB11" s="626"/>
      <c r="AC11" s="626"/>
      <c r="AD11" s="627">
        <v>46991</v>
      </c>
      <c r="AE11" s="627"/>
      <c r="AF11" s="627"/>
      <c r="AG11" s="627"/>
      <c r="AH11" s="627"/>
      <c r="AI11" s="627"/>
      <c r="AJ11" s="627"/>
      <c r="AK11" s="627"/>
      <c r="AL11" s="628">
        <v>0.5</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200193</v>
      </c>
      <c r="BH11" s="624"/>
      <c r="BI11" s="624"/>
      <c r="BJ11" s="624"/>
      <c r="BK11" s="624"/>
      <c r="BL11" s="624"/>
      <c r="BM11" s="624"/>
      <c r="BN11" s="625"/>
      <c r="BO11" s="626">
        <v>3.5</v>
      </c>
      <c r="BP11" s="626"/>
      <c r="BQ11" s="626"/>
      <c r="BR11" s="626"/>
      <c r="BS11" s="632">
        <v>35544</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307378</v>
      </c>
      <c r="CS11" s="624"/>
      <c r="CT11" s="624"/>
      <c r="CU11" s="624"/>
      <c r="CV11" s="624"/>
      <c r="CW11" s="624"/>
      <c r="CX11" s="624"/>
      <c r="CY11" s="625"/>
      <c r="CZ11" s="626">
        <v>2</v>
      </c>
      <c r="DA11" s="626"/>
      <c r="DB11" s="626"/>
      <c r="DC11" s="626"/>
      <c r="DD11" s="632">
        <v>189955</v>
      </c>
      <c r="DE11" s="624"/>
      <c r="DF11" s="624"/>
      <c r="DG11" s="624"/>
      <c r="DH11" s="624"/>
      <c r="DI11" s="624"/>
      <c r="DJ11" s="624"/>
      <c r="DK11" s="624"/>
      <c r="DL11" s="624"/>
      <c r="DM11" s="624"/>
      <c r="DN11" s="624"/>
      <c r="DO11" s="624"/>
      <c r="DP11" s="625"/>
      <c r="DQ11" s="632">
        <v>133385</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2668525</v>
      </c>
      <c r="BH12" s="624"/>
      <c r="BI12" s="624"/>
      <c r="BJ12" s="624"/>
      <c r="BK12" s="624"/>
      <c r="BL12" s="624"/>
      <c r="BM12" s="624"/>
      <c r="BN12" s="625"/>
      <c r="BO12" s="626">
        <v>47.1</v>
      </c>
      <c r="BP12" s="626"/>
      <c r="BQ12" s="626"/>
      <c r="BR12" s="626"/>
      <c r="BS12" s="632">
        <v>174459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153959</v>
      </c>
      <c r="CS12" s="624"/>
      <c r="CT12" s="624"/>
      <c r="CU12" s="624"/>
      <c r="CV12" s="624"/>
      <c r="CW12" s="624"/>
      <c r="CX12" s="624"/>
      <c r="CY12" s="625"/>
      <c r="CZ12" s="626">
        <v>1</v>
      </c>
      <c r="DA12" s="626"/>
      <c r="DB12" s="626"/>
      <c r="DC12" s="626"/>
      <c r="DD12" s="632">
        <v>11100</v>
      </c>
      <c r="DE12" s="624"/>
      <c r="DF12" s="624"/>
      <c r="DG12" s="624"/>
      <c r="DH12" s="624"/>
      <c r="DI12" s="624"/>
      <c r="DJ12" s="624"/>
      <c r="DK12" s="624"/>
      <c r="DL12" s="624"/>
      <c r="DM12" s="624"/>
      <c r="DN12" s="624"/>
      <c r="DO12" s="624"/>
      <c r="DP12" s="625"/>
      <c r="DQ12" s="632">
        <v>110694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27967</v>
      </c>
      <c r="S13" s="624"/>
      <c r="T13" s="624"/>
      <c r="U13" s="624"/>
      <c r="V13" s="624"/>
      <c r="W13" s="624"/>
      <c r="X13" s="624"/>
      <c r="Y13" s="625"/>
      <c r="Z13" s="626">
        <v>0.2</v>
      </c>
      <c r="AA13" s="626"/>
      <c r="AB13" s="626"/>
      <c r="AC13" s="626"/>
      <c r="AD13" s="627">
        <v>27967</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2654491</v>
      </c>
      <c r="BH13" s="624"/>
      <c r="BI13" s="624"/>
      <c r="BJ13" s="624"/>
      <c r="BK13" s="624"/>
      <c r="BL13" s="624"/>
      <c r="BM13" s="624"/>
      <c r="BN13" s="625"/>
      <c r="BO13" s="626">
        <v>46.9</v>
      </c>
      <c r="BP13" s="626"/>
      <c r="BQ13" s="626"/>
      <c r="BR13" s="626"/>
      <c r="BS13" s="632">
        <v>174459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868394</v>
      </c>
      <c r="CS13" s="624"/>
      <c r="CT13" s="624"/>
      <c r="CU13" s="624"/>
      <c r="CV13" s="624"/>
      <c r="CW13" s="624"/>
      <c r="CX13" s="624"/>
      <c r="CY13" s="625"/>
      <c r="CZ13" s="626">
        <v>5.6</v>
      </c>
      <c r="DA13" s="626"/>
      <c r="DB13" s="626"/>
      <c r="DC13" s="626"/>
      <c r="DD13" s="632">
        <v>446330</v>
      </c>
      <c r="DE13" s="624"/>
      <c r="DF13" s="624"/>
      <c r="DG13" s="624"/>
      <c r="DH13" s="624"/>
      <c r="DI13" s="624"/>
      <c r="DJ13" s="624"/>
      <c r="DK13" s="624"/>
      <c r="DL13" s="624"/>
      <c r="DM13" s="624"/>
      <c r="DN13" s="624"/>
      <c r="DO13" s="624"/>
      <c r="DP13" s="625"/>
      <c r="DQ13" s="632">
        <v>607399</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83965</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701572</v>
      </c>
      <c r="CS14" s="624"/>
      <c r="CT14" s="624"/>
      <c r="CU14" s="624"/>
      <c r="CV14" s="624"/>
      <c r="CW14" s="624"/>
      <c r="CX14" s="624"/>
      <c r="CY14" s="625"/>
      <c r="CZ14" s="626">
        <v>4.5</v>
      </c>
      <c r="DA14" s="626"/>
      <c r="DB14" s="626"/>
      <c r="DC14" s="626"/>
      <c r="DD14" s="632">
        <v>23630</v>
      </c>
      <c r="DE14" s="624"/>
      <c r="DF14" s="624"/>
      <c r="DG14" s="624"/>
      <c r="DH14" s="624"/>
      <c r="DI14" s="624"/>
      <c r="DJ14" s="624"/>
      <c r="DK14" s="624"/>
      <c r="DL14" s="624"/>
      <c r="DM14" s="624"/>
      <c r="DN14" s="624"/>
      <c r="DO14" s="624"/>
      <c r="DP14" s="625"/>
      <c r="DQ14" s="632">
        <v>679472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30725</v>
      </c>
      <c r="S15" s="624"/>
      <c r="T15" s="624"/>
      <c r="U15" s="624"/>
      <c r="V15" s="624"/>
      <c r="W15" s="624"/>
      <c r="X15" s="624"/>
      <c r="Y15" s="625"/>
      <c r="Z15" s="626">
        <v>0.2</v>
      </c>
      <c r="AA15" s="626"/>
      <c r="AB15" s="626"/>
      <c r="AC15" s="626"/>
      <c r="AD15" s="627">
        <v>30725</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381381</v>
      </c>
      <c r="BH15" s="624"/>
      <c r="BI15" s="624"/>
      <c r="BJ15" s="624"/>
      <c r="BK15" s="624"/>
      <c r="BL15" s="624"/>
      <c r="BM15" s="624"/>
      <c r="BN15" s="625"/>
      <c r="BO15" s="626">
        <v>6.7</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2453765</v>
      </c>
      <c r="CS15" s="624"/>
      <c r="CT15" s="624"/>
      <c r="CU15" s="624"/>
      <c r="CV15" s="624"/>
      <c r="CW15" s="624"/>
      <c r="CX15" s="624"/>
      <c r="CY15" s="625"/>
      <c r="CZ15" s="626">
        <v>15.9</v>
      </c>
      <c r="DA15" s="626"/>
      <c r="DB15" s="626"/>
      <c r="DC15" s="626"/>
      <c r="DD15" s="632">
        <v>309914</v>
      </c>
      <c r="DE15" s="624"/>
      <c r="DF15" s="624"/>
      <c r="DG15" s="624"/>
      <c r="DH15" s="624"/>
      <c r="DI15" s="624"/>
      <c r="DJ15" s="624"/>
      <c r="DK15" s="624"/>
      <c r="DL15" s="624"/>
      <c r="DM15" s="624"/>
      <c r="DN15" s="624"/>
      <c r="DO15" s="624"/>
      <c r="DP15" s="625"/>
      <c r="DQ15" s="632">
        <v>2067499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2330353</v>
      </c>
      <c r="S16" s="624"/>
      <c r="T16" s="624"/>
      <c r="U16" s="624"/>
      <c r="V16" s="624"/>
      <c r="W16" s="624"/>
      <c r="X16" s="624"/>
      <c r="Y16" s="625"/>
      <c r="Z16" s="626">
        <v>14.2</v>
      </c>
      <c r="AA16" s="626"/>
      <c r="AB16" s="626"/>
      <c r="AC16" s="626"/>
      <c r="AD16" s="627">
        <v>2125644</v>
      </c>
      <c r="AE16" s="627"/>
      <c r="AF16" s="627"/>
      <c r="AG16" s="627"/>
      <c r="AH16" s="627"/>
      <c r="AI16" s="627"/>
      <c r="AJ16" s="627"/>
      <c r="AK16" s="627"/>
      <c r="AL16" s="628">
        <v>23.6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4742</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4742</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2125644</v>
      </c>
      <c r="S17" s="624"/>
      <c r="T17" s="624"/>
      <c r="U17" s="624"/>
      <c r="V17" s="624"/>
      <c r="W17" s="624"/>
      <c r="X17" s="624"/>
      <c r="Y17" s="625"/>
      <c r="Z17" s="626">
        <v>13</v>
      </c>
      <c r="AA17" s="626"/>
      <c r="AB17" s="626"/>
      <c r="AC17" s="626"/>
      <c r="AD17" s="627">
        <v>2125644</v>
      </c>
      <c r="AE17" s="627"/>
      <c r="AF17" s="627"/>
      <c r="AG17" s="627"/>
      <c r="AH17" s="627"/>
      <c r="AI17" s="627"/>
      <c r="AJ17" s="627"/>
      <c r="AK17" s="627"/>
      <c r="AL17" s="628">
        <v>23.6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1144064</v>
      </c>
      <c r="CS17" s="624"/>
      <c r="CT17" s="624"/>
      <c r="CU17" s="624"/>
      <c r="CV17" s="624"/>
      <c r="CW17" s="624"/>
      <c r="CX17" s="624"/>
      <c r="CY17" s="625"/>
      <c r="CZ17" s="626">
        <v>7.4</v>
      </c>
      <c r="DA17" s="626"/>
      <c r="DB17" s="626"/>
      <c r="DC17" s="626"/>
      <c r="DD17" s="632" t="s">
        <v>109</v>
      </c>
      <c r="DE17" s="624"/>
      <c r="DF17" s="624"/>
      <c r="DG17" s="624"/>
      <c r="DH17" s="624"/>
      <c r="DI17" s="624"/>
      <c r="DJ17" s="624"/>
      <c r="DK17" s="624"/>
      <c r="DL17" s="624"/>
      <c r="DM17" s="624"/>
      <c r="DN17" s="624"/>
      <c r="DO17" s="624"/>
      <c r="DP17" s="625"/>
      <c r="DQ17" s="632">
        <v>1141967</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204708</v>
      </c>
      <c r="S18" s="624"/>
      <c r="T18" s="624"/>
      <c r="U18" s="624"/>
      <c r="V18" s="624"/>
      <c r="W18" s="624"/>
      <c r="X18" s="624"/>
      <c r="Y18" s="625"/>
      <c r="Z18" s="626">
        <v>1.2</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5208</v>
      </c>
      <c r="BH19" s="624"/>
      <c r="BI19" s="624"/>
      <c r="BJ19" s="624"/>
      <c r="BK19" s="624"/>
      <c r="BL19" s="624"/>
      <c r="BM19" s="624"/>
      <c r="BN19" s="625"/>
      <c r="BO19" s="626">
        <v>0.1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9180868</v>
      </c>
      <c r="S20" s="624"/>
      <c r="T20" s="624"/>
      <c r="U20" s="624"/>
      <c r="V20" s="624"/>
      <c r="W20" s="624"/>
      <c r="X20" s="624"/>
      <c r="Y20" s="625"/>
      <c r="Z20" s="626">
        <v>56</v>
      </c>
      <c r="AA20" s="626"/>
      <c r="AB20" s="626"/>
      <c r="AC20" s="626"/>
      <c r="AD20" s="627">
        <v>8976159</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5208</v>
      </c>
      <c r="BH20" s="624"/>
      <c r="BI20" s="624"/>
      <c r="BJ20" s="624"/>
      <c r="BK20" s="624"/>
      <c r="BL20" s="624"/>
      <c r="BM20" s="624"/>
      <c r="BN20" s="625"/>
      <c r="BO20" s="626">
        <v>0.1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15421320</v>
      </c>
      <c r="CS20" s="624"/>
      <c r="CT20" s="624"/>
      <c r="CU20" s="624"/>
      <c r="CV20" s="624"/>
      <c r="CW20" s="624"/>
      <c r="CX20" s="624"/>
      <c r="CY20" s="625"/>
      <c r="CZ20" s="626">
        <v>100</v>
      </c>
      <c r="DA20" s="626"/>
      <c r="DB20" s="626"/>
      <c r="DC20" s="626"/>
      <c r="DD20" s="632">
        <v>1369804</v>
      </c>
      <c r="DE20" s="624"/>
      <c r="DF20" s="624"/>
      <c r="DG20" s="624"/>
      <c r="DH20" s="624"/>
      <c r="DI20" s="624"/>
      <c r="DJ20" s="624"/>
      <c r="DK20" s="624"/>
      <c r="DL20" s="624"/>
      <c r="DM20" s="624"/>
      <c r="DN20" s="624"/>
      <c r="DO20" s="624"/>
      <c r="DP20" s="625"/>
      <c r="DQ20" s="632">
        <v>10607339</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11636</v>
      </c>
      <c r="S21" s="624"/>
      <c r="T21" s="624"/>
      <c r="U21" s="624"/>
      <c r="V21" s="624"/>
      <c r="W21" s="624"/>
      <c r="X21" s="624"/>
      <c r="Y21" s="625"/>
      <c r="Z21" s="626">
        <v>0.1</v>
      </c>
      <c r="AA21" s="626"/>
      <c r="AB21" s="626"/>
      <c r="AC21" s="626"/>
      <c r="AD21" s="627">
        <v>11636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5208</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408372</v>
      </c>
      <c r="S22" s="624"/>
      <c r="T22" s="624"/>
      <c r="U22" s="624"/>
      <c r="V22" s="624"/>
      <c r="W22" s="624"/>
      <c r="X22" s="624"/>
      <c r="Y22" s="625"/>
      <c r="Z22" s="626">
        <v>2.5</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211434</v>
      </c>
      <c r="S23" s="624"/>
      <c r="T23" s="624"/>
      <c r="U23" s="624"/>
      <c r="V23" s="624"/>
      <c r="W23" s="624"/>
      <c r="X23" s="624"/>
      <c r="Y23" s="625"/>
      <c r="Z23" s="626">
        <v>1.3</v>
      </c>
      <c r="AA23" s="626"/>
      <c r="AB23" s="626"/>
      <c r="AC23" s="626"/>
      <c r="AD23" s="627">
        <v>10185</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155158</v>
      </c>
      <c r="S24" s="624"/>
      <c r="T24" s="624"/>
      <c r="U24" s="624"/>
      <c r="V24" s="624"/>
      <c r="W24" s="624"/>
      <c r="X24" s="624"/>
      <c r="Y24" s="625"/>
      <c r="Z24" s="626">
        <v>0.9</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6618730</v>
      </c>
      <c r="CS24" s="613"/>
      <c r="CT24" s="613"/>
      <c r="CU24" s="613"/>
      <c r="CV24" s="613"/>
      <c r="CW24" s="613"/>
      <c r="CX24" s="613"/>
      <c r="CY24" s="614"/>
      <c r="CZ24" s="650">
        <v>42.9</v>
      </c>
      <c r="DA24" s="651"/>
      <c r="DB24" s="651"/>
      <c r="DC24" s="652"/>
      <c r="DD24" s="649">
        <v>4233724</v>
      </c>
      <c r="DE24" s="613"/>
      <c r="DF24" s="613"/>
      <c r="DG24" s="613"/>
      <c r="DH24" s="613"/>
      <c r="DI24" s="613"/>
      <c r="DJ24" s="613"/>
      <c r="DK24" s="614"/>
      <c r="DL24" s="649">
        <v>4205712</v>
      </c>
      <c r="DM24" s="613"/>
      <c r="DN24" s="613"/>
      <c r="DO24" s="613"/>
      <c r="DP24" s="613"/>
      <c r="DQ24" s="613"/>
      <c r="DR24" s="613"/>
      <c r="DS24" s="613"/>
      <c r="DT24" s="613"/>
      <c r="DU24" s="613"/>
      <c r="DV24" s="614"/>
      <c r="DW24" s="617">
        <v>43.4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1862669</v>
      </c>
      <c r="S25" s="624"/>
      <c r="T25" s="624"/>
      <c r="U25" s="624"/>
      <c r="V25" s="624"/>
      <c r="W25" s="624"/>
      <c r="X25" s="624"/>
      <c r="Y25" s="625"/>
      <c r="Z25" s="626">
        <v>11.4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2478573</v>
      </c>
      <c r="CS25" s="655"/>
      <c r="CT25" s="655"/>
      <c r="CU25" s="655"/>
      <c r="CV25" s="655"/>
      <c r="CW25" s="655"/>
      <c r="CX25" s="655"/>
      <c r="CY25" s="656"/>
      <c r="CZ25" s="657">
        <v>16.100000000000001</v>
      </c>
      <c r="DA25" s="658"/>
      <c r="DB25" s="658"/>
      <c r="DC25" s="659"/>
      <c r="DD25" s="632">
        <v>2218328</v>
      </c>
      <c r="DE25" s="655"/>
      <c r="DF25" s="655"/>
      <c r="DG25" s="655"/>
      <c r="DH25" s="655"/>
      <c r="DI25" s="655"/>
      <c r="DJ25" s="655"/>
      <c r="DK25" s="656"/>
      <c r="DL25" s="632">
        <v>2214669</v>
      </c>
      <c r="DM25" s="655"/>
      <c r="DN25" s="655"/>
      <c r="DO25" s="655"/>
      <c r="DP25" s="655"/>
      <c r="DQ25" s="655"/>
      <c r="DR25" s="655"/>
      <c r="DS25" s="655"/>
      <c r="DT25" s="655"/>
      <c r="DU25" s="655"/>
      <c r="DV25" s="656"/>
      <c r="DW25" s="628">
        <v>22.9</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1596982</v>
      </c>
      <c r="CS26" s="624"/>
      <c r="CT26" s="624"/>
      <c r="CU26" s="624"/>
      <c r="CV26" s="624"/>
      <c r="CW26" s="624"/>
      <c r="CX26" s="624"/>
      <c r="CY26" s="625"/>
      <c r="CZ26" s="657">
        <v>10.4</v>
      </c>
      <c r="DA26" s="658"/>
      <c r="DB26" s="658"/>
      <c r="DC26" s="659"/>
      <c r="DD26" s="632">
        <v>1359077</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1202781</v>
      </c>
      <c r="S27" s="624"/>
      <c r="T27" s="624"/>
      <c r="U27" s="624"/>
      <c r="V27" s="624"/>
      <c r="W27" s="624"/>
      <c r="X27" s="624"/>
      <c r="Y27" s="625"/>
      <c r="Z27" s="626">
        <v>7.3</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5662137</v>
      </c>
      <c r="BH27" s="624"/>
      <c r="BI27" s="624"/>
      <c r="BJ27" s="624"/>
      <c r="BK27" s="624"/>
      <c r="BL27" s="624"/>
      <c r="BM27" s="624"/>
      <c r="BN27" s="625"/>
      <c r="BO27" s="626">
        <v>100</v>
      </c>
      <c r="BP27" s="626"/>
      <c r="BQ27" s="626"/>
      <c r="BR27" s="626"/>
      <c r="BS27" s="632">
        <v>231711</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2996093</v>
      </c>
      <c r="CS27" s="655"/>
      <c r="CT27" s="655"/>
      <c r="CU27" s="655"/>
      <c r="CV27" s="655"/>
      <c r="CW27" s="655"/>
      <c r="CX27" s="655"/>
      <c r="CY27" s="656"/>
      <c r="CZ27" s="657">
        <v>19.399999999999999</v>
      </c>
      <c r="DA27" s="658"/>
      <c r="DB27" s="658"/>
      <c r="DC27" s="659"/>
      <c r="DD27" s="632">
        <v>873429</v>
      </c>
      <c r="DE27" s="655"/>
      <c r="DF27" s="655"/>
      <c r="DG27" s="655"/>
      <c r="DH27" s="655"/>
      <c r="DI27" s="655"/>
      <c r="DJ27" s="655"/>
      <c r="DK27" s="656"/>
      <c r="DL27" s="632">
        <v>849076</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323624</v>
      </c>
      <c r="S28" s="624"/>
      <c r="T28" s="624"/>
      <c r="U28" s="624"/>
      <c r="V28" s="624"/>
      <c r="W28" s="624"/>
      <c r="X28" s="624"/>
      <c r="Y28" s="625"/>
      <c r="Z28" s="626">
        <v>2</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1144064</v>
      </c>
      <c r="CS28" s="624"/>
      <c r="CT28" s="624"/>
      <c r="CU28" s="624"/>
      <c r="CV28" s="624"/>
      <c r="CW28" s="624"/>
      <c r="CX28" s="624"/>
      <c r="CY28" s="625"/>
      <c r="CZ28" s="657">
        <v>7.4</v>
      </c>
      <c r="DA28" s="658"/>
      <c r="DB28" s="658"/>
      <c r="DC28" s="659"/>
      <c r="DD28" s="632">
        <v>1141967</v>
      </c>
      <c r="DE28" s="624"/>
      <c r="DF28" s="624"/>
      <c r="DG28" s="624"/>
      <c r="DH28" s="624"/>
      <c r="DI28" s="624"/>
      <c r="DJ28" s="624"/>
      <c r="DK28" s="625"/>
      <c r="DL28" s="632">
        <v>1141967</v>
      </c>
      <c r="DM28" s="624"/>
      <c r="DN28" s="624"/>
      <c r="DO28" s="624"/>
      <c r="DP28" s="624"/>
      <c r="DQ28" s="624"/>
      <c r="DR28" s="624"/>
      <c r="DS28" s="624"/>
      <c r="DT28" s="624"/>
      <c r="DU28" s="624"/>
      <c r="DV28" s="625"/>
      <c r="DW28" s="628">
        <v>11.8</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33282</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1144064</v>
      </c>
      <c r="CS29" s="655"/>
      <c r="CT29" s="655"/>
      <c r="CU29" s="655"/>
      <c r="CV29" s="655"/>
      <c r="CW29" s="655"/>
      <c r="CX29" s="655"/>
      <c r="CY29" s="656"/>
      <c r="CZ29" s="657">
        <v>7.4</v>
      </c>
      <c r="DA29" s="658"/>
      <c r="DB29" s="658"/>
      <c r="DC29" s="659"/>
      <c r="DD29" s="632">
        <v>1141967</v>
      </c>
      <c r="DE29" s="655"/>
      <c r="DF29" s="655"/>
      <c r="DG29" s="655"/>
      <c r="DH29" s="655"/>
      <c r="DI29" s="655"/>
      <c r="DJ29" s="655"/>
      <c r="DK29" s="656"/>
      <c r="DL29" s="632">
        <v>1141967</v>
      </c>
      <c r="DM29" s="655"/>
      <c r="DN29" s="655"/>
      <c r="DO29" s="655"/>
      <c r="DP29" s="655"/>
      <c r="DQ29" s="655"/>
      <c r="DR29" s="655"/>
      <c r="DS29" s="655"/>
      <c r="DT29" s="655"/>
      <c r="DU29" s="655"/>
      <c r="DV29" s="656"/>
      <c r="DW29" s="628">
        <v>11.8</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682231</v>
      </c>
      <c r="S30" s="624"/>
      <c r="T30" s="624"/>
      <c r="U30" s="624"/>
      <c r="V30" s="624"/>
      <c r="W30" s="624"/>
      <c r="X30" s="624"/>
      <c r="Y30" s="625"/>
      <c r="Z30" s="626">
        <v>4.2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98.9</v>
      </c>
      <c r="BH30" s="682"/>
      <c r="BI30" s="682"/>
      <c r="BJ30" s="682"/>
      <c r="BK30" s="682"/>
      <c r="BL30" s="682"/>
      <c r="BM30" s="618">
        <v>93.6</v>
      </c>
      <c r="BN30" s="682"/>
      <c r="BO30" s="682"/>
      <c r="BP30" s="682"/>
      <c r="BQ30" s="683"/>
      <c r="BR30" s="681">
        <v>98.9</v>
      </c>
      <c r="BS30" s="682"/>
      <c r="BT30" s="682"/>
      <c r="BU30" s="682"/>
      <c r="BV30" s="682"/>
      <c r="BW30" s="682"/>
      <c r="BX30" s="618">
        <v>92.9</v>
      </c>
      <c r="BY30" s="682"/>
      <c r="BZ30" s="682"/>
      <c r="CA30" s="682"/>
      <c r="CB30" s="683"/>
      <c r="CD30" s="686"/>
      <c r="CE30" s="687"/>
      <c r="CF30" s="637" t="s">
        <v>291</v>
      </c>
      <c r="CG30" s="638"/>
      <c r="CH30" s="638"/>
      <c r="CI30" s="638"/>
      <c r="CJ30" s="638"/>
      <c r="CK30" s="638"/>
      <c r="CL30" s="638"/>
      <c r="CM30" s="638"/>
      <c r="CN30" s="638"/>
      <c r="CO30" s="638"/>
      <c r="CP30" s="638"/>
      <c r="CQ30" s="639"/>
      <c r="CR30" s="623">
        <v>1000539</v>
      </c>
      <c r="CS30" s="624"/>
      <c r="CT30" s="624"/>
      <c r="CU30" s="624"/>
      <c r="CV30" s="624"/>
      <c r="CW30" s="624"/>
      <c r="CX30" s="624"/>
      <c r="CY30" s="625"/>
      <c r="CZ30" s="657">
        <v>6.5</v>
      </c>
      <c r="DA30" s="658"/>
      <c r="DB30" s="658"/>
      <c r="DC30" s="659"/>
      <c r="DD30" s="632">
        <v>998442</v>
      </c>
      <c r="DE30" s="624"/>
      <c r="DF30" s="624"/>
      <c r="DG30" s="624"/>
      <c r="DH30" s="624"/>
      <c r="DI30" s="624"/>
      <c r="DJ30" s="624"/>
      <c r="DK30" s="625"/>
      <c r="DL30" s="632">
        <v>998442</v>
      </c>
      <c r="DM30" s="624"/>
      <c r="DN30" s="624"/>
      <c r="DO30" s="624"/>
      <c r="DP30" s="624"/>
      <c r="DQ30" s="624"/>
      <c r="DR30" s="624"/>
      <c r="DS30" s="624"/>
      <c r="DT30" s="624"/>
      <c r="DU30" s="624"/>
      <c r="DV30" s="625"/>
      <c r="DW30" s="628">
        <v>10.3</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1086212</v>
      </c>
      <c r="S31" s="624"/>
      <c r="T31" s="624"/>
      <c r="U31" s="624"/>
      <c r="V31" s="624"/>
      <c r="W31" s="624"/>
      <c r="X31" s="624"/>
      <c r="Y31" s="625"/>
      <c r="Z31" s="626">
        <v>6.6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98.4</v>
      </c>
      <c r="BH31" s="655"/>
      <c r="BI31" s="655"/>
      <c r="BJ31" s="655"/>
      <c r="BK31" s="655"/>
      <c r="BL31" s="655"/>
      <c r="BM31" s="629">
        <v>91.4</v>
      </c>
      <c r="BN31" s="679"/>
      <c r="BO31" s="679"/>
      <c r="BP31" s="679"/>
      <c r="BQ31" s="680"/>
      <c r="BR31" s="678">
        <v>98.3</v>
      </c>
      <c r="BS31" s="655"/>
      <c r="BT31" s="655"/>
      <c r="BU31" s="655"/>
      <c r="BV31" s="655"/>
      <c r="BW31" s="655"/>
      <c r="BX31" s="629">
        <v>90.8</v>
      </c>
      <c r="BY31" s="679"/>
      <c r="BZ31" s="679"/>
      <c r="CA31" s="679"/>
      <c r="CB31" s="680"/>
      <c r="CD31" s="686"/>
      <c r="CE31" s="687"/>
      <c r="CF31" s="637" t="s">
        <v>295</v>
      </c>
      <c r="CG31" s="638"/>
      <c r="CH31" s="638"/>
      <c r="CI31" s="638"/>
      <c r="CJ31" s="638"/>
      <c r="CK31" s="638"/>
      <c r="CL31" s="638"/>
      <c r="CM31" s="638"/>
      <c r="CN31" s="638"/>
      <c r="CO31" s="638"/>
      <c r="CP31" s="638"/>
      <c r="CQ31" s="639"/>
      <c r="CR31" s="623">
        <v>143525</v>
      </c>
      <c r="CS31" s="655"/>
      <c r="CT31" s="655"/>
      <c r="CU31" s="655"/>
      <c r="CV31" s="655"/>
      <c r="CW31" s="655"/>
      <c r="CX31" s="655"/>
      <c r="CY31" s="656"/>
      <c r="CZ31" s="657">
        <v>0.9</v>
      </c>
      <c r="DA31" s="658"/>
      <c r="DB31" s="658"/>
      <c r="DC31" s="659"/>
      <c r="DD31" s="632">
        <v>143525</v>
      </c>
      <c r="DE31" s="655"/>
      <c r="DF31" s="655"/>
      <c r="DG31" s="655"/>
      <c r="DH31" s="655"/>
      <c r="DI31" s="655"/>
      <c r="DJ31" s="655"/>
      <c r="DK31" s="656"/>
      <c r="DL31" s="632">
        <v>143525</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164494</v>
      </c>
      <c r="S32" s="624"/>
      <c r="T32" s="624"/>
      <c r="U32" s="624"/>
      <c r="V32" s="624"/>
      <c r="W32" s="624"/>
      <c r="X32" s="624"/>
      <c r="Y32" s="625"/>
      <c r="Z32" s="626">
        <v>1</v>
      </c>
      <c r="AA32" s="626"/>
      <c r="AB32" s="626"/>
      <c r="AC32" s="626"/>
      <c r="AD32" s="627">
        <v>524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99.3</v>
      </c>
      <c r="BH32" s="691"/>
      <c r="BI32" s="691"/>
      <c r="BJ32" s="691"/>
      <c r="BK32" s="691"/>
      <c r="BL32" s="691"/>
      <c r="BM32" s="692">
        <v>95</v>
      </c>
      <c r="BN32" s="691"/>
      <c r="BO32" s="691"/>
      <c r="BP32" s="691"/>
      <c r="BQ32" s="693"/>
      <c r="BR32" s="690">
        <v>99.3</v>
      </c>
      <c r="BS32" s="691"/>
      <c r="BT32" s="691"/>
      <c r="BU32" s="691"/>
      <c r="BV32" s="691"/>
      <c r="BW32" s="691"/>
      <c r="BX32" s="692">
        <v>94</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1064288</v>
      </c>
      <c r="S33" s="624"/>
      <c r="T33" s="624"/>
      <c r="U33" s="624"/>
      <c r="V33" s="624"/>
      <c r="W33" s="624"/>
      <c r="X33" s="624"/>
      <c r="Y33" s="625"/>
      <c r="Z33" s="626">
        <v>6.5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7428044</v>
      </c>
      <c r="CS33" s="655"/>
      <c r="CT33" s="655"/>
      <c r="CU33" s="655"/>
      <c r="CV33" s="655"/>
      <c r="CW33" s="655"/>
      <c r="CX33" s="655"/>
      <c r="CY33" s="656"/>
      <c r="CZ33" s="657">
        <v>48.2</v>
      </c>
      <c r="DA33" s="658"/>
      <c r="DB33" s="658"/>
      <c r="DC33" s="659"/>
      <c r="DD33" s="632">
        <v>5748439</v>
      </c>
      <c r="DE33" s="655"/>
      <c r="DF33" s="655"/>
      <c r="DG33" s="655"/>
      <c r="DH33" s="655"/>
      <c r="DI33" s="655"/>
      <c r="DJ33" s="655"/>
      <c r="DK33" s="656"/>
      <c r="DL33" s="632">
        <v>4371476</v>
      </c>
      <c r="DM33" s="655"/>
      <c r="DN33" s="655"/>
      <c r="DO33" s="655"/>
      <c r="DP33" s="655"/>
      <c r="DQ33" s="655"/>
      <c r="DR33" s="655"/>
      <c r="DS33" s="655"/>
      <c r="DT33" s="655"/>
      <c r="DU33" s="655"/>
      <c r="DV33" s="656"/>
      <c r="DW33" s="628">
        <v>45.2</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2798345</v>
      </c>
      <c r="CS34" s="624"/>
      <c r="CT34" s="624"/>
      <c r="CU34" s="624"/>
      <c r="CV34" s="624"/>
      <c r="CW34" s="624"/>
      <c r="CX34" s="624"/>
      <c r="CY34" s="625"/>
      <c r="CZ34" s="657">
        <v>18.100000000000001</v>
      </c>
      <c r="DA34" s="658"/>
      <c r="DB34" s="658"/>
      <c r="DC34" s="659"/>
      <c r="DD34" s="632">
        <v>2468580</v>
      </c>
      <c r="DE34" s="624"/>
      <c r="DF34" s="624"/>
      <c r="DG34" s="624"/>
      <c r="DH34" s="624"/>
      <c r="DI34" s="624"/>
      <c r="DJ34" s="624"/>
      <c r="DK34" s="625"/>
      <c r="DL34" s="632">
        <v>2105057</v>
      </c>
      <c r="DM34" s="624"/>
      <c r="DN34" s="624"/>
      <c r="DO34" s="624"/>
      <c r="DP34" s="624"/>
      <c r="DQ34" s="624"/>
      <c r="DR34" s="624"/>
      <c r="DS34" s="624"/>
      <c r="DT34" s="624"/>
      <c r="DU34" s="624"/>
      <c r="DV34" s="625"/>
      <c r="DW34" s="628">
        <v>21.7</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681188</v>
      </c>
      <c r="S35" s="624"/>
      <c r="T35" s="624"/>
      <c r="U35" s="624"/>
      <c r="V35" s="624"/>
      <c r="W35" s="624"/>
      <c r="X35" s="624"/>
      <c r="Y35" s="625"/>
      <c r="Z35" s="626">
        <v>4.2</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1612253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t="s">
        <v>214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187069</v>
      </c>
      <c r="CS35" s="655"/>
      <c r="CT35" s="655"/>
      <c r="CU35" s="655"/>
      <c r="CV35" s="655"/>
      <c r="CW35" s="655"/>
      <c r="CX35" s="655"/>
      <c r="CY35" s="656"/>
      <c r="CZ35" s="657">
        <v>1.2</v>
      </c>
      <c r="DA35" s="658"/>
      <c r="DB35" s="658"/>
      <c r="DC35" s="659"/>
      <c r="DD35" s="632">
        <v>174634</v>
      </c>
      <c r="DE35" s="655"/>
      <c r="DF35" s="655"/>
      <c r="DG35" s="655"/>
      <c r="DH35" s="655"/>
      <c r="DI35" s="655"/>
      <c r="DJ35" s="655"/>
      <c r="DK35" s="656"/>
      <c r="DL35" s="632">
        <v>174634</v>
      </c>
      <c r="DM35" s="655"/>
      <c r="DN35" s="655"/>
      <c r="DO35" s="655"/>
      <c r="DP35" s="655"/>
      <c r="DQ35" s="655"/>
      <c r="DR35" s="655"/>
      <c r="DS35" s="655"/>
      <c r="DT35" s="655"/>
      <c r="DU35" s="655"/>
      <c r="DV35" s="656"/>
      <c r="DW35" s="628">
        <v>1.8</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16387049</v>
      </c>
      <c r="S36" s="696"/>
      <c r="T36" s="696"/>
      <c r="U36" s="696"/>
      <c r="V36" s="696"/>
      <c r="W36" s="696"/>
      <c r="X36" s="696"/>
      <c r="Y36" s="697"/>
      <c r="Z36" s="698">
        <v>100</v>
      </c>
      <c r="AA36" s="698"/>
      <c r="AB36" s="698"/>
      <c r="AC36" s="698"/>
      <c r="AD36" s="699">
        <v>8998504</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58819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-314701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1747574</v>
      </c>
      <c r="CS36" s="624"/>
      <c r="CT36" s="624"/>
      <c r="CU36" s="624"/>
      <c r="CV36" s="624"/>
      <c r="CW36" s="624"/>
      <c r="CX36" s="624"/>
      <c r="CY36" s="625"/>
      <c r="CZ36" s="657">
        <v>11.3</v>
      </c>
      <c r="DA36" s="658"/>
      <c r="DB36" s="658"/>
      <c r="DC36" s="659"/>
      <c r="DD36" s="632">
        <v>1331960</v>
      </c>
      <c r="DE36" s="624"/>
      <c r="DF36" s="624"/>
      <c r="DG36" s="624"/>
      <c r="DH36" s="624"/>
      <c r="DI36" s="624"/>
      <c r="DJ36" s="624"/>
      <c r="DK36" s="625"/>
      <c r="DL36" s="632">
        <v>1165482</v>
      </c>
      <c r="DM36" s="624"/>
      <c r="DN36" s="624"/>
      <c r="DO36" s="624"/>
      <c r="DP36" s="624"/>
      <c r="DQ36" s="624"/>
      <c r="DR36" s="624"/>
      <c r="DS36" s="624"/>
      <c r="DT36" s="624"/>
      <c r="DU36" s="624"/>
      <c r="DV36" s="625"/>
      <c r="DW36" s="628">
        <v>12</v>
      </c>
      <c r="DX36" s="653"/>
      <c r="DY36" s="653"/>
      <c r="DZ36" s="653"/>
      <c r="EA36" s="653"/>
      <c r="EB36" s="653"/>
      <c r="EC36" s="654"/>
    </row>
    <row r="37" spans="2:133" ht="11.25" customHeight="1">
      <c r="AQ37" s="702" t="s">
        <v>313</v>
      </c>
      <c r="AR37" s="703"/>
      <c r="AS37" s="703"/>
      <c r="AT37" s="703"/>
      <c r="AU37" s="703"/>
      <c r="AV37" s="703"/>
      <c r="AW37" s="703"/>
      <c r="AX37" s="703"/>
      <c r="AY37" s="704"/>
      <c r="AZ37" s="623">
        <v>31506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6917</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663581</v>
      </c>
      <c r="CS37" s="655"/>
      <c r="CT37" s="655"/>
      <c r="CU37" s="655"/>
      <c r="CV37" s="655"/>
      <c r="CW37" s="655"/>
      <c r="CX37" s="655"/>
      <c r="CY37" s="656"/>
      <c r="CZ37" s="657">
        <v>4.3</v>
      </c>
      <c r="DA37" s="658"/>
      <c r="DB37" s="658"/>
      <c r="DC37" s="659"/>
      <c r="DD37" s="632">
        <v>660961</v>
      </c>
      <c r="DE37" s="655"/>
      <c r="DF37" s="655"/>
      <c r="DG37" s="655"/>
      <c r="DH37" s="655"/>
      <c r="DI37" s="655"/>
      <c r="DJ37" s="655"/>
      <c r="DK37" s="656"/>
      <c r="DL37" s="632">
        <v>660961</v>
      </c>
      <c r="DM37" s="655"/>
      <c r="DN37" s="655"/>
      <c r="DO37" s="655"/>
      <c r="DP37" s="655"/>
      <c r="DQ37" s="655"/>
      <c r="DR37" s="655"/>
      <c r="DS37" s="655"/>
      <c r="DT37" s="655"/>
      <c r="DU37" s="655"/>
      <c r="DV37" s="656"/>
      <c r="DW37" s="628">
        <v>6.8</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12660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1521928</v>
      </c>
      <c r="CS38" s="624"/>
      <c r="CT38" s="624"/>
      <c r="CU38" s="624"/>
      <c r="CV38" s="624"/>
      <c r="CW38" s="624"/>
      <c r="CX38" s="624"/>
      <c r="CY38" s="625"/>
      <c r="CZ38" s="657">
        <v>9.9</v>
      </c>
      <c r="DA38" s="658"/>
      <c r="DB38" s="658"/>
      <c r="DC38" s="659"/>
      <c r="DD38" s="632">
        <v>1224774</v>
      </c>
      <c r="DE38" s="624"/>
      <c r="DF38" s="624"/>
      <c r="DG38" s="624"/>
      <c r="DH38" s="624"/>
      <c r="DI38" s="624"/>
      <c r="DJ38" s="624"/>
      <c r="DK38" s="625"/>
      <c r="DL38" s="632">
        <v>926303</v>
      </c>
      <c r="DM38" s="624"/>
      <c r="DN38" s="624"/>
      <c r="DO38" s="624"/>
      <c r="DP38" s="624"/>
      <c r="DQ38" s="624"/>
      <c r="DR38" s="624"/>
      <c r="DS38" s="624"/>
      <c r="DT38" s="624"/>
      <c r="DU38" s="624"/>
      <c r="DV38" s="625"/>
      <c r="DW38" s="628">
        <v>9.6</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1078873</v>
      </c>
      <c r="CS39" s="655"/>
      <c r="CT39" s="655"/>
      <c r="CU39" s="655"/>
      <c r="CV39" s="655"/>
      <c r="CW39" s="655"/>
      <c r="CX39" s="655"/>
      <c r="CY39" s="656"/>
      <c r="CZ39" s="657">
        <v>7</v>
      </c>
      <c r="DA39" s="658"/>
      <c r="DB39" s="658"/>
      <c r="DC39" s="659"/>
      <c r="DD39" s="632">
        <v>543536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657617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126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94255</v>
      </c>
      <c r="CS40" s="624"/>
      <c r="CT40" s="624"/>
      <c r="CU40" s="624"/>
      <c r="CV40" s="624"/>
      <c r="CW40" s="624"/>
      <c r="CX40" s="624"/>
      <c r="CY40" s="625"/>
      <c r="CZ40" s="657">
        <v>0.6</v>
      </c>
      <c r="DA40" s="658"/>
      <c r="DB40" s="658"/>
      <c r="DC40" s="659"/>
      <c r="DD40" s="632">
        <v>4955</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864311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286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1374546</v>
      </c>
      <c r="CS42" s="624"/>
      <c r="CT42" s="624"/>
      <c r="CU42" s="624"/>
      <c r="CV42" s="624"/>
      <c r="CW42" s="624"/>
      <c r="CX42" s="624"/>
      <c r="CY42" s="625"/>
      <c r="CZ42" s="657">
        <v>8.9</v>
      </c>
      <c r="DA42" s="706"/>
      <c r="DB42" s="706"/>
      <c r="DC42" s="707"/>
      <c r="DD42" s="632">
        <v>625176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58226</v>
      </c>
      <c r="CS43" s="655"/>
      <c r="CT43" s="655"/>
      <c r="CU43" s="655"/>
      <c r="CV43" s="655"/>
      <c r="CW43" s="655"/>
      <c r="CX43" s="655"/>
      <c r="CY43" s="656"/>
      <c r="CZ43" s="657">
        <v>0.4</v>
      </c>
      <c r="DA43" s="658"/>
      <c r="DB43" s="658"/>
      <c r="DC43" s="659"/>
      <c r="DD43" s="632">
        <v>37935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1369804</v>
      </c>
      <c r="CS44" s="624"/>
      <c r="CT44" s="624"/>
      <c r="CU44" s="624"/>
      <c r="CV44" s="624"/>
      <c r="CW44" s="624"/>
      <c r="CX44" s="624"/>
      <c r="CY44" s="625"/>
      <c r="CZ44" s="657">
        <v>8.9</v>
      </c>
      <c r="DA44" s="706"/>
      <c r="DB44" s="706"/>
      <c r="DC44" s="707"/>
      <c r="DD44" s="632">
        <v>620434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257630</v>
      </c>
      <c r="CS45" s="655"/>
      <c r="CT45" s="655"/>
      <c r="CU45" s="655"/>
      <c r="CV45" s="655"/>
      <c r="CW45" s="655"/>
      <c r="CX45" s="655"/>
      <c r="CY45" s="656"/>
      <c r="CZ45" s="657">
        <v>1.7</v>
      </c>
      <c r="DA45" s="658"/>
      <c r="DB45" s="658"/>
      <c r="DC45" s="659"/>
      <c r="DD45" s="632">
        <v>125473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897317</v>
      </c>
      <c r="CS46" s="624"/>
      <c r="CT46" s="624"/>
      <c r="CU46" s="624"/>
      <c r="CV46" s="624"/>
      <c r="CW46" s="624"/>
      <c r="CX46" s="624"/>
      <c r="CY46" s="625"/>
      <c r="CZ46" s="657">
        <v>5.8</v>
      </c>
      <c r="DA46" s="706"/>
      <c r="DB46" s="706"/>
      <c r="DC46" s="707"/>
      <c r="DD46" s="632">
        <v>451504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4742</v>
      </c>
      <c r="CS47" s="655"/>
      <c r="CT47" s="655"/>
      <c r="CU47" s="655"/>
      <c r="CV47" s="655"/>
      <c r="CW47" s="655"/>
      <c r="CX47" s="655"/>
      <c r="CY47" s="656"/>
      <c r="CZ47" s="657">
        <v>0</v>
      </c>
      <c r="DA47" s="658"/>
      <c r="DB47" s="658"/>
      <c r="DC47" s="659"/>
      <c r="DD47" s="632">
        <v>4742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15421320</v>
      </c>
      <c r="CS49" s="691"/>
      <c r="CT49" s="691"/>
      <c r="CU49" s="691"/>
      <c r="CV49" s="691"/>
      <c r="CW49" s="691"/>
      <c r="CX49" s="691"/>
      <c r="CY49" s="718"/>
      <c r="CZ49" s="719">
        <v>100</v>
      </c>
      <c r="DA49" s="720"/>
      <c r="DB49" s="720"/>
      <c r="DC49" s="721"/>
      <c r="DD49" s="722">
        <v>10607339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525</v>
      </c>
      <c r="C7" s="750"/>
      <c r="D7" s="750"/>
      <c r="E7" s="750"/>
      <c r="F7" s="750"/>
      <c r="G7" s="750"/>
      <c r="H7" s="750"/>
      <c r="I7" s="750"/>
      <c r="J7" s="750"/>
      <c r="K7" s="750"/>
      <c r="L7" s="750"/>
      <c r="M7" s="750"/>
      <c r="N7" s="750"/>
      <c r="O7" s="750"/>
      <c r="P7" s="751"/>
      <c r="Q7" s="752">
        <v>16387</v>
      </c>
      <c r="R7" s="753"/>
      <c r="S7" s="753"/>
      <c r="T7" s="753"/>
      <c r="U7" s="753"/>
      <c r="V7" s="753">
        <v>15421</v>
      </c>
      <c r="W7" s="753"/>
      <c r="X7" s="753"/>
      <c r="Y7" s="753"/>
      <c r="Z7" s="753"/>
      <c r="AA7" s="753">
        <v>966</v>
      </c>
      <c r="AB7" s="753"/>
      <c r="AC7" s="753"/>
      <c r="AD7" s="753"/>
      <c r="AE7" s="754"/>
      <c r="AF7" s="755">
        <v>505</v>
      </c>
      <c r="AG7" s="756"/>
      <c r="AH7" s="756"/>
      <c r="AI7" s="756"/>
      <c r="AJ7" s="757"/>
      <c r="AK7" s="792">
        <v>682</v>
      </c>
      <c r="AL7" s="793"/>
      <c r="AM7" s="793"/>
      <c r="AN7" s="793"/>
      <c r="AO7" s="793"/>
      <c r="AP7" s="793">
        <v>11772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13</v>
      </c>
      <c r="CI7" s="790"/>
      <c r="CJ7" s="790"/>
      <c r="CK7" s="790"/>
      <c r="CL7" s="791"/>
      <c r="CM7" s="789">
        <v>225</v>
      </c>
      <c r="CN7" s="790"/>
      <c r="CO7" s="790"/>
      <c r="CP7" s="790"/>
      <c r="CQ7" s="791"/>
      <c r="CR7" s="789">
        <v>200</v>
      </c>
      <c r="CS7" s="790"/>
      <c r="CT7" s="790"/>
      <c r="CU7" s="790"/>
      <c r="CV7" s="791"/>
      <c r="CW7" s="789" t="s">
        <v>527</v>
      </c>
      <c r="CX7" s="790"/>
      <c r="CY7" s="790"/>
      <c r="CZ7" s="790"/>
      <c r="DA7" s="791"/>
      <c r="DB7" s="789" t="s">
        <v>527</v>
      </c>
      <c r="DC7" s="790"/>
      <c r="DD7" s="790"/>
      <c r="DE7" s="790"/>
      <c r="DF7" s="791"/>
      <c r="DG7" s="789" t="s">
        <v>527</v>
      </c>
      <c r="DH7" s="790"/>
      <c r="DI7" s="790"/>
      <c r="DJ7" s="790"/>
      <c r="DK7" s="791"/>
      <c r="DL7" s="789" t="s">
        <v>527</v>
      </c>
      <c r="DM7" s="790"/>
      <c r="DN7" s="790"/>
      <c r="DO7" s="790"/>
      <c r="DP7" s="791"/>
      <c r="DQ7" s="789" t="s">
        <v>527</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0</v>
      </c>
      <c r="CI8" s="800"/>
      <c r="CJ8" s="800"/>
      <c r="CK8" s="800"/>
      <c r="CL8" s="801"/>
      <c r="CM8" s="799">
        <v>16</v>
      </c>
      <c r="CN8" s="800"/>
      <c r="CO8" s="800"/>
      <c r="CP8" s="800"/>
      <c r="CQ8" s="801"/>
      <c r="CR8" s="799">
        <v>5</v>
      </c>
      <c r="CS8" s="800"/>
      <c r="CT8" s="800"/>
      <c r="CU8" s="800"/>
      <c r="CV8" s="801"/>
      <c r="CW8" s="799" t="s">
        <v>527</v>
      </c>
      <c r="CX8" s="800"/>
      <c r="CY8" s="800"/>
      <c r="CZ8" s="800"/>
      <c r="DA8" s="801"/>
      <c r="DB8" s="799" t="s">
        <v>527</v>
      </c>
      <c r="DC8" s="800"/>
      <c r="DD8" s="800"/>
      <c r="DE8" s="800"/>
      <c r="DF8" s="801"/>
      <c r="DG8" s="799" t="s">
        <v>527</v>
      </c>
      <c r="DH8" s="800"/>
      <c r="DI8" s="800"/>
      <c r="DJ8" s="800"/>
      <c r="DK8" s="801"/>
      <c r="DL8" s="799" t="s">
        <v>527</v>
      </c>
      <c r="DM8" s="800"/>
      <c r="DN8" s="800"/>
      <c r="DO8" s="800"/>
      <c r="DP8" s="801"/>
      <c r="DQ8" s="799" t="s">
        <v>527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16387</v>
      </c>
      <c r="R23" s="812"/>
      <c r="S23" s="812"/>
      <c r="T23" s="812"/>
      <c r="U23" s="812"/>
      <c r="V23" s="812">
        <v>15421</v>
      </c>
      <c r="W23" s="812"/>
      <c r="X23" s="812"/>
      <c r="Y23" s="812"/>
      <c r="Z23" s="812"/>
      <c r="AA23" s="812">
        <v>966</v>
      </c>
      <c r="AB23" s="812"/>
      <c r="AC23" s="812"/>
      <c r="AD23" s="812"/>
      <c r="AE23" s="813"/>
      <c r="AF23" s="814">
        <v>505</v>
      </c>
      <c r="AG23" s="812"/>
      <c r="AH23" s="812"/>
      <c r="AI23" s="812"/>
      <c r="AJ23" s="815"/>
      <c r="AK23" s="816"/>
      <c r="AL23" s="817"/>
      <c r="AM23" s="817"/>
      <c r="AN23" s="817"/>
      <c r="AO23" s="817"/>
      <c r="AP23" s="812">
        <v>11772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526</v>
      </c>
      <c r="C28" s="750"/>
      <c r="D28" s="750"/>
      <c r="E28" s="750"/>
      <c r="F28" s="750"/>
      <c r="G28" s="750"/>
      <c r="H28" s="750"/>
      <c r="I28" s="750"/>
      <c r="J28" s="750"/>
      <c r="K28" s="750"/>
      <c r="L28" s="750"/>
      <c r="M28" s="750"/>
      <c r="N28" s="750"/>
      <c r="O28" s="750"/>
      <c r="P28" s="751"/>
      <c r="Q28" s="840">
        <v>6336</v>
      </c>
      <c r="R28" s="841"/>
      <c r="S28" s="841"/>
      <c r="T28" s="841"/>
      <c r="U28" s="841"/>
      <c r="V28" s="841">
        <v>6336</v>
      </c>
      <c r="W28" s="841"/>
      <c r="X28" s="841"/>
      <c r="Y28" s="841"/>
      <c r="Z28" s="841"/>
      <c r="AA28" s="841" t="s">
        <v>527</v>
      </c>
      <c r="AB28" s="841"/>
      <c r="AC28" s="841"/>
      <c r="AD28" s="841"/>
      <c r="AE28" s="842"/>
      <c r="AF28" s="843" t="s">
        <v>528</v>
      </c>
      <c r="AG28" s="841"/>
      <c r="AH28" s="841"/>
      <c r="AI28" s="841"/>
      <c r="AJ28" s="844"/>
      <c r="AK28" s="845">
        <v>658</v>
      </c>
      <c r="AL28" s="836"/>
      <c r="AM28" s="836"/>
      <c r="AN28" s="836"/>
      <c r="AO28" s="836"/>
      <c r="AP28" s="836" t="s">
        <v>527</v>
      </c>
      <c r="AQ28" s="836"/>
      <c r="AR28" s="836"/>
      <c r="AS28" s="836"/>
      <c r="AT28" s="836"/>
      <c r="AU28" s="836" t="s">
        <v>527</v>
      </c>
      <c r="AV28" s="836"/>
      <c r="AW28" s="836"/>
      <c r="AX28" s="836"/>
      <c r="AY28" s="836"/>
      <c r="AZ28" s="837" t="s">
        <v>527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550</v>
      </c>
      <c r="C29" s="774"/>
      <c r="D29" s="774"/>
      <c r="E29" s="774"/>
      <c r="F29" s="774"/>
      <c r="G29" s="774"/>
      <c r="H29" s="774"/>
      <c r="I29" s="774"/>
      <c r="J29" s="774"/>
      <c r="K29" s="774"/>
      <c r="L29" s="774"/>
      <c r="M29" s="774"/>
      <c r="N29" s="774"/>
      <c r="O29" s="774"/>
      <c r="P29" s="775"/>
      <c r="Q29" s="776">
        <v>2691</v>
      </c>
      <c r="R29" s="777"/>
      <c r="S29" s="777"/>
      <c r="T29" s="777"/>
      <c r="U29" s="777"/>
      <c r="V29" s="777">
        <v>2563</v>
      </c>
      <c r="W29" s="777"/>
      <c r="X29" s="777"/>
      <c r="Y29" s="777"/>
      <c r="Z29" s="777"/>
      <c r="AA29" s="777">
        <v>128</v>
      </c>
      <c r="AB29" s="777"/>
      <c r="AC29" s="777"/>
      <c r="AD29" s="777"/>
      <c r="AE29" s="778"/>
      <c r="AF29" s="779">
        <v>128</v>
      </c>
      <c r="AG29" s="780"/>
      <c r="AH29" s="780"/>
      <c r="AI29" s="780"/>
      <c r="AJ29" s="781"/>
      <c r="AK29" s="848">
        <v>387</v>
      </c>
      <c r="AL29" s="849"/>
      <c r="AM29" s="849"/>
      <c r="AN29" s="849"/>
      <c r="AO29" s="849"/>
      <c r="AP29" s="849" t="s">
        <v>527</v>
      </c>
      <c r="AQ29" s="849"/>
      <c r="AR29" s="849"/>
      <c r="AS29" s="849"/>
      <c r="AT29" s="849"/>
      <c r="AU29" s="849" t="s">
        <v>527</v>
      </c>
      <c r="AV29" s="849"/>
      <c r="AW29" s="849"/>
      <c r="AX29" s="849"/>
      <c r="AY29" s="849"/>
      <c r="AZ29" s="850" t="s">
        <v>527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529</v>
      </c>
      <c r="C30" s="774"/>
      <c r="D30" s="774"/>
      <c r="E30" s="774"/>
      <c r="F30" s="774"/>
      <c r="G30" s="774"/>
      <c r="H30" s="774"/>
      <c r="I30" s="774"/>
      <c r="J30" s="774"/>
      <c r="K30" s="774"/>
      <c r="L30" s="774"/>
      <c r="M30" s="774"/>
      <c r="N30" s="774"/>
      <c r="O30" s="774"/>
      <c r="P30" s="775"/>
      <c r="Q30" s="776">
        <v>490</v>
      </c>
      <c r="R30" s="777"/>
      <c r="S30" s="777"/>
      <c r="T30" s="777"/>
      <c r="U30" s="777"/>
      <c r="V30" s="777">
        <v>473</v>
      </c>
      <c r="W30" s="777"/>
      <c r="X30" s="777"/>
      <c r="Y30" s="777"/>
      <c r="Z30" s="777"/>
      <c r="AA30" s="777">
        <v>17</v>
      </c>
      <c r="AB30" s="777"/>
      <c r="AC30" s="777"/>
      <c r="AD30" s="777"/>
      <c r="AE30" s="778"/>
      <c r="AF30" s="779">
        <v>17</v>
      </c>
      <c r="AG30" s="780"/>
      <c r="AH30" s="780"/>
      <c r="AI30" s="780"/>
      <c r="AJ30" s="781"/>
      <c r="AK30" s="848">
        <v>112</v>
      </c>
      <c r="AL30" s="849"/>
      <c r="AM30" s="849"/>
      <c r="AN30" s="849"/>
      <c r="AO30" s="849"/>
      <c r="AP30" s="849" t="s">
        <v>527</v>
      </c>
      <c r="AQ30" s="849"/>
      <c r="AR30" s="849"/>
      <c r="AS30" s="849"/>
      <c r="AT30" s="849"/>
      <c r="AU30" s="849" t="s">
        <v>527</v>
      </c>
      <c r="AV30" s="849"/>
      <c r="AW30" s="849"/>
      <c r="AX30" s="849"/>
      <c r="AY30" s="849"/>
      <c r="AZ30" s="850" t="s">
        <v>527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530</v>
      </c>
      <c r="C31" s="774"/>
      <c r="D31" s="774"/>
      <c r="E31" s="774"/>
      <c r="F31" s="774"/>
      <c r="G31" s="774"/>
      <c r="H31" s="774"/>
      <c r="I31" s="774"/>
      <c r="J31" s="774"/>
      <c r="K31" s="774"/>
      <c r="L31" s="774"/>
      <c r="M31" s="774"/>
      <c r="N31" s="774"/>
      <c r="O31" s="774"/>
      <c r="P31" s="775"/>
      <c r="Q31" s="776">
        <v>935</v>
      </c>
      <c r="R31" s="777"/>
      <c r="S31" s="777"/>
      <c r="T31" s="777"/>
      <c r="U31" s="777"/>
      <c r="V31" s="777">
        <v>814</v>
      </c>
      <c r="W31" s="777"/>
      <c r="X31" s="777"/>
      <c r="Y31" s="777"/>
      <c r="Z31" s="777"/>
      <c r="AA31" s="777">
        <v>121</v>
      </c>
      <c r="AB31" s="777"/>
      <c r="AC31" s="777"/>
      <c r="AD31" s="777"/>
      <c r="AE31" s="778"/>
      <c r="AF31" s="779">
        <v>798</v>
      </c>
      <c r="AG31" s="780"/>
      <c r="AH31" s="780"/>
      <c r="AI31" s="780"/>
      <c r="AJ31" s="781"/>
      <c r="AK31" s="848">
        <v>32</v>
      </c>
      <c r="AL31" s="849"/>
      <c r="AM31" s="849"/>
      <c r="AN31" s="849"/>
      <c r="AO31" s="849"/>
      <c r="AP31" s="849">
        <v>4620</v>
      </c>
      <c r="AQ31" s="849"/>
      <c r="AR31" s="849"/>
      <c r="AS31" s="849"/>
      <c r="AT31" s="849"/>
      <c r="AU31" s="849">
        <v>249</v>
      </c>
      <c r="AV31" s="849"/>
      <c r="AW31" s="849"/>
      <c r="AX31" s="849"/>
      <c r="AY31" s="849"/>
      <c r="AZ31" s="850" t="s">
        <v>527</v>
      </c>
      <c r="BA31" s="850"/>
      <c r="BB31" s="850"/>
      <c r="BC31" s="850"/>
      <c r="BD31" s="850"/>
      <c r="BE31" s="846" t="s">
        <v>531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943</v>
      </c>
      <c r="AG63" s="860"/>
      <c r="AH63" s="860"/>
      <c r="AI63" s="860"/>
      <c r="AJ63" s="861"/>
      <c r="AK63" s="862"/>
      <c r="AL63" s="857"/>
      <c r="AM63" s="857"/>
      <c r="AN63" s="857"/>
      <c r="AO63" s="857"/>
      <c r="AP63" s="860">
        <v>4620</v>
      </c>
      <c r="AQ63" s="860"/>
      <c r="AR63" s="860"/>
      <c r="AS63" s="860"/>
      <c r="AT63" s="860"/>
      <c r="AU63" s="860">
        <v>249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379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100</v>
      </c>
      <c r="R68" s="884"/>
      <c r="S68" s="884"/>
      <c r="T68" s="884"/>
      <c r="U68" s="884"/>
      <c r="V68" s="884">
        <v>99</v>
      </c>
      <c r="W68" s="884"/>
      <c r="X68" s="884"/>
      <c r="Y68" s="884"/>
      <c r="Z68" s="884"/>
      <c r="AA68" s="884">
        <v>0</v>
      </c>
      <c r="AB68" s="884"/>
      <c r="AC68" s="884"/>
      <c r="AD68" s="884"/>
      <c r="AE68" s="884"/>
      <c r="AF68" s="884">
        <v>0</v>
      </c>
      <c r="AG68" s="884"/>
      <c r="AH68" s="884"/>
      <c r="AI68" s="884"/>
      <c r="AJ68" s="884"/>
      <c r="AK68" s="884">
        <v>2</v>
      </c>
      <c r="AL68" s="884"/>
      <c r="AM68" s="884"/>
      <c r="AN68" s="884"/>
      <c r="AO68" s="884"/>
      <c r="AP68" s="884" t="s">
        <v>527</v>
      </c>
      <c r="AQ68" s="884"/>
      <c r="AR68" s="884"/>
      <c r="AS68" s="884"/>
      <c r="AT68" s="884"/>
      <c r="AU68" s="884" t="s">
        <v>527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211</v>
      </c>
      <c r="R69" s="849"/>
      <c r="S69" s="849"/>
      <c r="T69" s="849"/>
      <c r="U69" s="849"/>
      <c r="V69" s="849">
        <v>207</v>
      </c>
      <c r="W69" s="849"/>
      <c r="X69" s="849"/>
      <c r="Y69" s="849"/>
      <c r="Z69" s="849"/>
      <c r="AA69" s="849">
        <v>4</v>
      </c>
      <c r="AB69" s="849"/>
      <c r="AC69" s="849"/>
      <c r="AD69" s="849"/>
      <c r="AE69" s="849"/>
      <c r="AF69" s="849">
        <v>4</v>
      </c>
      <c r="AG69" s="849"/>
      <c r="AH69" s="849"/>
      <c r="AI69" s="849"/>
      <c r="AJ69" s="849"/>
      <c r="AK69" s="849" t="s">
        <v>527</v>
      </c>
      <c r="AL69" s="849"/>
      <c r="AM69" s="849"/>
      <c r="AN69" s="849"/>
      <c r="AO69" s="849"/>
      <c r="AP69" s="849" t="s">
        <v>527</v>
      </c>
      <c r="AQ69" s="849"/>
      <c r="AR69" s="849"/>
      <c r="AS69" s="849"/>
      <c r="AT69" s="849"/>
      <c r="AU69" s="849" t="s">
        <v>527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41</v>
      </c>
      <c r="R70" s="849"/>
      <c r="S70" s="849"/>
      <c r="T70" s="849"/>
      <c r="U70" s="849"/>
      <c r="V70" s="849">
        <v>37</v>
      </c>
      <c r="W70" s="849"/>
      <c r="X70" s="849"/>
      <c r="Y70" s="849"/>
      <c r="Z70" s="849"/>
      <c r="AA70" s="849">
        <v>4</v>
      </c>
      <c r="AB70" s="849"/>
      <c r="AC70" s="849"/>
      <c r="AD70" s="849"/>
      <c r="AE70" s="849"/>
      <c r="AF70" s="849">
        <v>4</v>
      </c>
      <c r="AG70" s="849"/>
      <c r="AH70" s="849"/>
      <c r="AI70" s="849"/>
      <c r="AJ70" s="849"/>
      <c r="AK70" s="849" t="s">
        <v>527</v>
      </c>
      <c r="AL70" s="849"/>
      <c r="AM70" s="849"/>
      <c r="AN70" s="849"/>
      <c r="AO70" s="849"/>
      <c r="AP70" s="849">
        <v>36</v>
      </c>
      <c r="AQ70" s="849"/>
      <c r="AR70" s="849"/>
      <c r="AS70" s="849"/>
      <c r="AT70" s="849"/>
      <c r="AU70" s="849">
        <v>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1</v>
      </c>
      <c r="R71" s="849"/>
      <c r="S71" s="849"/>
      <c r="T71" s="849"/>
      <c r="U71" s="849"/>
      <c r="V71" s="849">
        <v>1</v>
      </c>
      <c r="W71" s="849"/>
      <c r="X71" s="849"/>
      <c r="Y71" s="849"/>
      <c r="Z71" s="849"/>
      <c r="AA71" s="849">
        <v>0</v>
      </c>
      <c r="AB71" s="849"/>
      <c r="AC71" s="849"/>
      <c r="AD71" s="849"/>
      <c r="AE71" s="849"/>
      <c r="AF71" s="849">
        <v>0</v>
      </c>
      <c r="AG71" s="849"/>
      <c r="AH71" s="849"/>
      <c r="AI71" s="849"/>
      <c r="AJ71" s="849"/>
      <c r="AK71" s="849" t="s">
        <v>527</v>
      </c>
      <c r="AL71" s="849"/>
      <c r="AM71" s="849"/>
      <c r="AN71" s="849"/>
      <c r="AO71" s="849"/>
      <c r="AP71" s="849" t="s">
        <v>527</v>
      </c>
      <c r="AQ71" s="849"/>
      <c r="AR71" s="849"/>
      <c r="AS71" s="849"/>
      <c r="AT71" s="849"/>
      <c r="AU71" s="849" t="s">
        <v>527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2433</v>
      </c>
      <c r="R72" s="849"/>
      <c r="S72" s="849"/>
      <c r="T72" s="849"/>
      <c r="U72" s="849"/>
      <c r="V72" s="849">
        <v>2402</v>
      </c>
      <c r="W72" s="849"/>
      <c r="X72" s="849"/>
      <c r="Y72" s="849"/>
      <c r="Z72" s="849"/>
      <c r="AA72" s="849">
        <v>31</v>
      </c>
      <c r="AB72" s="849"/>
      <c r="AC72" s="849"/>
      <c r="AD72" s="849"/>
      <c r="AE72" s="849"/>
      <c r="AF72" s="849">
        <v>31</v>
      </c>
      <c r="AG72" s="849"/>
      <c r="AH72" s="849"/>
      <c r="AI72" s="849"/>
      <c r="AJ72" s="849"/>
      <c r="AK72" s="849" t="s">
        <v>527</v>
      </c>
      <c r="AL72" s="849"/>
      <c r="AM72" s="849"/>
      <c r="AN72" s="849"/>
      <c r="AO72" s="849"/>
      <c r="AP72" s="849">
        <v>698</v>
      </c>
      <c r="AQ72" s="849"/>
      <c r="AR72" s="849"/>
      <c r="AS72" s="849"/>
      <c r="AT72" s="849"/>
      <c r="AU72" s="849">
        <v>226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183</v>
      </c>
      <c r="R73" s="849"/>
      <c r="S73" s="849"/>
      <c r="T73" s="849"/>
      <c r="U73" s="849"/>
      <c r="V73" s="849">
        <v>171</v>
      </c>
      <c r="W73" s="849"/>
      <c r="X73" s="849"/>
      <c r="Y73" s="849"/>
      <c r="Z73" s="849"/>
      <c r="AA73" s="849">
        <v>12</v>
      </c>
      <c r="AB73" s="849"/>
      <c r="AC73" s="849"/>
      <c r="AD73" s="849"/>
      <c r="AE73" s="849"/>
      <c r="AF73" s="849">
        <v>12</v>
      </c>
      <c r="AG73" s="849"/>
      <c r="AH73" s="849"/>
      <c r="AI73" s="849"/>
      <c r="AJ73" s="849"/>
      <c r="AK73" s="849" t="s">
        <v>527</v>
      </c>
      <c r="AL73" s="849"/>
      <c r="AM73" s="849"/>
      <c r="AN73" s="849"/>
      <c r="AO73" s="849"/>
      <c r="AP73" s="849" t="s">
        <v>527</v>
      </c>
      <c r="AQ73" s="849"/>
      <c r="AR73" s="849"/>
      <c r="AS73" s="849"/>
      <c r="AT73" s="849"/>
      <c r="AU73" s="849" t="s">
        <v>527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538</v>
      </c>
      <c r="C74" s="892"/>
      <c r="D74" s="892"/>
      <c r="E74" s="892"/>
      <c r="F74" s="892"/>
      <c r="G74" s="892"/>
      <c r="H74" s="892"/>
      <c r="I74" s="892"/>
      <c r="J74" s="892"/>
      <c r="K74" s="892"/>
      <c r="L74" s="892"/>
      <c r="M74" s="892"/>
      <c r="N74" s="892"/>
      <c r="O74" s="892"/>
      <c r="P74" s="893"/>
      <c r="Q74" s="894">
        <v>65</v>
      </c>
      <c r="R74" s="849"/>
      <c r="S74" s="849"/>
      <c r="T74" s="849"/>
      <c r="U74" s="849"/>
      <c r="V74" s="849">
        <v>65</v>
      </c>
      <c r="W74" s="849"/>
      <c r="X74" s="849"/>
      <c r="Y74" s="849"/>
      <c r="Z74" s="849"/>
      <c r="AA74" s="849" t="s">
        <v>527</v>
      </c>
      <c r="AB74" s="849"/>
      <c r="AC74" s="849"/>
      <c r="AD74" s="849"/>
      <c r="AE74" s="849"/>
      <c r="AF74" s="849" t="s">
        <v>527</v>
      </c>
      <c r="AG74" s="849"/>
      <c r="AH74" s="849"/>
      <c r="AI74" s="849"/>
      <c r="AJ74" s="849"/>
      <c r="AK74" s="849" t="s">
        <v>527</v>
      </c>
      <c r="AL74" s="849"/>
      <c r="AM74" s="849"/>
      <c r="AN74" s="849"/>
      <c r="AO74" s="849"/>
      <c r="AP74" s="849" t="s">
        <v>527</v>
      </c>
      <c r="AQ74" s="849"/>
      <c r="AR74" s="849"/>
      <c r="AS74" s="849"/>
      <c r="AT74" s="849"/>
      <c r="AU74" s="849" t="s">
        <v>527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539</v>
      </c>
      <c r="C75" s="892"/>
      <c r="D75" s="892"/>
      <c r="E75" s="892"/>
      <c r="F75" s="892"/>
      <c r="G75" s="892"/>
      <c r="H75" s="892"/>
      <c r="I75" s="892"/>
      <c r="J75" s="892"/>
      <c r="K75" s="892"/>
      <c r="L75" s="892"/>
      <c r="M75" s="892"/>
      <c r="N75" s="892"/>
      <c r="O75" s="892"/>
      <c r="P75" s="893"/>
      <c r="Q75" s="897">
        <v>212</v>
      </c>
      <c r="R75" s="898"/>
      <c r="S75" s="898"/>
      <c r="T75" s="898"/>
      <c r="U75" s="848"/>
      <c r="V75" s="899">
        <v>205</v>
      </c>
      <c r="W75" s="898"/>
      <c r="X75" s="898"/>
      <c r="Y75" s="898"/>
      <c r="Z75" s="848"/>
      <c r="AA75" s="899">
        <v>7</v>
      </c>
      <c r="AB75" s="898"/>
      <c r="AC75" s="898"/>
      <c r="AD75" s="898"/>
      <c r="AE75" s="848"/>
      <c r="AF75" s="899">
        <v>7</v>
      </c>
      <c r="AG75" s="898"/>
      <c r="AH75" s="898"/>
      <c r="AI75" s="898"/>
      <c r="AJ75" s="848"/>
      <c r="AK75" s="899">
        <v>109</v>
      </c>
      <c r="AL75" s="898"/>
      <c r="AM75" s="898"/>
      <c r="AN75" s="898"/>
      <c r="AO75" s="848"/>
      <c r="AP75" s="899" t="s">
        <v>527</v>
      </c>
      <c r="AQ75" s="898"/>
      <c r="AR75" s="898"/>
      <c r="AS75" s="898"/>
      <c r="AT75" s="848"/>
      <c r="AU75" s="899" t="s">
        <v>527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29</v>
      </c>
      <c r="R76" s="898"/>
      <c r="S76" s="898"/>
      <c r="T76" s="898"/>
      <c r="U76" s="848"/>
      <c r="V76" s="899">
        <v>29</v>
      </c>
      <c r="W76" s="898"/>
      <c r="X76" s="898"/>
      <c r="Y76" s="898"/>
      <c r="Z76" s="848"/>
      <c r="AA76" s="899" t="s">
        <v>527</v>
      </c>
      <c r="AB76" s="898"/>
      <c r="AC76" s="898"/>
      <c r="AD76" s="898"/>
      <c r="AE76" s="848"/>
      <c r="AF76" s="899" t="s">
        <v>527</v>
      </c>
      <c r="AG76" s="898"/>
      <c r="AH76" s="898"/>
      <c r="AI76" s="898"/>
      <c r="AJ76" s="848"/>
      <c r="AK76" s="899">
        <v>27</v>
      </c>
      <c r="AL76" s="898"/>
      <c r="AM76" s="898"/>
      <c r="AN76" s="898"/>
      <c r="AO76" s="848"/>
      <c r="AP76" s="899" t="s">
        <v>527</v>
      </c>
      <c r="AQ76" s="898"/>
      <c r="AR76" s="898"/>
      <c r="AS76" s="898"/>
      <c r="AT76" s="848"/>
      <c r="AU76" s="899" t="s">
        <v>527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541</v>
      </c>
      <c r="C77" s="892"/>
      <c r="D77" s="892"/>
      <c r="E77" s="892"/>
      <c r="F77" s="892"/>
      <c r="G77" s="892"/>
      <c r="H77" s="892"/>
      <c r="I77" s="892"/>
      <c r="J77" s="892"/>
      <c r="K77" s="892"/>
      <c r="L77" s="892"/>
      <c r="M77" s="892"/>
      <c r="N77" s="892"/>
      <c r="O77" s="892"/>
      <c r="P77" s="893"/>
      <c r="Q77" s="897">
        <v>2947</v>
      </c>
      <c r="R77" s="898"/>
      <c r="S77" s="898"/>
      <c r="T77" s="898"/>
      <c r="U77" s="848"/>
      <c r="V77" s="899">
        <v>2947</v>
      </c>
      <c r="W77" s="898"/>
      <c r="X77" s="898"/>
      <c r="Y77" s="898"/>
      <c r="Z77" s="848"/>
      <c r="AA77" s="899" t="s">
        <v>527</v>
      </c>
      <c r="AB77" s="898"/>
      <c r="AC77" s="898"/>
      <c r="AD77" s="898"/>
      <c r="AE77" s="848"/>
      <c r="AF77" s="899" t="s">
        <v>527</v>
      </c>
      <c r="AG77" s="898"/>
      <c r="AH77" s="898"/>
      <c r="AI77" s="898"/>
      <c r="AJ77" s="848"/>
      <c r="AK77" s="899" t="s">
        <v>527</v>
      </c>
      <c r="AL77" s="898"/>
      <c r="AM77" s="898"/>
      <c r="AN77" s="898"/>
      <c r="AO77" s="848"/>
      <c r="AP77" s="899" t="s">
        <v>527</v>
      </c>
      <c r="AQ77" s="898"/>
      <c r="AR77" s="898"/>
      <c r="AS77" s="898"/>
      <c r="AT77" s="848"/>
      <c r="AU77" s="899" t="s">
        <v>527</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542</v>
      </c>
      <c r="C78" s="892"/>
      <c r="D78" s="892"/>
      <c r="E78" s="892"/>
      <c r="F78" s="892"/>
      <c r="G78" s="892"/>
      <c r="H78" s="892"/>
      <c r="I78" s="892"/>
      <c r="J78" s="892"/>
      <c r="K78" s="892"/>
      <c r="L78" s="892"/>
      <c r="M78" s="892"/>
      <c r="N78" s="892"/>
      <c r="O78" s="892"/>
      <c r="P78" s="893"/>
      <c r="Q78" s="894">
        <v>10656</v>
      </c>
      <c r="R78" s="849"/>
      <c r="S78" s="849"/>
      <c r="T78" s="849"/>
      <c r="U78" s="849"/>
      <c r="V78" s="849">
        <v>10448</v>
      </c>
      <c r="W78" s="849"/>
      <c r="X78" s="849"/>
      <c r="Y78" s="849"/>
      <c r="Z78" s="849"/>
      <c r="AA78" s="849">
        <v>208</v>
      </c>
      <c r="AB78" s="849"/>
      <c r="AC78" s="849"/>
      <c r="AD78" s="849"/>
      <c r="AE78" s="849"/>
      <c r="AF78" s="849">
        <v>208</v>
      </c>
      <c r="AG78" s="849"/>
      <c r="AH78" s="849"/>
      <c r="AI78" s="849"/>
      <c r="AJ78" s="849"/>
      <c r="AK78" s="849">
        <v>390</v>
      </c>
      <c r="AL78" s="849"/>
      <c r="AM78" s="849"/>
      <c r="AN78" s="849"/>
      <c r="AO78" s="849"/>
      <c r="AP78" s="849">
        <v>14924</v>
      </c>
      <c r="AQ78" s="849"/>
      <c r="AR78" s="849"/>
      <c r="AS78" s="849"/>
      <c r="AT78" s="849"/>
      <c r="AU78" s="849">
        <v>2179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548</v>
      </c>
      <c r="C79" s="892"/>
      <c r="D79" s="892"/>
      <c r="E79" s="892"/>
      <c r="F79" s="892"/>
      <c r="G79" s="892"/>
      <c r="H79" s="892"/>
      <c r="I79" s="892"/>
      <c r="J79" s="892"/>
      <c r="K79" s="892"/>
      <c r="L79" s="892"/>
      <c r="M79" s="892"/>
      <c r="N79" s="892"/>
      <c r="O79" s="892"/>
      <c r="P79" s="893"/>
      <c r="Q79" s="894">
        <v>540</v>
      </c>
      <c r="R79" s="849"/>
      <c r="S79" s="849"/>
      <c r="T79" s="849"/>
      <c r="U79" s="849"/>
      <c r="V79" s="849">
        <v>435</v>
      </c>
      <c r="W79" s="849"/>
      <c r="X79" s="849"/>
      <c r="Y79" s="849"/>
      <c r="Z79" s="849"/>
      <c r="AA79" s="849">
        <v>105</v>
      </c>
      <c r="AB79" s="849"/>
      <c r="AC79" s="849"/>
      <c r="AD79" s="849"/>
      <c r="AE79" s="849"/>
      <c r="AF79" s="849">
        <v>105</v>
      </c>
      <c r="AG79" s="849"/>
      <c r="AH79" s="849"/>
      <c r="AI79" s="849"/>
      <c r="AJ79" s="849"/>
      <c r="AK79" s="849">
        <v>73</v>
      </c>
      <c r="AL79" s="849"/>
      <c r="AM79" s="849"/>
      <c r="AN79" s="849"/>
      <c r="AO79" s="849"/>
      <c r="AP79" s="849" t="s">
        <v>527</v>
      </c>
      <c r="AQ79" s="849"/>
      <c r="AR79" s="849"/>
      <c r="AS79" s="849"/>
      <c r="AT79" s="849"/>
      <c r="AU79" s="849" t="s">
        <v>527</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549</v>
      </c>
      <c r="C80" s="892"/>
      <c r="D80" s="892"/>
      <c r="E80" s="892"/>
      <c r="F80" s="892"/>
      <c r="G80" s="892"/>
      <c r="H80" s="892"/>
      <c r="I80" s="892"/>
      <c r="J80" s="892"/>
      <c r="K80" s="892"/>
      <c r="L80" s="892"/>
      <c r="M80" s="892"/>
      <c r="N80" s="892"/>
      <c r="O80" s="892"/>
      <c r="P80" s="893"/>
      <c r="Q80" s="894">
        <v>737974</v>
      </c>
      <c r="R80" s="849"/>
      <c r="S80" s="849"/>
      <c r="T80" s="849"/>
      <c r="U80" s="849"/>
      <c r="V80" s="849">
        <v>705624</v>
      </c>
      <c r="W80" s="849"/>
      <c r="X80" s="849"/>
      <c r="Y80" s="849"/>
      <c r="Z80" s="849"/>
      <c r="AA80" s="849">
        <v>32350</v>
      </c>
      <c r="AB80" s="849"/>
      <c r="AC80" s="849"/>
      <c r="AD80" s="849"/>
      <c r="AE80" s="849"/>
      <c r="AF80" s="849">
        <v>32350</v>
      </c>
      <c r="AG80" s="849"/>
      <c r="AH80" s="849"/>
      <c r="AI80" s="849"/>
      <c r="AJ80" s="849"/>
      <c r="AK80" s="849">
        <v>127</v>
      </c>
      <c r="AL80" s="849"/>
      <c r="AM80" s="849"/>
      <c r="AN80" s="849"/>
      <c r="AO80" s="849"/>
      <c r="AP80" s="849" t="s">
        <v>543</v>
      </c>
      <c r="AQ80" s="849"/>
      <c r="AR80" s="849"/>
      <c r="AS80" s="849"/>
      <c r="AT80" s="849"/>
      <c r="AU80" s="849" t="s">
        <v>527</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544</v>
      </c>
      <c r="C81" s="892"/>
      <c r="D81" s="892"/>
      <c r="E81" s="892"/>
      <c r="F81" s="892"/>
      <c r="G81" s="892"/>
      <c r="H81" s="892"/>
      <c r="I81" s="892"/>
      <c r="J81" s="892"/>
      <c r="K81" s="892"/>
      <c r="L81" s="892"/>
      <c r="M81" s="892"/>
      <c r="N81" s="892"/>
      <c r="O81" s="892"/>
      <c r="P81" s="893"/>
      <c r="Q81" s="894">
        <v>2753</v>
      </c>
      <c r="R81" s="849"/>
      <c r="S81" s="849"/>
      <c r="T81" s="849"/>
      <c r="U81" s="849"/>
      <c r="V81" s="849">
        <v>2441</v>
      </c>
      <c r="W81" s="849"/>
      <c r="X81" s="849"/>
      <c r="Y81" s="849"/>
      <c r="Z81" s="849"/>
      <c r="AA81" s="849">
        <v>312</v>
      </c>
      <c r="AB81" s="849"/>
      <c r="AC81" s="849"/>
      <c r="AD81" s="849"/>
      <c r="AE81" s="849"/>
      <c r="AF81" s="849">
        <v>5640</v>
      </c>
      <c r="AG81" s="849"/>
      <c r="AH81" s="849"/>
      <c r="AI81" s="849"/>
      <c r="AJ81" s="849"/>
      <c r="AK81" s="849" t="s">
        <v>527</v>
      </c>
      <c r="AL81" s="849"/>
      <c r="AM81" s="849"/>
      <c r="AN81" s="849"/>
      <c r="AO81" s="849"/>
      <c r="AP81" s="849">
        <v>6309</v>
      </c>
      <c r="AQ81" s="849"/>
      <c r="AR81" s="849"/>
      <c r="AS81" s="849"/>
      <c r="AT81" s="849"/>
      <c r="AU81" s="849" t="s">
        <v>527</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545</v>
      </c>
      <c r="C82" s="892"/>
      <c r="D82" s="892"/>
      <c r="E82" s="892"/>
      <c r="F82" s="892"/>
      <c r="G82" s="892"/>
      <c r="H82" s="892"/>
      <c r="I82" s="892"/>
      <c r="J82" s="892"/>
      <c r="K82" s="892"/>
      <c r="L82" s="892"/>
      <c r="M82" s="892"/>
      <c r="N82" s="892"/>
      <c r="O82" s="892"/>
      <c r="P82" s="893"/>
      <c r="Q82" s="894">
        <v>11527</v>
      </c>
      <c r="R82" s="849"/>
      <c r="S82" s="849"/>
      <c r="T82" s="849"/>
      <c r="U82" s="849"/>
      <c r="V82" s="849">
        <v>10964</v>
      </c>
      <c r="W82" s="849"/>
      <c r="X82" s="849"/>
      <c r="Y82" s="849"/>
      <c r="Z82" s="849"/>
      <c r="AA82" s="849">
        <v>563</v>
      </c>
      <c r="AB82" s="849"/>
      <c r="AC82" s="849"/>
      <c r="AD82" s="849"/>
      <c r="AE82" s="849"/>
      <c r="AF82" s="849">
        <v>6294</v>
      </c>
      <c r="AG82" s="849"/>
      <c r="AH82" s="849"/>
      <c r="AI82" s="849"/>
      <c r="AJ82" s="849"/>
      <c r="AK82" s="849" t="s">
        <v>527</v>
      </c>
      <c r="AL82" s="849"/>
      <c r="AM82" s="849"/>
      <c r="AN82" s="849"/>
      <c r="AO82" s="849"/>
      <c r="AP82" s="849">
        <v>20160</v>
      </c>
      <c r="AQ82" s="849"/>
      <c r="AR82" s="849"/>
      <c r="AS82" s="849"/>
      <c r="AT82" s="849"/>
      <c r="AU82" s="849">
        <v>0</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44655</v>
      </c>
      <c r="AG88" s="860"/>
      <c r="AH88" s="860"/>
      <c r="AI88" s="860"/>
      <c r="AJ88" s="860"/>
      <c r="AK88" s="857"/>
      <c r="AL88" s="857"/>
      <c r="AM88" s="857"/>
      <c r="AN88" s="857"/>
      <c r="AO88" s="857"/>
      <c r="AP88" s="860">
        <v>42127</v>
      </c>
      <c r="AQ88" s="860"/>
      <c r="AR88" s="860"/>
      <c r="AS88" s="860"/>
      <c r="AT88" s="860"/>
      <c r="AU88" s="860">
        <v>2412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205</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389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390</v>
      </c>
      <c r="AB109" s="913"/>
      <c r="AC109" s="913"/>
      <c r="AD109" s="913"/>
      <c r="AE109" s="914"/>
      <c r="AF109" s="912" t="s">
        <v>285</v>
      </c>
      <c r="AG109" s="913"/>
      <c r="AH109" s="913"/>
      <c r="AI109" s="913"/>
      <c r="AJ109" s="914"/>
      <c r="AK109" s="912" t="s">
        <v>284</v>
      </c>
      <c r="AL109" s="913"/>
      <c r="AM109" s="913"/>
      <c r="AN109" s="913"/>
      <c r="AO109" s="914"/>
      <c r="AP109" s="912" t="s">
        <v>391</v>
      </c>
      <c r="AQ109" s="913"/>
      <c r="AR109" s="913"/>
      <c r="AS109" s="913"/>
      <c r="AT109" s="915"/>
      <c r="AU109" s="934" t="s">
        <v>389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390</v>
      </c>
      <c r="BR109" s="913"/>
      <c r="BS109" s="913"/>
      <c r="BT109" s="913"/>
      <c r="BU109" s="914"/>
      <c r="BV109" s="912" t="s">
        <v>285</v>
      </c>
      <c r="BW109" s="913"/>
      <c r="BX109" s="913"/>
      <c r="BY109" s="913"/>
      <c r="BZ109" s="914"/>
      <c r="CA109" s="912" t="s">
        <v>284</v>
      </c>
      <c r="CB109" s="913"/>
      <c r="CC109" s="913"/>
      <c r="CD109" s="913"/>
      <c r="CE109" s="914"/>
      <c r="CF109" s="935" t="s">
        <v>391</v>
      </c>
      <c r="CG109" s="935"/>
      <c r="CH109" s="935"/>
      <c r="CI109" s="935"/>
      <c r="CJ109" s="935"/>
      <c r="CK109" s="912" t="s">
        <v>392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390</v>
      </c>
      <c r="DH109" s="913"/>
      <c r="DI109" s="913"/>
      <c r="DJ109" s="913"/>
      <c r="DK109" s="914"/>
      <c r="DL109" s="912" t="s">
        <v>285</v>
      </c>
      <c r="DM109" s="913"/>
      <c r="DN109" s="913"/>
      <c r="DO109" s="913"/>
      <c r="DP109" s="914"/>
      <c r="DQ109" s="912" t="s">
        <v>284</v>
      </c>
      <c r="DR109" s="913"/>
      <c r="DS109" s="913"/>
      <c r="DT109" s="913"/>
      <c r="DU109" s="914"/>
      <c r="DV109" s="912" t="s">
        <v>391</v>
      </c>
      <c r="DW109" s="913"/>
      <c r="DX109" s="913"/>
      <c r="DY109" s="913"/>
      <c r="DZ109" s="915"/>
    </row>
    <row r="110" spans="1:131" s="197" customFormat="1" ht="26.25" customHeight="1">
      <c r="A110" s="916" t="s">
        <v>393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1178682</v>
      </c>
      <c r="AB110" s="920"/>
      <c r="AC110" s="920"/>
      <c r="AD110" s="920"/>
      <c r="AE110" s="921"/>
      <c r="AF110" s="922">
        <v>1151032</v>
      </c>
      <c r="AG110" s="920"/>
      <c r="AH110" s="920"/>
      <c r="AI110" s="920"/>
      <c r="AJ110" s="921"/>
      <c r="AK110" s="922">
        <v>1144064</v>
      </c>
      <c r="AL110" s="920"/>
      <c r="AM110" s="920"/>
      <c r="AN110" s="920"/>
      <c r="AO110" s="921"/>
      <c r="AP110" s="923">
        <v>13.8</v>
      </c>
      <c r="AQ110" s="924"/>
      <c r="AR110" s="924"/>
      <c r="AS110" s="924"/>
      <c r="AT110" s="925"/>
      <c r="AU110" s="926" t="s">
        <v>61</v>
      </c>
      <c r="AV110" s="927"/>
      <c r="AW110" s="927"/>
      <c r="AX110" s="927"/>
      <c r="AY110" s="928"/>
      <c r="AZ110" s="970" t="s">
        <v>394</v>
      </c>
      <c r="BA110" s="917"/>
      <c r="BB110" s="917"/>
      <c r="BC110" s="917"/>
      <c r="BD110" s="917"/>
      <c r="BE110" s="917"/>
      <c r="BF110" s="917"/>
      <c r="BG110" s="917"/>
      <c r="BH110" s="917"/>
      <c r="BI110" s="917"/>
      <c r="BJ110" s="917"/>
      <c r="BK110" s="917"/>
      <c r="BL110" s="917"/>
      <c r="BM110" s="917"/>
      <c r="BN110" s="917"/>
      <c r="BO110" s="917"/>
      <c r="BP110" s="918"/>
      <c r="BQ110" s="956">
        <v>11600448</v>
      </c>
      <c r="BR110" s="957"/>
      <c r="BS110" s="957"/>
      <c r="BT110" s="957"/>
      <c r="BU110" s="957"/>
      <c r="BV110" s="957">
        <v>11708321</v>
      </c>
      <c r="BW110" s="957"/>
      <c r="BX110" s="957"/>
      <c r="BY110" s="957"/>
      <c r="BZ110" s="957"/>
      <c r="CA110" s="957">
        <v>11772070</v>
      </c>
      <c r="CB110" s="957"/>
      <c r="CC110" s="957"/>
      <c r="CD110" s="957"/>
      <c r="CE110" s="957"/>
      <c r="CF110" s="971">
        <v>142.19999999999999</v>
      </c>
      <c r="CG110" s="972"/>
      <c r="CH110" s="972"/>
      <c r="CI110" s="972"/>
      <c r="CJ110" s="972"/>
      <c r="CK110" s="973" t="s">
        <v>395</v>
      </c>
      <c r="CL110" s="974"/>
      <c r="CM110" s="953" t="s">
        <v>396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397</v>
      </c>
      <c r="DH110" s="957"/>
      <c r="DI110" s="957"/>
      <c r="DJ110" s="957"/>
      <c r="DK110" s="957"/>
      <c r="DL110" s="957" t="s">
        <v>397</v>
      </c>
      <c r="DM110" s="957"/>
      <c r="DN110" s="957"/>
      <c r="DO110" s="957"/>
      <c r="DP110" s="957"/>
      <c r="DQ110" s="957" t="s">
        <v>397</v>
      </c>
      <c r="DR110" s="957"/>
      <c r="DS110" s="957"/>
      <c r="DT110" s="957"/>
      <c r="DU110" s="957"/>
      <c r="DV110" s="958" t="s">
        <v>397</v>
      </c>
      <c r="DW110" s="958"/>
      <c r="DX110" s="958"/>
      <c r="DY110" s="958"/>
      <c r="DZ110" s="959"/>
    </row>
    <row r="111" spans="1:131" s="197" customFormat="1" ht="26.25" customHeight="1">
      <c r="A111" s="960" t="s">
        <v>398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399</v>
      </c>
      <c r="AB111" s="964"/>
      <c r="AC111" s="964"/>
      <c r="AD111" s="964"/>
      <c r="AE111" s="965"/>
      <c r="AF111" s="966" t="s">
        <v>399</v>
      </c>
      <c r="AG111" s="964"/>
      <c r="AH111" s="964"/>
      <c r="AI111" s="964"/>
      <c r="AJ111" s="965"/>
      <c r="AK111" s="966" t="s">
        <v>399</v>
      </c>
      <c r="AL111" s="964"/>
      <c r="AM111" s="964"/>
      <c r="AN111" s="964"/>
      <c r="AO111" s="965"/>
      <c r="AP111" s="967" t="s">
        <v>399</v>
      </c>
      <c r="AQ111" s="968"/>
      <c r="AR111" s="968"/>
      <c r="AS111" s="968"/>
      <c r="AT111" s="969"/>
      <c r="AU111" s="929"/>
      <c r="AV111" s="930"/>
      <c r="AW111" s="930"/>
      <c r="AX111" s="930"/>
      <c r="AY111" s="931"/>
      <c r="AZ111" s="979" t="s">
        <v>400</v>
      </c>
      <c r="BA111" s="980"/>
      <c r="BB111" s="980"/>
      <c r="BC111" s="980"/>
      <c r="BD111" s="980"/>
      <c r="BE111" s="980"/>
      <c r="BF111" s="980"/>
      <c r="BG111" s="980"/>
      <c r="BH111" s="980"/>
      <c r="BI111" s="980"/>
      <c r="BJ111" s="980"/>
      <c r="BK111" s="980"/>
      <c r="BL111" s="980"/>
      <c r="BM111" s="980"/>
      <c r="BN111" s="980"/>
      <c r="BO111" s="980"/>
      <c r="BP111" s="981"/>
      <c r="BQ111" s="949" t="s">
        <v>401</v>
      </c>
      <c r="BR111" s="950"/>
      <c r="BS111" s="950"/>
      <c r="BT111" s="950"/>
      <c r="BU111" s="950"/>
      <c r="BV111" s="950" t="s">
        <v>401</v>
      </c>
      <c r="BW111" s="950"/>
      <c r="BX111" s="950"/>
      <c r="BY111" s="950"/>
      <c r="BZ111" s="950"/>
      <c r="CA111" s="950" t="s">
        <v>401</v>
      </c>
      <c r="CB111" s="950"/>
      <c r="CC111" s="950"/>
      <c r="CD111" s="950"/>
      <c r="CE111" s="950"/>
      <c r="CF111" s="944" t="s">
        <v>401</v>
      </c>
      <c r="CG111" s="945"/>
      <c r="CH111" s="945"/>
      <c r="CI111" s="945"/>
      <c r="CJ111" s="945"/>
      <c r="CK111" s="975"/>
      <c r="CL111" s="976"/>
      <c r="CM111" s="946" t="s">
        <v>402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401</v>
      </c>
      <c r="DH111" s="950"/>
      <c r="DI111" s="950"/>
      <c r="DJ111" s="950"/>
      <c r="DK111" s="950"/>
      <c r="DL111" s="950" t="s">
        <v>401</v>
      </c>
      <c r="DM111" s="950"/>
      <c r="DN111" s="950"/>
      <c r="DO111" s="950"/>
      <c r="DP111" s="950"/>
      <c r="DQ111" s="950" t="s">
        <v>401</v>
      </c>
      <c r="DR111" s="950"/>
      <c r="DS111" s="950"/>
      <c r="DT111" s="950"/>
      <c r="DU111" s="950"/>
      <c r="DV111" s="951" t="s">
        <v>401</v>
      </c>
      <c r="DW111" s="951"/>
      <c r="DX111" s="951"/>
      <c r="DY111" s="951"/>
      <c r="DZ111" s="952"/>
    </row>
    <row r="112" spans="1:131" s="197" customFormat="1" ht="26.25" customHeight="1">
      <c r="A112" s="982" t="s">
        <v>403</v>
      </c>
      <c r="B112" s="983"/>
      <c r="C112" s="980" t="s">
        <v>404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401</v>
      </c>
      <c r="AB112" s="989"/>
      <c r="AC112" s="989"/>
      <c r="AD112" s="989"/>
      <c r="AE112" s="990"/>
      <c r="AF112" s="991" t="s">
        <v>401</v>
      </c>
      <c r="AG112" s="989"/>
      <c r="AH112" s="989"/>
      <c r="AI112" s="989"/>
      <c r="AJ112" s="990"/>
      <c r="AK112" s="991" t="s">
        <v>401</v>
      </c>
      <c r="AL112" s="989"/>
      <c r="AM112" s="989"/>
      <c r="AN112" s="989"/>
      <c r="AO112" s="990"/>
      <c r="AP112" s="992" t="s">
        <v>401</v>
      </c>
      <c r="AQ112" s="993"/>
      <c r="AR112" s="993"/>
      <c r="AS112" s="993"/>
      <c r="AT112" s="994"/>
      <c r="AU112" s="929"/>
      <c r="AV112" s="930"/>
      <c r="AW112" s="930"/>
      <c r="AX112" s="930"/>
      <c r="AY112" s="931"/>
      <c r="AZ112" s="979" t="s">
        <v>405</v>
      </c>
      <c r="BA112" s="980"/>
      <c r="BB112" s="980"/>
      <c r="BC112" s="980"/>
      <c r="BD112" s="980"/>
      <c r="BE112" s="980"/>
      <c r="BF112" s="980"/>
      <c r="BG112" s="980"/>
      <c r="BH112" s="980"/>
      <c r="BI112" s="980"/>
      <c r="BJ112" s="980"/>
      <c r="BK112" s="980"/>
      <c r="BL112" s="980"/>
      <c r="BM112" s="980"/>
      <c r="BN112" s="980"/>
      <c r="BO112" s="980"/>
      <c r="BP112" s="981"/>
      <c r="BQ112" s="949">
        <v>423915</v>
      </c>
      <c r="BR112" s="950"/>
      <c r="BS112" s="950"/>
      <c r="BT112" s="950"/>
      <c r="BU112" s="950"/>
      <c r="BV112" s="950">
        <v>326291</v>
      </c>
      <c r="BW112" s="950"/>
      <c r="BX112" s="950"/>
      <c r="BY112" s="950"/>
      <c r="BZ112" s="950"/>
      <c r="CA112" s="950">
        <v>249461</v>
      </c>
      <c r="CB112" s="950"/>
      <c r="CC112" s="950"/>
      <c r="CD112" s="950"/>
      <c r="CE112" s="950"/>
      <c r="CF112" s="944">
        <v>3</v>
      </c>
      <c r="CG112" s="945"/>
      <c r="CH112" s="945"/>
      <c r="CI112" s="945"/>
      <c r="CJ112" s="945"/>
      <c r="CK112" s="975"/>
      <c r="CL112" s="976"/>
      <c r="CM112" s="946" t="s">
        <v>406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401</v>
      </c>
      <c r="DH112" s="950"/>
      <c r="DI112" s="950"/>
      <c r="DJ112" s="950"/>
      <c r="DK112" s="950"/>
      <c r="DL112" s="950" t="s">
        <v>401</v>
      </c>
      <c r="DM112" s="950"/>
      <c r="DN112" s="950"/>
      <c r="DO112" s="950"/>
      <c r="DP112" s="950"/>
      <c r="DQ112" s="950" t="s">
        <v>401</v>
      </c>
      <c r="DR112" s="950"/>
      <c r="DS112" s="950"/>
      <c r="DT112" s="950"/>
      <c r="DU112" s="950"/>
      <c r="DV112" s="951" t="s">
        <v>401</v>
      </c>
      <c r="DW112" s="951"/>
      <c r="DX112" s="951"/>
      <c r="DY112" s="951"/>
      <c r="DZ112" s="952"/>
    </row>
    <row r="113" spans="1:130" s="197" customFormat="1" ht="26.25" customHeight="1">
      <c r="A113" s="984"/>
      <c r="B113" s="985"/>
      <c r="C113" s="980" t="s">
        <v>407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26966</v>
      </c>
      <c r="AB113" s="964"/>
      <c r="AC113" s="964"/>
      <c r="AD113" s="964"/>
      <c r="AE113" s="965"/>
      <c r="AF113" s="966">
        <v>14301</v>
      </c>
      <c r="AG113" s="964"/>
      <c r="AH113" s="964"/>
      <c r="AI113" s="964"/>
      <c r="AJ113" s="965"/>
      <c r="AK113" s="966">
        <v>14035</v>
      </c>
      <c r="AL113" s="964"/>
      <c r="AM113" s="964"/>
      <c r="AN113" s="964"/>
      <c r="AO113" s="965"/>
      <c r="AP113" s="967">
        <v>0.2</v>
      </c>
      <c r="AQ113" s="968"/>
      <c r="AR113" s="968"/>
      <c r="AS113" s="968"/>
      <c r="AT113" s="969"/>
      <c r="AU113" s="929"/>
      <c r="AV113" s="930"/>
      <c r="AW113" s="930"/>
      <c r="AX113" s="930"/>
      <c r="AY113" s="931"/>
      <c r="AZ113" s="979" t="s">
        <v>408</v>
      </c>
      <c r="BA113" s="980"/>
      <c r="BB113" s="980"/>
      <c r="BC113" s="980"/>
      <c r="BD113" s="980"/>
      <c r="BE113" s="980"/>
      <c r="BF113" s="980"/>
      <c r="BG113" s="980"/>
      <c r="BH113" s="980"/>
      <c r="BI113" s="980"/>
      <c r="BJ113" s="980"/>
      <c r="BK113" s="980"/>
      <c r="BL113" s="980"/>
      <c r="BM113" s="980"/>
      <c r="BN113" s="980"/>
      <c r="BO113" s="980"/>
      <c r="BP113" s="981"/>
      <c r="BQ113" s="949">
        <v>522082</v>
      </c>
      <c r="BR113" s="950"/>
      <c r="BS113" s="950"/>
      <c r="BT113" s="950"/>
      <c r="BU113" s="950"/>
      <c r="BV113" s="950">
        <v>1475400</v>
      </c>
      <c r="BW113" s="950"/>
      <c r="BX113" s="950"/>
      <c r="BY113" s="950"/>
      <c r="BZ113" s="950"/>
      <c r="CA113" s="950">
        <v>2412676</v>
      </c>
      <c r="CB113" s="950"/>
      <c r="CC113" s="950"/>
      <c r="CD113" s="950"/>
      <c r="CE113" s="950"/>
      <c r="CF113" s="944">
        <v>29.1</v>
      </c>
      <c r="CG113" s="945"/>
      <c r="CH113" s="945"/>
      <c r="CI113" s="945"/>
      <c r="CJ113" s="945"/>
      <c r="CK113" s="975"/>
      <c r="CL113" s="976"/>
      <c r="CM113" s="946" t="s">
        <v>409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401</v>
      </c>
      <c r="DH113" s="989"/>
      <c r="DI113" s="989"/>
      <c r="DJ113" s="989"/>
      <c r="DK113" s="990"/>
      <c r="DL113" s="991" t="s">
        <v>401</v>
      </c>
      <c r="DM113" s="989"/>
      <c r="DN113" s="989"/>
      <c r="DO113" s="989"/>
      <c r="DP113" s="990"/>
      <c r="DQ113" s="991" t="s">
        <v>401</v>
      </c>
      <c r="DR113" s="989"/>
      <c r="DS113" s="989"/>
      <c r="DT113" s="989"/>
      <c r="DU113" s="990"/>
      <c r="DV113" s="992" t="s">
        <v>401</v>
      </c>
      <c r="DW113" s="993"/>
      <c r="DX113" s="993"/>
      <c r="DY113" s="993"/>
      <c r="DZ113" s="994"/>
    </row>
    <row r="114" spans="1:130" s="197" customFormat="1" ht="26.25" customHeight="1">
      <c r="A114" s="984"/>
      <c r="B114" s="985"/>
      <c r="C114" s="980" t="s">
        <v>410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34375</v>
      </c>
      <c r="AB114" s="989"/>
      <c r="AC114" s="989"/>
      <c r="AD114" s="989"/>
      <c r="AE114" s="990"/>
      <c r="AF114" s="991">
        <v>34437</v>
      </c>
      <c r="AG114" s="989"/>
      <c r="AH114" s="989"/>
      <c r="AI114" s="989"/>
      <c r="AJ114" s="990"/>
      <c r="AK114" s="991">
        <v>39539</v>
      </c>
      <c r="AL114" s="989"/>
      <c r="AM114" s="989"/>
      <c r="AN114" s="989"/>
      <c r="AO114" s="990"/>
      <c r="AP114" s="992">
        <v>0.5</v>
      </c>
      <c r="AQ114" s="993"/>
      <c r="AR114" s="993"/>
      <c r="AS114" s="993"/>
      <c r="AT114" s="994"/>
      <c r="AU114" s="929"/>
      <c r="AV114" s="930"/>
      <c r="AW114" s="930"/>
      <c r="AX114" s="930"/>
      <c r="AY114" s="931"/>
      <c r="AZ114" s="979" t="s">
        <v>411</v>
      </c>
      <c r="BA114" s="980"/>
      <c r="BB114" s="980"/>
      <c r="BC114" s="980"/>
      <c r="BD114" s="980"/>
      <c r="BE114" s="980"/>
      <c r="BF114" s="980"/>
      <c r="BG114" s="980"/>
      <c r="BH114" s="980"/>
      <c r="BI114" s="980"/>
      <c r="BJ114" s="980"/>
      <c r="BK114" s="980"/>
      <c r="BL114" s="980"/>
      <c r="BM114" s="980"/>
      <c r="BN114" s="980"/>
      <c r="BO114" s="980"/>
      <c r="BP114" s="981"/>
      <c r="BQ114" s="949">
        <v>1931950</v>
      </c>
      <c r="BR114" s="950"/>
      <c r="BS114" s="950"/>
      <c r="BT114" s="950"/>
      <c r="BU114" s="950"/>
      <c r="BV114" s="950">
        <v>1723376</v>
      </c>
      <c r="BW114" s="950"/>
      <c r="BX114" s="950"/>
      <c r="BY114" s="950"/>
      <c r="BZ114" s="950"/>
      <c r="CA114" s="950">
        <v>1496053</v>
      </c>
      <c r="CB114" s="950"/>
      <c r="CC114" s="950"/>
      <c r="CD114" s="950"/>
      <c r="CE114" s="950"/>
      <c r="CF114" s="944">
        <v>18.100000000000001</v>
      </c>
      <c r="CG114" s="945"/>
      <c r="CH114" s="945"/>
      <c r="CI114" s="945"/>
      <c r="CJ114" s="945"/>
      <c r="CK114" s="975"/>
      <c r="CL114" s="976"/>
      <c r="CM114" s="946" t="s">
        <v>412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401</v>
      </c>
      <c r="DH114" s="989"/>
      <c r="DI114" s="989"/>
      <c r="DJ114" s="989"/>
      <c r="DK114" s="990"/>
      <c r="DL114" s="991" t="s">
        <v>401</v>
      </c>
      <c r="DM114" s="989"/>
      <c r="DN114" s="989"/>
      <c r="DO114" s="989"/>
      <c r="DP114" s="990"/>
      <c r="DQ114" s="991" t="s">
        <v>401</v>
      </c>
      <c r="DR114" s="989"/>
      <c r="DS114" s="989"/>
      <c r="DT114" s="989"/>
      <c r="DU114" s="990"/>
      <c r="DV114" s="992" t="s">
        <v>401</v>
      </c>
      <c r="DW114" s="993"/>
      <c r="DX114" s="993"/>
      <c r="DY114" s="993"/>
      <c r="DZ114" s="994"/>
    </row>
    <row r="115" spans="1:130" s="197" customFormat="1" ht="26.25" customHeight="1">
      <c r="A115" s="984"/>
      <c r="B115" s="985"/>
      <c r="C115" s="980" t="s">
        <v>413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25349</v>
      </c>
      <c r="AB115" s="964"/>
      <c r="AC115" s="964"/>
      <c r="AD115" s="964"/>
      <c r="AE115" s="965"/>
      <c r="AF115" s="966">
        <v>27937</v>
      </c>
      <c r="AG115" s="964"/>
      <c r="AH115" s="964"/>
      <c r="AI115" s="964"/>
      <c r="AJ115" s="965"/>
      <c r="AK115" s="966">
        <v>44220</v>
      </c>
      <c r="AL115" s="964"/>
      <c r="AM115" s="964"/>
      <c r="AN115" s="964"/>
      <c r="AO115" s="965"/>
      <c r="AP115" s="967">
        <v>0.5</v>
      </c>
      <c r="AQ115" s="968"/>
      <c r="AR115" s="968"/>
      <c r="AS115" s="968"/>
      <c r="AT115" s="969"/>
      <c r="AU115" s="929"/>
      <c r="AV115" s="930"/>
      <c r="AW115" s="930"/>
      <c r="AX115" s="930"/>
      <c r="AY115" s="931"/>
      <c r="AZ115" s="979" t="s">
        <v>414</v>
      </c>
      <c r="BA115" s="980"/>
      <c r="BB115" s="980"/>
      <c r="BC115" s="980"/>
      <c r="BD115" s="980"/>
      <c r="BE115" s="980"/>
      <c r="BF115" s="980"/>
      <c r="BG115" s="980"/>
      <c r="BH115" s="980"/>
      <c r="BI115" s="980"/>
      <c r="BJ115" s="980"/>
      <c r="BK115" s="980"/>
      <c r="BL115" s="980"/>
      <c r="BM115" s="980"/>
      <c r="BN115" s="980"/>
      <c r="BO115" s="980"/>
      <c r="BP115" s="981"/>
      <c r="BQ115" s="949" t="s">
        <v>401</v>
      </c>
      <c r="BR115" s="950"/>
      <c r="BS115" s="950"/>
      <c r="BT115" s="950"/>
      <c r="BU115" s="950"/>
      <c r="BV115" s="950" t="s">
        <v>401</v>
      </c>
      <c r="BW115" s="950"/>
      <c r="BX115" s="950"/>
      <c r="BY115" s="950"/>
      <c r="BZ115" s="950"/>
      <c r="CA115" s="950" t="s">
        <v>401</v>
      </c>
      <c r="CB115" s="950"/>
      <c r="CC115" s="950"/>
      <c r="CD115" s="950"/>
      <c r="CE115" s="950"/>
      <c r="CF115" s="944" t="s">
        <v>401</v>
      </c>
      <c r="CG115" s="945"/>
      <c r="CH115" s="945"/>
      <c r="CI115" s="945"/>
      <c r="CJ115" s="945"/>
      <c r="CK115" s="975"/>
      <c r="CL115" s="976"/>
      <c r="CM115" s="979" t="s">
        <v>415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401</v>
      </c>
      <c r="DH115" s="989"/>
      <c r="DI115" s="989"/>
      <c r="DJ115" s="989"/>
      <c r="DK115" s="990"/>
      <c r="DL115" s="991" t="s">
        <v>401</v>
      </c>
      <c r="DM115" s="989"/>
      <c r="DN115" s="989"/>
      <c r="DO115" s="989"/>
      <c r="DP115" s="990"/>
      <c r="DQ115" s="991" t="s">
        <v>401</v>
      </c>
      <c r="DR115" s="989"/>
      <c r="DS115" s="989"/>
      <c r="DT115" s="989"/>
      <c r="DU115" s="990"/>
      <c r="DV115" s="992" t="s">
        <v>401</v>
      </c>
      <c r="DW115" s="993"/>
      <c r="DX115" s="993"/>
      <c r="DY115" s="993"/>
      <c r="DZ115" s="994"/>
    </row>
    <row r="116" spans="1:130" s="197" customFormat="1" ht="26.25" customHeight="1">
      <c r="A116" s="986"/>
      <c r="B116" s="987"/>
      <c r="C116" s="1001" t="s">
        <v>416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401</v>
      </c>
      <c r="AB116" s="989"/>
      <c r="AC116" s="989"/>
      <c r="AD116" s="989"/>
      <c r="AE116" s="990"/>
      <c r="AF116" s="991" t="s">
        <v>401</v>
      </c>
      <c r="AG116" s="989"/>
      <c r="AH116" s="989"/>
      <c r="AI116" s="989"/>
      <c r="AJ116" s="990"/>
      <c r="AK116" s="991" t="s">
        <v>401</v>
      </c>
      <c r="AL116" s="989"/>
      <c r="AM116" s="989"/>
      <c r="AN116" s="989"/>
      <c r="AO116" s="990"/>
      <c r="AP116" s="992" t="s">
        <v>401</v>
      </c>
      <c r="AQ116" s="993"/>
      <c r="AR116" s="993"/>
      <c r="AS116" s="993"/>
      <c r="AT116" s="994"/>
      <c r="AU116" s="929"/>
      <c r="AV116" s="930"/>
      <c r="AW116" s="930"/>
      <c r="AX116" s="930"/>
      <c r="AY116" s="931"/>
      <c r="AZ116" s="979" t="s">
        <v>417</v>
      </c>
      <c r="BA116" s="980"/>
      <c r="BB116" s="980"/>
      <c r="BC116" s="980"/>
      <c r="BD116" s="980"/>
      <c r="BE116" s="980"/>
      <c r="BF116" s="980"/>
      <c r="BG116" s="980"/>
      <c r="BH116" s="980"/>
      <c r="BI116" s="980"/>
      <c r="BJ116" s="980"/>
      <c r="BK116" s="980"/>
      <c r="BL116" s="980"/>
      <c r="BM116" s="980"/>
      <c r="BN116" s="980"/>
      <c r="BO116" s="980"/>
      <c r="BP116" s="981"/>
      <c r="BQ116" s="949" t="s">
        <v>401</v>
      </c>
      <c r="BR116" s="950"/>
      <c r="BS116" s="950"/>
      <c r="BT116" s="950"/>
      <c r="BU116" s="950"/>
      <c r="BV116" s="950" t="s">
        <v>401</v>
      </c>
      <c r="BW116" s="950"/>
      <c r="BX116" s="950"/>
      <c r="BY116" s="950"/>
      <c r="BZ116" s="950"/>
      <c r="CA116" s="950" t="s">
        <v>401</v>
      </c>
      <c r="CB116" s="950"/>
      <c r="CC116" s="950"/>
      <c r="CD116" s="950"/>
      <c r="CE116" s="950"/>
      <c r="CF116" s="944" t="s">
        <v>401</v>
      </c>
      <c r="CG116" s="945"/>
      <c r="CH116" s="945"/>
      <c r="CI116" s="945"/>
      <c r="CJ116" s="945"/>
      <c r="CK116" s="975"/>
      <c r="CL116" s="976"/>
      <c r="CM116" s="946" t="s">
        <v>418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401</v>
      </c>
      <c r="DH116" s="989"/>
      <c r="DI116" s="989"/>
      <c r="DJ116" s="989"/>
      <c r="DK116" s="990"/>
      <c r="DL116" s="991" t="s">
        <v>401</v>
      </c>
      <c r="DM116" s="989"/>
      <c r="DN116" s="989"/>
      <c r="DO116" s="989"/>
      <c r="DP116" s="990"/>
      <c r="DQ116" s="991" t="s">
        <v>401</v>
      </c>
      <c r="DR116" s="989"/>
      <c r="DS116" s="989"/>
      <c r="DT116" s="989"/>
      <c r="DU116" s="990"/>
      <c r="DV116" s="992" t="s">
        <v>401</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419</v>
      </c>
      <c r="Z117" s="914"/>
      <c r="AA117" s="1026">
        <v>1265372</v>
      </c>
      <c r="AB117" s="996"/>
      <c r="AC117" s="996"/>
      <c r="AD117" s="996"/>
      <c r="AE117" s="997"/>
      <c r="AF117" s="995">
        <v>1227707</v>
      </c>
      <c r="AG117" s="996"/>
      <c r="AH117" s="996"/>
      <c r="AI117" s="996"/>
      <c r="AJ117" s="997"/>
      <c r="AK117" s="995">
        <v>1241858</v>
      </c>
      <c r="AL117" s="996"/>
      <c r="AM117" s="996"/>
      <c r="AN117" s="996"/>
      <c r="AO117" s="997"/>
      <c r="AP117" s="998"/>
      <c r="AQ117" s="999"/>
      <c r="AR117" s="999"/>
      <c r="AS117" s="999"/>
      <c r="AT117" s="1000"/>
      <c r="AU117" s="929"/>
      <c r="AV117" s="930"/>
      <c r="AW117" s="930"/>
      <c r="AX117" s="930"/>
      <c r="AY117" s="931"/>
      <c r="AZ117" s="1025" t="s">
        <v>420</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390</v>
      </c>
      <c r="AB118" s="913"/>
      <c r="AC118" s="913"/>
      <c r="AD118" s="913"/>
      <c r="AE118" s="914"/>
      <c r="AF118" s="912" t="s">
        <v>285</v>
      </c>
      <c r="AG118" s="913"/>
      <c r="AH118" s="913"/>
      <c r="AI118" s="913"/>
      <c r="AJ118" s="914"/>
      <c r="AK118" s="912" t="s">
        <v>284</v>
      </c>
      <c r="AL118" s="913"/>
      <c r="AM118" s="913"/>
      <c r="AN118" s="913"/>
      <c r="AO118" s="914"/>
      <c r="AP118" s="1020" t="s">
        <v>391</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422</v>
      </c>
      <c r="BP118" s="1024"/>
      <c r="BQ118" s="1015">
        <v>14478395</v>
      </c>
      <c r="BR118" s="1016"/>
      <c r="BS118" s="1016"/>
      <c r="BT118" s="1016"/>
      <c r="BU118" s="1016"/>
      <c r="BV118" s="1016">
        <v>15233388</v>
      </c>
      <c r="BW118" s="1016"/>
      <c r="BX118" s="1016"/>
      <c r="BY118" s="1016"/>
      <c r="BZ118" s="1016"/>
      <c r="CA118" s="1016">
        <v>15930260</v>
      </c>
      <c r="CB118" s="1016"/>
      <c r="CC118" s="1016"/>
      <c r="CD118" s="1016"/>
      <c r="CE118" s="1016"/>
      <c r="CF118" s="1017"/>
      <c r="CG118" s="1018"/>
      <c r="CH118" s="1018"/>
      <c r="CI118" s="1018"/>
      <c r="CJ118" s="1019"/>
      <c r="CK118" s="975"/>
      <c r="CL118" s="976"/>
      <c r="CM118" s="946" t="s">
        <v>423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395</v>
      </c>
      <c r="B119" s="974"/>
      <c r="C119" s="953" t="s">
        <v>396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424</v>
      </c>
      <c r="AV119" s="1008"/>
      <c r="AW119" s="1008"/>
      <c r="AX119" s="1008"/>
      <c r="AY119" s="1009"/>
      <c r="AZ119" s="970" t="s">
        <v>425</v>
      </c>
      <c r="BA119" s="917"/>
      <c r="BB119" s="917"/>
      <c r="BC119" s="917"/>
      <c r="BD119" s="917"/>
      <c r="BE119" s="917"/>
      <c r="BF119" s="917"/>
      <c r="BG119" s="917"/>
      <c r="BH119" s="917"/>
      <c r="BI119" s="917"/>
      <c r="BJ119" s="917"/>
      <c r="BK119" s="917"/>
      <c r="BL119" s="917"/>
      <c r="BM119" s="917"/>
      <c r="BN119" s="917"/>
      <c r="BO119" s="917"/>
      <c r="BP119" s="918"/>
      <c r="BQ119" s="956">
        <v>9367858</v>
      </c>
      <c r="BR119" s="957"/>
      <c r="BS119" s="957"/>
      <c r="BT119" s="957"/>
      <c r="BU119" s="957"/>
      <c r="BV119" s="957">
        <v>9046073</v>
      </c>
      <c r="BW119" s="957"/>
      <c r="BX119" s="957"/>
      <c r="BY119" s="957"/>
      <c r="BZ119" s="957"/>
      <c r="CA119" s="957">
        <v>9428899</v>
      </c>
      <c r="CB119" s="957"/>
      <c r="CC119" s="957"/>
      <c r="CD119" s="957"/>
      <c r="CE119" s="957"/>
      <c r="CF119" s="971">
        <v>113.9</v>
      </c>
      <c r="CG119" s="972"/>
      <c r="CH119" s="972"/>
      <c r="CI119" s="972"/>
      <c r="CJ119" s="972"/>
      <c r="CK119" s="977"/>
      <c r="CL119" s="978"/>
      <c r="CM119" s="1034" t="s">
        <v>426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427</v>
      </c>
      <c r="BA120" s="980"/>
      <c r="BB120" s="980"/>
      <c r="BC120" s="980"/>
      <c r="BD120" s="980"/>
      <c r="BE120" s="980"/>
      <c r="BF120" s="980"/>
      <c r="BG120" s="980"/>
      <c r="BH120" s="980"/>
      <c r="BI120" s="980"/>
      <c r="BJ120" s="980"/>
      <c r="BK120" s="980"/>
      <c r="BL120" s="980"/>
      <c r="BM120" s="980"/>
      <c r="BN120" s="980"/>
      <c r="BO120" s="980"/>
      <c r="BP120" s="981"/>
      <c r="BQ120" s="949">
        <v>27079</v>
      </c>
      <c r="BR120" s="950"/>
      <c r="BS120" s="950"/>
      <c r="BT120" s="950"/>
      <c r="BU120" s="950"/>
      <c r="BV120" s="950">
        <v>25011</v>
      </c>
      <c r="BW120" s="950"/>
      <c r="BX120" s="950"/>
      <c r="BY120" s="950"/>
      <c r="BZ120" s="950"/>
      <c r="CA120" s="950">
        <v>22914</v>
      </c>
      <c r="CB120" s="950"/>
      <c r="CC120" s="950"/>
      <c r="CD120" s="950"/>
      <c r="CE120" s="950"/>
      <c r="CF120" s="944">
        <v>0.3</v>
      </c>
      <c r="CG120" s="945"/>
      <c r="CH120" s="945"/>
      <c r="CI120" s="945"/>
      <c r="CJ120" s="945"/>
      <c r="CK120" s="1043" t="s">
        <v>428</v>
      </c>
      <c r="CL120" s="1044"/>
      <c r="CM120" s="1044"/>
      <c r="CN120" s="1044"/>
      <c r="CO120" s="1045"/>
      <c r="CP120" s="1051" t="s">
        <v>375</v>
      </c>
      <c r="CQ120" s="1052"/>
      <c r="CR120" s="1052"/>
      <c r="CS120" s="1052"/>
      <c r="CT120" s="1052"/>
      <c r="CU120" s="1052"/>
      <c r="CV120" s="1052"/>
      <c r="CW120" s="1052"/>
      <c r="CX120" s="1052"/>
      <c r="CY120" s="1052"/>
      <c r="CZ120" s="1052"/>
      <c r="DA120" s="1052"/>
      <c r="DB120" s="1052"/>
      <c r="DC120" s="1052"/>
      <c r="DD120" s="1052"/>
      <c r="DE120" s="1052"/>
      <c r="DF120" s="1053"/>
      <c r="DG120" s="956">
        <v>423915</v>
      </c>
      <c r="DH120" s="957"/>
      <c r="DI120" s="957"/>
      <c r="DJ120" s="957"/>
      <c r="DK120" s="957"/>
      <c r="DL120" s="957">
        <v>326291</v>
      </c>
      <c r="DM120" s="957"/>
      <c r="DN120" s="957"/>
      <c r="DO120" s="957"/>
      <c r="DP120" s="957"/>
      <c r="DQ120" s="957">
        <v>249461</v>
      </c>
      <c r="DR120" s="957"/>
      <c r="DS120" s="957"/>
      <c r="DT120" s="957"/>
      <c r="DU120" s="957"/>
      <c r="DV120" s="958">
        <v>3</v>
      </c>
      <c r="DW120" s="958"/>
      <c r="DX120" s="958"/>
      <c r="DY120" s="958"/>
      <c r="DZ120" s="959"/>
    </row>
    <row r="121" spans="1:130" s="197" customFormat="1" ht="26.25" customHeight="1">
      <c r="A121" s="1005"/>
      <c r="B121" s="976"/>
      <c r="C121" s="1040" t="s">
        <v>429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430</v>
      </c>
      <c r="BA121" s="1001"/>
      <c r="BB121" s="1001"/>
      <c r="BC121" s="1001"/>
      <c r="BD121" s="1001"/>
      <c r="BE121" s="1001"/>
      <c r="BF121" s="1001"/>
      <c r="BG121" s="1001"/>
      <c r="BH121" s="1001"/>
      <c r="BI121" s="1001"/>
      <c r="BJ121" s="1001"/>
      <c r="BK121" s="1001"/>
      <c r="BL121" s="1001"/>
      <c r="BM121" s="1001"/>
      <c r="BN121" s="1001"/>
      <c r="BO121" s="1001"/>
      <c r="BP121" s="1002"/>
      <c r="BQ121" s="1015">
        <v>10762319</v>
      </c>
      <c r="BR121" s="1016"/>
      <c r="BS121" s="1016"/>
      <c r="BT121" s="1016"/>
      <c r="BU121" s="1016"/>
      <c r="BV121" s="1016">
        <v>12171693</v>
      </c>
      <c r="BW121" s="1016"/>
      <c r="BX121" s="1016"/>
      <c r="BY121" s="1016"/>
      <c r="BZ121" s="1016"/>
      <c r="CA121" s="1016">
        <v>12396059</v>
      </c>
      <c r="CB121" s="1016"/>
      <c r="CC121" s="1016"/>
      <c r="CD121" s="1016"/>
      <c r="CE121" s="1016"/>
      <c r="CF121" s="1054">
        <v>149.69999999999999</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431</v>
      </c>
      <c r="BP122" s="1024"/>
      <c r="BQ122" s="1064">
        <v>20157256</v>
      </c>
      <c r="BR122" s="1065"/>
      <c r="BS122" s="1065"/>
      <c r="BT122" s="1065"/>
      <c r="BU122" s="1065"/>
      <c r="BV122" s="1065">
        <v>21242777</v>
      </c>
      <c r="BW122" s="1065"/>
      <c r="BX122" s="1065"/>
      <c r="BY122" s="1065"/>
      <c r="BZ122" s="1065"/>
      <c r="CA122" s="1065">
        <v>21847872</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418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432</v>
      </c>
      <c r="AB123" s="989"/>
      <c r="AC123" s="989"/>
      <c r="AD123" s="989"/>
      <c r="AE123" s="990"/>
      <c r="AF123" s="991" t="s">
        <v>432</v>
      </c>
      <c r="AG123" s="989"/>
      <c r="AH123" s="989"/>
      <c r="AI123" s="989"/>
      <c r="AJ123" s="990"/>
      <c r="AK123" s="991" t="s">
        <v>432</v>
      </c>
      <c r="AL123" s="989"/>
      <c r="AM123" s="989"/>
      <c r="AN123" s="989"/>
      <c r="AO123" s="990"/>
      <c r="AP123" s="992" t="s">
        <v>432</v>
      </c>
      <c r="AQ123" s="993"/>
      <c r="AR123" s="993"/>
      <c r="AS123" s="993"/>
      <c r="AT123" s="994"/>
      <c r="AU123" s="1061" t="s">
        <v>433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432</v>
      </c>
      <c r="BR123" s="1057"/>
      <c r="BS123" s="1057"/>
      <c r="BT123" s="1057"/>
      <c r="BU123" s="1057"/>
      <c r="BV123" s="1057" t="s">
        <v>432</v>
      </c>
      <c r="BW123" s="1057"/>
      <c r="BX123" s="1057"/>
      <c r="BY123" s="1057"/>
      <c r="BZ123" s="1057"/>
      <c r="CA123" s="1057" t="s">
        <v>432</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432</v>
      </c>
      <c r="AB124" s="989"/>
      <c r="AC124" s="989"/>
      <c r="AD124" s="989"/>
      <c r="AE124" s="990"/>
      <c r="AF124" s="991" t="s">
        <v>432</v>
      </c>
      <c r="AG124" s="989"/>
      <c r="AH124" s="989"/>
      <c r="AI124" s="989"/>
      <c r="AJ124" s="990"/>
      <c r="AK124" s="991" t="s">
        <v>432</v>
      </c>
      <c r="AL124" s="989"/>
      <c r="AM124" s="989"/>
      <c r="AN124" s="989"/>
      <c r="AO124" s="990"/>
      <c r="AP124" s="992" t="s">
        <v>432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434</v>
      </c>
      <c r="CQ124" s="1038"/>
      <c r="CR124" s="1038"/>
      <c r="CS124" s="1038"/>
      <c r="CT124" s="1038"/>
      <c r="CU124" s="1038"/>
      <c r="CV124" s="1038"/>
      <c r="CW124" s="1038"/>
      <c r="CX124" s="1038"/>
      <c r="CY124" s="1038"/>
      <c r="CZ124" s="1038"/>
      <c r="DA124" s="1038"/>
      <c r="DB124" s="1038"/>
      <c r="DC124" s="1038"/>
      <c r="DD124" s="1038"/>
      <c r="DE124" s="1038"/>
      <c r="DF124" s="1039"/>
      <c r="DG124" s="1027" t="s">
        <v>432</v>
      </c>
      <c r="DH124" s="1028"/>
      <c r="DI124" s="1028"/>
      <c r="DJ124" s="1028"/>
      <c r="DK124" s="1029"/>
      <c r="DL124" s="1030" t="s">
        <v>432</v>
      </c>
      <c r="DM124" s="1028"/>
      <c r="DN124" s="1028"/>
      <c r="DO124" s="1028"/>
      <c r="DP124" s="1029"/>
      <c r="DQ124" s="1030" t="s">
        <v>432</v>
      </c>
      <c r="DR124" s="1028"/>
      <c r="DS124" s="1028"/>
      <c r="DT124" s="1028"/>
      <c r="DU124" s="1029"/>
      <c r="DV124" s="1031" t="s">
        <v>432</v>
      </c>
      <c r="DW124" s="1032"/>
      <c r="DX124" s="1032"/>
      <c r="DY124" s="1032"/>
      <c r="DZ124" s="1033"/>
    </row>
    <row r="125" spans="1:130" s="197" customFormat="1" ht="26.25" customHeight="1" thickBot="1">
      <c r="A125" s="1005"/>
      <c r="B125" s="976"/>
      <c r="C125" s="946" t="s">
        <v>423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432</v>
      </c>
      <c r="AB125" s="989"/>
      <c r="AC125" s="989"/>
      <c r="AD125" s="989"/>
      <c r="AE125" s="990"/>
      <c r="AF125" s="991" t="s">
        <v>432</v>
      </c>
      <c r="AG125" s="989"/>
      <c r="AH125" s="989"/>
      <c r="AI125" s="989"/>
      <c r="AJ125" s="990"/>
      <c r="AK125" s="991" t="s">
        <v>432</v>
      </c>
      <c r="AL125" s="989"/>
      <c r="AM125" s="989"/>
      <c r="AN125" s="989"/>
      <c r="AO125" s="990"/>
      <c r="AP125" s="992" t="s">
        <v>432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435</v>
      </c>
      <c r="CL125" s="1044"/>
      <c r="CM125" s="1044"/>
      <c r="CN125" s="1044"/>
      <c r="CO125" s="1045"/>
      <c r="CP125" s="970" t="s">
        <v>436</v>
      </c>
      <c r="CQ125" s="917"/>
      <c r="CR125" s="917"/>
      <c r="CS125" s="917"/>
      <c r="CT125" s="917"/>
      <c r="CU125" s="917"/>
      <c r="CV125" s="917"/>
      <c r="CW125" s="917"/>
      <c r="CX125" s="917"/>
      <c r="CY125" s="917"/>
      <c r="CZ125" s="917"/>
      <c r="DA125" s="917"/>
      <c r="DB125" s="917"/>
      <c r="DC125" s="917"/>
      <c r="DD125" s="917"/>
      <c r="DE125" s="917"/>
      <c r="DF125" s="918"/>
      <c r="DG125" s="956" t="s">
        <v>432</v>
      </c>
      <c r="DH125" s="957"/>
      <c r="DI125" s="957"/>
      <c r="DJ125" s="957"/>
      <c r="DK125" s="957"/>
      <c r="DL125" s="957" t="s">
        <v>432</v>
      </c>
      <c r="DM125" s="957"/>
      <c r="DN125" s="957"/>
      <c r="DO125" s="957"/>
      <c r="DP125" s="957"/>
      <c r="DQ125" s="957" t="s">
        <v>432</v>
      </c>
      <c r="DR125" s="957"/>
      <c r="DS125" s="957"/>
      <c r="DT125" s="957"/>
      <c r="DU125" s="957"/>
      <c r="DV125" s="958" t="s">
        <v>432</v>
      </c>
      <c r="DW125" s="958"/>
      <c r="DX125" s="958"/>
      <c r="DY125" s="958"/>
      <c r="DZ125" s="959"/>
    </row>
    <row r="126" spans="1:130" s="197" customFormat="1" ht="26.25" customHeight="1">
      <c r="A126" s="1005"/>
      <c r="B126" s="976"/>
      <c r="C126" s="946" t="s">
        <v>426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432</v>
      </c>
      <c r="AB126" s="989"/>
      <c r="AC126" s="989"/>
      <c r="AD126" s="989"/>
      <c r="AE126" s="990"/>
      <c r="AF126" s="991" t="s">
        <v>432</v>
      </c>
      <c r="AG126" s="989"/>
      <c r="AH126" s="989"/>
      <c r="AI126" s="989"/>
      <c r="AJ126" s="990"/>
      <c r="AK126" s="991" t="s">
        <v>432</v>
      </c>
      <c r="AL126" s="989"/>
      <c r="AM126" s="989"/>
      <c r="AN126" s="989"/>
      <c r="AO126" s="990"/>
      <c r="AP126" s="992" t="s">
        <v>432</v>
      </c>
      <c r="AQ126" s="993"/>
      <c r="AR126" s="993"/>
      <c r="AS126" s="993"/>
      <c r="AT126" s="994"/>
      <c r="AU126" s="233"/>
      <c r="AV126" s="233"/>
      <c r="AW126" s="233"/>
      <c r="AX126" s="1066" t="s">
        <v>437</v>
      </c>
      <c r="AY126" s="1067"/>
      <c r="AZ126" s="1067"/>
      <c r="BA126" s="1067"/>
      <c r="BB126" s="1067"/>
      <c r="BC126" s="1067"/>
      <c r="BD126" s="1067"/>
      <c r="BE126" s="1068"/>
      <c r="BF126" s="1082" t="s">
        <v>438</v>
      </c>
      <c r="BG126" s="1067"/>
      <c r="BH126" s="1067"/>
      <c r="BI126" s="1067"/>
      <c r="BJ126" s="1067"/>
      <c r="BK126" s="1067"/>
      <c r="BL126" s="1068"/>
      <c r="BM126" s="1082" t="s">
        <v>439</v>
      </c>
      <c r="BN126" s="1067"/>
      <c r="BO126" s="1067"/>
      <c r="BP126" s="1067"/>
      <c r="BQ126" s="1067"/>
      <c r="BR126" s="1067"/>
      <c r="BS126" s="1068"/>
      <c r="BT126" s="1082" t="s">
        <v>440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441</v>
      </c>
      <c r="CQ126" s="980"/>
      <c r="CR126" s="980"/>
      <c r="CS126" s="980"/>
      <c r="CT126" s="980"/>
      <c r="CU126" s="980"/>
      <c r="CV126" s="980"/>
      <c r="CW126" s="980"/>
      <c r="CX126" s="980"/>
      <c r="CY126" s="980"/>
      <c r="CZ126" s="980"/>
      <c r="DA126" s="980"/>
      <c r="DB126" s="980"/>
      <c r="DC126" s="980"/>
      <c r="DD126" s="980"/>
      <c r="DE126" s="980"/>
      <c r="DF126" s="981"/>
      <c r="DG126" s="949" t="s">
        <v>432</v>
      </c>
      <c r="DH126" s="950"/>
      <c r="DI126" s="950"/>
      <c r="DJ126" s="950"/>
      <c r="DK126" s="950"/>
      <c r="DL126" s="950" t="s">
        <v>432</v>
      </c>
      <c r="DM126" s="950"/>
      <c r="DN126" s="950"/>
      <c r="DO126" s="950"/>
      <c r="DP126" s="950"/>
      <c r="DQ126" s="950" t="s">
        <v>432</v>
      </c>
      <c r="DR126" s="950"/>
      <c r="DS126" s="950"/>
      <c r="DT126" s="950"/>
      <c r="DU126" s="950"/>
      <c r="DV126" s="951" t="s">
        <v>432</v>
      </c>
      <c r="DW126" s="951"/>
      <c r="DX126" s="951"/>
      <c r="DY126" s="951"/>
      <c r="DZ126" s="952"/>
    </row>
    <row r="127" spans="1:130" s="197" customFormat="1" ht="26.25" customHeight="1" thickBot="1">
      <c r="A127" s="1006"/>
      <c r="B127" s="978"/>
      <c r="C127" s="1034" t="s">
        <v>442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25349</v>
      </c>
      <c r="AB127" s="989"/>
      <c r="AC127" s="989"/>
      <c r="AD127" s="989"/>
      <c r="AE127" s="990"/>
      <c r="AF127" s="991">
        <v>27937</v>
      </c>
      <c r="AG127" s="989"/>
      <c r="AH127" s="989"/>
      <c r="AI127" s="989"/>
      <c r="AJ127" s="990"/>
      <c r="AK127" s="991">
        <v>44220</v>
      </c>
      <c r="AL127" s="989"/>
      <c r="AM127" s="989"/>
      <c r="AN127" s="989"/>
      <c r="AO127" s="990"/>
      <c r="AP127" s="992">
        <v>0.5</v>
      </c>
      <c r="AQ127" s="993"/>
      <c r="AR127" s="993"/>
      <c r="AS127" s="993"/>
      <c r="AT127" s="994"/>
      <c r="AU127" s="233"/>
      <c r="AV127" s="233"/>
      <c r="AW127" s="233"/>
      <c r="AX127" s="916" t="s">
        <v>443</v>
      </c>
      <c r="AY127" s="917"/>
      <c r="AZ127" s="917"/>
      <c r="BA127" s="917"/>
      <c r="BB127" s="917"/>
      <c r="BC127" s="917"/>
      <c r="BD127" s="917"/>
      <c r="BE127" s="918"/>
      <c r="BF127" s="1071" t="s">
        <v>432</v>
      </c>
      <c r="BG127" s="1072"/>
      <c r="BH127" s="1072"/>
      <c r="BI127" s="1072"/>
      <c r="BJ127" s="1072"/>
      <c r="BK127" s="1072"/>
      <c r="BL127" s="1081"/>
      <c r="BM127" s="1071">
        <v>13.47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444</v>
      </c>
      <c r="CQ127" s="1075"/>
      <c r="CR127" s="1075"/>
      <c r="CS127" s="1075"/>
      <c r="CT127" s="1075"/>
      <c r="CU127" s="1075"/>
      <c r="CV127" s="1075"/>
      <c r="CW127" s="1075"/>
      <c r="CX127" s="1075"/>
      <c r="CY127" s="1075"/>
      <c r="CZ127" s="1075"/>
      <c r="DA127" s="1075"/>
      <c r="DB127" s="1075"/>
      <c r="DC127" s="1075"/>
      <c r="DD127" s="1075"/>
      <c r="DE127" s="1075"/>
      <c r="DF127" s="1076"/>
      <c r="DG127" s="1077" t="s">
        <v>445</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446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447</v>
      </c>
      <c r="X128" s="1103"/>
      <c r="Y128" s="1103"/>
      <c r="Z128" s="1104"/>
      <c r="AA128" s="1119">
        <v>3696</v>
      </c>
      <c r="AB128" s="1120"/>
      <c r="AC128" s="1120"/>
      <c r="AD128" s="1120"/>
      <c r="AE128" s="1121"/>
      <c r="AF128" s="1122">
        <v>2738</v>
      </c>
      <c r="AG128" s="1120"/>
      <c r="AH128" s="1120"/>
      <c r="AI128" s="1120"/>
      <c r="AJ128" s="1121"/>
      <c r="AK128" s="1122">
        <v>2097</v>
      </c>
      <c r="AL128" s="1120"/>
      <c r="AM128" s="1120"/>
      <c r="AN128" s="1120"/>
      <c r="AO128" s="1121"/>
      <c r="AP128" s="1123"/>
      <c r="AQ128" s="1124"/>
      <c r="AR128" s="1124"/>
      <c r="AS128" s="1124"/>
      <c r="AT128" s="1125"/>
      <c r="AU128" s="235"/>
      <c r="AV128" s="235"/>
      <c r="AW128" s="235"/>
      <c r="AX128" s="1084" t="s">
        <v>448</v>
      </c>
      <c r="AY128" s="980"/>
      <c r="AZ128" s="980"/>
      <c r="BA128" s="980"/>
      <c r="BB128" s="980"/>
      <c r="BC128" s="980"/>
      <c r="BD128" s="980"/>
      <c r="BE128" s="981"/>
      <c r="BF128" s="1096" t="s">
        <v>449</v>
      </c>
      <c r="BG128" s="1097"/>
      <c r="BH128" s="1097"/>
      <c r="BI128" s="1097"/>
      <c r="BJ128" s="1097"/>
      <c r="BK128" s="1097"/>
      <c r="BL128" s="1098"/>
      <c r="BM128" s="1096">
        <v>18.47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450</v>
      </c>
      <c r="X129" s="1091"/>
      <c r="Y129" s="1091"/>
      <c r="Z129" s="1092"/>
      <c r="AA129" s="988">
        <v>9023856</v>
      </c>
      <c r="AB129" s="989"/>
      <c r="AC129" s="989"/>
      <c r="AD129" s="989"/>
      <c r="AE129" s="990"/>
      <c r="AF129" s="991">
        <v>9000882</v>
      </c>
      <c r="AG129" s="989"/>
      <c r="AH129" s="989"/>
      <c r="AI129" s="989"/>
      <c r="AJ129" s="990"/>
      <c r="AK129" s="991">
        <v>9228813</v>
      </c>
      <c r="AL129" s="989"/>
      <c r="AM129" s="989"/>
      <c r="AN129" s="989"/>
      <c r="AO129" s="990"/>
      <c r="AP129" s="1093"/>
      <c r="AQ129" s="1094"/>
      <c r="AR129" s="1094"/>
      <c r="AS129" s="1094"/>
      <c r="AT129" s="1095"/>
      <c r="AU129" s="235"/>
      <c r="AV129" s="235"/>
      <c r="AW129" s="235"/>
      <c r="AX129" s="1084" t="s">
        <v>451</v>
      </c>
      <c r="AY129" s="980"/>
      <c r="AZ129" s="980"/>
      <c r="BA129" s="980"/>
      <c r="BB129" s="980"/>
      <c r="BC129" s="980"/>
      <c r="BD129" s="980"/>
      <c r="BE129" s="981"/>
      <c r="BF129" s="1085">
        <v>3.6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453</v>
      </c>
      <c r="X130" s="1091"/>
      <c r="Y130" s="1091"/>
      <c r="Z130" s="1092"/>
      <c r="AA130" s="988">
        <v>913385</v>
      </c>
      <c r="AB130" s="989"/>
      <c r="AC130" s="989"/>
      <c r="AD130" s="989"/>
      <c r="AE130" s="990"/>
      <c r="AF130" s="991">
        <v>973975</v>
      </c>
      <c r="AG130" s="989"/>
      <c r="AH130" s="989"/>
      <c r="AI130" s="989"/>
      <c r="AJ130" s="990"/>
      <c r="AK130" s="991">
        <v>949736</v>
      </c>
      <c r="AL130" s="989"/>
      <c r="AM130" s="989"/>
      <c r="AN130" s="989"/>
      <c r="AO130" s="990"/>
      <c r="AP130" s="1093"/>
      <c r="AQ130" s="1094"/>
      <c r="AR130" s="1094"/>
      <c r="AS130" s="1094"/>
      <c r="AT130" s="1095"/>
      <c r="AU130" s="235"/>
      <c r="AV130" s="235"/>
      <c r="AW130" s="235"/>
      <c r="AX130" s="1143" t="s">
        <v>454</v>
      </c>
      <c r="AY130" s="1075"/>
      <c r="AZ130" s="1075"/>
      <c r="BA130" s="1075"/>
      <c r="BB130" s="1075"/>
      <c r="BC130" s="1075"/>
      <c r="BD130" s="1075"/>
      <c r="BE130" s="1076"/>
      <c r="BF130" s="1105" t="s">
        <v>399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455</v>
      </c>
      <c r="X131" s="1114"/>
      <c r="Y131" s="1114"/>
      <c r="Z131" s="1115"/>
      <c r="AA131" s="1027">
        <v>8110471</v>
      </c>
      <c r="AB131" s="1028"/>
      <c r="AC131" s="1028"/>
      <c r="AD131" s="1028"/>
      <c r="AE131" s="1029"/>
      <c r="AF131" s="1030">
        <v>8026907</v>
      </c>
      <c r="AG131" s="1028"/>
      <c r="AH131" s="1028"/>
      <c r="AI131" s="1028"/>
      <c r="AJ131" s="1029"/>
      <c r="AK131" s="1030">
        <v>8279077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457</v>
      </c>
      <c r="W132" s="1131"/>
      <c r="X132" s="1131"/>
      <c r="Y132" s="1131"/>
      <c r="Z132" s="1132"/>
      <c r="AA132" s="1133">
        <v>4.29433753</v>
      </c>
      <c r="AB132" s="1134"/>
      <c r="AC132" s="1134"/>
      <c r="AD132" s="1134"/>
      <c r="AE132" s="1135"/>
      <c r="AF132" s="1136">
        <v>3.1269080360000001</v>
      </c>
      <c r="AG132" s="1134"/>
      <c r="AH132" s="1134"/>
      <c r="AI132" s="1134"/>
      <c r="AJ132" s="1135"/>
      <c r="AK132" s="1136">
        <v>3.5031078949999999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458</v>
      </c>
      <c r="W133" s="1138"/>
      <c r="X133" s="1138"/>
      <c r="Y133" s="1138"/>
      <c r="Z133" s="1139"/>
      <c r="AA133" s="1140">
        <v>4.5999999999999996</v>
      </c>
      <c r="AB133" s="1141"/>
      <c r="AC133" s="1141"/>
      <c r="AD133" s="1141"/>
      <c r="AE133" s="1142"/>
      <c r="AF133" s="1140">
        <v>4</v>
      </c>
      <c r="AG133" s="1141"/>
      <c r="AH133" s="1141"/>
      <c r="AI133" s="1141"/>
      <c r="AJ133" s="1142"/>
      <c r="AK133" s="1140">
        <v>3.6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47" t="s">
        <v>461</v>
      </c>
      <c r="L7" s="254"/>
      <c r="M7" s="255" t="s">
        <v>462</v>
      </c>
      <c r="N7" s="256"/>
    </row>
    <row r="8" spans="1:16">
      <c r="A8" s="248"/>
      <c r="B8" s="244"/>
      <c r="C8" s="244"/>
      <c r="D8" s="244"/>
      <c r="E8" s="244"/>
      <c r="F8" s="244"/>
      <c r="G8" s="257"/>
      <c r="H8" s="258"/>
      <c r="I8" s="258"/>
      <c r="J8" s="259"/>
      <c r="K8" s="1148"/>
      <c r="L8" s="260" t="s">
        <v>463</v>
      </c>
      <c r="M8" s="261" t="s">
        <v>464</v>
      </c>
      <c r="N8" s="262" t="s">
        <v>465</v>
      </c>
    </row>
    <row r="9" spans="1:16">
      <c r="A9" s="248"/>
      <c r="B9" s="244"/>
      <c r="C9" s="244"/>
      <c r="D9" s="244"/>
      <c r="E9" s="244"/>
      <c r="F9" s="244"/>
      <c r="G9" s="1149" t="s">
        <v>466</v>
      </c>
      <c r="H9" s="1150"/>
      <c r="I9" s="1150"/>
      <c r="J9" s="1151"/>
      <c r="K9" s="263">
        <v>2478573</v>
      </c>
      <c r="L9" s="264">
        <v>49340</v>
      </c>
      <c r="M9" s="265">
        <v>55347</v>
      </c>
      <c r="N9" s="266">
        <v>-10.9</v>
      </c>
    </row>
    <row r="10" spans="1:16">
      <c r="A10" s="248"/>
      <c r="B10" s="244"/>
      <c r="C10" s="244"/>
      <c r="D10" s="244"/>
      <c r="E10" s="244"/>
      <c r="F10" s="244"/>
      <c r="G10" s="1149" t="s">
        <v>467</v>
      </c>
      <c r="H10" s="1150"/>
      <c r="I10" s="1150"/>
      <c r="J10" s="1151"/>
      <c r="K10" s="267">
        <v>303281</v>
      </c>
      <c r="L10" s="268">
        <v>6037</v>
      </c>
      <c r="M10" s="269">
        <v>5378</v>
      </c>
      <c r="N10" s="270">
        <v>12.3</v>
      </c>
    </row>
    <row r="11" spans="1:16" ht="13.5" customHeight="1">
      <c r="A11" s="248"/>
      <c r="B11" s="244"/>
      <c r="C11" s="244"/>
      <c r="D11" s="244"/>
      <c r="E11" s="244"/>
      <c r="F11" s="244"/>
      <c r="G11" s="1149" t="s">
        <v>468</v>
      </c>
      <c r="H11" s="1150"/>
      <c r="I11" s="1150"/>
      <c r="J11" s="1151"/>
      <c r="K11" s="267">
        <v>484946</v>
      </c>
      <c r="L11" s="268">
        <v>9654</v>
      </c>
      <c r="M11" s="269">
        <v>7824</v>
      </c>
      <c r="N11" s="270">
        <v>23.4</v>
      </c>
    </row>
    <row r="12" spans="1:16" ht="13.5" customHeight="1">
      <c r="A12" s="248"/>
      <c r="B12" s="244"/>
      <c r="C12" s="244"/>
      <c r="D12" s="244"/>
      <c r="E12" s="244"/>
      <c r="F12" s="244"/>
      <c r="G12" s="1149" t="s">
        <v>469</v>
      </c>
      <c r="H12" s="1150"/>
      <c r="I12" s="1150"/>
      <c r="J12" s="1151"/>
      <c r="K12" s="267">
        <v>14485</v>
      </c>
      <c r="L12" s="268">
        <v>288</v>
      </c>
      <c r="M12" s="269">
        <v>137</v>
      </c>
      <c r="N12" s="270">
        <v>110.2</v>
      </c>
    </row>
    <row r="13" spans="1:16" ht="13.5" customHeight="1">
      <c r="A13" s="248"/>
      <c r="B13" s="244"/>
      <c r="C13" s="244"/>
      <c r="D13" s="244"/>
      <c r="E13" s="244"/>
      <c r="F13" s="244"/>
      <c r="G13" s="1149" t="s">
        <v>470</v>
      </c>
      <c r="H13" s="1150"/>
      <c r="I13" s="1150"/>
      <c r="J13" s="1151"/>
      <c r="K13" s="267" t="s">
        <v>471</v>
      </c>
      <c r="L13" s="268" t="s">
        <v>471</v>
      </c>
      <c r="M13" s="269">
        <v>6</v>
      </c>
      <c r="N13" s="270" t="s">
        <v>471</v>
      </c>
    </row>
    <row r="14" spans="1:16" ht="13.5" customHeight="1">
      <c r="A14" s="248"/>
      <c r="B14" s="244"/>
      <c r="C14" s="244"/>
      <c r="D14" s="244"/>
      <c r="E14" s="244"/>
      <c r="F14" s="244"/>
      <c r="G14" s="1149" t="s">
        <v>472</v>
      </c>
      <c r="H14" s="1150"/>
      <c r="I14" s="1150"/>
      <c r="J14" s="1151"/>
      <c r="K14" s="267">
        <v>68096</v>
      </c>
      <c r="L14" s="268">
        <v>1356</v>
      </c>
      <c r="M14" s="269">
        <v>2598</v>
      </c>
      <c r="N14" s="270">
        <v>-47.8</v>
      </c>
    </row>
    <row r="15" spans="1:16" ht="13.5" customHeight="1">
      <c r="A15" s="248"/>
      <c r="B15" s="244"/>
      <c r="C15" s="244"/>
      <c r="D15" s="244"/>
      <c r="E15" s="244"/>
      <c r="F15" s="244"/>
      <c r="G15" s="1149" t="s">
        <v>473</v>
      </c>
      <c r="H15" s="1150"/>
      <c r="I15" s="1150"/>
      <c r="J15" s="1151"/>
      <c r="K15" s="267">
        <v>58226</v>
      </c>
      <c r="L15" s="268">
        <v>1159</v>
      </c>
      <c r="M15" s="269">
        <v>1203</v>
      </c>
      <c r="N15" s="270">
        <v>-3.7</v>
      </c>
    </row>
    <row r="16" spans="1:16">
      <c r="A16" s="248"/>
      <c r="B16" s="244"/>
      <c r="C16" s="244"/>
      <c r="D16" s="244"/>
      <c r="E16" s="244"/>
      <c r="F16" s="244"/>
      <c r="G16" s="1152" t="s">
        <v>474</v>
      </c>
      <c r="H16" s="1153"/>
      <c r="I16" s="1153"/>
      <c r="J16" s="1154"/>
      <c r="K16" s="268">
        <v>-319925</v>
      </c>
      <c r="L16" s="268">
        <v>-6369</v>
      </c>
      <c r="M16" s="269">
        <v>-5188</v>
      </c>
      <c r="N16" s="270">
        <v>22.8</v>
      </c>
    </row>
    <row r="17" spans="1:16">
      <c r="A17" s="248"/>
      <c r="B17" s="244"/>
      <c r="C17" s="244"/>
      <c r="D17" s="244"/>
      <c r="E17" s="244"/>
      <c r="F17" s="244"/>
      <c r="G17" s="1152" t="s">
        <v>168</v>
      </c>
      <c r="H17" s="1153"/>
      <c r="I17" s="1153"/>
      <c r="J17" s="1154"/>
      <c r="K17" s="268">
        <v>3087682</v>
      </c>
      <c r="L17" s="268">
        <v>61465</v>
      </c>
      <c r="M17" s="269">
        <v>67305</v>
      </c>
      <c r="N17" s="270">
        <v>-8.6999999999999993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44" t="s">
        <v>479</v>
      </c>
      <c r="H21" s="1145"/>
      <c r="I21" s="1145"/>
      <c r="J21" s="1146"/>
      <c r="K21" s="280">
        <v>5.04</v>
      </c>
      <c r="L21" s="281">
        <v>6.27</v>
      </c>
      <c r="M21" s="282">
        <v>-1.23</v>
      </c>
      <c r="N21" s="249"/>
      <c r="O21" s="283"/>
      <c r="P21" s="279"/>
    </row>
    <row r="22" spans="1:16" s="284" customFormat="1">
      <c r="A22" s="279"/>
      <c r="B22" s="249"/>
      <c r="C22" s="249"/>
      <c r="D22" s="249"/>
      <c r="E22" s="249"/>
      <c r="F22" s="249"/>
      <c r="G22" s="1144" t="s">
        <v>480</v>
      </c>
      <c r="H22" s="1145"/>
      <c r="I22" s="1145"/>
      <c r="J22" s="1146"/>
      <c r="K22" s="285">
        <v>100.2</v>
      </c>
      <c r="L22" s="286">
        <v>97.2</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47" t="s">
        <v>461</v>
      </c>
      <c r="L30" s="254"/>
      <c r="M30" s="255" t="s">
        <v>462</v>
      </c>
      <c r="N30" s="256"/>
    </row>
    <row r="31" spans="1:16">
      <c r="A31" s="248"/>
      <c r="B31" s="244"/>
      <c r="C31" s="244"/>
      <c r="D31" s="244"/>
      <c r="E31" s="244"/>
      <c r="F31" s="244"/>
      <c r="G31" s="257"/>
      <c r="H31" s="258"/>
      <c r="I31" s="258"/>
      <c r="J31" s="259"/>
      <c r="K31" s="1148"/>
      <c r="L31" s="260" t="s">
        <v>463</v>
      </c>
      <c r="M31" s="261" t="s">
        <v>464</v>
      </c>
      <c r="N31" s="262" t="s">
        <v>465</v>
      </c>
    </row>
    <row r="32" spans="1:16" ht="27" customHeight="1">
      <c r="A32" s="248"/>
      <c r="B32" s="244"/>
      <c r="C32" s="244"/>
      <c r="D32" s="244"/>
      <c r="E32" s="244"/>
      <c r="F32" s="244"/>
      <c r="G32" s="1160" t="s">
        <v>484</v>
      </c>
      <c r="H32" s="1161"/>
      <c r="I32" s="1161"/>
      <c r="J32" s="1162"/>
      <c r="K32" s="294">
        <v>1144064</v>
      </c>
      <c r="L32" s="294">
        <v>22774</v>
      </c>
      <c r="M32" s="295">
        <v>29478</v>
      </c>
      <c r="N32" s="296">
        <v>-22.7</v>
      </c>
    </row>
    <row r="33" spans="1:16" ht="13.5" customHeight="1">
      <c r="A33" s="248"/>
      <c r="B33" s="244"/>
      <c r="C33" s="244"/>
      <c r="D33" s="244"/>
      <c r="E33" s="244"/>
      <c r="F33" s="244"/>
      <c r="G33" s="1160" t="s">
        <v>485</v>
      </c>
      <c r="H33" s="1161"/>
      <c r="I33" s="1161"/>
      <c r="J33" s="1162"/>
      <c r="K33" s="294" t="s">
        <v>471</v>
      </c>
      <c r="L33" s="294" t="s">
        <v>471</v>
      </c>
      <c r="M33" s="295" t="s">
        <v>471</v>
      </c>
      <c r="N33" s="296" t="s">
        <v>471</v>
      </c>
    </row>
    <row r="34" spans="1:16" ht="27" customHeight="1">
      <c r="A34" s="248"/>
      <c r="B34" s="244"/>
      <c r="C34" s="244"/>
      <c r="D34" s="244"/>
      <c r="E34" s="244"/>
      <c r="F34" s="244"/>
      <c r="G34" s="1160" t="s">
        <v>486</v>
      </c>
      <c r="H34" s="1161"/>
      <c r="I34" s="1161"/>
      <c r="J34" s="1162"/>
      <c r="K34" s="294" t="s">
        <v>471</v>
      </c>
      <c r="L34" s="294" t="s">
        <v>471</v>
      </c>
      <c r="M34" s="295" t="s">
        <v>471</v>
      </c>
      <c r="N34" s="296" t="s">
        <v>471</v>
      </c>
    </row>
    <row r="35" spans="1:16" ht="27" customHeight="1">
      <c r="A35" s="248"/>
      <c r="B35" s="244"/>
      <c r="C35" s="244"/>
      <c r="D35" s="244"/>
      <c r="E35" s="244"/>
      <c r="F35" s="244"/>
      <c r="G35" s="1160" t="s">
        <v>487</v>
      </c>
      <c r="H35" s="1161"/>
      <c r="I35" s="1161"/>
      <c r="J35" s="1162"/>
      <c r="K35" s="294">
        <v>14035</v>
      </c>
      <c r="L35" s="294">
        <v>279</v>
      </c>
      <c r="M35" s="295">
        <v>9466</v>
      </c>
      <c r="N35" s="296">
        <v>-97.1</v>
      </c>
    </row>
    <row r="36" spans="1:16" ht="27" customHeight="1">
      <c r="A36" s="248"/>
      <c r="B36" s="244"/>
      <c r="C36" s="244"/>
      <c r="D36" s="244"/>
      <c r="E36" s="244"/>
      <c r="F36" s="244"/>
      <c r="G36" s="1160" t="s">
        <v>488</v>
      </c>
      <c r="H36" s="1161"/>
      <c r="I36" s="1161"/>
      <c r="J36" s="1162"/>
      <c r="K36" s="294">
        <v>39539</v>
      </c>
      <c r="L36" s="294">
        <v>787</v>
      </c>
      <c r="M36" s="295">
        <v>2568</v>
      </c>
      <c r="N36" s="296">
        <v>-69.400000000000006</v>
      </c>
    </row>
    <row r="37" spans="1:16" ht="13.5" customHeight="1">
      <c r="A37" s="248"/>
      <c r="B37" s="244"/>
      <c r="C37" s="244"/>
      <c r="D37" s="244"/>
      <c r="E37" s="244"/>
      <c r="F37" s="244"/>
      <c r="G37" s="1160" t="s">
        <v>489</v>
      </c>
      <c r="H37" s="1161"/>
      <c r="I37" s="1161"/>
      <c r="J37" s="1162"/>
      <c r="K37" s="294">
        <v>44220</v>
      </c>
      <c r="L37" s="294">
        <v>880</v>
      </c>
      <c r="M37" s="295">
        <v>1267</v>
      </c>
      <c r="N37" s="296">
        <v>-30.5</v>
      </c>
    </row>
    <row r="38" spans="1:16" ht="27" customHeight="1">
      <c r="A38" s="248"/>
      <c r="B38" s="244"/>
      <c r="C38" s="244"/>
      <c r="D38" s="244"/>
      <c r="E38" s="244"/>
      <c r="F38" s="244"/>
      <c r="G38" s="1163" t="s">
        <v>490</v>
      </c>
      <c r="H38" s="1164"/>
      <c r="I38" s="1164"/>
      <c r="J38" s="1165"/>
      <c r="K38" s="297" t="s">
        <v>471</v>
      </c>
      <c r="L38" s="297" t="s">
        <v>471</v>
      </c>
      <c r="M38" s="298">
        <v>1</v>
      </c>
      <c r="N38" s="299" t="s">
        <v>471</v>
      </c>
      <c r="O38" s="293"/>
    </row>
    <row r="39" spans="1:16">
      <c r="A39" s="248"/>
      <c r="B39" s="244"/>
      <c r="C39" s="244"/>
      <c r="D39" s="244"/>
      <c r="E39" s="244"/>
      <c r="F39" s="244"/>
      <c r="G39" s="1163" t="s">
        <v>491</v>
      </c>
      <c r="H39" s="1164"/>
      <c r="I39" s="1164"/>
      <c r="J39" s="1165"/>
      <c r="K39" s="300">
        <v>-2097</v>
      </c>
      <c r="L39" s="300">
        <v>-42</v>
      </c>
      <c r="M39" s="301">
        <v>-3176</v>
      </c>
      <c r="N39" s="302">
        <v>-98.7</v>
      </c>
      <c r="O39" s="293"/>
    </row>
    <row r="40" spans="1:16" ht="27" customHeight="1">
      <c r="A40" s="248"/>
      <c r="B40" s="244"/>
      <c r="C40" s="244"/>
      <c r="D40" s="244"/>
      <c r="E40" s="244"/>
      <c r="F40" s="244"/>
      <c r="G40" s="1160" t="s">
        <v>492</v>
      </c>
      <c r="H40" s="1161"/>
      <c r="I40" s="1161"/>
      <c r="J40" s="1162"/>
      <c r="K40" s="300">
        <v>-949736</v>
      </c>
      <c r="L40" s="300">
        <v>-18906</v>
      </c>
      <c r="M40" s="301">
        <v>-27766</v>
      </c>
      <c r="N40" s="302">
        <v>-31.9</v>
      </c>
      <c r="O40" s="293"/>
    </row>
    <row r="41" spans="1:16">
      <c r="A41" s="248"/>
      <c r="B41" s="244"/>
      <c r="C41" s="244"/>
      <c r="D41" s="244"/>
      <c r="E41" s="244"/>
      <c r="F41" s="244"/>
      <c r="G41" s="1166" t="s">
        <v>279</v>
      </c>
      <c r="H41" s="1167"/>
      <c r="I41" s="1167"/>
      <c r="J41" s="1168"/>
      <c r="K41" s="294">
        <v>290025</v>
      </c>
      <c r="L41" s="300">
        <v>5773</v>
      </c>
      <c r="M41" s="301">
        <v>11838</v>
      </c>
      <c r="N41" s="302">
        <v>-51.2</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55" t="s">
        <v>461</v>
      </c>
      <c r="J49" s="1157" t="s">
        <v>496</v>
      </c>
      <c r="K49" s="1158"/>
      <c r="L49" s="1158"/>
      <c r="M49" s="1158"/>
      <c r="N49" s="1159"/>
    </row>
    <row r="50" spans="1:14">
      <c r="A50" s="248"/>
      <c r="B50" s="244"/>
      <c r="C50" s="244"/>
      <c r="D50" s="244"/>
      <c r="E50" s="244"/>
      <c r="F50" s="244"/>
      <c r="G50" s="312"/>
      <c r="H50" s="313"/>
      <c r="I50" s="1156"/>
      <c r="J50" s="314" t="s">
        <v>497</v>
      </c>
      <c r="K50" s="315" t="s">
        <v>498</v>
      </c>
      <c r="L50" s="316" t="s">
        <v>499</v>
      </c>
      <c r="M50" s="317" t="s">
        <v>500</v>
      </c>
      <c r="N50" s="318" t="s">
        <v>501</v>
      </c>
    </row>
    <row r="51" spans="1:14">
      <c r="A51" s="248"/>
      <c r="B51" s="244"/>
      <c r="C51" s="244"/>
      <c r="D51" s="244"/>
      <c r="E51" s="244"/>
      <c r="F51" s="244"/>
      <c r="G51" s="310" t="s">
        <v>502</v>
      </c>
      <c r="H51" s="311"/>
      <c r="I51" s="319">
        <v>1447574</v>
      </c>
      <c r="J51" s="320">
        <v>29003</v>
      </c>
      <c r="K51" s="321">
        <v>-11.6</v>
      </c>
      <c r="L51" s="322">
        <v>42839</v>
      </c>
      <c r="M51" s="323">
        <v>-13.3</v>
      </c>
      <c r="N51" s="324">
        <v>1.7</v>
      </c>
    </row>
    <row r="52" spans="1:14">
      <c r="A52" s="248"/>
      <c r="B52" s="244"/>
      <c r="C52" s="244"/>
      <c r="D52" s="244"/>
      <c r="E52" s="244"/>
      <c r="F52" s="244"/>
      <c r="G52" s="325"/>
      <c r="H52" s="326" t="s">
        <v>503</v>
      </c>
      <c r="I52" s="327">
        <v>985924</v>
      </c>
      <c r="J52" s="328">
        <v>19754</v>
      </c>
      <c r="K52" s="329">
        <v>-19.7</v>
      </c>
      <c r="L52" s="330">
        <v>22027</v>
      </c>
      <c r="M52" s="331">
        <v>-17.100000000000001</v>
      </c>
      <c r="N52" s="332">
        <v>-2.6</v>
      </c>
    </row>
    <row r="53" spans="1:14">
      <c r="A53" s="248"/>
      <c r="B53" s="244"/>
      <c r="C53" s="244"/>
      <c r="D53" s="244"/>
      <c r="E53" s="244"/>
      <c r="F53" s="244"/>
      <c r="G53" s="310" t="s">
        <v>504</v>
      </c>
      <c r="H53" s="311"/>
      <c r="I53" s="319">
        <v>2470727</v>
      </c>
      <c r="J53" s="320">
        <v>49468</v>
      </c>
      <c r="K53" s="321">
        <v>70.599999999999994</v>
      </c>
      <c r="L53" s="322">
        <v>46819</v>
      </c>
      <c r="M53" s="323">
        <v>9.3000000000000007</v>
      </c>
      <c r="N53" s="324">
        <v>61.3</v>
      </c>
    </row>
    <row r="54" spans="1:14">
      <c r="A54" s="248"/>
      <c r="B54" s="244"/>
      <c r="C54" s="244"/>
      <c r="D54" s="244"/>
      <c r="E54" s="244"/>
      <c r="F54" s="244"/>
      <c r="G54" s="325"/>
      <c r="H54" s="326" t="s">
        <v>503</v>
      </c>
      <c r="I54" s="327">
        <v>1302506</v>
      </c>
      <c r="J54" s="328">
        <v>26078</v>
      </c>
      <c r="K54" s="329">
        <v>32</v>
      </c>
      <c r="L54" s="330">
        <v>24121</v>
      </c>
      <c r="M54" s="331">
        <v>9.5</v>
      </c>
      <c r="N54" s="332">
        <v>22.5</v>
      </c>
    </row>
    <row r="55" spans="1:14">
      <c r="A55" s="248"/>
      <c r="B55" s="244"/>
      <c r="C55" s="244"/>
      <c r="D55" s="244"/>
      <c r="E55" s="244"/>
      <c r="F55" s="244"/>
      <c r="G55" s="310" t="s">
        <v>505</v>
      </c>
      <c r="H55" s="311"/>
      <c r="I55" s="319">
        <v>2334810</v>
      </c>
      <c r="J55" s="320">
        <v>46668</v>
      </c>
      <c r="K55" s="321">
        <v>-5.7</v>
      </c>
      <c r="L55" s="322">
        <v>53270</v>
      </c>
      <c r="M55" s="323">
        <v>13.8</v>
      </c>
      <c r="N55" s="324">
        <v>-19.5</v>
      </c>
    </row>
    <row r="56" spans="1:14">
      <c r="A56" s="248"/>
      <c r="B56" s="244"/>
      <c r="C56" s="244"/>
      <c r="D56" s="244"/>
      <c r="E56" s="244"/>
      <c r="F56" s="244"/>
      <c r="G56" s="325"/>
      <c r="H56" s="326" t="s">
        <v>503</v>
      </c>
      <c r="I56" s="327">
        <v>1681110</v>
      </c>
      <c r="J56" s="328">
        <v>33602</v>
      </c>
      <c r="K56" s="329">
        <v>28.9</v>
      </c>
      <c r="L56" s="330">
        <v>24316</v>
      </c>
      <c r="M56" s="331">
        <v>0.8</v>
      </c>
      <c r="N56" s="332">
        <v>28.1</v>
      </c>
    </row>
    <row r="57" spans="1:14">
      <c r="A57" s="248"/>
      <c r="B57" s="244"/>
      <c r="C57" s="244"/>
      <c r="D57" s="244"/>
      <c r="E57" s="244"/>
      <c r="F57" s="244"/>
      <c r="G57" s="310" t="s">
        <v>506</v>
      </c>
      <c r="H57" s="311"/>
      <c r="I57" s="319">
        <v>2355596</v>
      </c>
      <c r="J57" s="320">
        <v>46941</v>
      </c>
      <c r="K57" s="321">
        <v>0.6</v>
      </c>
      <c r="L57" s="322">
        <v>53292</v>
      </c>
      <c r="M57" s="323">
        <v>0</v>
      </c>
      <c r="N57" s="324">
        <v>0.6</v>
      </c>
    </row>
    <row r="58" spans="1:14">
      <c r="A58" s="248"/>
      <c r="B58" s="244"/>
      <c r="C58" s="244"/>
      <c r="D58" s="244"/>
      <c r="E58" s="244"/>
      <c r="F58" s="244"/>
      <c r="G58" s="325"/>
      <c r="H58" s="326" t="s">
        <v>503</v>
      </c>
      <c r="I58" s="327">
        <v>1609244</v>
      </c>
      <c r="J58" s="328">
        <v>32068</v>
      </c>
      <c r="K58" s="329">
        <v>-4.5999999999999996</v>
      </c>
      <c r="L58" s="330">
        <v>28900</v>
      </c>
      <c r="M58" s="331">
        <v>18.899999999999999</v>
      </c>
      <c r="N58" s="332">
        <v>-23.5</v>
      </c>
    </row>
    <row r="59" spans="1:14">
      <c r="A59" s="248"/>
      <c r="B59" s="244"/>
      <c r="C59" s="244"/>
      <c r="D59" s="244"/>
      <c r="E59" s="244"/>
      <c r="F59" s="244"/>
      <c r="G59" s="310" t="s">
        <v>507</v>
      </c>
      <c r="H59" s="311"/>
      <c r="I59" s="319">
        <v>1369804</v>
      </c>
      <c r="J59" s="320">
        <v>27268</v>
      </c>
      <c r="K59" s="321">
        <v>-41.9</v>
      </c>
      <c r="L59" s="322">
        <v>49919</v>
      </c>
      <c r="M59" s="323">
        <v>-6.3</v>
      </c>
      <c r="N59" s="324">
        <v>-35.6</v>
      </c>
    </row>
    <row r="60" spans="1:14">
      <c r="A60" s="248"/>
      <c r="B60" s="244"/>
      <c r="C60" s="244"/>
      <c r="D60" s="244"/>
      <c r="E60" s="244"/>
      <c r="F60" s="244"/>
      <c r="G60" s="325"/>
      <c r="H60" s="326" t="s">
        <v>503</v>
      </c>
      <c r="I60" s="333">
        <v>897317</v>
      </c>
      <c r="J60" s="328">
        <v>17862</v>
      </c>
      <c r="K60" s="329">
        <v>-44.3</v>
      </c>
      <c r="L60" s="330">
        <v>26398</v>
      </c>
      <c r="M60" s="331">
        <v>-8.6999999999999993</v>
      </c>
      <c r="N60" s="332">
        <v>-35.6</v>
      </c>
    </row>
    <row r="61" spans="1:14">
      <c r="A61" s="248"/>
      <c r="B61" s="244"/>
      <c r="C61" s="244"/>
      <c r="D61" s="244"/>
      <c r="E61" s="244"/>
      <c r="F61" s="244"/>
      <c r="G61" s="310" t="s">
        <v>508</v>
      </c>
      <c r="H61" s="334"/>
      <c r="I61" s="335">
        <v>1995702</v>
      </c>
      <c r="J61" s="336">
        <v>39870</v>
      </c>
      <c r="K61" s="337">
        <v>2.4</v>
      </c>
      <c r="L61" s="338">
        <v>49228</v>
      </c>
      <c r="M61" s="339">
        <v>0.7</v>
      </c>
      <c r="N61" s="324">
        <v>1.7</v>
      </c>
    </row>
    <row r="62" spans="1:14">
      <c r="A62" s="248"/>
      <c r="B62" s="244"/>
      <c r="C62" s="244"/>
      <c r="D62" s="244"/>
      <c r="E62" s="244"/>
      <c r="F62" s="244"/>
      <c r="G62" s="325"/>
      <c r="H62" s="326" t="s">
        <v>503</v>
      </c>
      <c r="I62" s="327">
        <v>1295220</v>
      </c>
      <c r="J62" s="328">
        <v>25873</v>
      </c>
      <c r="K62" s="329">
        <v>-1.5</v>
      </c>
      <c r="L62" s="330">
        <v>25152</v>
      </c>
      <c r="M62" s="331">
        <v>0.7</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9" t="s">
        <v>3</v>
      </c>
      <c r="D47" s="1169"/>
      <c r="E47" s="1170"/>
      <c r="F47" s="11">
        <v>23.88</v>
      </c>
      <c r="G47" s="12">
        <v>21.54</v>
      </c>
      <c r="H47" s="12">
        <v>21.44</v>
      </c>
      <c r="I47" s="12">
        <v>19.39</v>
      </c>
      <c r="J47" s="13">
        <v>19.32</v>
      </c>
    </row>
    <row r="48" spans="2:10" ht="57.75" customHeight="1">
      <c r="B48" s="14"/>
      <c r="C48" s="1171" t="s">
        <v>4</v>
      </c>
      <c r="D48" s="1171"/>
      <c r="E48" s="1172"/>
      <c r="F48" s="15">
        <v>3.92</v>
      </c>
      <c r="G48" s="16">
        <v>3.55</v>
      </c>
      <c r="H48" s="16">
        <v>3.66</v>
      </c>
      <c r="I48" s="16">
        <v>7.37</v>
      </c>
      <c r="J48" s="17">
        <v>5.47</v>
      </c>
    </row>
    <row r="49" spans="2:10" ht="57.75" customHeight="1" thickBot="1">
      <c r="B49" s="18"/>
      <c r="C49" s="1173" t="s">
        <v>5</v>
      </c>
      <c r="D49" s="1173"/>
      <c r="E49" s="1174"/>
      <c r="F49" s="19">
        <v>0.33</v>
      </c>
      <c r="G49" s="20" t="s">
        <v>515</v>
      </c>
      <c r="H49" s="20">
        <v>0.38</v>
      </c>
      <c r="I49" s="20">
        <v>1.6</v>
      </c>
      <c r="J49" s="21" t="s">
        <v>516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4294967294"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2017-02-24T02:08:52Z</cp:lastPrinted>
  <dcterms:created xsi:type="dcterms:W3CDTF">2017-02-15T22:32:55Z</dcterms:created>
  <dcterms:modified xsi:type="dcterms:W3CDTF">2017-05-11T06:49:14Z</dcterms:modified>
</cp:coreProperties>
</file>