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14940" windowHeight="7770"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BE37"/>
  <c r="AM37"/>
  <c r="U37"/>
  <c r="BE36"/>
  <c r="AM36"/>
  <c r="BE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l="1"/>
  <c r="U34" s="1"/>
  <c r="U35" l="1"/>
  <c r="U36" s="1"/>
  <c r="AM34" l="1"/>
  <c r="AM35" l="1"/>
  <c r="BE34" s="1"/>
  <c r="BW34" l="1"/>
  <c r="BW35" s="1"/>
  <c r="BW36" s="1"/>
  <c r="BW37" s="1"/>
  <c r="BW38" s="1"/>
  <c r="BW39" s="1"/>
  <c r="BW40" s="1"/>
  <c r="BW41" s="1"/>
  <c r="BW42" s="1"/>
  <c r="BW43" s="1"/>
  <c r="CO34" l="1"/>
  <c r="CO35" s="1"/>
  <c r="CO36" s="1"/>
  <c r="CO37" s="1"/>
</calcChain>
</file>

<file path=xl/sharedStrings.xml><?xml version="1.0" encoding="utf-8"?>
<sst xmlns="http://schemas.openxmlformats.org/spreadsheetml/2006/main" count="1097" uniqueCount="585">
  <si>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</si>
  <si>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</si>
  <si>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</si>
  <si>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</si>
  <si>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</si>
  <si>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</si>
  <si>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</si>
  <si>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</si>
  <si>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</si>
  <si>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</si>
  <si>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</si>
  <si>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</si>
  <si>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</si>
  <si>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</si>
  <si>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</si>
  <si>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</si>
  <si>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</si>
  <si>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</si>
  <si>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</si>
  <si>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</si>
  <si>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</si>
  <si>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</si>
  <si>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</si>
  <si>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</si>
  <si>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</si>
  <si>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</si>
  <si>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</si>
  <si>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</si>
  <si>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</si>
  <si>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</si>
  <si>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</si>
  <si>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</si>
  <si>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</si>
  <si>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</si>
  <si>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</si>
  <si>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</si>
  <si>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</si>
  <si>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</si>
  <si>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</si>
  <si>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</si>
  <si>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</si>
  <si>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</si>
  <si>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</si>
  <si>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</si>
  <si>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</si>
  <si>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</si>
  <si>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</si>
  <si>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</si>
  <si>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</si>
  <si>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</si>
  <si>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</si>
  <si>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</si>
  <si>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</si>
  <si>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</si>
  <si>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</si>
  <si>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</si>
  <si>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</si>
  <si>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</si>
  <si>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</si>
  <si>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</si>
  <si>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</si>
  <si>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</si>
  <si>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</si>
  <si>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</si>
  <si>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</si>
  <si>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</si>
  <si>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</si>
  <si>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</si>
  <si>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</si>
  <si>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</si>
  <si>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</si>
  <si>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</si>
  <si>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</si>
  <si>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</si>
  <si>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</si>
  <si>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</si>
  <si>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</si>
  <si>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</si>
  <si>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</si>
  <si>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</si>
  <si>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</si>
  <si>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</si>
  <si>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</si>
  <si>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</si>
  <si>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</si>
  <si>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</si>
  <si>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</si>
  <si>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</si>
  <si>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</si>
  <si>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</si>
  <si>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</si>
  <si>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</si>
  <si>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</si>
  <si>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</si>
  <si>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</si>
  <si>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</si>
  <si>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</si>
  <si>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</si>
  <si>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</si>
  <si>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</si>
  <si>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</si>
  <si>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</si>
  <si>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</si>
  <si>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</si>
  <si>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</si>
  <si>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</si>
  <si>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</si>
  <si>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</si>
  <si>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</si>
  <si>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</si>
  <si>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</si>
  <si>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</si>
  <si>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</si>
  <si>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</si>
  <si>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</si>
  <si>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</si>
  <si>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</si>
  <si>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</si>
  <si>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</si>
  <si>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</si>
  <si>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</si>
  <si>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</si>
  <si>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</si>
  <si>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</si>
  <si>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</si>
  <si>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</si>
  <si>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</si>
  <si>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</si>
  <si>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</si>
  <si>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</si>
  <si>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</si>
  <si>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</si>
  <si>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</si>
  <si>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</si>
  <si>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</si>
  <si>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</si>
  <si>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</si>
  <si>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</si>
  <si>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</si>
  <si>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</si>
  <si>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</si>
  <si>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</si>
  <si>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</si>
  <si>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</si>
  <si>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</si>
  <si>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</si>
  <si>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</si>
  <si>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</si>
  <si>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</si>
  <si>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</si>
  <si>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</si>
  <si>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</si>
  <si>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</si>
  <si>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</si>
  <si>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</si>
  <si>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</si>
  <si>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</si>
  <si>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</si>
  <si>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</si>
  <si>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</si>
  <si>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</si>
  <si>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</si>
  <si>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</si>
  <si>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</si>
  <si>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</si>
  <si>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</si>
  <si>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</si>
  <si>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</si>
  <si>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</si>
  <si>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</si>
  <si>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</si>
  <si>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</si>
  <si>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</si>
  <si>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</si>
  <si>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</si>
  <si>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</si>
  <si>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</si>
  <si>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</si>
  <si>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</si>
  <si>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</si>
  <si>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</si>
  <si>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</si>
  <si>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</si>
  <si>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</si>
  <si>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</si>
  <si>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</si>
  <si>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</si>
  <si>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</si>
  <si>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</si>
  <si>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</si>
  <si>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</si>
  <si>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</si>
  <si>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</si>
  <si>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</si>
  <si>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福岡県苅田町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</si>
  <si>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</si>
  <si>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</si>
  <si>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</si>
  <si>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</si>
  <si>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</si>
  <si>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</si>
  <si>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</si>
  <si>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</si>
  <si>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</si>
  <si>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</si>
  <si>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</si>
  <si>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</si>
  <si>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</si>
  <si>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</si>
  <si>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</si>
  <si>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</si>
  <si>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</si>
  <si>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</si>
  <si>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</si>
  <si>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</si>
  <si>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</si>
  <si>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</si>
  <si>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</si>
  <si>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</si>
  <si>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</si>
  <si>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</si>
  <si>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</si>
  <si>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</si>
  <si>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</si>
  <si>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</si>
  <si>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</si>
  <si>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</si>
  <si>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</si>
  <si>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</si>
  <si>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</si>
  <si>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</si>
  <si>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</si>
  <si>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</si>
  <si>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</si>
  <si>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</si>
  <si>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</si>
  <si>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</si>
  <si>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</si>
  <si>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</si>
  <si>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</si>
  <si>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</si>
  <si>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</si>
  <si>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</si>
  <si>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</si>
  <si>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</si>
  <si>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</si>
  <si>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</si>
  <si>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</si>
  <si>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</si>
  <si>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</si>
  <si>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</si>
  <si>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</si>
  <si>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</si>
  <si>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</si>
  <si>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</si>
  <si>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</si>
  <si>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</si>
  <si>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</si>
  <si>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</si>
  <si>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</si>
  <si>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</si>
  <si>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</si>
  <si>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</si>
  <si>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</si>
  <si>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</si>
  <si>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</si>
  <si>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</si>
  <si>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</si>
  <si>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</si>
  <si>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</si>
  <si>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</si>
  <si>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</si>
  <si>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</si>
  <si>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</si>
  <si>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</si>
  <si>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</si>
  <si>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</si>
  <si>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</si>
  <si>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</si>
  <si>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</si>
  <si>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</si>
  <si>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</si>
  <si>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</si>
  <si>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</si>
  <si>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</si>
  <si>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</si>
  <si>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</si>
  <si>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</si>
  <si>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</si>
  <si>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</si>
  <si>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</si>
  <si>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</si>
  <si>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</si>
  <si>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</si>
  <si>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</si>
  <si>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</si>
  <si>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</si>
  <si>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</si>
  <si>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</si>
  <si>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</si>
  <si>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</si>
  <si>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</si>
  <si>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</si>
  <si>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</si>
  <si>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</si>
  <si>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</si>
  <si>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</si>
  <si>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</si>
  <si>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</si>
  <si>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</si>
  <si>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</si>
  <si>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</si>
  <si>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</si>
  <si>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</si>
  <si>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</si>
  <si>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</si>
  <si>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</si>
  <si>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</si>
  <si>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</si>
  <si>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</si>
  <si>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</si>
  <si>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</si>
  <si>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</si>
  <si>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</si>
  <si>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</si>
  <si>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</si>
  <si>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</si>
  <si>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</si>
  <si>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</si>
  <si>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</si>
  <si>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</si>
  <si>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</si>
  <si>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</si>
  <si>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</si>
  <si>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</si>
  <si>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</si>
  <si>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</si>
  <si>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</si>
  <si>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</si>
  <si>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</si>
  <si>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</si>
  <si>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</si>
  <si>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</si>
  <si>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福岡県苅田町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</si>
  <si>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</si>
  <si>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</si>
  <si>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</si>
  <si>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</si>
  <si>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</si>
  <si>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</si>
  <si>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</si>
  <si>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</si>
  <si>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</si>
  <si>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</si>
  <si>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</si>
  <si>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</si>
  <si>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</si>
  <si>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</si>
  <si>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</si>
  <si>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</si>
  <si>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</si>
  <si>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</si>
  <si>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</si>
  <si>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</si>
  <si>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</si>
  <si>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</si>
  <si>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</si>
  <si>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</si>
  <si>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</si>
  <si>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</si>
  <si>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</si>
  <si>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</si>
  <si>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</si>
  <si>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</si>
  <si>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</si>
  <si>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</si>
  <si>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</si>
  <si>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</si>
  <si>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</si>
  <si>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</si>
  <si>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</si>
  <si>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</si>
  <si>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</si>
  <si>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</si>
  <si>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</si>
  <si>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</si>
  <si>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</si>
  <si>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</si>
  <si>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</si>
  <si>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</si>
  <si>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</si>
  <si>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</si>
  <si>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</si>
  <si>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</si>
  <si>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</si>
  <si>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</si>
  <si>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</si>
  <si>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</si>
  <si>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</si>
  <si>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</si>
  <si>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</si>
  <si>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</si>
  <si>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</si>
  <si>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</si>
  <si>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</si>
  <si>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</si>
  <si>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</si>
  <si>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</si>
  <si>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</si>
  <si>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</si>
  <si>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</si>
  <si>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</si>
  <si>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</si>
  <si>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</si>
  <si>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</si>
  <si>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</si>
  <si>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</si>
  <si>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</si>
  <si>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</si>
  <si>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</si>
  <si>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</si>
  <si>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</si>
  <si>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</si>
  <si>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</si>
  <si>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</si>
  <si>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</si>
  <si>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</si>
  <si>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</si>
  <si>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</si>
  <si>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</si>
  <si>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</si>
  <si>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</si>
  <si>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</si>
  <si>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</si>
  <si>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</si>
  <si>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</si>
  <si>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</si>
  <si>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</si>
  <si>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</si>
  <si>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</si>
  <si>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</si>
  <si>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</si>
  <si>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</si>
  <si>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</si>
  <si>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</si>
  <si>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</si>
  <si>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</si>
  <si>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</si>
  <si>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</si>
  <si>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</si>
  <si>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</si>
  <si>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</si>
  <si>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</si>
  <si>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</si>
  <si>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</si>
  <si>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</si>
  <si>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</si>
  <si>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</si>
  <si>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</si>
  <si>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</si>
  <si>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</si>
  <si>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</si>
  <si>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</si>
  <si>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</si>
  <si>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</si>
  <si>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</si>
  <si>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</si>
  <si>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</si>
  <si>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</si>
  <si>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</si>
  <si>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</si>
  <si>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</si>
  <si>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</si>
  <si>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</si>
  <si>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</si>
  <si>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</si>
  <si>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</si>
  <si>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</si>
  <si>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</si>
  <si>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</si>
  <si>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</si>
  <si>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</si>
  <si>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</si>
  <si>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</si>
  <si>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</si>
  <si>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</si>
  <si>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</si>
  <si>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</si>
  <si>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</si>
  <si>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</si>
  <si>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</si>
  <si>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</si>
  <si>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</si>
  <si>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</si>
  <si>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</si>
  <si>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</si>
  <si>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</si>
  <si>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</si>
  <si>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</si>
  <si>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</si>
  <si>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</si>
  <si>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</si>
  <si>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</si>
  <si>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</si>
  <si>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</si>
  <si>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</si>
  <si>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</si>
  <si>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</si>
  <si>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</si>
  <si>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</si>
  <si>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</si>
  <si>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</si>
  <si>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</si>
  <si>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</si>
  <si>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</si>
  <si>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</si>
  <si>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</si>
  <si>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</si>
  <si>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</si>
  <si>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</si>
  <si>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</si>
  <si>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</si>
  <si>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</si>
  <si>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</si>
  <si>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6.10</t>
  </si>
  <si>
    <t>▲ 9.69</t>
  </si>
  <si>
    <t>▲ 7.79</t>
  </si>
  <si>
    <t>▲ 4.33</t>
  </si>
  <si>
    <t>▲ 1.96</t>
  </si>
  <si>
    <t>水道事業会計</t>
  </si>
  <si>
    <t>一般会計</t>
  </si>
  <si>
    <t>下水道事業会計</t>
  </si>
  <si>
    <t>苅田臨空産業団地開発事業特別会計</t>
  </si>
  <si>
    <t>介護保険特別会計</t>
  </si>
  <si>
    <t>後期高齢者医療特別会計</t>
  </si>
  <si>
    <t>住宅新築資金等特別会計</t>
  </si>
  <si>
    <t>京都郡公平委員会特別会計</t>
  </si>
  <si>
    <t>その他会計（赤字）</t>
  </si>
  <si>
    <t>▲ 0.44</t>
  </si>
  <si>
    <t>▲ 0.99</t>
  </si>
  <si>
    <t>▲ 0.83</t>
  </si>
  <si>
    <t>▲ 2.98</t>
  </si>
  <si>
    <t>その他会計（黒字）</t>
  </si>
  <si>
    <t>-</t>
    <phoneticPr fontId="2"/>
  </si>
  <si>
    <t>-</t>
    <phoneticPr fontId="2"/>
  </si>
  <si>
    <t>-</t>
    <phoneticPr fontId="2"/>
  </si>
  <si>
    <t>-</t>
    <phoneticPr fontId="2"/>
  </si>
  <si>
    <t>-</t>
    <phoneticPr fontId="2"/>
  </si>
  <si>
    <t>福岡県後期高齢者医療広域連合（一般会計）</t>
  </si>
  <si>
    <t>福岡県後期高齢者医療広域連合（後期高齢者医療特別会計）</t>
  </si>
  <si>
    <t>京築地区水道企業団（京築地区水道企業団水道用水供給事業会計）</t>
  </si>
  <si>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</si>
  <si>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</si>
  <si>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福岡県市町村職員退職手当組合（一般会計）</t>
  </si>
  <si>
    <t>京築広域市町村圏事務組合（一般会計）</t>
  </si>
  <si>
    <t>京築広域市町村圏事務組合（行橋・京都学校給食共同調理施設特別会計）</t>
    <rPh sb="13" eb="15">
      <t>ユクハシ</t>
    </rPh>
    <rPh sb="16" eb="18">
      <t>ミヤコ</t>
    </rPh>
    <phoneticPr fontId="2"/>
  </si>
  <si>
    <t>京築広域市町村圏事務組合（広域圏消防特別会計）</t>
  </si>
  <si>
    <t>京築広域市町村圏事務組合（豊築休日急患センター特別会計）</t>
  </si>
  <si>
    <t>京築広域市町村圏事務組合（行橋京都メディカルセンター特別会計）</t>
  </si>
  <si>
    <t>福岡県自治会館管理組合（一般会計）</t>
  </si>
  <si>
    <t>福岡県市町村消防団員等公務災害補償組合（一般会計）</t>
  </si>
  <si>
    <t>-</t>
    <phoneticPr fontId="2"/>
  </si>
  <si>
    <t>-</t>
    <phoneticPr fontId="2"/>
  </si>
  <si>
    <t>-</t>
    <phoneticPr fontId="2"/>
  </si>
  <si>
    <t>ピュアタウン苅田</t>
    <rPh sb="6" eb="8">
      <t>カンダ</t>
    </rPh>
    <phoneticPr fontId="24"/>
  </si>
  <si>
    <t>苅田エコプラント</t>
    <rPh sb="0" eb="2">
      <t>カンダ</t>
    </rPh>
    <phoneticPr fontId="24"/>
  </si>
  <si>
    <t>苅田町土地開発公社</t>
    <rPh sb="0" eb="2">
      <t>カンダ</t>
    </rPh>
    <rPh sb="2" eb="3">
      <t>マチ</t>
    </rPh>
    <rPh sb="3" eb="5">
      <t>トチ</t>
    </rPh>
    <rPh sb="5" eb="7">
      <t>カイハツ</t>
    </rPh>
    <rPh sb="7" eb="9">
      <t>コウシャ</t>
    </rPh>
    <phoneticPr fontId="24"/>
  </si>
  <si>
    <t>苅田町農業公社</t>
    <rPh sb="0" eb="2">
      <t>カンダ</t>
    </rPh>
    <rPh sb="2" eb="3">
      <t>マチ</t>
    </rPh>
    <rPh sb="3" eb="5">
      <t>ノウギョウ</t>
    </rPh>
    <rPh sb="5" eb="7">
      <t>コウシャ</t>
    </rPh>
    <phoneticPr fontId="2"/>
  </si>
  <si>
    <t>-</t>
    <phoneticPr fontId="2"/>
  </si>
  <si>
    <t>法適用企業</t>
    <rPh sb="0" eb="1">
      <t>ホウ</t>
    </rPh>
    <rPh sb="1" eb="3">
      <t>テキヨウ</t>
    </rPh>
    <rPh sb="3" eb="5">
      <t>キギョウ</t>
    </rPh>
    <phoneticPr fontId="2"/>
  </si>
  <si>
    <t>○</t>
    <phoneticPr fontId="2"/>
  </si>
  <si>
    <t>-</t>
    <phoneticPr fontId="2"/>
  </si>
  <si>
    <t>福岡県市町村職員退職手当組合（基金特別会計）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</si>
  <si>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</si>
  <si>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</si>
  <si>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</si>
  <si>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</si>
  <si>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</si>
  <si>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</si>
  <si>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</si>
  <si>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</si>
  <si>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</si>
  <si>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</si>
  <si>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</si>
  <si>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H23年度より増え続けていたが、平成27年度は標準財政規模の増等により前年度に比べて1.6%減の120.7%となった。類似団体内平均値と比較すると過去5年間高い数値で推移しているが、本町では、下水道事業や土地区画整理事業等の大型事業を行っており、整備途中であるため収益よりも費用の方が大きく、またこれら事業の起債額が大きく増えていることが要因である。実質公債費比率は、平成23年度より増え続けており、土地区画整理事業に係る起債の元金償還が開始されたこと等により平成27年度では0.1%増の10.7%となった。実質公債費比率も類似団体内平均値より高い数値で推移しており、土地区画整理事業の進捗により元利償還が増えることが見込まれることに加え、当町の場合、景気の動向により税収が大きく変動し標準財政規模に与える影響が大きいため、今後も景気の動向を見据え、地方債の残高を注視し、地方債に過度な依存をしないよう財政運営を行っていく。</t>
    <rPh sb="0" eb="2">
      <t>ショウライ</t>
    </rPh>
    <rPh sb="2" eb="4">
      <t>フタン</t>
    </rPh>
    <rPh sb="4" eb="6">
      <t>ヒリツ</t>
    </rPh>
    <rPh sb="10" eb="12">
      <t>ネンド</t>
    </rPh>
    <rPh sb="14" eb="15">
      <t>フ</t>
    </rPh>
    <rPh sb="16" eb="17">
      <t>ツヅ</t>
    </rPh>
    <rPh sb="23" eb="25">
      <t>ヘイセイ</t>
    </rPh>
    <rPh sb="27" eb="29">
      <t>ネンド</t>
    </rPh>
    <rPh sb="30" eb="32">
      <t>ヒョウジュン</t>
    </rPh>
    <rPh sb="32" eb="34">
      <t>ザイセイ</t>
    </rPh>
    <rPh sb="34" eb="36">
      <t>キボ</t>
    </rPh>
    <rPh sb="37" eb="38">
      <t>ゾウ</t>
    </rPh>
    <rPh sb="38" eb="39">
      <t>トウ</t>
    </rPh>
    <rPh sb="42" eb="45">
      <t>ゼンネンド</t>
    </rPh>
    <rPh sb="46" eb="47">
      <t>クラ</t>
    </rPh>
    <rPh sb="53" eb="54">
      <t>ゲン</t>
    </rPh>
    <rPh sb="66" eb="68">
      <t>ルイジ</t>
    </rPh>
    <rPh sb="68" eb="70">
      <t>ダンタイ</t>
    </rPh>
    <rPh sb="70" eb="71">
      <t>ナイ</t>
    </rPh>
    <rPh sb="71" eb="74">
      <t>ヘイキンチ</t>
    </rPh>
    <rPh sb="75" eb="77">
      <t>ヒカク</t>
    </rPh>
    <rPh sb="80" eb="82">
      <t>カコ</t>
    </rPh>
    <rPh sb="83" eb="85">
      <t>ネンカン</t>
    </rPh>
    <rPh sb="85" eb="86">
      <t>タカ</t>
    </rPh>
    <rPh sb="87" eb="89">
      <t>スウチ</t>
    </rPh>
    <rPh sb="90" eb="92">
      <t>スイイ</t>
    </rPh>
    <rPh sb="98" eb="100">
      <t>ホンチョウ</t>
    </rPh>
    <rPh sb="103" eb="106">
      <t>ゲスイドウ</t>
    </rPh>
    <rPh sb="106" eb="108">
      <t>ジギョウ</t>
    </rPh>
    <rPh sb="109" eb="111">
      <t>トチ</t>
    </rPh>
    <rPh sb="111" eb="113">
      <t>クカク</t>
    </rPh>
    <rPh sb="113" eb="115">
      <t>セイリ</t>
    </rPh>
    <rPh sb="115" eb="117">
      <t>ジギョウ</t>
    </rPh>
    <rPh sb="117" eb="118">
      <t>トウ</t>
    </rPh>
    <rPh sb="119" eb="121">
      <t>オオガタ</t>
    </rPh>
    <rPh sb="121" eb="123">
      <t>ジギョウ</t>
    </rPh>
    <rPh sb="124" eb="125">
      <t>オコナ</t>
    </rPh>
    <rPh sb="130" eb="132">
      <t>セイビ</t>
    </rPh>
    <rPh sb="132" eb="134">
      <t>トチュウ</t>
    </rPh>
    <rPh sb="139" eb="141">
      <t>シュウエキ</t>
    </rPh>
    <rPh sb="144" eb="146">
      <t>ヒヨウ</t>
    </rPh>
    <rPh sb="147" eb="148">
      <t>ホウ</t>
    </rPh>
    <rPh sb="149" eb="150">
      <t>オオ</t>
    </rPh>
    <rPh sb="158" eb="160">
      <t>ジギョウ</t>
    </rPh>
    <rPh sb="161" eb="163">
      <t>キサイ</t>
    </rPh>
    <rPh sb="163" eb="164">
      <t>ガク</t>
    </rPh>
    <rPh sb="165" eb="166">
      <t>オオ</t>
    </rPh>
    <rPh sb="168" eb="169">
      <t>フ</t>
    </rPh>
    <rPh sb="176" eb="178">
      <t>ヨウイン</t>
    </rPh>
    <rPh sb="182" eb="184">
      <t>ジッシツ</t>
    </rPh>
    <rPh sb="184" eb="187">
      <t>コウサイヒ</t>
    </rPh>
    <rPh sb="187" eb="189">
      <t>ヒリツ</t>
    </rPh>
    <rPh sb="191" eb="193">
      <t>ヘイセイ</t>
    </rPh>
    <rPh sb="195" eb="197">
      <t>ネンド</t>
    </rPh>
    <rPh sb="199" eb="200">
      <t>フ</t>
    </rPh>
    <rPh sb="201" eb="202">
      <t>ツヅ</t>
    </rPh>
    <rPh sb="207" eb="209">
      <t>トチ</t>
    </rPh>
    <rPh sb="237" eb="239">
      <t>ヘイセイ</t>
    </rPh>
    <rPh sb="241" eb="243">
      <t>ネンド</t>
    </rPh>
    <rPh sb="249" eb="250">
      <t>ゾウ</t>
    </rPh>
    <rPh sb="261" eb="263">
      <t>ジッシツ</t>
    </rPh>
    <rPh sb="263" eb="266">
      <t>コウサイヒ</t>
    </rPh>
    <rPh sb="266" eb="268">
      <t>ヒリツ</t>
    </rPh>
    <rPh sb="269" eb="271">
      <t>ルイジ</t>
    </rPh>
    <rPh sb="271" eb="273">
      <t>ダンタイ</t>
    </rPh>
    <rPh sb="273" eb="274">
      <t>ナイ</t>
    </rPh>
    <rPh sb="274" eb="277">
      <t>ヘイキンチ</t>
    </rPh>
    <rPh sb="279" eb="280">
      <t>タカ</t>
    </rPh>
    <rPh sb="281" eb="283">
      <t>スウチ</t>
    </rPh>
    <rPh sb="284" eb="286">
      <t>スイイ</t>
    </rPh>
    <rPh sb="291" eb="293">
      <t>トチ</t>
    </rPh>
    <rPh sb="293" eb="295">
      <t>クカク</t>
    </rPh>
    <rPh sb="295" eb="297">
      <t>セイリ</t>
    </rPh>
    <rPh sb="297" eb="299">
      <t>ジギョウ</t>
    </rPh>
    <rPh sb="300" eb="302">
      <t>シンチョク</t>
    </rPh>
    <rPh sb="305" eb="307">
      <t>ガンリ</t>
    </rPh>
    <rPh sb="307" eb="309">
      <t>ショウカン</t>
    </rPh>
    <rPh sb="310" eb="311">
      <t>フ</t>
    </rPh>
    <rPh sb="316" eb="318">
      <t>ミコ</t>
    </rPh>
    <rPh sb="324" eb="325">
      <t>クワ</t>
    </rPh>
    <rPh sb="350" eb="352">
      <t>ヒョウジュン</t>
    </rPh>
    <rPh sb="352" eb="354">
      <t>ザイセイ</t>
    </rPh>
    <rPh sb="354" eb="356">
      <t>キボ</t>
    </rPh>
    <rPh sb="357" eb="358">
      <t>アタ</t>
    </rPh>
    <rPh sb="360" eb="362">
      <t>エイキョウ</t>
    </rPh>
    <rPh sb="363" eb="364">
      <t>オオ</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</si>
</sst>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70062</c:v>
                </c:pt>
                <c:pt idx="1">
                  <c:v>58863</c:v>
                </c:pt>
                <c:pt idx="2">
                  <c:v>60745</c:v>
                </c:pt>
                <c:pt idx="3">
                  <c:v>55659</c:v>
                </c:pt>
                <c:pt idx="4">
                  <c:v>46907</c:v>
                </c:pt>
              </c:numCache>
            </c:numRef>
          </c:val>
        </c:ser>
        <c:marker val="1"/>
        <c:axId val="80796672"/>
        <c:axId val="84113280"/>
      </c:lineChart>
      <c:catAx>
        <c:axId val="8079667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13280"/>
        <c:crosses val="autoZero"/>
        <c:auto val="1"/>
        <c:lblAlgn val="ctr"/>
        <c:lblOffset val="100"/>
        <c:tickLblSkip val="1"/>
        <c:tickMarkSkip val="1"/>
      </c:catAx>
      <c:valAx>
        <c:axId val="84113280"/>
        <c:scaling>
          <c:orientation val="minMax"/>
          <c:max val="9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9667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16.95</c:v>
                </c:pt>
                <c:pt idx="1">
                  <c:v>7.36</c:v>
                </c:pt>
                <c:pt idx="2">
                  <c:v>6</c:v>
                </c:pt>
                <c:pt idx="3">
                  <c:v>5.8</c:v>
                </c:pt>
                <c:pt idx="4">
                  <c:v>7.19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49.8</c:v>
                </c:pt>
                <c:pt idx="1">
                  <c:v>50.38</c:v>
                </c:pt>
                <c:pt idx="2">
                  <c:v>40.1</c:v>
                </c:pt>
                <c:pt idx="3">
                  <c:v>38.47</c:v>
                </c:pt>
                <c:pt idx="4">
                  <c:v>33.729999999999997</c:v>
                </c:pt>
              </c:numCache>
            </c:numRef>
          </c:val>
        </c:ser>
        <c:gapWidth val="250"/>
        <c:overlap val="100"/>
        <c:axId val="98883072"/>
        <c:axId val="10128179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c:v>
                </c:pt>
                <c:pt idx="1">
                  <c:v>-9.69</c:v>
                </c:pt>
                <c:pt idx="2">
                  <c:v>-7.79</c:v>
                </c:pt>
                <c:pt idx="3">
                  <c:v>-4.33</c:v>
                </c:pt>
                <c:pt idx="4">
                  <c:v>-1.96</c:v>
                </c:pt>
              </c:numCache>
            </c:numRef>
          </c:val>
        </c:ser>
        <c:marker val="1"/>
        <c:axId val="98883072"/>
        <c:axId val="101281792"/>
      </c:lineChart>
      <c:catAx>
        <c:axId val="988830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81792"/>
        <c:crosses val="autoZero"/>
        <c:auto val="1"/>
        <c:lblAlgn val="ctr"/>
        <c:lblOffset val="100"/>
        <c:tickLblSkip val="1"/>
        <c:tickMarkSkip val="1"/>
      </c:catAx>
      <c:valAx>
        <c:axId val="1012817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83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0.06</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0.44</c:v>
                </c:pt>
                <c:pt idx="1">
                  <c:v>#N/A</c:v>
                </c:pt>
                <c:pt idx="2">
                  <c:v>0.99</c:v>
                </c:pt>
                <c:pt idx="3">
                  <c:v>#N/A</c:v>
                </c:pt>
                <c:pt idx="4">
                  <c:v>0.83</c:v>
                </c:pt>
                <c:pt idx="5">
                  <c:v>#N/A</c:v>
                </c:pt>
                <c:pt idx="6">
                  <c:v>2.98</c:v>
                </c:pt>
                <c:pt idx="7">
                  <c:v>#N/A</c:v>
                </c:pt>
                <c:pt idx="8">
                  <c:v>0</c:v>
                </c:pt>
                <c:pt idx="9">
                  <c:v>0</c:v>
                </c:pt>
              </c:numCache>
            </c:numRef>
          </c:val>
        </c:ser>
        <c:ser>
          <c:idx val="2"/>
          <c:order val="2"/>
          <c:tx>
            <c:strRef>
              <c:f>データシート!$A$29</c:f>
              <c:strCache>
                <c:ptCount val="1"/>
                <c:pt idx="0">
                  <c:v>京都郡公平委員会特別会計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c:v>
                </c:pt>
                <c:pt idx="4">
                  <c:v>#N/A</c:v>
                </c:pt>
                <c:pt idx="5">
                  <c:v>0.03</c:v>
                </c:pt>
                <c:pt idx="6">
                  <c:v>#N/A</c:v>
                </c:pt>
                <c:pt idx="7">
                  <c:v>0.12</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0.55000000000000004</c:v>
                </c:pt>
                <c:pt idx="4">
                  <c:v>#N/A</c:v>
                </c:pt>
                <c:pt idx="5">
                  <c:v>0.03</c:v>
                </c:pt>
                <c:pt idx="6">
                  <c:v>#N/A</c:v>
                </c:pt>
                <c:pt idx="7">
                  <c:v>0.51</c:v>
                </c:pt>
                <c:pt idx="8">
                  <c:v>#N/A</c:v>
                </c:pt>
                <c:pt idx="9">
                  <c:v>1.06</c:v>
                </c:pt>
              </c:numCache>
            </c:numRef>
          </c:val>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2.79</c:v>
                </c:pt>
                <c:pt idx="2">
                  <c:v>#N/A</c:v>
                </c:pt>
                <c:pt idx="3">
                  <c:v>7.07</c:v>
                </c:pt>
                <c:pt idx="4">
                  <c:v>#N/A</c:v>
                </c:pt>
                <c:pt idx="5">
                  <c:v>3.93</c:v>
                </c:pt>
                <c:pt idx="6">
                  <c:v>#N/A</c:v>
                </c:pt>
                <c:pt idx="7">
                  <c:v>2.88</c:v>
                </c:pt>
                <c:pt idx="8">
                  <c:v>#N/A</c:v>
                </c:pt>
                <c:pt idx="9">
                  <c:v>2.76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2.36</c:v>
                </c:pt>
                <c:pt idx="2">
                  <c:v>#N/A</c:v>
                </c:pt>
                <c:pt idx="3">
                  <c:v>2.0299999999999998</c:v>
                </c:pt>
                <c:pt idx="4">
                  <c:v>#N/A</c:v>
                </c:pt>
                <c:pt idx="5">
                  <c:v>2.69</c:v>
                </c:pt>
                <c:pt idx="6">
                  <c:v>#N/A</c:v>
                </c:pt>
                <c:pt idx="7">
                  <c:v>3.09</c:v>
                </c:pt>
                <c:pt idx="8">
                  <c:v>#N/A</c:v>
                </c:pt>
                <c:pt idx="9">
                  <c:v>2.83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16.93</c:v>
                </c:pt>
                <c:pt idx="2">
                  <c:v>#N/A</c:v>
                </c:pt>
                <c:pt idx="3">
                  <c:v>7.33</c:v>
                </c:pt>
                <c:pt idx="4">
                  <c:v>#N/A</c:v>
                </c:pt>
                <c:pt idx="5">
                  <c:v>5.98</c:v>
                </c:pt>
                <c:pt idx="6">
                  <c:v>#N/A</c:v>
                </c:pt>
                <c:pt idx="7">
                  <c:v>5.78</c:v>
                </c:pt>
                <c:pt idx="8">
                  <c:v>#N/A</c:v>
                </c:pt>
                <c:pt idx="9">
                  <c:v>7.17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15.46</c:v>
                </c:pt>
                <c:pt idx="2">
                  <c:v>#N/A</c:v>
                </c:pt>
                <c:pt idx="3">
                  <c:v>14.37</c:v>
                </c:pt>
                <c:pt idx="4">
                  <c:v>#N/A</c:v>
                </c:pt>
                <c:pt idx="5">
                  <c:v>13.91</c:v>
                </c:pt>
                <c:pt idx="6">
                  <c:v>#N/A</c:v>
                </c:pt>
                <c:pt idx="7">
                  <c:v>14.18</c:v>
                </c:pt>
                <c:pt idx="8">
                  <c:v>#N/A</c:v>
                </c:pt>
                <c:pt idx="9">
                  <c:v>13.65</c:v>
                </c:pt>
              </c:numCache>
            </c:numRef>
          </c:val>
        </c:ser>
        <c:overlap val="100"/>
        <c:axId val="172116992"/>
        <c:axId val="245166848"/>
      </c:barChart>
      <c:catAx>
        <c:axId val="172116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166848"/>
        <c:crosses val="autoZero"/>
        <c:auto val="1"/>
        <c:lblAlgn val="ctr"/>
        <c:lblOffset val="100"/>
        <c:tickLblSkip val="1"/>
        <c:tickMarkSkip val="1"/>
      </c:catAx>
      <c:valAx>
        <c:axId val="2451668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169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835</c:v>
                </c:pt>
                <c:pt idx="5">
                  <c:v>839</c:v>
                </c:pt>
                <c:pt idx="8">
                  <c:v>872</c:v>
                </c:pt>
                <c:pt idx="11">
                  <c:v>895</c:v>
                </c:pt>
                <c:pt idx="14">
                  <c:v>846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43</c:v>
                </c:pt>
                <c:pt idx="6">
                  <c:v>29</c:v>
                </c:pt>
                <c:pt idx="9">
                  <c:v>17</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282</c:v>
                </c:pt>
                <c:pt idx="3">
                  <c:v>253</c:v>
                </c:pt>
                <c:pt idx="6">
                  <c:v>279</c:v>
                </c:pt>
                <c:pt idx="9">
                  <c:v>268</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1269</c:v>
                </c:pt>
                <c:pt idx="3">
                  <c:v>1318</c:v>
                </c:pt>
                <c:pt idx="6">
                  <c:v>1364</c:v>
                </c:pt>
                <c:pt idx="9">
                  <c:v>1400</c:v>
                </c:pt>
                <c:pt idx="12">
                  <c:v>1414</c:v>
                </c:pt>
              </c:numCache>
            </c:numRef>
          </c:val>
        </c:ser>
        <c:gapWidth val="100"/>
        <c:overlap val="100"/>
        <c:axId val="97866112"/>
        <c:axId val="978680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770</c:v>
                </c:pt>
                <c:pt idx="2">
                  <c:v>#N/A</c:v>
                </c:pt>
                <c:pt idx="3">
                  <c:v>#N/A</c:v>
                </c:pt>
                <c:pt idx="4">
                  <c:v>775</c:v>
                </c:pt>
                <c:pt idx="5">
                  <c:v>#N/A</c:v>
                </c:pt>
                <c:pt idx="6">
                  <c:v>#N/A</c:v>
                </c:pt>
                <c:pt idx="7">
                  <c:v>801</c:v>
                </c:pt>
                <c:pt idx="8">
                  <c:v>#N/A</c:v>
                </c:pt>
                <c:pt idx="9">
                  <c:v>#N/A</c:v>
                </c:pt>
                <c:pt idx="10">
                  <c:v>790</c:v>
                </c:pt>
                <c:pt idx="11">
                  <c:v>#N/A</c:v>
                </c:pt>
                <c:pt idx="12">
                  <c:v>#N/A</c:v>
                </c:pt>
                <c:pt idx="13">
                  <c:v>852</c:v>
                </c:pt>
                <c:pt idx="14">
                  <c:v>#N/A</c:v>
                </c:pt>
              </c:numCache>
            </c:numRef>
          </c:val>
        </c:ser>
        <c:marker val="1"/>
        <c:axId val="97866112"/>
        <c:axId val="97868032"/>
      </c:lineChart>
      <c:catAx>
        <c:axId val="97866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68032"/>
        <c:crosses val="autoZero"/>
        <c:auto val="1"/>
        <c:lblAlgn val="ctr"/>
        <c:lblOffset val="100"/>
        <c:tickLblSkip val="1"/>
        <c:tickMarkSkip val="1"/>
      </c:catAx>
      <c:valAx>
        <c:axId val="978680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66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9598</c:v>
                </c:pt>
                <c:pt idx="5">
                  <c:v>9340</c:v>
                </c:pt>
                <c:pt idx="8">
                  <c:v>8748</c:v>
                </c:pt>
                <c:pt idx="11">
                  <c:v>8243</c:v>
                </c:pt>
                <c:pt idx="14">
                  <c:v>7829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477</c:v>
                </c:pt>
                <c:pt idx="5">
                  <c:v>446</c:v>
                </c:pt>
                <c:pt idx="8">
                  <c:v>456</c:v>
                </c:pt>
                <c:pt idx="11">
                  <c:v>425</c:v>
                </c:pt>
                <c:pt idx="14">
                  <c:v>393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5017</c:v>
                </c:pt>
                <c:pt idx="5">
                  <c:v>5021</c:v>
                </c:pt>
                <c:pt idx="8">
                  <c:v>4444</c:v>
                </c:pt>
                <c:pt idx="11">
                  <c:v>4111</c:v>
                </c:pt>
                <c:pt idx="14">
                  <c:v>3842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343</c:v>
                </c:pt>
                <c:pt idx="3">
                  <c:v>342</c:v>
                </c:pt>
                <c:pt idx="6">
                  <c:v>343</c:v>
                </c:pt>
                <c:pt idx="9">
                  <c:v>339</c:v>
                </c:pt>
                <c:pt idx="12">
                  <c:v>336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2952</c:v>
                </c:pt>
                <c:pt idx="3">
                  <c:v>2982</c:v>
                </c:pt>
                <c:pt idx="6">
                  <c:v>2943</c:v>
                </c:pt>
                <c:pt idx="9">
                  <c:v>2742</c:v>
                </c:pt>
                <c:pt idx="12">
                  <c:v>2721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5268</c:v>
                </c:pt>
                <c:pt idx="3">
                  <c:v>5171</c:v>
                </c:pt>
                <c:pt idx="6">
                  <c:v>5043</c:v>
                </c:pt>
                <c:pt idx="9">
                  <c:v>4947</c:v>
                </c:pt>
                <c:pt idx="12">
                  <c:v>4901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147</c:v>
                </c:pt>
                <c:pt idx="3">
                  <c:v>104</c:v>
                </c:pt>
                <c:pt idx="6">
                  <c:v>74</c:v>
                </c:pt>
                <c:pt idx="9">
                  <c:v>57</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14176</c:v>
                </c:pt>
                <c:pt idx="3">
                  <c:v>13895</c:v>
                </c:pt>
                <c:pt idx="6">
                  <c:v>13825</c:v>
                </c:pt>
                <c:pt idx="9">
                  <c:v>13634</c:v>
                </c:pt>
                <c:pt idx="12">
                  <c:v>13278</c:v>
                </c:pt>
              </c:numCache>
            </c:numRef>
          </c:val>
        </c:ser>
        <c:gapWidth val="100"/>
        <c:overlap val="100"/>
        <c:axId val="98100736"/>
        <c:axId val="9810265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7793</c:v>
                </c:pt>
                <c:pt idx="2">
                  <c:v>#N/A</c:v>
                </c:pt>
                <c:pt idx="3">
                  <c:v>#N/A</c:v>
                </c:pt>
                <c:pt idx="4">
                  <c:v>7688</c:v>
                </c:pt>
                <c:pt idx="5">
                  <c:v>#N/A</c:v>
                </c:pt>
                <c:pt idx="6">
                  <c:v>#N/A</c:v>
                </c:pt>
                <c:pt idx="7">
                  <c:v>8580</c:v>
                </c:pt>
                <c:pt idx="8">
                  <c:v>#N/A</c:v>
                </c:pt>
                <c:pt idx="9">
                  <c:v>#N/A</c:v>
                </c:pt>
                <c:pt idx="10">
                  <c:v>8940</c:v>
                </c:pt>
                <c:pt idx="11">
                  <c:v>#N/A</c:v>
                </c:pt>
                <c:pt idx="12">
                  <c:v>#N/A</c:v>
                </c:pt>
                <c:pt idx="13">
                  <c:v>9190</c:v>
                </c:pt>
                <c:pt idx="14">
                  <c:v>#N/A</c:v>
                </c:pt>
              </c:numCache>
            </c:numRef>
          </c:val>
        </c:ser>
        <c:marker val="1"/>
        <c:axId val="98100736"/>
        <c:axId val="98102656"/>
      </c:lineChart>
      <c:catAx>
        <c:axId val="981007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02656"/>
        <c:crosses val="autoZero"/>
        <c:auto val="1"/>
        <c:lblAlgn val="ctr"/>
        <c:lblOffset val="100"/>
        <c:tickLblSkip val="1"/>
        <c:tickMarkSkip val="1"/>
      </c:catAx>
      <c:valAx>
        <c:axId val="981026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007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98349824"/>
        <c:axId val="98351360"/>
      </c:scatterChart>
      <c:valAx>
        <c:axId val="98349824"/>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351360"/>
        <c:crosses val="autoZero"/>
        <c:crossBetween val="midCat"/>
      </c:valAx>
      <c:valAx>
        <c:axId val="9835136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83498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layout>
                <c:manualLayout>
                  <c:x val="-3.5087231743090946E-2"/>
                  <c:y val="-6.2527233115468414E-2"/>
                </c:manualLayout>
              </c:layout>
              <c:tx>
                <c:strRef>
                  <c:f>公会計指標分析・財政指標組合せ分析表!$N$72</c:f>
                  <c:strCache>
                    <c:ptCount val="1"/>
                    <c:pt idx="0">
                      <c:v>H26</c:v>
                    </c:pt>
                  </c:strCache>
                </c:strRef>
              </c:tx>
              <c:dLblPos val="r"/>
            </c:dLbl>
            <c:dLbl>
              <c:idx val="4"/>
              <c:layout>
                <c:manualLayout>
                  <c:x val="-2.8323692780536498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9.8000000000000007</c:v>
                </c:pt>
                <c:pt idx="1">
                  <c:v>10.199999999999999</c:v>
                </c:pt>
                <c:pt idx="2">
                  <c:v>10.5</c:v>
                </c:pt>
                <c:pt idx="3">
                  <c:v>10.6</c:v>
                </c:pt>
                <c:pt idx="4">
                  <c:v>10.7</c:v>
                </c:pt>
              </c:numCache>
            </c:numRef>
          </c:xVal>
          <c:yVal>
            <c:numRef>
              <c:f>公会計指標分析・財政指標組合せ分析表!$K$73:$O$73</c:f>
              <c:numCache>
                <c:formatCode>#,##0.0;"▲ "#,##0.0</c:formatCode>
                <c:ptCount val="5"/>
                <c:pt idx="0">
                  <c:v>106.3</c:v>
                </c:pt>
                <c:pt idx="1">
                  <c:v>106.2</c:v>
                </c:pt>
                <c:pt idx="2">
                  <c:v>110.4</c:v>
                </c:pt>
                <c:pt idx="3">
                  <c:v>122.3</c:v>
                </c:pt>
                <c:pt idx="4">
                  <c:v>120.7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er>
        <c:axId val="98466816"/>
        <c:axId val="98526336"/>
      </c:scatterChart>
      <c:valAx>
        <c:axId val="98466816"/>
        <c:scaling>
          <c:orientation val="minMax"/>
          <c:max val="11"/>
          <c:min val="6.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526336"/>
        <c:crosses val="autoZero"/>
        <c:crossBetween val="midCat"/>
      </c:valAx>
      <c:valAx>
        <c:axId val="98526336"/>
        <c:scaling>
          <c:orientation val="minMax"/>
          <c:max val="140"/>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84668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年度は算入公債費等の減（▲</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百万円）や、元利償還金等の増（</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百万円）により、実質公債費比率の分子は</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+7.8%</a:t>
          </a:r>
          <a:r>
            <a:rPr kumimoji="1" lang="ja-JP" altLang="en-US" sz="1200">
              <a:latin typeface="ＭＳ ゴシック" pitchFamily="49" charset="-128"/>
              <a:ea typeface="ＭＳ ゴシック" pitchFamily="49" charset="-128"/>
            </a:rPr>
            <a:t>）となり、前年度より増加となった。元利償還金の増は、</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年度に借り入れた臨時財政対策債や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借り入れた与原土地区画整理事業の単独事業債の元金償還開始等によるものである。現在地方債の借入抑制により、地方債現在高は減少しているが今後数年間は都市計画道路整備事業や土地区画整理事業等の大型事業の起債の償還開始により元利償還金が増加していくことが予想されるため、景気の動向を見据えながら過度に地方債に依存することのない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将来負担額のうち地方債の現在高については前年度と比較して▲</a:t>
          </a:r>
          <a:r>
            <a:rPr kumimoji="1" lang="en-US" altLang="ja-JP" sz="1400">
              <a:latin typeface="ＭＳ ゴシック" pitchFamily="49" charset="-128"/>
              <a:ea typeface="ＭＳ ゴシック" pitchFamily="49" charset="-128"/>
            </a:rPr>
            <a:t>356</a:t>
          </a:r>
          <a:r>
            <a:rPr kumimoji="1" lang="ja-JP" altLang="en-US" sz="1400">
              <a:latin typeface="ＭＳ ゴシック" pitchFamily="49" charset="-128"/>
              <a:ea typeface="ＭＳ ゴシック" pitchFamily="49" charset="-128"/>
            </a:rPr>
            <a:t>百万円となっているが、一方で充当可能財源等のうち充当可能基金については、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年度に財政調整基金を</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百万円取り崩したことにより、前年度より▲</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）の減となった。加えて基準財政需要額算入見込額も減となったため、充当可能財源等の減少が大きく、将来負担比率の分子は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）の増となった。今後もプライマリーバランスを考慮し、過度に地方債に依存することや基金の取り崩しに頼ることのない健全な財政運営に取り組んでいく。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
13,907,399
13,277,055
606,570
8,432,756
13,278,394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前年度に比べて、景気の回復による税収の増などにより、</a:t>
          </a:r>
          <a:r>
            <a:rPr kumimoji="1" lang="en-US" altLang="ja-JP" sz="1300">
              <a:latin typeface="ＭＳ Ｐゴシック"/>
            </a:rPr>
            <a:t>0.01</a:t>
          </a:r>
          <a:r>
            <a:rPr kumimoji="1" lang="ja-JP" altLang="en-US" sz="1300">
              <a:latin typeface="ＭＳ Ｐゴシック"/>
            </a:rPr>
            <a:t>の増加となっている。大型事業所の集中等により類似団体を上回る税収があるため</a:t>
          </a:r>
          <a:r>
            <a:rPr kumimoji="1" lang="en-US" altLang="ja-JP" sz="1300">
              <a:latin typeface="ＭＳ Ｐゴシック"/>
            </a:rPr>
            <a:t>1.12</a:t>
          </a:r>
          <a:r>
            <a:rPr kumimoji="1" lang="ja-JP" altLang="en-US" sz="1300">
              <a:latin typeface="ＭＳ Ｐゴシック"/>
            </a:rPr>
            <a:t>となっているが、</a:t>
          </a:r>
          <a:r>
            <a:rPr kumimoji="1" lang="en-US" altLang="ja-JP" sz="1300">
              <a:latin typeface="ＭＳ Ｐゴシック"/>
            </a:rPr>
            <a:t>5</a:t>
          </a:r>
          <a:r>
            <a:rPr kumimoji="1" lang="ja-JP" altLang="en-US" sz="1300">
              <a:latin typeface="ＭＳ Ｐゴシック"/>
            </a:rPr>
            <a:t>年前に比べて</a:t>
          </a:r>
          <a:r>
            <a:rPr kumimoji="1" lang="en-US" altLang="ja-JP" sz="1300">
              <a:latin typeface="ＭＳ Ｐゴシック"/>
            </a:rPr>
            <a:t>0.15</a:t>
          </a:r>
          <a:r>
            <a:rPr kumimoji="1" lang="ja-JP" altLang="en-US" sz="1300">
              <a:latin typeface="ＭＳ Ｐゴシック"/>
            </a:rPr>
            <a:t>低下している。高齢化などの要因から需要額は今後増加するものと思われ、また収入額については景気の動向に影響を受けやすいため、今後も歳入歳出のバランスに留意して健全な財政運営に努めていくとともに、債権回収促進や企業誘致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57996</xdr:rowOff>
    </xdr:to>
    <xdr:cxnSp macro="">
      <xdr:nvCxnSpPr>
        <xdr:cNvPr id="61" name="直線コネクタ 60"/>
        <xdr:cNvCxnSpPr/>
      </xdr:nvCxnSpPr>
      <xdr:spPr>
        <a:xfrm flipV="1">
          <a:off x="4953000" y="630936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30073</xdr:rowOff>
    </xdr:from>
    <xdr:ext cx="762000" cy="259045"/>
    <xdr:sp macro="" textlink="">
      <xdr:nvSpPr>
        <xdr:cNvPr id="62" name="財政力最小値テキスト"/>
        <xdr:cNvSpPr txBox="1"/>
      </xdr:nvSpPr>
      <xdr:spPr>
        <a:xfrm>
          <a:off x="5041900" y="774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57996</xdr:rowOff>
    </xdr:from>
    <xdr:to>
      <xdr:col>7</xdr:col>
      <xdr:colOff>241300</xdr:colOff>
      <xdr:row>45</xdr:row>
      <xdr:rowOff>57996</xdr:rowOff>
    </xdr:to>
    <xdr:cxnSp macro="">
      <xdr:nvCxnSpPr>
        <xdr:cNvPr id="63" name="直線コネクタ 62"/>
        <xdr:cNvCxnSpPr/>
      </xdr:nvCxnSpPr>
      <xdr:spPr>
        <a:xfrm>
          <a:off x="4864100" y="777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46143</xdr:rowOff>
    </xdr:from>
    <xdr:to>
      <xdr:col>7</xdr:col>
      <xdr:colOff>152400</xdr:colOff>
      <xdr:row>37</xdr:row>
      <xdr:rowOff>62230</xdr:rowOff>
    </xdr:to>
    <xdr:cxnSp macro="">
      <xdr:nvCxnSpPr>
        <xdr:cNvPr id="66" name="直線コネクタ 65"/>
        <xdr:cNvCxnSpPr/>
      </xdr:nvCxnSpPr>
      <xdr:spPr>
        <a:xfrm flipV="1">
          <a:off x="4114800" y="63897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5521</xdr:rowOff>
    </xdr:from>
    <xdr:ext cx="762000" cy="259045"/>
    <xdr:sp macro="" textlink="">
      <xdr:nvSpPr>
        <xdr:cNvPr id="67" name="財政力平均値テキスト"/>
        <xdr:cNvSpPr txBox="1"/>
      </xdr:nvSpPr>
      <xdr:spPr>
        <a:xfrm>
          <a:off x="5041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33444</xdr:rowOff>
    </xdr:from>
    <xdr:to>
      <xdr:col>7</xdr:col>
      <xdr:colOff>203200</xdr:colOff>
      <xdr:row>41</xdr:row>
      <xdr:rowOff>135044</xdr:rowOff>
    </xdr:to>
    <xdr:sp macro="" textlink="">
      <xdr:nvSpPr>
        <xdr:cNvPr id="68" name="フローチャート : 判断 67"/>
        <xdr:cNvSpPr/>
      </xdr:nvSpPr>
      <xdr:spPr>
        <a:xfrm>
          <a:off x="4902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30057</xdr:rowOff>
    </xdr:from>
    <xdr:to>
      <xdr:col>6</xdr:col>
      <xdr:colOff>0</xdr:colOff>
      <xdr:row>37</xdr:row>
      <xdr:rowOff>62230</xdr:rowOff>
    </xdr:to>
    <xdr:cxnSp macro="">
      <xdr:nvCxnSpPr>
        <xdr:cNvPr id="69" name="直線コネクタ 68"/>
        <xdr:cNvCxnSpPr/>
      </xdr:nvCxnSpPr>
      <xdr:spPr>
        <a:xfrm>
          <a:off x="3225800" y="63737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153247</xdr:rowOff>
    </xdr:from>
    <xdr:to>
      <xdr:col>4</xdr:col>
      <xdr:colOff>482600</xdr:colOff>
      <xdr:row>37</xdr:row>
      <xdr:rowOff>30057</xdr:rowOff>
    </xdr:to>
    <xdr:cxnSp macro="">
      <xdr:nvCxnSpPr>
        <xdr:cNvPr id="72" name="直線コネクタ 71"/>
        <xdr:cNvCxnSpPr/>
      </xdr:nvCxnSpPr>
      <xdr:spPr>
        <a:xfrm>
          <a:off x="2336800" y="63254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147743</xdr:rowOff>
    </xdr:from>
    <xdr:to>
      <xdr:col>3</xdr:col>
      <xdr:colOff>279400</xdr:colOff>
      <xdr:row>36</xdr:row>
      <xdr:rowOff>153247</xdr:rowOff>
    </xdr:to>
    <xdr:cxnSp macro="">
      <xdr:nvCxnSpPr>
        <xdr:cNvPr id="75" name="直線コネクタ 74"/>
        <xdr:cNvCxnSpPr/>
      </xdr:nvCxnSpPr>
      <xdr:spPr>
        <a:xfrm>
          <a:off x="1447800" y="614849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77" name="テキスト ボックス 76"/>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78" name="フローチャート : 判断 77"/>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79" name="テキスト ボックス 78"/>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166793</xdr:rowOff>
    </xdr:from>
    <xdr:to>
      <xdr:col>7</xdr:col>
      <xdr:colOff>203200</xdr:colOff>
      <xdr:row>37</xdr:row>
      <xdr:rowOff>96943</xdr:rowOff>
    </xdr:to>
    <xdr:sp macro="" textlink="">
      <xdr:nvSpPr>
        <xdr:cNvPr id="85" name="円/楕円 84"/>
        <xdr:cNvSpPr/>
      </xdr:nvSpPr>
      <xdr:spPr>
        <a:xfrm>
          <a:off x="4902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88070</xdr:rowOff>
    </xdr:from>
    <xdr:ext cx="762000" cy="259045"/>
    <xdr:sp macro="" textlink="">
      <xdr:nvSpPr>
        <xdr:cNvPr id="86" name="財政力該当値テキスト"/>
        <xdr:cNvSpPr txBox="1"/>
      </xdr:nvSpPr>
      <xdr:spPr>
        <a:xfrm>
          <a:off x="5041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7" name="円/楕円 86"/>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8" name="テキスト ボックス 87"/>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150707</xdr:rowOff>
    </xdr:from>
    <xdr:to>
      <xdr:col>4</xdr:col>
      <xdr:colOff>533400</xdr:colOff>
      <xdr:row>37</xdr:row>
      <xdr:rowOff>80857</xdr:rowOff>
    </xdr:to>
    <xdr:sp macro="" textlink="">
      <xdr:nvSpPr>
        <xdr:cNvPr id="89" name="円/楕円 88"/>
        <xdr:cNvSpPr/>
      </xdr:nvSpPr>
      <xdr:spPr>
        <a:xfrm>
          <a:off x="3175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91034</xdr:rowOff>
    </xdr:from>
    <xdr:ext cx="762000" cy="259045"/>
    <xdr:sp macro="" textlink="">
      <xdr:nvSpPr>
        <xdr:cNvPr id="90" name="テキスト ボックス 89"/>
        <xdr:cNvSpPr txBox="1"/>
      </xdr:nvSpPr>
      <xdr:spPr>
        <a:xfrm>
          <a:off x="2844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102447</xdr:rowOff>
    </xdr:from>
    <xdr:to>
      <xdr:col>3</xdr:col>
      <xdr:colOff>330200</xdr:colOff>
      <xdr:row>37</xdr:row>
      <xdr:rowOff>32597</xdr:rowOff>
    </xdr:to>
    <xdr:sp macro="" textlink="">
      <xdr:nvSpPr>
        <xdr:cNvPr id="91" name="円/楕円 90"/>
        <xdr:cNvSpPr/>
      </xdr:nvSpPr>
      <xdr:spPr>
        <a:xfrm>
          <a:off x="2286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42774</xdr:rowOff>
    </xdr:from>
    <xdr:ext cx="762000" cy="259045"/>
    <xdr:sp macro="" textlink="">
      <xdr:nvSpPr>
        <xdr:cNvPr id="92" name="テキスト ボックス 91"/>
        <xdr:cNvSpPr txBox="1"/>
      </xdr:nvSpPr>
      <xdr:spPr>
        <a:xfrm>
          <a:off x="1955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96943</xdr:rowOff>
    </xdr:from>
    <xdr:to>
      <xdr:col>2</xdr:col>
      <xdr:colOff>127000</xdr:colOff>
      <xdr:row>36</xdr:row>
      <xdr:rowOff>27093</xdr:rowOff>
    </xdr:to>
    <xdr:sp macro="" textlink="">
      <xdr:nvSpPr>
        <xdr:cNvPr id="93" name="円/楕円 92"/>
        <xdr:cNvSpPr/>
      </xdr:nvSpPr>
      <xdr:spPr>
        <a:xfrm>
          <a:off x="1397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37270</xdr:rowOff>
    </xdr:from>
    <xdr:ext cx="762000" cy="259045"/>
    <xdr:sp macro="" textlink="">
      <xdr:nvSpPr>
        <xdr:cNvPr id="94" name="テキスト ボックス 93"/>
        <xdr:cNvSpPr txBox="1"/>
      </xdr:nvSpPr>
      <xdr:spPr>
        <a:xfrm>
          <a:off x="1066800" y="58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自立支援給付費や私立保育園委託料などの増加により扶助費に係る経常収支比率が前年度より</a:t>
          </a:r>
          <a:r>
            <a:rPr kumimoji="1" lang="en-US" altLang="ja-JP" sz="1300">
              <a:latin typeface="ＭＳ Ｐゴシック"/>
            </a:rPr>
            <a:t>0.5</a:t>
          </a:r>
          <a:r>
            <a:rPr kumimoji="1" lang="ja-JP" altLang="en-US" sz="1300">
              <a:latin typeface="ＭＳ Ｐゴシック"/>
            </a:rPr>
            <a:t>ポイント増となったものの、職員数の減（▲</a:t>
          </a:r>
          <a:r>
            <a:rPr kumimoji="1" lang="en-US" altLang="ja-JP" sz="1300">
              <a:solidFill>
                <a:sysClr val="windowText" lastClr="000000"/>
              </a:solidFill>
              <a:latin typeface="ＭＳ Ｐゴシック"/>
            </a:rPr>
            <a:t>9</a:t>
          </a:r>
          <a:r>
            <a:rPr kumimoji="1" lang="ja-JP" altLang="en-US" sz="1300">
              <a:latin typeface="ＭＳ Ｐゴシック"/>
            </a:rPr>
            <a:t>人）による人件費に係る経常収支比率の減（▲</a:t>
          </a:r>
          <a:r>
            <a:rPr kumimoji="1" lang="en-US" altLang="ja-JP" sz="1300">
              <a:latin typeface="ＭＳ Ｐゴシック"/>
            </a:rPr>
            <a:t>1.0</a:t>
          </a:r>
          <a:r>
            <a:rPr kumimoji="1" lang="ja-JP" altLang="en-US" sz="1300">
              <a:latin typeface="ＭＳ Ｐゴシック"/>
            </a:rPr>
            <a:t>ポイント）や地方消費税交付金の増による経常的一般財源等の増により、経常収支比率は前年度より</a:t>
          </a:r>
          <a:r>
            <a:rPr kumimoji="1" lang="en-US" altLang="ja-JP" sz="1300">
              <a:latin typeface="ＭＳ Ｐゴシック"/>
            </a:rPr>
            <a:t>2.0</a:t>
          </a:r>
          <a:r>
            <a:rPr kumimoji="1" lang="ja-JP" altLang="en-US" sz="1300">
              <a:latin typeface="ＭＳ Ｐゴシック"/>
            </a:rPr>
            <a:t>ポイント下降している。今後も税収の大きな伸びは期待できないことから、行財政改革による経常経費の削減や債権回収促進などによる歳入の確保に努めたい。</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2" name="直線コネクタ 121"/>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3"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4" name="直線コネクタ 123"/>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5"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6" name="直線コネクタ 125"/>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121158</xdr:rowOff>
    </xdr:to>
    <xdr:cxnSp macro="">
      <xdr:nvCxnSpPr>
        <xdr:cNvPr id="127" name="直線コネクタ 126"/>
        <xdr:cNvCxnSpPr/>
      </xdr:nvCxnSpPr>
      <xdr:spPr>
        <a:xfrm flipV="1">
          <a:off x="4114800" y="1132586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28"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29" name="フローチャート : 判断 128"/>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121158</xdr:rowOff>
    </xdr:from>
    <xdr:to>
      <xdr:col>6</xdr:col>
      <xdr:colOff>0</xdr:colOff>
      <xdr:row>67</xdr:row>
      <xdr:rowOff>46228</xdr:rowOff>
    </xdr:to>
    <xdr:cxnSp macro="">
      <xdr:nvCxnSpPr>
        <xdr:cNvPr id="130" name="直線コネクタ 129"/>
        <xdr:cNvCxnSpPr/>
      </xdr:nvCxnSpPr>
      <xdr:spPr>
        <a:xfrm flipV="1">
          <a:off x="3225800" y="114368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1" name="フローチャート : 判断 130"/>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2" name="テキスト ボックス 131"/>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67</xdr:row>
      <xdr:rowOff>46228</xdr:rowOff>
    </xdr:to>
    <xdr:cxnSp macro="">
      <xdr:nvCxnSpPr>
        <xdr:cNvPr id="133" name="直線コネクタ 132"/>
        <xdr:cNvCxnSpPr/>
      </xdr:nvCxnSpPr>
      <xdr:spPr>
        <a:xfrm>
          <a:off x="2336800" y="1127760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4" name="フローチャート : 判断 133"/>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5" name="テキスト ボックス 134"/>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133350</xdr:rowOff>
    </xdr:to>
    <xdr:cxnSp macro="">
      <xdr:nvCxnSpPr>
        <xdr:cNvPr id="136" name="直線コネクタ 135"/>
        <xdr:cNvCxnSpPr/>
      </xdr:nvCxnSpPr>
      <xdr:spPr>
        <a:xfrm>
          <a:off x="1447800" y="111472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7" name="フローチャート : 判断 136"/>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38" name="テキスト ボックス 137"/>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39" name="フローチャート : 判断 138"/>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0" name="テキスト ボックス 139"/>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46" name="円/楕円 145"/>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26687</xdr:rowOff>
    </xdr:from>
    <xdr:ext cx="762000" cy="259045"/>
    <xdr:sp macro="" textlink="">
      <xdr:nvSpPr>
        <xdr:cNvPr id="147" name="財政構造の弾力性該当値テキスト"/>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70358</xdr:rowOff>
    </xdr:from>
    <xdr:to>
      <xdr:col>6</xdr:col>
      <xdr:colOff>50800</xdr:colOff>
      <xdr:row>67</xdr:row>
      <xdr:rowOff>508</xdr:rowOff>
    </xdr:to>
    <xdr:sp macro="" textlink="">
      <xdr:nvSpPr>
        <xdr:cNvPr id="148" name="円/楕円 147"/>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156735</xdr:rowOff>
    </xdr:from>
    <xdr:ext cx="736600" cy="259045"/>
    <xdr:sp macro="" textlink="">
      <xdr:nvSpPr>
        <xdr:cNvPr id="149" name="テキスト ボックス 148"/>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166878</xdr:rowOff>
    </xdr:from>
    <xdr:to>
      <xdr:col>4</xdr:col>
      <xdr:colOff>533400</xdr:colOff>
      <xdr:row>67</xdr:row>
      <xdr:rowOff>97028</xdr:rowOff>
    </xdr:to>
    <xdr:sp macro="" textlink="">
      <xdr:nvSpPr>
        <xdr:cNvPr id="150" name="円/楕円 149"/>
        <xdr:cNvSpPr/>
      </xdr:nvSpPr>
      <xdr:spPr>
        <a:xfrm>
          <a:off x="3175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81805</xdr:rowOff>
    </xdr:from>
    <xdr:ext cx="762000" cy="259045"/>
    <xdr:sp macro="" textlink="">
      <xdr:nvSpPr>
        <xdr:cNvPr id="151" name="テキスト ボックス 150"/>
        <xdr:cNvSpPr txBox="1"/>
      </xdr:nvSpPr>
      <xdr:spPr>
        <a:xfrm>
          <a:off x="2844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2" name="円/楕円 151"/>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3" name="テキスト ボックス 152"/>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4" name="円/楕円 153"/>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5" name="テキスト ボックス 154"/>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給食、ごみ処理などの業務を町単独で実施していることや、小中学校での少人数学級の実施による町費負担教員の配置により、人件費、物件費ともに類似団体を大きく上回っている。少人数学級制度については見直しを行った結果、平成</a:t>
          </a:r>
          <a:r>
            <a:rPr kumimoji="1" lang="en-US" altLang="ja-JP" sz="1300">
              <a:latin typeface="ＭＳ Ｐゴシック"/>
            </a:rPr>
            <a:t>27</a:t>
          </a:r>
          <a:r>
            <a:rPr kumimoji="1" lang="ja-JP" altLang="en-US" sz="1300">
              <a:latin typeface="ＭＳ Ｐゴシック"/>
            </a:rPr>
            <a:t>年度をもって事業を終了したため、今後人件費総額は減少するものと試算している。引き続き、定員管理の適正化の推進を図るため、消防組織などの広域化についても検討していく必要がある。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4" name="直線コネクタ 183"/>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5"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86" name="直線コネクタ 185"/>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87"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88" name="直線コネクタ 187"/>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28276</xdr:rowOff>
    </xdr:from>
    <xdr:to>
      <xdr:col>7</xdr:col>
      <xdr:colOff>152400</xdr:colOff>
      <xdr:row>82</xdr:row>
      <xdr:rowOff>39377</xdr:rowOff>
    </xdr:to>
    <xdr:cxnSp macro="">
      <xdr:nvCxnSpPr>
        <xdr:cNvPr id="189" name="直線コネクタ 188"/>
        <xdr:cNvCxnSpPr/>
      </xdr:nvCxnSpPr>
      <xdr:spPr>
        <a:xfrm flipV="1">
          <a:off x="4114800" y="14087176"/>
          <a:ext cx="8382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0"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1" name="フローチャート : 判断 190"/>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38306</xdr:rowOff>
    </xdr:from>
    <xdr:to>
      <xdr:col>6</xdr:col>
      <xdr:colOff>0</xdr:colOff>
      <xdr:row>82</xdr:row>
      <xdr:rowOff>39377</xdr:rowOff>
    </xdr:to>
    <xdr:cxnSp macro="">
      <xdr:nvCxnSpPr>
        <xdr:cNvPr id="192" name="直線コネクタ 191"/>
        <xdr:cNvCxnSpPr/>
      </xdr:nvCxnSpPr>
      <xdr:spPr>
        <a:xfrm>
          <a:off x="3225800" y="14097206"/>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3" name="フローチャート : 判断 192"/>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4" name="テキスト ボックス 193"/>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38306</xdr:rowOff>
    </xdr:from>
    <xdr:to>
      <xdr:col>4</xdr:col>
      <xdr:colOff>482600</xdr:colOff>
      <xdr:row>82</xdr:row>
      <xdr:rowOff>45582</xdr:rowOff>
    </xdr:to>
    <xdr:cxnSp macro="">
      <xdr:nvCxnSpPr>
        <xdr:cNvPr id="195" name="直線コネクタ 194"/>
        <xdr:cNvCxnSpPr/>
      </xdr:nvCxnSpPr>
      <xdr:spPr>
        <a:xfrm flipV="1">
          <a:off x="2336800" y="14097206"/>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196" name="フローチャート : 判断 195"/>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197" name="テキスト ボックス 196"/>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45582</xdr:rowOff>
    </xdr:from>
    <xdr:to>
      <xdr:col>3</xdr:col>
      <xdr:colOff>279400</xdr:colOff>
      <xdr:row>82</xdr:row>
      <xdr:rowOff>58902</xdr:rowOff>
    </xdr:to>
    <xdr:cxnSp macro="">
      <xdr:nvCxnSpPr>
        <xdr:cNvPr id="198" name="直線コネクタ 197"/>
        <xdr:cNvCxnSpPr/>
      </xdr:nvCxnSpPr>
      <xdr:spPr>
        <a:xfrm flipV="1">
          <a:off x="1447800" y="14104482"/>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199" name="フローチャート : 判断 198"/>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0" name="テキスト ボックス 199"/>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1" name="フローチャート : 判断 200"/>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2" name="テキスト ボックス 201"/>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148926</xdr:rowOff>
    </xdr:from>
    <xdr:to>
      <xdr:col>7</xdr:col>
      <xdr:colOff>203200</xdr:colOff>
      <xdr:row>82</xdr:row>
      <xdr:rowOff>79076</xdr:rowOff>
    </xdr:to>
    <xdr:sp macro="" textlink="">
      <xdr:nvSpPr>
        <xdr:cNvPr id="208" name="円/楕円 207"/>
        <xdr:cNvSpPr/>
      </xdr:nvSpPr>
      <xdr:spPr>
        <a:xfrm>
          <a:off x="4902200" y="140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121003</xdr:rowOff>
    </xdr:from>
    <xdr:ext cx="762000" cy="259045"/>
    <xdr:sp macro="" textlink="">
      <xdr:nvSpPr>
        <xdr:cNvPr id="209" name="人件費・物件費等の状況該当値テキスト"/>
        <xdr:cNvSpPr txBox="1"/>
      </xdr:nvSpPr>
      <xdr:spPr>
        <a:xfrm>
          <a:off x="5041900" y="1400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160027</xdr:rowOff>
    </xdr:from>
    <xdr:to>
      <xdr:col>6</xdr:col>
      <xdr:colOff>50800</xdr:colOff>
      <xdr:row>82</xdr:row>
      <xdr:rowOff>90177</xdr:rowOff>
    </xdr:to>
    <xdr:sp macro="" textlink="">
      <xdr:nvSpPr>
        <xdr:cNvPr id="210" name="円/楕円 209"/>
        <xdr:cNvSpPr/>
      </xdr:nvSpPr>
      <xdr:spPr>
        <a:xfrm>
          <a:off x="4064000" y="140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74954</xdr:rowOff>
    </xdr:from>
    <xdr:ext cx="736600" cy="259045"/>
    <xdr:sp macro="" textlink="">
      <xdr:nvSpPr>
        <xdr:cNvPr id="211" name="テキスト ボックス 210"/>
        <xdr:cNvSpPr txBox="1"/>
      </xdr:nvSpPr>
      <xdr:spPr>
        <a:xfrm>
          <a:off x="3733800" y="1413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158956</xdr:rowOff>
    </xdr:from>
    <xdr:to>
      <xdr:col>4</xdr:col>
      <xdr:colOff>533400</xdr:colOff>
      <xdr:row>82</xdr:row>
      <xdr:rowOff>89106</xdr:rowOff>
    </xdr:to>
    <xdr:sp macro="" textlink="">
      <xdr:nvSpPr>
        <xdr:cNvPr id="212" name="円/楕円 211"/>
        <xdr:cNvSpPr/>
      </xdr:nvSpPr>
      <xdr:spPr>
        <a:xfrm>
          <a:off x="3175000" y="140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73883</xdr:rowOff>
    </xdr:from>
    <xdr:ext cx="762000" cy="259045"/>
    <xdr:sp macro="" textlink="">
      <xdr:nvSpPr>
        <xdr:cNvPr id="213" name="テキスト ボックス 212"/>
        <xdr:cNvSpPr txBox="1"/>
      </xdr:nvSpPr>
      <xdr:spPr>
        <a:xfrm>
          <a:off x="2844800" y="141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166232</xdr:rowOff>
    </xdr:from>
    <xdr:to>
      <xdr:col>3</xdr:col>
      <xdr:colOff>330200</xdr:colOff>
      <xdr:row>82</xdr:row>
      <xdr:rowOff>96382</xdr:rowOff>
    </xdr:to>
    <xdr:sp macro="" textlink="">
      <xdr:nvSpPr>
        <xdr:cNvPr id="214" name="円/楕円 213"/>
        <xdr:cNvSpPr/>
      </xdr:nvSpPr>
      <xdr:spPr>
        <a:xfrm>
          <a:off x="2286000" y="14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81159</xdr:rowOff>
    </xdr:from>
    <xdr:ext cx="762000" cy="259045"/>
    <xdr:sp macro="" textlink="">
      <xdr:nvSpPr>
        <xdr:cNvPr id="215" name="テキスト ボックス 214"/>
        <xdr:cNvSpPr txBox="1"/>
      </xdr:nvSpPr>
      <xdr:spPr>
        <a:xfrm>
          <a:off x="1955800" y="1414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8102</xdr:rowOff>
    </xdr:from>
    <xdr:to>
      <xdr:col>2</xdr:col>
      <xdr:colOff>127000</xdr:colOff>
      <xdr:row>82</xdr:row>
      <xdr:rowOff>109702</xdr:rowOff>
    </xdr:to>
    <xdr:sp macro="" textlink="">
      <xdr:nvSpPr>
        <xdr:cNvPr id="216" name="円/楕円 215"/>
        <xdr:cNvSpPr/>
      </xdr:nvSpPr>
      <xdr:spPr>
        <a:xfrm>
          <a:off x="1397000" y="140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94479</xdr:rowOff>
    </xdr:from>
    <xdr:ext cx="762000" cy="259045"/>
    <xdr:sp macro="" textlink="">
      <xdr:nvSpPr>
        <xdr:cNvPr id="217" name="テキスト ボックス 216"/>
        <xdr:cNvSpPr txBox="1"/>
      </xdr:nvSpPr>
      <xdr:spPr>
        <a:xfrm>
          <a:off x="1066800" y="1415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ラスパイレス指数は前年に比べて</a:t>
          </a:r>
          <a:r>
            <a:rPr kumimoji="1" lang="en-US" altLang="ja-JP" sz="1300">
              <a:latin typeface="ＭＳ Ｐゴシック"/>
            </a:rPr>
            <a:t>1.1</a:t>
          </a:r>
          <a:r>
            <a:rPr kumimoji="1" lang="ja-JP" altLang="en-US" sz="1300">
              <a:latin typeface="ＭＳ Ｐゴシック"/>
            </a:rPr>
            <a:t>ポイント上昇している。これは、給与制度の総合的見直しを</a:t>
          </a:r>
          <a:r>
            <a:rPr kumimoji="1" lang="en-US" altLang="ja-JP" sz="1300">
              <a:latin typeface="ＭＳ Ｐゴシック"/>
            </a:rPr>
            <a:t>1</a:t>
          </a:r>
          <a:r>
            <a:rPr kumimoji="1" lang="ja-JP" altLang="en-US" sz="1300">
              <a:latin typeface="ＭＳ Ｐゴシック"/>
            </a:rPr>
            <a:t>年遅らせて実施したことによるものである。今後は総合的見直しによる現給補償が終了する平成</a:t>
          </a:r>
          <a:r>
            <a:rPr kumimoji="1" lang="en-US" altLang="ja-JP" sz="1300">
              <a:latin typeface="ＭＳ Ｐゴシック"/>
            </a:rPr>
            <a:t>30</a:t>
          </a:r>
          <a:r>
            <a:rPr kumimoji="1" lang="ja-JP" altLang="en-US" sz="1300">
              <a:latin typeface="ＭＳ Ｐゴシック"/>
            </a:rPr>
            <a:t>年度まで下降する見込みである。国や類似団体の状況を踏まえ、今後もより適正化を図っていく。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46" name="直線コネクタ 245"/>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47"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48" name="直線コネクタ 247"/>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49"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0" name="直線コネクタ 249"/>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168487</xdr:rowOff>
    </xdr:to>
    <xdr:cxnSp macro="">
      <xdr:nvCxnSpPr>
        <xdr:cNvPr id="251" name="直線コネクタ 250"/>
        <xdr:cNvCxnSpPr/>
      </xdr:nvCxnSpPr>
      <xdr:spPr>
        <a:xfrm>
          <a:off x="16179800" y="1465326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2"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3" name="フローチャート : 判断 252"/>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80011</xdr:rowOff>
    </xdr:to>
    <xdr:cxnSp macro="">
      <xdr:nvCxnSpPr>
        <xdr:cNvPr id="254" name="直線コネクタ 253"/>
        <xdr:cNvCxnSpPr/>
      </xdr:nvCxnSpPr>
      <xdr:spPr>
        <a:xfrm>
          <a:off x="15290800" y="145969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5" name="フローチャート : 判断 254"/>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6" name="テキスト ボックス 255"/>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128693</xdr:rowOff>
    </xdr:to>
    <xdr:cxnSp macro="">
      <xdr:nvCxnSpPr>
        <xdr:cNvPr id="257" name="直線コネクタ 256"/>
        <xdr:cNvCxnSpPr/>
      </xdr:nvCxnSpPr>
      <xdr:spPr>
        <a:xfrm flipV="1">
          <a:off x="14401800" y="1459695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58" name="フローチャート : 判断 257"/>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59" name="テキスト ボックス 258"/>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88</xdr:row>
      <xdr:rowOff>144780</xdr:rowOff>
    </xdr:to>
    <xdr:cxnSp macro="">
      <xdr:nvCxnSpPr>
        <xdr:cNvPr id="260" name="直線コネクタ 259"/>
        <xdr:cNvCxnSpPr/>
      </xdr:nvCxnSpPr>
      <xdr:spPr>
        <a:xfrm flipV="1">
          <a:off x="13512800" y="152162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1" name="フローチャート : 判断 260"/>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2" name="テキスト ボックス 261"/>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3" name="フローチャート : 判断 262"/>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4" name="テキスト ボックス 263"/>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0" name="円/楕円 269"/>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13564</xdr:rowOff>
    </xdr:from>
    <xdr:ext cx="762000" cy="259045"/>
    <xdr:sp macro="" textlink="">
      <xdr:nvSpPr>
        <xdr:cNvPr id="271" name="給与水準   （国との比較）該当値テキスト"/>
        <xdr:cNvSpPr txBox="1"/>
      </xdr:nvSpPr>
      <xdr:spPr>
        <a:xfrm>
          <a:off x="17106900" y="145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2" name="円/楕円 271"/>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3" name="テキスト ボックス 272"/>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4" name="円/楕円 273"/>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5" name="テキスト ボックス 274"/>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76" name="円/楕円 275"/>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77" name="テキスト ボックス 276"/>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8" name="円/楕円 277"/>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79" name="テキスト ボックス 278"/>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職員数を前年度より</a:t>
          </a:r>
          <a:r>
            <a:rPr kumimoji="1" lang="en-US" altLang="ja-JP" sz="1300">
              <a:latin typeface="ＭＳ Ｐゴシック"/>
            </a:rPr>
            <a:t>9</a:t>
          </a:r>
          <a:r>
            <a:rPr kumimoji="1" lang="ja-JP" altLang="en-US" sz="1300">
              <a:latin typeface="ＭＳ Ｐゴシック"/>
            </a:rPr>
            <a:t>人削減したことにより、類似団体に比べ数値が下回る結果となった。</a:t>
          </a:r>
          <a:r>
            <a:rPr kumimoji="1" lang="en-US" altLang="ja-JP" sz="1300">
              <a:latin typeface="ＭＳ Ｐゴシック"/>
            </a:rPr>
            <a:t>28</a:t>
          </a:r>
          <a:r>
            <a:rPr kumimoji="1" lang="ja-JP" altLang="en-US" sz="1300">
              <a:latin typeface="ＭＳ Ｐゴシック"/>
            </a:rPr>
            <a:t>年度より小学校の少人数学級制度を見直した結果、今後も職員数は減少見込である。</a:t>
          </a:r>
          <a:r>
            <a:rPr kumimoji="1" lang="en-US" altLang="ja-JP" sz="1300">
              <a:latin typeface="ＭＳ Ｐゴシック"/>
            </a:rPr>
            <a:t>29</a:t>
          </a:r>
          <a:r>
            <a:rPr kumimoji="1" lang="ja-JP" altLang="en-US" sz="1300">
              <a:latin typeface="ＭＳ Ｐゴシック"/>
            </a:rPr>
            <a:t>年度以降も採用の抑制、制度の見直し等により適正な定員管理を行っていく。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1" name="直線コネクタ 310"/>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2"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3" name="直線コネクタ 312"/>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4"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5" name="直線コネクタ 314"/>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139156</xdr:rowOff>
    </xdr:from>
    <xdr:to>
      <xdr:col>24</xdr:col>
      <xdr:colOff>558800</xdr:colOff>
      <xdr:row>61</xdr:row>
      <xdr:rowOff>60778</xdr:rowOff>
    </xdr:to>
    <xdr:cxnSp macro="">
      <xdr:nvCxnSpPr>
        <xdr:cNvPr id="316" name="直線コネクタ 315"/>
        <xdr:cNvCxnSpPr/>
      </xdr:nvCxnSpPr>
      <xdr:spPr>
        <a:xfrm flipV="1">
          <a:off x="16179800" y="1042615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7"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18" name="フローチャート : 判断 317"/>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105591</xdr:rowOff>
    </xdr:to>
    <xdr:cxnSp macro="">
      <xdr:nvCxnSpPr>
        <xdr:cNvPr id="319" name="直線コネクタ 318"/>
        <xdr:cNvCxnSpPr/>
      </xdr:nvCxnSpPr>
      <xdr:spPr>
        <a:xfrm flipV="1">
          <a:off x="15290800" y="1051922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0" name="フローチャート : 判断 319"/>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1" name="テキスト ボックス 320"/>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105591</xdr:rowOff>
    </xdr:from>
    <xdr:to>
      <xdr:col>22</xdr:col>
      <xdr:colOff>203200</xdr:colOff>
      <xdr:row>61</xdr:row>
      <xdr:rowOff>165916</xdr:rowOff>
    </xdr:to>
    <xdr:cxnSp macro="">
      <xdr:nvCxnSpPr>
        <xdr:cNvPr id="322" name="直線コネクタ 321"/>
        <xdr:cNvCxnSpPr/>
      </xdr:nvCxnSpPr>
      <xdr:spPr>
        <a:xfrm flipV="1">
          <a:off x="14401800" y="105640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3" name="フローチャート : 判断 322"/>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4" name="テキスト ボックス 323"/>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165916</xdr:rowOff>
    </xdr:from>
    <xdr:to>
      <xdr:col>21</xdr:col>
      <xdr:colOff>0</xdr:colOff>
      <xdr:row>62</xdr:row>
      <xdr:rowOff>44450</xdr:rowOff>
    </xdr:to>
    <xdr:cxnSp macro="">
      <xdr:nvCxnSpPr>
        <xdr:cNvPr id="325" name="直線コネクタ 324"/>
        <xdr:cNvCxnSpPr/>
      </xdr:nvCxnSpPr>
      <xdr:spPr>
        <a:xfrm flipV="1">
          <a:off x="13512800" y="1062436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7" name="テキスト ボックス 32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8" name="フローチャート : 判断 327"/>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29" name="テキスト ボックス 328"/>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35" name="円/楕円 334"/>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104883</xdr:rowOff>
    </xdr:from>
    <xdr:ext cx="762000" cy="259045"/>
    <xdr:sp macro="" textlink="">
      <xdr:nvSpPr>
        <xdr:cNvPr id="336"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37" name="円/楕円 336"/>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96355</xdr:rowOff>
    </xdr:from>
    <xdr:ext cx="736600" cy="259045"/>
    <xdr:sp macro="" textlink="">
      <xdr:nvSpPr>
        <xdr:cNvPr id="338" name="テキスト ボックス 337"/>
        <xdr:cNvSpPr txBox="1"/>
      </xdr:nvSpPr>
      <xdr:spPr>
        <a:xfrm>
          <a:off x="15798800" y="1055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54791</xdr:rowOff>
    </xdr:from>
    <xdr:to>
      <xdr:col>22</xdr:col>
      <xdr:colOff>254000</xdr:colOff>
      <xdr:row>61</xdr:row>
      <xdr:rowOff>156391</xdr:rowOff>
    </xdr:to>
    <xdr:sp macro="" textlink="">
      <xdr:nvSpPr>
        <xdr:cNvPr id="339" name="円/楕円 338"/>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141168</xdr:rowOff>
    </xdr:from>
    <xdr:ext cx="762000" cy="259045"/>
    <xdr:sp macro="" textlink="">
      <xdr:nvSpPr>
        <xdr:cNvPr id="340" name="テキスト ボックス 339"/>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115116</xdr:rowOff>
    </xdr:from>
    <xdr:to>
      <xdr:col>21</xdr:col>
      <xdr:colOff>50800</xdr:colOff>
      <xdr:row>62</xdr:row>
      <xdr:rowOff>45266</xdr:rowOff>
    </xdr:to>
    <xdr:sp macro="" textlink="">
      <xdr:nvSpPr>
        <xdr:cNvPr id="341" name="円/楕円 340"/>
        <xdr:cNvSpPr/>
      </xdr:nvSpPr>
      <xdr:spPr>
        <a:xfrm>
          <a:off x="14351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30043</xdr:rowOff>
    </xdr:from>
    <xdr:ext cx="762000" cy="259045"/>
    <xdr:sp macro="" textlink="">
      <xdr:nvSpPr>
        <xdr:cNvPr id="342" name="テキスト ボックス 341"/>
        <xdr:cNvSpPr txBox="1"/>
      </xdr:nvSpPr>
      <xdr:spPr>
        <a:xfrm>
          <a:off x="14020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3" name="円/楕円 342"/>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4" name="テキスト ボックス 34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景気の緩やかな回復を受けて、分母の構成要素である標準財政規模が</a:t>
          </a:r>
          <a:r>
            <a:rPr kumimoji="1" lang="en-US" altLang="ja-JP" sz="1300">
              <a:latin typeface="ＭＳ Ｐゴシック"/>
            </a:rPr>
            <a:t>3.2</a:t>
          </a:r>
          <a:r>
            <a:rPr kumimoji="1" lang="ja-JP" altLang="en-US" sz="1300">
              <a:latin typeface="ＭＳ Ｐゴシック"/>
            </a:rPr>
            <a:t>ポイント上昇したが、臨時財政対策債や与原土地区画整理事業債（銀行等引受）の償還が開始されたことなどにより、分子の実質的な公債費負担額（単年度）は</a:t>
          </a:r>
          <a:r>
            <a:rPr kumimoji="1" lang="en-US" altLang="ja-JP" sz="1300">
              <a:latin typeface="ＭＳ Ｐゴシック"/>
            </a:rPr>
            <a:t>7.8</a:t>
          </a:r>
          <a:r>
            <a:rPr kumimoji="1" lang="ja-JP" altLang="en-US" sz="1300">
              <a:latin typeface="ＭＳ Ｐゴシック"/>
            </a:rPr>
            <a:t>ポイントの増となり、分母の伸び以上に分子の伸びが大きく、実質公債費比率（</a:t>
          </a:r>
          <a:r>
            <a:rPr kumimoji="1" lang="en-US" altLang="ja-JP" sz="1300">
              <a:latin typeface="ＭＳ Ｐゴシック"/>
            </a:rPr>
            <a:t>3</a:t>
          </a:r>
          <a:r>
            <a:rPr kumimoji="1" lang="ja-JP" altLang="en-US" sz="1300">
              <a:latin typeface="ＭＳ Ｐゴシック"/>
            </a:rPr>
            <a:t>ヶ年平均）は前年度と比較して</a:t>
          </a:r>
          <a:r>
            <a:rPr kumimoji="1" lang="en-US" altLang="ja-JP" sz="1300">
              <a:latin typeface="ＭＳ Ｐゴシック"/>
            </a:rPr>
            <a:t>0.1</a:t>
          </a:r>
          <a:r>
            <a:rPr kumimoji="1" lang="ja-JP" altLang="en-US" sz="1300">
              <a:latin typeface="ＭＳ Ｐゴシック"/>
            </a:rPr>
            <a:t>ポイント上昇している。当町の場合景気の動向により税収が大きく変動するため分母の数値に影響を受けやすい面があるので、今後も景気の動向を見据えながら過度に地方債に依存す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2" name="直線コネクタ 371"/>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3"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4" name="直線コネクタ 373"/>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5"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6" name="直線コネクタ 375"/>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71120</xdr:rowOff>
    </xdr:to>
    <xdr:cxnSp macro="">
      <xdr:nvCxnSpPr>
        <xdr:cNvPr id="377" name="直線コネクタ 376"/>
        <xdr:cNvCxnSpPr/>
      </xdr:nvCxnSpPr>
      <xdr:spPr>
        <a:xfrm>
          <a:off x="16179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8"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9" name="フローチャート : 判断 378"/>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63077</xdr:rowOff>
    </xdr:to>
    <xdr:cxnSp macro="">
      <xdr:nvCxnSpPr>
        <xdr:cNvPr id="380" name="直線コネクタ 379"/>
        <xdr:cNvCxnSpPr/>
      </xdr:nvCxnSpPr>
      <xdr:spPr>
        <a:xfrm>
          <a:off x="15290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1" name="フローチャート : 判断 380"/>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2" name="テキスト ボックス 381"/>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55033</xdr:rowOff>
    </xdr:to>
    <xdr:cxnSp macro="">
      <xdr:nvCxnSpPr>
        <xdr:cNvPr id="383" name="直線コネクタ 382"/>
        <xdr:cNvCxnSpPr/>
      </xdr:nvCxnSpPr>
      <xdr:spPr>
        <a:xfrm>
          <a:off x="14401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4" name="フローチャート : 判断 38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5" name="テキスト ボックス 38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30904</xdr:rowOff>
    </xdr:to>
    <xdr:cxnSp macro="">
      <xdr:nvCxnSpPr>
        <xdr:cNvPr id="386" name="直線コネクタ 385"/>
        <xdr:cNvCxnSpPr/>
      </xdr:nvCxnSpPr>
      <xdr:spPr>
        <a:xfrm>
          <a:off x="13512800" y="737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7" name="フローチャート : 判断 386"/>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8" name="テキスト ボックス 387"/>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9" name="フローチャート : 判断 388"/>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0" name="テキスト ボックス 389"/>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6" name="円/楕円 395"/>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163847</xdr:rowOff>
    </xdr:from>
    <xdr:ext cx="762000" cy="259045"/>
    <xdr:sp macro="" textlink="">
      <xdr:nvSpPr>
        <xdr:cNvPr id="397"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398" name="円/楕円 397"/>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399" name="テキスト ボックス 398"/>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0" name="円/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2" name="円/楕円 401"/>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3" name="テキスト ボックス 402"/>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5" name="テキスト ボックス 40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地方債借入抑制による地方債残高の減や職員数の削減により将来負担額が</a:t>
          </a:r>
          <a:r>
            <a:rPr kumimoji="1" lang="en-US" altLang="ja-JP" sz="1100">
              <a:latin typeface="ＭＳ Ｐゴシック"/>
            </a:rPr>
            <a:t>2.1</a:t>
          </a:r>
          <a:r>
            <a:rPr kumimoji="1" lang="ja-JP" altLang="en-US" sz="1100">
              <a:latin typeface="ＭＳ Ｐゴシック"/>
            </a:rPr>
            <a:t>ポイント減少したものの、財政調整基金の取り崩しにより充当可能基金が減少したことや交付税算入率の変更等により交付税算入見込額が減少したことで、充当可能財源等が</a:t>
          </a:r>
          <a:r>
            <a:rPr kumimoji="1" lang="en-US" altLang="ja-JP" sz="1100">
              <a:latin typeface="ＭＳ Ｐゴシック"/>
            </a:rPr>
            <a:t>5.6</a:t>
          </a:r>
          <a:r>
            <a:rPr kumimoji="1" lang="ja-JP" altLang="en-US" sz="1100">
              <a:latin typeface="ＭＳ Ｐゴシック"/>
            </a:rPr>
            <a:t>ポイント減となり、 実質的な将来負担額（分子）が</a:t>
          </a:r>
          <a:r>
            <a:rPr kumimoji="1" lang="en-US" altLang="ja-JP" sz="1100">
              <a:latin typeface="ＭＳ Ｐゴシック"/>
            </a:rPr>
            <a:t>2.8</a:t>
          </a:r>
          <a:r>
            <a:rPr kumimoji="1" lang="ja-JP" altLang="en-US" sz="1100">
              <a:latin typeface="ＭＳ Ｐゴシック"/>
            </a:rPr>
            <a:t>ポイント増加した。一方、分母の構成要素である標準財政規模は</a:t>
          </a:r>
          <a:r>
            <a:rPr kumimoji="1" lang="en-US" altLang="ja-JP" sz="1100">
              <a:latin typeface="ＭＳ Ｐゴシック"/>
            </a:rPr>
            <a:t>3.2</a:t>
          </a:r>
          <a:r>
            <a:rPr kumimoji="1" lang="ja-JP" altLang="en-US" sz="1100">
              <a:latin typeface="ＭＳ Ｐゴシック"/>
            </a:rPr>
            <a:t>ポイント上昇し、分母の増加の方が大きかったため将来負担比率が前年度より</a:t>
          </a:r>
          <a:r>
            <a:rPr kumimoji="1" lang="en-US" altLang="ja-JP" sz="1100">
              <a:latin typeface="ＭＳ Ｐゴシック"/>
            </a:rPr>
            <a:t>1.6</a:t>
          </a:r>
          <a:r>
            <a:rPr kumimoji="1" lang="ja-JP" altLang="en-US" sz="1100">
              <a:latin typeface="ＭＳ Ｐゴシック"/>
            </a:rPr>
            <a:t>ポイントの減となった。地方債の借入額は年々減少しているため地方債の現在高は減少していく見込みであるが、今後も景気の動向を見据えながらプライマリーバランスを考慮し、過度に地方債に依存することのない財政運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2" name="直線コネクタ 431"/>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3"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4" name="直線コネクタ 433"/>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15646</xdr:rowOff>
    </xdr:from>
    <xdr:to>
      <xdr:col>24</xdr:col>
      <xdr:colOff>558800</xdr:colOff>
      <xdr:row>21</xdr:row>
      <xdr:rowOff>31090</xdr:rowOff>
    </xdr:to>
    <xdr:cxnSp macro="">
      <xdr:nvCxnSpPr>
        <xdr:cNvPr id="437" name="直線コネクタ 436"/>
        <xdr:cNvCxnSpPr/>
      </xdr:nvCxnSpPr>
      <xdr:spPr>
        <a:xfrm flipV="1">
          <a:off x="16179800" y="3616096"/>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38"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39" name="フローチャート : 判断 438"/>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87681</xdr:rowOff>
    </xdr:from>
    <xdr:to>
      <xdr:col>23</xdr:col>
      <xdr:colOff>406400</xdr:colOff>
      <xdr:row>21</xdr:row>
      <xdr:rowOff>31090</xdr:rowOff>
    </xdr:to>
    <xdr:cxnSp macro="">
      <xdr:nvCxnSpPr>
        <xdr:cNvPr id="440" name="直線コネクタ 439"/>
        <xdr:cNvCxnSpPr/>
      </xdr:nvCxnSpPr>
      <xdr:spPr>
        <a:xfrm>
          <a:off x="15290800" y="3516681"/>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1" name="フローチャート : 判断 440"/>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2" name="テキスト ボックス 441"/>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47142</xdr:rowOff>
    </xdr:from>
    <xdr:to>
      <xdr:col>22</xdr:col>
      <xdr:colOff>203200</xdr:colOff>
      <xdr:row>20</xdr:row>
      <xdr:rowOff>87681</xdr:rowOff>
    </xdr:to>
    <xdr:cxnSp macro="">
      <xdr:nvCxnSpPr>
        <xdr:cNvPr id="443" name="直線コネクタ 442"/>
        <xdr:cNvCxnSpPr/>
      </xdr:nvCxnSpPr>
      <xdr:spPr>
        <a:xfrm>
          <a:off x="14401800" y="3476142"/>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4" name="フローチャート : 判断 443"/>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5" name="テキスト ボックス 444"/>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47142</xdr:rowOff>
    </xdr:from>
    <xdr:to>
      <xdr:col>21</xdr:col>
      <xdr:colOff>0</xdr:colOff>
      <xdr:row>20</xdr:row>
      <xdr:rowOff>48108</xdr:rowOff>
    </xdr:to>
    <xdr:cxnSp macro="">
      <xdr:nvCxnSpPr>
        <xdr:cNvPr id="446" name="直線コネクタ 445"/>
        <xdr:cNvCxnSpPr/>
      </xdr:nvCxnSpPr>
      <xdr:spPr>
        <a:xfrm flipV="1">
          <a:off x="13512800" y="3476142"/>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136296</xdr:rowOff>
    </xdr:from>
    <xdr:to>
      <xdr:col>24</xdr:col>
      <xdr:colOff>609600</xdr:colOff>
      <xdr:row>21</xdr:row>
      <xdr:rowOff>66446</xdr:rowOff>
    </xdr:to>
    <xdr:sp macro="" textlink="">
      <xdr:nvSpPr>
        <xdr:cNvPr id="456" name="円/楕円 455"/>
        <xdr:cNvSpPr/>
      </xdr:nvSpPr>
      <xdr:spPr>
        <a:xfrm>
          <a:off x="16967200" y="35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108373</xdr:rowOff>
    </xdr:from>
    <xdr:ext cx="762000" cy="259045"/>
    <xdr:sp macro="" textlink="">
      <xdr:nvSpPr>
        <xdr:cNvPr id="457" name="将来負担の状況該当値テキスト"/>
        <xdr:cNvSpPr txBox="1"/>
      </xdr:nvSpPr>
      <xdr:spPr>
        <a:xfrm>
          <a:off x="17106900" y="35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151740</xdr:rowOff>
    </xdr:from>
    <xdr:to>
      <xdr:col>23</xdr:col>
      <xdr:colOff>457200</xdr:colOff>
      <xdr:row>21</xdr:row>
      <xdr:rowOff>81890</xdr:rowOff>
    </xdr:to>
    <xdr:sp macro="" textlink="">
      <xdr:nvSpPr>
        <xdr:cNvPr id="458" name="円/楕円 457"/>
        <xdr:cNvSpPr/>
      </xdr:nvSpPr>
      <xdr:spPr>
        <a:xfrm>
          <a:off x="16129000" y="35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66667</xdr:rowOff>
    </xdr:from>
    <xdr:ext cx="736600" cy="259045"/>
    <xdr:sp macro="" textlink="">
      <xdr:nvSpPr>
        <xdr:cNvPr id="459" name="テキスト ボックス 458"/>
        <xdr:cNvSpPr txBox="1"/>
      </xdr:nvSpPr>
      <xdr:spPr>
        <a:xfrm>
          <a:off x="15798800" y="366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36881</xdr:rowOff>
    </xdr:from>
    <xdr:to>
      <xdr:col>22</xdr:col>
      <xdr:colOff>254000</xdr:colOff>
      <xdr:row>20</xdr:row>
      <xdr:rowOff>138481</xdr:rowOff>
    </xdr:to>
    <xdr:sp macro="" textlink="">
      <xdr:nvSpPr>
        <xdr:cNvPr id="460" name="円/楕円 459"/>
        <xdr:cNvSpPr/>
      </xdr:nvSpPr>
      <xdr:spPr>
        <a:xfrm>
          <a:off x="15240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123258</xdr:rowOff>
    </xdr:from>
    <xdr:ext cx="762000" cy="259045"/>
    <xdr:sp macro="" textlink="">
      <xdr:nvSpPr>
        <xdr:cNvPr id="461" name="テキスト ボックス 460"/>
        <xdr:cNvSpPr txBox="1"/>
      </xdr:nvSpPr>
      <xdr:spPr>
        <a:xfrm>
          <a:off x="14909800" y="35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167792</xdr:rowOff>
    </xdr:from>
    <xdr:to>
      <xdr:col>21</xdr:col>
      <xdr:colOff>50800</xdr:colOff>
      <xdr:row>20</xdr:row>
      <xdr:rowOff>97942</xdr:rowOff>
    </xdr:to>
    <xdr:sp macro="" textlink="">
      <xdr:nvSpPr>
        <xdr:cNvPr id="462" name="円/楕円 461"/>
        <xdr:cNvSpPr/>
      </xdr:nvSpPr>
      <xdr:spPr>
        <a:xfrm>
          <a:off x="14351000" y="3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82719</xdr:rowOff>
    </xdr:from>
    <xdr:ext cx="762000" cy="259045"/>
    <xdr:sp macro="" textlink="">
      <xdr:nvSpPr>
        <xdr:cNvPr id="463" name="テキスト ボックス 462"/>
        <xdr:cNvSpPr txBox="1"/>
      </xdr:nvSpPr>
      <xdr:spPr>
        <a:xfrm>
          <a:off x="14020800" y="35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168758</xdr:rowOff>
    </xdr:from>
    <xdr:to>
      <xdr:col>19</xdr:col>
      <xdr:colOff>533400</xdr:colOff>
      <xdr:row>20</xdr:row>
      <xdr:rowOff>98908</xdr:rowOff>
    </xdr:to>
    <xdr:sp macro="" textlink="">
      <xdr:nvSpPr>
        <xdr:cNvPr id="464" name="円/楕円 463"/>
        <xdr:cNvSpPr/>
      </xdr:nvSpPr>
      <xdr:spPr>
        <a:xfrm>
          <a:off x="13462000" y="34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83685</xdr:rowOff>
    </xdr:from>
    <xdr:ext cx="762000" cy="259045"/>
    <xdr:sp macro="" textlink="">
      <xdr:nvSpPr>
        <xdr:cNvPr id="465" name="テキスト ボックス 464"/>
        <xdr:cNvSpPr txBox="1"/>
      </xdr:nvSpPr>
      <xdr:spPr>
        <a:xfrm>
          <a:off x="13131800" y="35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人件費に係る経常収支比率は、職員数の減</a:t>
          </a:r>
          <a:r>
            <a:rPr kumimoji="1" lang="ja-JP" altLang="en-US" sz="1200">
              <a:solidFill>
                <a:sysClr val="windowText" lastClr="000000"/>
              </a:solidFill>
              <a:latin typeface="ＭＳ Ｐゴシック"/>
            </a:rPr>
            <a:t>（▲</a:t>
          </a:r>
          <a:r>
            <a:rPr kumimoji="1" lang="en-US" altLang="ja-JP" sz="1200">
              <a:solidFill>
                <a:sysClr val="windowText" lastClr="000000"/>
              </a:solidFill>
              <a:latin typeface="ＭＳ Ｐゴシック"/>
            </a:rPr>
            <a:t>9</a:t>
          </a:r>
          <a:r>
            <a:rPr kumimoji="1" lang="ja-JP" altLang="en-US" sz="1200">
              <a:solidFill>
                <a:sysClr val="windowText" lastClr="000000"/>
              </a:solidFill>
              <a:latin typeface="ＭＳ Ｐゴシック"/>
            </a:rPr>
            <a:t>人）</a:t>
          </a:r>
          <a:r>
            <a:rPr kumimoji="1" lang="ja-JP" altLang="en-US" sz="1200">
              <a:latin typeface="ＭＳ Ｐゴシック"/>
            </a:rPr>
            <a:t>により前年度より</a:t>
          </a:r>
          <a:r>
            <a:rPr kumimoji="1" lang="en-US" altLang="ja-JP" sz="1200">
              <a:latin typeface="ＭＳ Ｐゴシック"/>
            </a:rPr>
            <a:t>1.0</a:t>
          </a:r>
          <a:r>
            <a:rPr kumimoji="1" lang="ja-JP" altLang="en-US" sz="1200">
              <a:latin typeface="ＭＳ Ｐゴシック"/>
            </a:rPr>
            <a:t>ポイントの減となっている。類似団体との人口一人当たり決算額の比較では、少人数学級実施に伴う町費負担教員の雇用や消防及び給食業務の単独実施により、人件費及び賃金では類似団体を上回っており、一部事務組合の人件費分に充てる負担金では大きく下回っている。少人数学級制度の見直しや定員適正化により人件費総額は減少するものと試算しており、また、消防組織の広域化についても検討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8890</xdr:rowOff>
    </xdr:to>
    <xdr:cxnSp macro="">
      <xdr:nvCxnSpPr>
        <xdr:cNvPr id="66" name="直線コネクタ 65"/>
        <xdr:cNvCxnSpPr/>
      </xdr:nvCxnSpPr>
      <xdr:spPr>
        <a:xfrm flipV="1">
          <a:off x="3987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85090</xdr:rowOff>
    </xdr:to>
    <xdr:cxnSp macro="">
      <xdr:nvCxnSpPr>
        <xdr:cNvPr id="69" name="直線コネクタ 68"/>
        <xdr:cNvCxnSpPr/>
      </xdr:nvCxnSpPr>
      <xdr:spPr>
        <a:xfrm flipV="1">
          <a:off x="3098800" y="669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85090</xdr:rowOff>
    </xdr:to>
    <xdr:cxnSp macro="">
      <xdr:nvCxnSpPr>
        <xdr:cNvPr id="72" name="直線コネクタ 71"/>
        <xdr:cNvCxnSpPr/>
      </xdr:nvCxnSpPr>
      <xdr:spPr>
        <a:xfrm>
          <a:off x="2209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1270</xdr:rowOff>
    </xdr:to>
    <xdr:cxnSp macro="">
      <xdr:nvCxnSpPr>
        <xdr:cNvPr id="75" name="直線コネクタ 74"/>
        <xdr:cNvCxnSpPr/>
      </xdr:nvCxnSpPr>
      <xdr:spPr>
        <a:xfrm>
          <a:off x="1320800" y="667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5" name="円/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7" name="円/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9" name="円/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3" name="円/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係る経常収支比率は、類似団体と比較して大きく上回っている。要因としてはごみ処理業務を町単独ですべて第三セクターに委託していることや、消防業務を単独実施していることによる施設や設備の管理費等、また給食の搬送業務の民間委託、調理員の賃金、施設の管理費などが考えられる。今後は第三セクターの見直しや消防業務の広域化、施設の集約・統廃合などを検討し、コストの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19</xdr:row>
      <xdr:rowOff>107950</xdr:rowOff>
    </xdr:to>
    <xdr:cxnSp macro="">
      <xdr:nvCxnSpPr>
        <xdr:cNvPr id="122" name="直線コネクタ 121"/>
        <xdr:cNvCxnSpPr/>
      </xdr:nvCxnSpPr>
      <xdr:spPr>
        <a:xfrm flipV="1">
          <a:off x="16510000" y="21996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80027</xdr:rowOff>
    </xdr:from>
    <xdr:ext cx="762000" cy="259045"/>
    <xdr:sp macro="" textlink="">
      <xdr:nvSpPr>
        <xdr:cNvPr id="123" name="物件費最小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19</xdr:row>
      <xdr:rowOff>107950</xdr:rowOff>
    </xdr:from>
    <xdr:to>
      <xdr:col>24</xdr:col>
      <xdr:colOff>120650</xdr:colOff>
      <xdr:row>19</xdr:row>
      <xdr:rowOff>107950</xdr:rowOff>
    </xdr:to>
    <xdr:cxnSp macro="">
      <xdr:nvCxnSpPr>
        <xdr:cNvPr id="124" name="直線コネクタ 123"/>
        <xdr:cNvCxnSpPr/>
      </xdr:nvCxnSpPr>
      <xdr:spPr>
        <a:xfrm>
          <a:off x="16421100" y="33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5"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6" name="直線コネクタ 125"/>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20</xdr:row>
      <xdr:rowOff>119380</xdr:rowOff>
    </xdr:to>
    <xdr:cxnSp macro="">
      <xdr:nvCxnSpPr>
        <xdr:cNvPr id="127" name="直線コネクタ 126"/>
        <xdr:cNvCxnSpPr/>
      </xdr:nvCxnSpPr>
      <xdr:spPr>
        <a:xfrm flipV="1">
          <a:off x="15671800" y="3365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5097</xdr:rowOff>
    </xdr:from>
    <xdr:ext cx="762000" cy="259045"/>
    <xdr:sp macro="" textlink="">
      <xdr:nvSpPr>
        <xdr:cNvPr id="128" name="物件費平均値テキスト"/>
        <xdr:cNvSpPr txBox="1"/>
      </xdr:nvSpPr>
      <xdr:spPr>
        <a:xfrm>
          <a:off x="16598900" y="240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29" name="フローチャート : 判断 128"/>
        <xdr:cNvSpPr/>
      </xdr:nvSpPr>
      <xdr:spPr>
        <a:xfrm>
          <a:off x="164592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119380</xdr:rowOff>
    </xdr:from>
    <xdr:to>
      <xdr:col>22</xdr:col>
      <xdr:colOff>565150</xdr:colOff>
      <xdr:row>21</xdr:row>
      <xdr:rowOff>1270</xdr:rowOff>
    </xdr:to>
    <xdr:cxnSp macro="">
      <xdr:nvCxnSpPr>
        <xdr:cNvPr id="130" name="直線コネクタ 129"/>
        <xdr:cNvCxnSpPr/>
      </xdr:nvCxnSpPr>
      <xdr:spPr>
        <a:xfrm flipV="1">
          <a:off x="14782800" y="354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49530</xdr:rowOff>
    </xdr:from>
    <xdr:to>
      <xdr:col>22</xdr:col>
      <xdr:colOff>615950</xdr:colOff>
      <xdr:row>15</xdr:row>
      <xdr:rowOff>151130</xdr:rowOff>
    </xdr:to>
    <xdr:sp macro="" textlink="">
      <xdr:nvSpPr>
        <xdr:cNvPr id="131" name="フローチャート : 判断 130"/>
        <xdr:cNvSpPr/>
      </xdr:nvSpPr>
      <xdr:spPr>
        <a:xfrm>
          <a:off x="15621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32" name="テキスト ボックス 131"/>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58420</xdr:rowOff>
    </xdr:from>
    <xdr:to>
      <xdr:col>21</xdr:col>
      <xdr:colOff>361950</xdr:colOff>
      <xdr:row>21</xdr:row>
      <xdr:rowOff>1270</xdr:rowOff>
    </xdr:to>
    <xdr:cxnSp macro="">
      <xdr:nvCxnSpPr>
        <xdr:cNvPr id="133" name="直線コネクタ 132"/>
        <xdr:cNvCxnSpPr/>
      </xdr:nvCxnSpPr>
      <xdr:spPr>
        <a:xfrm>
          <a:off x="13893800" y="3487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3810</xdr:rowOff>
    </xdr:from>
    <xdr:to>
      <xdr:col>21</xdr:col>
      <xdr:colOff>412750</xdr:colOff>
      <xdr:row>15</xdr:row>
      <xdr:rowOff>105410</xdr:rowOff>
    </xdr:to>
    <xdr:sp macro="" textlink="">
      <xdr:nvSpPr>
        <xdr:cNvPr id="134" name="フローチャート : 判断 133"/>
        <xdr:cNvSpPr/>
      </xdr:nvSpPr>
      <xdr:spPr>
        <a:xfrm>
          <a:off x="14732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35" name="テキスト ボックス 134"/>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161290</xdr:rowOff>
    </xdr:from>
    <xdr:to>
      <xdr:col>20</xdr:col>
      <xdr:colOff>158750</xdr:colOff>
      <xdr:row>20</xdr:row>
      <xdr:rowOff>58420</xdr:rowOff>
    </xdr:to>
    <xdr:cxnSp macro="">
      <xdr:nvCxnSpPr>
        <xdr:cNvPr id="136" name="直線コネクタ 135"/>
        <xdr:cNvCxnSpPr/>
      </xdr:nvCxnSpPr>
      <xdr:spPr>
        <a:xfrm>
          <a:off x="13004800" y="3418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137160</xdr:rowOff>
    </xdr:from>
    <xdr:to>
      <xdr:col>20</xdr:col>
      <xdr:colOff>209550</xdr:colOff>
      <xdr:row>15</xdr:row>
      <xdr:rowOff>67310</xdr:rowOff>
    </xdr:to>
    <xdr:sp macro="" textlink="">
      <xdr:nvSpPr>
        <xdr:cNvPr id="137" name="フローチャート : 判断 136"/>
        <xdr:cNvSpPr/>
      </xdr:nvSpPr>
      <xdr:spPr>
        <a:xfrm>
          <a:off x="13843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38" name="テキスト ボックス 137"/>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39" name="フローチャート : 判断 138"/>
        <xdr:cNvSpPr/>
      </xdr:nvSpPr>
      <xdr:spPr>
        <a:xfrm>
          <a:off x="12954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40" name="テキスト ボックス 13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7"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68580</xdr:rowOff>
    </xdr:from>
    <xdr:to>
      <xdr:col>22</xdr:col>
      <xdr:colOff>615950</xdr:colOff>
      <xdr:row>20</xdr:row>
      <xdr:rowOff>170180</xdr:rowOff>
    </xdr:to>
    <xdr:sp macro="" textlink="">
      <xdr:nvSpPr>
        <xdr:cNvPr id="148" name="円/楕円 147"/>
        <xdr:cNvSpPr/>
      </xdr:nvSpPr>
      <xdr:spPr>
        <a:xfrm>
          <a:off x="15621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154957</xdr:rowOff>
    </xdr:from>
    <xdr:ext cx="736600" cy="259045"/>
    <xdr:sp macro="" textlink="">
      <xdr:nvSpPr>
        <xdr:cNvPr id="149" name="テキスト ボックス 148"/>
        <xdr:cNvSpPr txBox="1"/>
      </xdr:nvSpPr>
      <xdr:spPr>
        <a:xfrm>
          <a:off x="15290800" y="358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121920</xdr:rowOff>
    </xdr:from>
    <xdr:to>
      <xdr:col>21</xdr:col>
      <xdr:colOff>412750</xdr:colOff>
      <xdr:row>21</xdr:row>
      <xdr:rowOff>52070</xdr:rowOff>
    </xdr:to>
    <xdr:sp macro="" textlink="">
      <xdr:nvSpPr>
        <xdr:cNvPr id="150" name="円/楕円 149"/>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36847</xdr:rowOff>
    </xdr:from>
    <xdr:ext cx="762000" cy="259045"/>
    <xdr:sp macro="" textlink="">
      <xdr:nvSpPr>
        <xdr:cNvPr id="151" name="テキスト ボックス 150"/>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7620</xdr:rowOff>
    </xdr:from>
    <xdr:to>
      <xdr:col>20</xdr:col>
      <xdr:colOff>209550</xdr:colOff>
      <xdr:row>20</xdr:row>
      <xdr:rowOff>109220</xdr:rowOff>
    </xdr:to>
    <xdr:sp macro="" textlink="">
      <xdr:nvSpPr>
        <xdr:cNvPr id="152" name="円/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110490</xdr:rowOff>
    </xdr:from>
    <xdr:to>
      <xdr:col>19</xdr:col>
      <xdr:colOff>6350</xdr:colOff>
      <xdr:row>20</xdr:row>
      <xdr:rowOff>40640</xdr:rowOff>
    </xdr:to>
    <xdr:sp macro="" textlink="">
      <xdr:nvSpPr>
        <xdr:cNvPr id="154" name="円/楕円 153"/>
        <xdr:cNvSpPr/>
      </xdr:nvSpPr>
      <xdr:spPr>
        <a:xfrm>
          <a:off x="12954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25417</xdr:rowOff>
    </xdr:from>
    <xdr:ext cx="762000" cy="259045"/>
    <xdr:sp macro="" textlink="">
      <xdr:nvSpPr>
        <xdr:cNvPr id="155" name="テキスト ボックス 154"/>
        <xdr:cNvSpPr txBox="1"/>
      </xdr:nvSpPr>
      <xdr:spPr>
        <a:xfrm>
          <a:off x="12623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扶助費に係る経常収支比率は、私立保育園委託料や自立支援給付費などの増加により、前年度より</a:t>
          </a:r>
          <a:r>
            <a:rPr kumimoji="1" lang="en-US" altLang="ja-JP" sz="1300">
              <a:latin typeface="ＭＳ Ｐゴシック"/>
            </a:rPr>
            <a:t>0.5</a:t>
          </a:r>
          <a:r>
            <a:rPr kumimoji="1" lang="ja-JP" altLang="en-US" sz="1300">
              <a:latin typeface="ＭＳ Ｐゴシック"/>
            </a:rPr>
            <a:t>ポイント増となっている。また、中学生までを対象とした子ども医療費の独自助成や障がい者福祉サービス等により、過去</a:t>
          </a:r>
          <a:r>
            <a:rPr kumimoji="1" lang="en-US" altLang="ja-JP" sz="1300">
              <a:latin typeface="ＭＳ Ｐゴシック"/>
            </a:rPr>
            <a:t>5</a:t>
          </a:r>
          <a:r>
            <a:rPr kumimoji="1" lang="ja-JP" altLang="en-US" sz="1300">
              <a:latin typeface="ＭＳ Ｐゴシック"/>
            </a:rPr>
            <a:t>年間類似団体を上回っている。扶助費は毎年増加しており、今後町独自事業や受益者負担の見直しを図っていく必要がある。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3" name="直線コネクタ 182"/>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4"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5" name="直線コネクタ 184"/>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69850</xdr:rowOff>
    </xdr:to>
    <xdr:cxnSp macro="">
      <xdr:nvCxnSpPr>
        <xdr:cNvPr id="188" name="直線コネクタ 187"/>
        <xdr:cNvCxnSpPr/>
      </xdr:nvCxnSpPr>
      <xdr:spPr>
        <a:xfrm>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9"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0" name="フローチャート : 判断 189"/>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1" name="直線コネクタ 190"/>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88900</xdr:rowOff>
    </xdr:to>
    <xdr:cxnSp macro="">
      <xdr:nvCxnSpPr>
        <xdr:cNvPr id="194" name="直線コネクタ 193"/>
        <xdr:cNvCxnSpPr/>
      </xdr:nvCxnSpPr>
      <xdr:spPr>
        <a:xfrm flipV="1">
          <a:off x="2209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88900</xdr:rowOff>
    </xdr:to>
    <xdr:cxnSp macro="">
      <xdr:nvCxnSpPr>
        <xdr:cNvPr id="197" name="直線コネクタ 196"/>
        <xdr:cNvCxnSpPr/>
      </xdr:nvCxnSpPr>
      <xdr:spPr>
        <a:xfrm>
          <a:off x="1320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8" name="フローチャート : 判断 19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9" name="テキスト ボックス 19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0" name="フローチャート :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01" name="テキスト ボックス 200"/>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7" name="円/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9" name="円/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1" name="円/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3" name="円/楕円 212"/>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4" name="テキスト ボックス 213"/>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5" name="円/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類似団体に比べて大きく下回っている。特に繰出金に係る経常収支比率が低く、これは下水道事業が法適用事業となっているため、それらに対する繰出しが繰出金ではなく補助費等になるためと思われる。しかし医療費や療養費の増加に伴い国民健康保険特別会計や後期高齢者医療特別会計、介護保険特別会計に対する繰出金は増加しており、繰出金に係る経常収支比率は前年度と比べて</a:t>
          </a:r>
          <a:r>
            <a:rPr kumimoji="1" lang="en-US" altLang="ja-JP" sz="1200">
              <a:latin typeface="ＭＳ Ｐゴシック"/>
            </a:rPr>
            <a:t>0.7</a:t>
          </a:r>
          <a:r>
            <a:rPr kumimoji="1" lang="ja-JP" altLang="en-US" sz="1200">
              <a:latin typeface="ＭＳ Ｐゴシック"/>
            </a:rPr>
            <a:t>ポイント増加となった。今後保険税見直しや医療費適正化などにより、普通会計の負担を減らしていく必要がある。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4" name="直線コネクタ 243"/>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46990</xdr:rowOff>
    </xdr:to>
    <xdr:cxnSp macro="">
      <xdr:nvCxnSpPr>
        <xdr:cNvPr id="249" name="直線コネクタ 248"/>
        <xdr:cNvCxnSpPr/>
      </xdr:nvCxnSpPr>
      <xdr:spPr>
        <a:xfrm>
          <a:off x="15671800" y="9415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50"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51" name="フローチャート : 判断 250"/>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54</xdr:row>
      <xdr:rowOff>157480</xdr:rowOff>
    </xdr:to>
    <xdr:cxnSp macro="">
      <xdr:nvCxnSpPr>
        <xdr:cNvPr id="252" name="直線コネクタ 251"/>
        <xdr:cNvCxnSpPr/>
      </xdr:nvCxnSpPr>
      <xdr:spPr>
        <a:xfrm>
          <a:off x="14782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157480</xdr:rowOff>
    </xdr:to>
    <xdr:cxnSp macro="">
      <xdr:nvCxnSpPr>
        <xdr:cNvPr id="255" name="直線コネクタ 254"/>
        <xdr:cNvCxnSpPr/>
      </xdr:nvCxnSpPr>
      <xdr:spPr>
        <a:xfrm>
          <a:off x="13893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88900</xdr:rowOff>
    </xdr:to>
    <xdr:cxnSp macro="">
      <xdr:nvCxnSpPr>
        <xdr:cNvPr id="258" name="直線コネクタ 257"/>
        <xdr:cNvCxnSpPr/>
      </xdr:nvCxnSpPr>
      <xdr:spPr>
        <a:xfrm>
          <a:off x="13004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8" name="円/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0" name="円/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2" name="円/楕円 271"/>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3" name="テキスト ボックス 272"/>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4" name="円/楕円 273"/>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5" name="テキスト ボックス 274"/>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6" name="円/楕円 275"/>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7" name="テキスト ボックス 276"/>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に比べて下回っている。これは消防や給食業務、ごみ処理業務を町単独で行っていることから、それらの事業を広域で行っている団体と比べて一部事務組合への負担金が著しく少ないためと思われる。また、下水道整備面積が増え、使用料の増加などにより下水道会計の公共下水道事業や農業集落排水事業への繰出金が減ったため、前年度より</a:t>
          </a:r>
          <a:r>
            <a:rPr kumimoji="1" lang="en-US" altLang="ja-JP" sz="1300">
              <a:latin typeface="ＭＳ Ｐゴシック"/>
            </a:rPr>
            <a:t>0.2</a:t>
          </a:r>
          <a:r>
            <a:rPr kumimoji="1" lang="ja-JP" altLang="en-US" sz="1300">
              <a:latin typeface="ＭＳ Ｐゴシック"/>
            </a:rPr>
            <a:t>ポイント減となった。</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5" name="直線コネクタ 304"/>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6"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7" name="直線コネクタ 306"/>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34</xdr:row>
      <xdr:rowOff>81280</xdr:rowOff>
    </xdr:to>
    <xdr:cxnSp macro="">
      <xdr:nvCxnSpPr>
        <xdr:cNvPr id="310" name="直線コネクタ 309"/>
        <xdr:cNvCxnSpPr/>
      </xdr:nvCxnSpPr>
      <xdr:spPr>
        <a:xfrm flipV="1">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134620</xdr:rowOff>
    </xdr:to>
    <xdr:cxnSp macro="">
      <xdr:nvCxnSpPr>
        <xdr:cNvPr id="313" name="直線コネクタ 312"/>
        <xdr:cNvCxnSpPr/>
      </xdr:nvCxnSpPr>
      <xdr:spPr>
        <a:xfrm flipV="1">
          <a:off x="14782800" y="591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4" name="フローチャート : 判断 313"/>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5" name="テキスト ボックス 314"/>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134620</xdr:rowOff>
    </xdr:to>
    <xdr:cxnSp macro="">
      <xdr:nvCxnSpPr>
        <xdr:cNvPr id="316" name="直線コネクタ 315"/>
        <xdr:cNvCxnSpPr/>
      </xdr:nvCxnSpPr>
      <xdr:spPr>
        <a:xfrm>
          <a:off x="13893800" y="591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8" name="テキスト ボックス 317"/>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104140</xdr:rowOff>
    </xdr:to>
    <xdr:cxnSp macro="">
      <xdr:nvCxnSpPr>
        <xdr:cNvPr id="319" name="直線コネクタ 318"/>
        <xdr:cNvCxnSpPr/>
      </xdr:nvCxnSpPr>
      <xdr:spPr>
        <a:xfrm flipV="1">
          <a:off x="13004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20" name="フローチャート :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1" name="テキスト ボックス 320"/>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2" name="フローチャート : 判断 321"/>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3" name="テキスト ボックス 322"/>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29" name="円/楕円 328"/>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30"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1" name="円/楕円 330"/>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2" name="テキスト ボックス 331"/>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3" name="円/楕円 332"/>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4" name="テキスト ボックス 333"/>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5" name="円/楕円 334"/>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6" name="テキスト ボックス 335"/>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7" name="円/楕円 336"/>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8" name="テキスト ボックス 337"/>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々年度から横ばいになっている。現在地方債借入抑制により地方債残高は減少しているものの、今後数年間は土地区画整理事業等の大型事業に係る起債の償還開始により公債費が増加していくことが予想され、健全な財政運営を行っていくために今後も過度に地方債へ依存しないような資金手当てを行っていく必要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6" name="直線コネクタ 365"/>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9"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0" name="直線コネクタ 369"/>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77</xdr:row>
      <xdr:rowOff>146050</xdr:rowOff>
    </xdr:to>
    <xdr:cxnSp macro="">
      <xdr:nvCxnSpPr>
        <xdr:cNvPr id="371" name="直線コネクタ 370"/>
        <xdr:cNvCxnSpPr/>
      </xdr:nvCxnSpPr>
      <xdr:spPr>
        <a:xfrm>
          <a:off x="3987800" y="1334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146050</xdr:rowOff>
    </xdr:to>
    <xdr:cxnSp macro="">
      <xdr:nvCxnSpPr>
        <xdr:cNvPr id="374" name="直線コネクタ 373"/>
        <xdr:cNvCxnSpPr/>
      </xdr:nvCxnSpPr>
      <xdr:spPr>
        <a:xfrm>
          <a:off x="3098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5" name="フローチャート : 判断 374"/>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6" name="テキスト ボックス 37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146050</xdr:rowOff>
    </xdr:to>
    <xdr:cxnSp macro="">
      <xdr:nvCxnSpPr>
        <xdr:cNvPr id="377" name="直線コネクタ 376"/>
        <xdr:cNvCxnSpPr/>
      </xdr:nvCxnSpPr>
      <xdr:spPr>
        <a:xfrm>
          <a:off x="2209800" y="13256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8" name="フローチャート : 判断 377"/>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9" name="テキスト ボックス 378"/>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54611</xdr:rowOff>
    </xdr:to>
    <xdr:cxnSp macro="">
      <xdr:nvCxnSpPr>
        <xdr:cNvPr id="380" name="直線コネクタ 379"/>
        <xdr:cNvCxnSpPr/>
      </xdr:nvCxnSpPr>
      <xdr:spPr>
        <a:xfrm>
          <a:off x="1320800" y="131724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81" name="フローチャート :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2" name="テキスト ボックス 381"/>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3" name="フローチャート :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4" name="テキスト ボックス 383"/>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0" name="円/楕円 389"/>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91"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2" name="円/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4" name="円/楕円 393"/>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5" name="テキスト ボックス 394"/>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6" name="円/楕円 395"/>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7" name="テキスト ボックス 396"/>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8" name="円/楕円 397"/>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9" name="テキスト ボックス 398"/>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公債費以外に係る経常収支比率は、特に人件費と物件費について類似団体を大きく上回っており、これは消防、給食、ごみ処理などの業務を単独実施していることが大きな要因と思われる。</a:t>
          </a:r>
          <a:r>
            <a:rPr kumimoji="1" lang="en-US" altLang="ja-JP" sz="1200">
              <a:latin typeface="ＭＳ Ｐゴシック"/>
            </a:rPr>
            <a:t>27</a:t>
          </a:r>
          <a:r>
            <a:rPr kumimoji="1" lang="ja-JP" altLang="en-US" sz="1200">
              <a:latin typeface="ＭＳ Ｐゴシック"/>
            </a:rPr>
            <a:t>年度については社会保障関係費の財源としての地方消費税交付金の増加などにより経常収支比率は下降しているものの、今後も税収の大きな伸びは期待できないことから、施設の統廃合や業務の広域化の検討と行財政改革による経常経費の削減に努めていく。また、使用料の見直しや債権回収促進など、歳入の確保にも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5" name="直線コネクタ 424"/>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6"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7" name="直線コネクタ 426"/>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60706</xdr:rowOff>
    </xdr:to>
    <xdr:cxnSp macro="">
      <xdr:nvCxnSpPr>
        <xdr:cNvPr id="430" name="直線コネクタ 429"/>
        <xdr:cNvCxnSpPr/>
      </xdr:nvCxnSpPr>
      <xdr:spPr>
        <a:xfrm flipV="1">
          <a:off x="15671800" y="135001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31"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2" name="フローチャート : 判断 431"/>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60706</xdr:rowOff>
    </xdr:from>
    <xdr:to>
      <xdr:col>22</xdr:col>
      <xdr:colOff>565150</xdr:colOff>
      <xdr:row>79</xdr:row>
      <xdr:rowOff>152146</xdr:rowOff>
    </xdr:to>
    <xdr:cxnSp macro="">
      <xdr:nvCxnSpPr>
        <xdr:cNvPr id="433" name="直線コネクタ 432"/>
        <xdr:cNvCxnSpPr/>
      </xdr:nvCxnSpPr>
      <xdr:spPr>
        <a:xfrm flipV="1">
          <a:off x="14782800" y="136052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4" name="フローチャート : 判断 433"/>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5" name="テキスト ボックス 434"/>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152146</xdr:rowOff>
    </xdr:to>
    <xdr:cxnSp macro="">
      <xdr:nvCxnSpPr>
        <xdr:cNvPr id="436" name="直線コネクタ 435"/>
        <xdr:cNvCxnSpPr/>
      </xdr:nvCxnSpPr>
      <xdr:spPr>
        <a:xfrm>
          <a:off x="13893800" y="135092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62992</xdr:rowOff>
    </xdr:from>
    <xdr:to>
      <xdr:col>20</xdr:col>
      <xdr:colOff>158750</xdr:colOff>
      <xdr:row>78</xdr:row>
      <xdr:rowOff>136144</xdr:rowOff>
    </xdr:to>
    <xdr:cxnSp macro="">
      <xdr:nvCxnSpPr>
        <xdr:cNvPr id="439" name="直線コネクタ 438"/>
        <xdr:cNvCxnSpPr/>
      </xdr:nvCxnSpPr>
      <xdr:spPr>
        <a:xfrm>
          <a:off x="13004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9" name="円/楕円 448"/>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0"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xdr:rowOff>
    </xdr:from>
    <xdr:to>
      <xdr:col>22</xdr:col>
      <xdr:colOff>615950</xdr:colOff>
      <xdr:row>79</xdr:row>
      <xdr:rowOff>111506</xdr:rowOff>
    </xdr:to>
    <xdr:sp macro="" textlink="">
      <xdr:nvSpPr>
        <xdr:cNvPr id="451" name="円/楕円 450"/>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96283</xdr:rowOff>
    </xdr:from>
    <xdr:ext cx="736600" cy="259045"/>
    <xdr:sp macro="" textlink="">
      <xdr:nvSpPr>
        <xdr:cNvPr id="452" name="テキスト ボックス 451"/>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101346</xdr:rowOff>
    </xdr:from>
    <xdr:to>
      <xdr:col>21</xdr:col>
      <xdr:colOff>412750</xdr:colOff>
      <xdr:row>80</xdr:row>
      <xdr:rowOff>31496</xdr:rowOff>
    </xdr:to>
    <xdr:sp macro="" textlink="">
      <xdr:nvSpPr>
        <xdr:cNvPr id="453" name="円/楕円 452"/>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16273</xdr:rowOff>
    </xdr:from>
    <xdr:ext cx="762000" cy="259045"/>
    <xdr:sp macro="" textlink="">
      <xdr:nvSpPr>
        <xdr:cNvPr id="454" name="テキスト ボックス 453"/>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55" name="円/楕円 454"/>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6" name="テキスト ボックス 455"/>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xdr:rowOff>
    </xdr:from>
    <xdr:to>
      <xdr:col>19</xdr:col>
      <xdr:colOff>6350</xdr:colOff>
      <xdr:row>78</xdr:row>
      <xdr:rowOff>113792</xdr:rowOff>
    </xdr:to>
    <xdr:sp macro="" textlink="">
      <xdr:nvSpPr>
        <xdr:cNvPr id="457" name="円/楕円 456"/>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98569</xdr:rowOff>
    </xdr:from>
    <xdr:ext cx="762000" cy="259045"/>
    <xdr:sp macro="" textlink="">
      <xdr:nvSpPr>
        <xdr:cNvPr id="458" name="テキスト ボックス 457"/>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福岡県苅田町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137420</xdr:rowOff>
    </xdr:from>
    <xdr:to>
      <xdr:col>4</xdr:col>
      <xdr:colOff>1117600</xdr:colOff>
      <xdr:row>17</xdr:row>
      <xdr:rowOff>5080</xdr:rowOff>
    </xdr:to>
    <xdr:cxnSp macro="">
      <xdr:nvCxnSpPr>
        <xdr:cNvPr id="50" name="直線コネクタ 49"/>
        <xdr:cNvCxnSpPr/>
      </xdr:nvCxnSpPr>
      <xdr:spPr bwMode="auto">
        <a:xfrm>
          <a:off x="5003800" y="2928245"/>
          <a:ext cx="6477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127648</xdr:rowOff>
    </xdr:from>
    <xdr:to>
      <xdr:col>4</xdr:col>
      <xdr:colOff>469900</xdr:colOff>
      <xdr:row>16</xdr:row>
      <xdr:rowOff>137420</xdr:rowOff>
    </xdr:to>
    <xdr:cxnSp macro="">
      <xdr:nvCxnSpPr>
        <xdr:cNvPr id="53" name="直線コネクタ 52"/>
        <xdr:cNvCxnSpPr/>
      </xdr:nvCxnSpPr>
      <xdr:spPr bwMode="auto">
        <a:xfrm>
          <a:off x="4305300" y="2918473"/>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101321</xdr:rowOff>
    </xdr:from>
    <xdr:to>
      <xdr:col>3</xdr:col>
      <xdr:colOff>904875</xdr:colOff>
      <xdr:row>16</xdr:row>
      <xdr:rowOff>127648</xdr:rowOff>
    </xdr:to>
    <xdr:cxnSp macro="">
      <xdr:nvCxnSpPr>
        <xdr:cNvPr id="56" name="直線コネクタ 55"/>
        <xdr:cNvCxnSpPr/>
      </xdr:nvCxnSpPr>
      <xdr:spPr bwMode="auto">
        <a:xfrm>
          <a:off x="3606800" y="2892146"/>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45885</xdr:rowOff>
    </xdr:from>
    <xdr:to>
      <xdr:col>3</xdr:col>
      <xdr:colOff>206375</xdr:colOff>
      <xdr:row>16</xdr:row>
      <xdr:rowOff>101321</xdr:rowOff>
    </xdr:to>
    <xdr:cxnSp macro="">
      <xdr:nvCxnSpPr>
        <xdr:cNvPr id="59" name="直線コネクタ 58"/>
        <xdr:cNvCxnSpPr/>
      </xdr:nvCxnSpPr>
      <xdr:spPr bwMode="auto">
        <a:xfrm>
          <a:off x="2908300" y="2836710"/>
          <a:ext cx="698500" cy="5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125730</xdr:rowOff>
    </xdr:from>
    <xdr:to>
      <xdr:col>5</xdr:col>
      <xdr:colOff>34925</xdr:colOff>
      <xdr:row>17</xdr:row>
      <xdr:rowOff>55880</xdr:rowOff>
    </xdr:to>
    <xdr:sp macro="" textlink="">
      <xdr:nvSpPr>
        <xdr:cNvPr id="69" name="円/楕円 68"/>
        <xdr:cNvSpPr/>
      </xdr:nvSpPr>
      <xdr:spPr bwMode="auto">
        <a:xfrm>
          <a:off x="5600700" y="2916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97807</xdr:rowOff>
    </xdr:from>
    <xdr:ext cx="762000" cy="259045"/>
    <xdr:sp macro="" textlink="">
      <xdr:nvSpPr>
        <xdr:cNvPr id="70" name="人口1人当たり決算額の推移該当値テキスト130"/>
        <xdr:cNvSpPr txBox="1"/>
      </xdr:nvSpPr>
      <xdr:spPr>
        <a:xfrm>
          <a:off x="57404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86620</xdr:rowOff>
    </xdr:from>
    <xdr:to>
      <xdr:col>4</xdr:col>
      <xdr:colOff>520700</xdr:colOff>
      <xdr:row>17</xdr:row>
      <xdr:rowOff>16770</xdr:rowOff>
    </xdr:to>
    <xdr:sp macro="" textlink="">
      <xdr:nvSpPr>
        <xdr:cNvPr id="71" name="円/楕円 70"/>
        <xdr:cNvSpPr/>
      </xdr:nvSpPr>
      <xdr:spPr bwMode="auto">
        <a:xfrm>
          <a:off x="4953000" y="287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26947</xdr:rowOff>
    </xdr:from>
    <xdr:ext cx="736600" cy="259045"/>
    <xdr:sp macro="" textlink="">
      <xdr:nvSpPr>
        <xdr:cNvPr id="72" name="テキスト ボックス 71"/>
        <xdr:cNvSpPr txBox="1"/>
      </xdr:nvSpPr>
      <xdr:spPr>
        <a:xfrm>
          <a:off x="4622800" y="264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76848</xdr:rowOff>
    </xdr:from>
    <xdr:to>
      <xdr:col>3</xdr:col>
      <xdr:colOff>955675</xdr:colOff>
      <xdr:row>17</xdr:row>
      <xdr:rowOff>6998</xdr:rowOff>
    </xdr:to>
    <xdr:sp macro="" textlink="">
      <xdr:nvSpPr>
        <xdr:cNvPr id="73" name="円/楕円 72"/>
        <xdr:cNvSpPr/>
      </xdr:nvSpPr>
      <xdr:spPr bwMode="auto">
        <a:xfrm>
          <a:off x="4254500" y="286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17175</xdr:rowOff>
    </xdr:from>
    <xdr:ext cx="762000" cy="259045"/>
    <xdr:sp macro="" textlink="">
      <xdr:nvSpPr>
        <xdr:cNvPr id="74" name="テキスト ボックス 73"/>
        <xdr:cNvSpPr txBox="1"/>
      </xdr:nvSpPr>
      <xdr:spPr>
        <a:xfrm>
          <a:off x="3924300" y="263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50521</xdr:rowOff>
    </xdr:from>
    <xdr:to>
      <xdr:col>3</xdr:col>
      <xdr:colOff>257175</xdr:colOff>
      <xdr:row>16</xdr:row>
      <xdr:rowOff>152121</xdr:rowOff>
    </xdr:to>
    <xdr:sp macro="" textlink="">
      <xdr:nvSpPr>
        <xdr:cNvPr id="75" name="円/楕円 74"/>
        <xdr:cNvSpPr/>
      </xdr:nvSpPr>
      <xdr:spPr bwMode="auto">
        <a:xfrm>
          <a:off x="3556000" y="284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162298</xdr:rowOff>
    </xdr:from>
    <xdr:ext cx="762000" cy="259045"/>
    <xdr:sp macro="" textlink="">
      <xdr:nvSpPr>
        <xdr:cNvPr id="76" name="テキスト ボックス 75"/>
        <xdr:cNvSpPr txBox="1"/>
      </xdr:nvSpPr>
      <xdr:spPr>
        <a:xfrm>
          <a:off x="3225800"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166535</xdr:rowOff>
    </xdr:from>
    <xdr:to>
      <xdr:col>2</xdr:col>
      <xdr:colOff>692150</xdr:colOff>
      <xdr:row>16</xdr:row>
      <xdr:rowOff>96685</xdr:rowOff>
    </xdr:to>
    <xdr:sp macro="" textlink="">
      <xdr:nvSpPr>
        <xdr:cNvPr id="77" name="円/楕円 76"/>
        <xdr:cNvSpPr/>
      </xdr:nvSpPr>
      <xdr:spPr bwMode="auto">
        <a:xfrm>
          <a:off x="28575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106862</xdr:rowOff>
    </xdr:from>
    <xdr:ext cx="762000" cy="259045"/>
    <xdr:sp macro="" textlink="">
      <xdr:nvSpPr>
        <xdr:cNvPr id="78" name="テキスト ボックス 77"/>
        <xdr:cNvSpPr txBox="1"/>
      </xdr:nvSpPr>
      <xdr:spPr>
        <a:xfrm>
          <a:off x="2527300" y="25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118504</xdr:rowOff>
    </xdr:from>
    <xdr:to>
      <xdr:col>4</xdr:col>
      <xdr:colOff>1117600</xdr:colOff>
      <xdr:row>35</xdr:row>
      <xdr:rowOff>148755</xdr:rowOff>
    </xdr:to>
    <xdr:cxnSp macro="">
      <xdr:nvCxnSpPr>
        <xdr:cNvPr id="111" name="直線コネクタ 110"/>
        <xdr:cNvCxnSpPr/>
      </xdr:nvCxnSpPr>
      <xdr:spPr bwMode="auto">
        <a:xfrm flipV="1">
          <a:off x="5003800" y="6728854"/>
          <a:ext cx="6477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143707</xdr:rowOff>
    </xdr:from>
    <xdr:to>
      <xdr:col>4</xdr:col>
      <xdr:colOff>469900</xdr:colOff>
      <xdr:row>35</xdr:row>
      <xdr:rowOff>148755</xdr:rowOff>
    </xdr:to>
    <xdr:cxnSp macro="">
      <xdr:nvCxnSpPr>
        <xdr:cNvPr id="114" name="直線コネクタ 113"/>
        <xdr:cNvCxnSpPr/>
      </xdr:nvCxnSpPr>
      <xdr:spPr bwMode="auto">
        <a:xfrm>
          <a:off x="4305300" y="6754057"/>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143707</xdr:rowOff>
    </xdr:from>
    <xdr:to>
      <xdr:col>3</xdr:col>
      <xdr:colOff>904875</xdr:colOff>
      <xdr:row>35</xdr:row>
      <xdr:rowOff>155099</xdr:rowOff>
    </xdr:to>
    <xdr:cxnSp macro="">
      <xdr:nvCxnSpPr>
        <xdr:cNvPr id="117" name="直線コネクタ 116"/>
        <xdr:cNvCxnSpPr/>
      </xdr:nvCxnSpPr>
      <xdr:spPr bwMode="auto">
        <a:xfrm flipV="1">
          <a:off x="3606800" y="6754057"/>
          <a:ext cx="698500" cy="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149802</xdr:rowOff>
    </xdr:from>
    <xdr:to>
      <xdr:col>3</xdr:col>
      <xdr:colOff>206375</xdr:colOff>
      <xdr:row>35</xdr:row>
      <xdr:rowOff>155099</xdr:rowOff>
    </xdr:to>
    <xdr:cxnSp macro="">
      <xdr:nvCxnSpPr>
        <xdr:cNvPr id="120" name="直線コネクタ 119"/>
        <xdr:cNvCxnSpPr/>
      </xdr:nvCxnSpPr>
      <xdr:spPr bwMode="auto">
        <a:xfrm>
          <a:off x="2908300" y="6760152"/>
          <a:ext cx="698500" cy="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67704</xdr:rowOff>
    </xdr:from>
    <xdr:to>
      <xdr:col>5</xdr:col>
      <xdr:colOff>34925</xdr:colOff>
      <xdr:row>35</xdr:row>
      <xdr:rowOff>169304</xdr:rowOff>
    </xdr:to>
    <xdr:sp macro="" textlink="">
      <xdr:nvSpPr>
        <xdr:cNvPr id="130" name="円/楕円 129"/>
        <xdr:cNvSpPr/>
      </xdr:nvSpPr>
      <xdr:spPr bwMode="auto">
        <a:xfrm>
          <a:off x="5600700" y="667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255681</xdr:rowOff>
    </xdr:from>
    <xdr:ext cx="762000" cy="259045"/>
    <xdr:sp macro="" textlink="">
      <xdr:nvSpPr>
        <xdr:cNvPr id="131" name="人口1人当たり決算額の推移該当値テキスト445"/>
        <xdr:cNvSpPr txBox="1"/>
      </xdr:nvSpPr>
      <xdr:spPr>
        <a:xfrm>
          <a:off x="5740400" y="6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97955</xdr:rowOff>
    </xdr:from>
    <xdr:to>
      <xdr:col>4</xdr:col>
      <xdr:colOff>520700</xdr:colOff>
      <xdr:row>35</xdr:row>
      <xdr:rowOff>199555</xdr:rowOff>
    </xdr:to>
    <xdr:sp macro="" textlink="">
      <xdr:nvSpPr>
        <xdr:cNvPr id="132" name="円/楕円 131"/>
        <xdr:cNvSpPr/>
      </xdr:nvSpPr>
      <xdr:spPr bwMode="auto">
        <a:xfrm>
          <a:off x="4953000" y="670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209732</xdr:rowOff>
    </xdr:from>
    <xdr:ext cx="736600" cy="259045"/>
    <xdr:sp macro="" textlink="">
      <xdr:nvSpPr>
        <xdr:cNvPr id="133" name="テキスト ボックス 132"/>
        <xdr:cNvSpPr txBox="1"/>
      </xdr:nvSpPr>
      <xdr:spPr>
        <a:xfrm>
          <a:off x="4622800" y="647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92907</xdr:rowOff>
    </xdr:from>
    <xdr:to>
      <xdr:col>3</xdr:col>
      <xdr:colOff>955675</xdr:colOff>
      <xdr:row>35</xdr:row>
      <xdr:rowOff>194507</xdr:rowOff>
    </xdr:to>
    <xdr:sp macro="" textlink="">
      <xdr:nvSpPr>
        <xdr:cNvPr id="134" name="円/楕円 133"/>
        <xdr:cNvSpPr/>
      </xdr:nvSpPr>
      <xdr:spPr bwMode="auto">
        <a:xfrm>
          <a:off x="4254500" y="670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204684</xdr:rowOff>
    </xdr:from>
    <xdr:ext cx="762000" cy="259045"/>
    <xdr:sp macro="" textlink="">
      <xdr:nvSpPr>
        <xdr:cNvPr id="135" name="テキスト ボックス 134"/>
        <xdr:cNvSpPr txBox="1"/>
      </xdr:nvSpPr>
      <xdr:spPr>
        <a:xfrm>
          <a:off x="3924300" y="64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104299</xdr:rowOff>
    </xdr:from>
    <xdr:to>
      <xdr:col>3</xdr:col>
      <xdr:colOff>257175</xdr:colOff>
      <xdr:row>35</xdr:row>
      <xdr:rowOff>205899</xdr:rowOff>
    </xdr:to>
    <xdr:sp macro="" textlink="">
      <xdr:nvSpPr>
        <xdr:cNvPr id="136" name="円/楕円 135"/>
        <xdr:cNvSpPr/>
      </xdr:nvSpPr>
      <xdr:spPr bwMode="auto">
        <a:xfrm>
          <a:off x="3556000" y="671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216076</xdr:rowOff>
    </xdr:from>
    <xdr:ext cx="762000" cy="259045"/>
    <xdr:sp macro="" textlink="">
      <xdr:nvSpPr>
        <xdr:cNvPr id="137" name="テキスト ボックス 136"/>
        <xdr:cNvSpPr txBox="1"/>
      </xdr:nvSpPr>
      <xdr:spPr>
        <a:xfrm>
          <a:off x="3225800" y="648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99002</xdr:rowOff>
    </xdr:from>
    <xdr:to>
      <xdr:col>2</xdr:col>
      <xdr:colOff>692150</xdr:colOff>
      <xdr:row>35</xdr:row>
      <xdr:rowOff>200602</xdr:rowOff>
    </xdr:to>
    <xdr:sp macro="" textlink="">
      <xdr:nvSpPr>
        <xdr:cNvPr id="138" name="円/楕円 137"/>
        <xdr:cNvSpPr/>
      </xdr:nvSpPr>
      <xdr:spPr bwMode="auto">
        <a:xfrm>
          <a:off x="2857500" y="670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210779</xdr:rowOff>
    </xdr:from>
    <xdr:ext cx="762000" cy="259045"/>
    <xdr:sp macro="" textlink="">
      <xdr:nvSpPr>
        <xdr:cNvPr id="139" name="テキスト ボックス 138"/>
        <xdr:cNvSpPr txBox="1"/>
      </xdr:nvSpPr>
      <xdr:spPr>
        <a:xfrm>
          <a:off x="2527300" y="647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4,888.00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128613</xdr:rowOff>
    </xdr:from>
    <xdr:to>
      <xdr:col>6</xdr:col>
      <xdr:colOff>511175</xdr:colOff>
      <xdr:row>34</xdr:row>
      <xdr:rowOff>162354</xdr:rowOff>
    </xdr:to>
    <xdr:cxnSp macro="">
      <xdr:nvCxnSpPr>
        <xdr:cNvPr id="59" name="直線コネクタ 58"/>
        <xdr:cNvCxnSpPr/>
      </xdr:nvCxnSpPr>
      <xdr:spPr>
        <a:xfrm>
          <a:off x="3797300" y="5957913"/>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119355</xdr:rowOff>
    </xdr:from>
    <xdr:to>
      <xdr:col>5</xdr:col>
      <xdr:colOff>358775</xdr:colOff>
      <xdr:row>34</xdr:row>
      <xdr:rowOff>128613</xdr:rowOff>
    </xdr:to>
    <xdr:cxnSp macro="">
      <xdr:nvCxnSpPr>
        <xdr:cNvPr id="62" name="直線コネクタ 61"/>
        <xdr:cNvCxnSpPr/>
      </xdr:nvCxnSpPr>
      <xdr:spPr>
        <a:xfrm>
          <a:off x="2908300" y="594865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114051</xdr:rowOff>
    </xdr:from>
    <xdr:to>
      <xdr:col>4</xdr:col>
      <xdr:colOff>155575</xdr:colOff>
      <xdr:row>34</xdr:row>
      <xdr:rowOff>119355</xdr:rowOff>
    </xdr:to>
    <xdr:cxnSp macro="">
      <xdr:nvCxnSpPr>
        <xdr:cNvPr id="65" name="直線コネクタ 64"/>
        <xdr:cNvCxnSpPr/>
      </xdr:nvCxnSpPr>
      <xdr:spPr>
        <a:xfrm>
          <a:off x="2019300" y="594335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36030</xdr:rowOff>
    </xdr:from>
    <xdr:to>
      <xdr:col>2</xdr:col>
      <xdr:colOff>638175</xdr:colOff>
      <xdr:row>34</xdr:row>
      <xdr:rowOff>114051</xdr:rowOff>
    </xdr:to>
    <xdr:cxnSp macro="">
      <xdr:nvCxnSpPr>
        <xdr:cNvPr id="68" name="直線コネクタ 67"/>
        <xdr:cNvCxnSpPr/>
      </xdr:nvCxnSpPr>
      <xdr:spPr>
        <a:xfrm>
          <a:off x="1130300" y="5865330"/>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111554</xdr:rowOff>
    </xdr:from>
    <xdr:to>
      <xdr:col>6</xdr:col>
      <xdr:colOff>561975</xdr:colOff>
      <xdr:row>35</xdr:row>
      <xdr:rowOff>41704</xdr:rowOff>
    </xdr:to>
    <xdr:sp macro="" textlink="">
      <xdr:nvSpPr>
        <xdr:cNvPr id="78" name="円/楕円 77"/>
        <xdr:cNvSpPr/>
      </xdr:nvSpPr>
      <xdr:spPr>
        <a:xfrm>
          <a:off x="4584700" y="59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134431</xdr:rowOff>
    </xdr:from>
    <xdr:ext cx="534377" cy="259045"/>
    <xdr:sp macro="" textlink="">
      <xdr:nvSpPr>
        <xdr:cNvPr id="79" name="人件費該当値テキスト"/>
        <xdr:cNvSpPr txBox="1"/>
      </xdr:nvSpPr>
      <xdr:spPr>
        <a:xfrm>
          <a:off x="4686300" y="57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77813</xdr:rowOff>
    </xdr:from>
    <xdr:to>
      <xdr:col>5</xdr:col>
      <xdr:colOff>409575</xdr:colOff>
      <xdr:row>35</xdr:row>
      <xdr:rowOff>7963</xdr:rowOff>
    </xdr:to>
    <xdr:sp macro="" textlink="">
      <xdr:nvSpPr>
        <xdr:cNvPr id="80" name="円/楕円 79"/>
        <xdr:cNvSpPr/>
      </xdr:nvSpPr>
      <xdr:spPr>
        <a:xfrm>
          <a:off x="3746500" y="59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24490</xdr:rowOff>
    </xdr:from>
    <xdr:ext cx="534377" cy="259045"/>
    <xdr:sp macro="" textlink="">
      <xdr:nvSpPr>
        <xdr:cNvPr id="81" name="テキスト ボックス 80"/>
        <xdr:cNvSpPr txBox="1"/>
      </xdr:nvSpPr>
      <xdr:spPr>
        <a:xfrm>
          <a:off x="3530111" y="568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68555</xdr:rowOff>
    </xdr:from>
    <xdr:to>
      <xdr:col>4</xdr:col>
      <xdr:colOff>206375</xdr:colOff>
      <xdr:row>34</xdr:row>
      <xdr:rowOff>170155</xdr:rowOff>
    </xdr:to>
    <xdr:sp macro="" textlink="">
      <xdr:nvSpPr>
        <xdr:cNvPr id="82" name="円/楕円 81"/>
        <xdr:cNvSpPr/>
      </xdr:nvSpPr>
      <xdr:spPr>
        <a:xfrm>
          <a:off x="2857500" y="58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15232</xdr:rowOff>
    </xdr:from>
    <xdr:ext cx="534377" cy="259045"/>
    <xdr:sp macro="" textlink="">
      <xdr:nvSpPr>
        <xdr:cNvPr id="83" name="テキスト ボックス 82"/>
        <xdr:cNvSpPr txBox="1"/>
      </xdr:nvSpPr>
      <xdr:spPr>
        <a:xfrm>
          <a:off x="2641111" y="56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63251</xdr:rowOff>
    </xdr:from>
    <xdr:to>
      <xdr:col>3</xdr:col>
      <xdr:colOff>3175</xdr:colOff>
      <xdr:row>34</xdr:row>
      <xdr:rowOff>164851</xdr:rowOff>
    </xdr:to>
    <xdr:sp macro="" textlink="">
      <xdr:nvSpPr>
        <xdr:cNvPr id="84" name="円/楕円 83"/>
        <xdr:cNvSpPr/>
      </xdr:nvSpPr>
      <xdr:spPr>
        <a:xfrm>
          <a:off x="1968500" y="58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9928</xdr:rowOff>
    </xdr:from>
    <xdr:ext cx="534377" cy="259045"/>
    <xdr:sp macro="" textlink="">
      <xdr:nvSpPr>
        <xdr:cNvPr id="85" name="テキスト ボックス 84"/>
        <xdr:cNvSpPr txBox="1"/>
      </xdr:nvSpPr>
      <xdr:spPr>
        <a:xfrm>
          <a:off x="1752111" y="56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156680</xdr:rowOff>
    </xdr:from>
    <xdr:to>
      <xdr:col>1</xdr:col>
      <xdr:colOff>485775</xdr:colOff>
      <xdr:row>34</xdr:row>
      <xdr:rowOff>86830</xdr:rowOff>
    </xdr:to>
    <xdr:sp macro="" textlink="">
      <xdr:nvSpPr>
        <xdr:cNvPr id="86" name="円/楕円 85"/>
        <xdr:cNvSpPr/>
      </xdr:nvSpPr>
      <xdr:spPr>
        <a:xfrm>
          <a:off x="1079500" y="58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103357</xdr:rowOff>
    </xdr:from>
    <xdr:ext cx="534377" cy="259045"/>
    <xdr:sp macro="" textlink="">
      <xdr:nvSpPr>
        <xdr:cNvPr id="87" name="テキスト ボックス 86"/>
        <xdr:cNvSpPr txBox="1"/>
      </xdr:nvSpPr>
      <xdr:spPr>
        <a:xfrm>
          <a:off x="863111" y="55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59375</xdr:rowOff>
    </xdr:from>
    <xdr:to>
      <xdr:col>6</xdr:col>
      <xdr:colOff>511175</xdr:colOff>
      <xdr:row>58</xdr:row>
      <xdr:rowOff>67678</xdr:rowOff>
    </xdr:to>
    <xdr:cxnSp macro="">
      <xdr:nvCxnSpPr>
        <xdr:cNvPr id="116" name="直線コネクタ 115"/>
        <xdr:cNvCxnSpPr/>
      </xdr:nvCxnSpPr>
      <xdr:spPr>
        <a:xfrm>
          <a:off x="3797300" y="10003475"/>
          <a:ext cx="8382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59375</xdr:rowOff>
    </xdr:from>
    <xdr:to>
      <xdr:col>5</xdr:col>
      <xdr:colOff>358775</xdr:colOff>
      <xdr:row>58</xdr:row>
      <xdr:rowOff>61299</xdr:rowOff>
    </xdr:to>
    <xdr:cxnSp macro="">
      <xdr:nvCxnSpPr>
        <xdr:cNvPr id="119" name="直線コネクタ 118"/>
        <xdr:cNvCxnSpPr/>
      </xdr:nvCxnSpPr>
      <xdr:spPr>
        <a:xfrm flipV="1">
          <a:off x="2908300" y="1000347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57661</xdr:rowOff>
    </xdr:from>
    <xdr:to>
      <xdr:col>4</xdr:col>
      <xdr:colOff>155575</xdr:colOff>
      <xdr:row>58</xdr:row>
      <xdr:rowOff>61299</xdr:rowOff>
    </xdr:to>
    <xdr:cxnSp macro="">
      <xdr:nvCxnSpPr>
        <xdr:cNvPr id="122" name="直線コネクタ 121"/>
        <xdr:cNvCxnSpPr/>
      </xdr:nvCxnSpPr>
      <xdr:spPr>
        <a:xfrm>
          <a:off x="2019300" y="1000176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50657</xdr:rowOff>
    </xdr:from>
    <xdr:to>
      <xdr:col>2</xdr:col>
      <xdr:colOff>638175</xdr:colOff>
      <xdr:row>58</xdr:row>
      <xdr:rowOff>57661</xdr:rowOff>
    </xdr:to>
    <xdr:cxnSp macro="">
      <xdr:nvCxnSpPr>
        <xdr:cNvPr id="125" name="直線コネクタ 124"/>
        <xdr:cNvCxnSpPr/>
      </xdr:nvCxnSpPr>
      <xdr:spPr>
        <a:xfrm>
          <a:off x="1130300" y="9994757"/>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16878</xdr:rowOff>
    </xdr:from>
    <xdr:to>
      <xdr:col>6</xdr:col>
      <xdr:colOff>561975</xdr:colOff>
      <xdr:row>58</xdr:row>
      <xdr:rowOff>118478</xdr:rowOff>
    </xdr:to>
    <xdr:sp macro="" textlink="">
      <xdr:nvSpPr>
        <xdr:cNvPr id="135" name="円/楕円 134"/>
        <xdr:cNvSpPr/>
      </xdr:nvSpPr>
      <xdr:spPr>
        <a:xfrm>
          <a:off x="4584700" y="99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147705</xdr:rowOff>
    </xdr:from>
    <xdr:ext cx="534377" cy="259045"/>
    <xdr:sp macro="" textlink="">
      <xdr:nvSpPr>
        <xdr:cNvPr id="136" name="物件費該当値テキスト"/>
        <xdr:cNvSpPr txBox="1"/>
      </xdr:nvSpPr>
      <xdr:spPr>
        <a:xfrm>
          <a:off x="4686300" y="9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8575</xdr:rowOff>
    </xdr:from>
    <xdr:to>
      <xdr:col>5</xdr:col>
      <xdr:colOff>409575</xdr:colOff>
      <xdr:row>58</xdr:row>
      <xdr:rowOff>110175</xdr:rowOff>
    </xdr:to>
    <xdr:sp macro="" textlink="">
      <xdr:nvSpPr>
        <xdr:cNvPr id="137" name="円/楕円 136"/>
        <xdr:cNvSpPr/>
      </xdr:nvSpPr>
      <xdr:spPr>
        <a:xfrm>
          <a:off x="3746500" y="99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126702</xdr:rowOff>
    </xdr:from>
    <xdr:ext cx="534377" cy="259045"/>
    <xdr:sp macro="" textlink="">
      <xdr:nvSpPr>
        <xdr:cNvPr id="138" name="テキスト ボックス 137"/>
        <xdr:cNvSpPr txBox="1"/>
      </xdr:nvSpPr>
      <xdr:spPr>
        <a:xfrm>
          <a:off x="3530111" y="97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10499</xdr:rowOff>
    </xdr:from>
    <xdr:to>
      <xdr:col>4</xdr:col>
      <xdr:colOff>206375</xdr:colOff>
      <xdr:row>58</xdr:row>
      <xdr:rowOff>112099</xdr:rowOff>
    </xdr:to>
    <xdr:sp macro="" textlink="">
      <xdr:nvSpPr>
        <xdr:cNvPr id="139" name="円/楕円 138"/>
        <xdr:cNvSpPr/>
      </xdr:nvSpPr>
      <xdr:spPr>
        <a:xfrm>
          <a:off x="2857500" y="99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128626</xdr:rowOff>
    </xdr:from>
    <xdr:ext cx="534377" cy="259045"/>
    <xdr:sp macro="" textlink="">
      <xdr:nvSpPr>
        <xdr:cNvPr id="140" name="テキスト ボックス 139"/>
        <xdr:cNvSpPr txBox="1"/>
      </xdr:nvSpPr>
      <xdr:spPr>
        <a:xfrm>
          <a:off x="2641111" y="97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6861</xdr:rowOff>
    </xdr:from>
    <xdr:to>
      <xdr:col>3</xdr:col>
      <xdr:colOff>3175</xdr:colOff>
      <xdr:row>58</xdr:row>
      <xdr:rowOff>108461</xdr:rowOff>
    </xdr:to>
    <xdr:sp macro="" textlink="">
      <xdr:nvSpPr>
        <xdr:cNvPr id="141" name="円/楕円 140"/>
        <xdr:cNvSpPr/>
      </xdr:nvSpPr>
      <xdr:spPr>
        <a:xfrm>
          <a:off x="1968500" y="99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124988</xdr:rowOff>
    </xdr:from>
    <xdr:ext cx="534377" cy="259045"/>
    <xdr:sp macro="" textlink="">
      <xdr:nvSpPr>
        <xdr:cNvPr id="142" name="テキスト ボックス 141"/>
        <xdr:cNvSpPr txBox="1"/>
      </xdr:nvSpPr>
      <xdr:spPr>
        <a:xfrm>
          <a:off x="1752111" y="97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171307</xdr:rowOff>
    </xdr:from>
    <xdr:to>
      <xdr:col>1</xdr:col>
      <xdr:colOff>485775</xdr:colOff>
      <xdr:row>58</xdr:row>
      <xdr:rowOff>101457</xdr:rowOff>
    </xdr:to>
    <xdr:sp macro="" textlink="">
      <xdr:nvSpPr>
        <xdr:cNvPr id="143" name="円/楕円 142"/>
        <xdr:cNvSpPr/>
      </xdr:nvSpPr>
      <xdr:spPr>
        <a:xfrm>
          <a:off x="1079500" y="9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117984</xdr:rowOff>
    </xdr:from>
    <xdr:ext cx="534377" cy="259045"/>
    <xdr:sp macro="" textlink="">
      <xdr:nvSpPr>
        <xdr:cNvPr id="144" name="テキスト ボックス 143"/>
        <xdr:cNvSpPr txBox="1"/>
      </xdr:nvSpPr>
      <xdr:spPr>
        <a:xfrm>
          <a:off x="863111" y="97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96265</xdr:rowOff>
    </xdr:from>
    <xdr:to>
      <xdr:col>6</xdr:col>
      <xdr:colOff>511175</xdr:colOff>
      <xdr:row>78</xdr:row>
      <xdr:rowOff>104431</xdr:rowOff>
    </xdr:to>
    <xdr:cxnSp macro="">
      <xdr:nvCxnSpPr>
        <xdr:cNvPr id="175" name="直線コネクタ 174"/>
        <xdr:cNvCxnSpPr/>
      </xdr:nvCxnSpPr>
      <xdr:spPr>
        <a:xfrm>
          <a:off x="3797300" y="1346936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65895</xdr:rowOff>
    </xdr:from>
    <xdr:to>
      <xdr:col>5</xdr:col>
      <xdr:colOff>358775</xdr:colOff>
      <xdr:row>78</xdr:row>
      <xdr:rowOff>96265</xdr:rowOff>
    </xdr:to>
    <xdr:cxnSp macro="">
      <xdr:nvCxnSpPr>
        <xdr:cNvPr id="178" name="直線コネクタ 177"/>
        <xdr:cNvCxnSpPr/>
      </xdr:nvCxnSpPr>
      <xdr:spPr>
        <a:xfrm>
          <a:off x="2908300" y="13438995"/>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51417</xdr:rowOff>
    </xdr:from>
    <xdr:to>
      <xdr:col>4</xdr:col>
      <xdr:colOff>155575</xdr:colOff>
      <xdr:row>78</xdr:row>
      <xdr:rowOff>65895</xdr:rowOff>
    </xdr:to>
    <xdr:cxnSp macro="">
      <xdr:nvCxnSpPr>
        <xdr:cNvPr id="181" name="直線コネクタ 180"/>
        <xdr:cNvCxnSpPr/>
      </xdr:nvCxnSpPr>
      <xdr:spPr>
        <a:xfrm>
          <a:off x="2019300" y="134245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51417</xdr:rowOff>
    </xdr:from>
    <xdr:to>
      <xdr:col>2</xdr:col>
      <xdr:colOff>638175</xdr:colOff>
      <xdr:row>78</xdr:row>
      <xdr:rowOff>57621</xdr:rowOff>
    </xdr:to>
    <xdr:cxnSp macro="">
      <xdr:nvCxnSpPr>
        <xdr:cNvPr id="184" name="直線コネクタ 183"/>
        <xdr:cNvCxnSpPr/>
      </xdr:nvCxnSpPr>
      <xdr:spPr>
        <a:xfrm flipV="1">
          <a:off x="1130300" y="13424517"/>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53631</xdr:rowOff>
    </xdr:from>
    <xdr:to>
      <xdr:col>6</xdr:col>
      <xdr:colOff>561975</xdr:colOff>
      <xdr:row>78</xdr:row>
      <xdr:rowOff>155231</xdr:rowOff>
    </xdr:to>
    <xdr:sp macro="" textlink="">
      <xdr:nvSpPr>
        <xdr:cNvPr id="194" name="円/楕円 193"/>
        <xdr:cNvSpPr/>
      </xdr:nvSpPr>
      <xdr:spPr>
        <a:xfrm>
          <a:off x="45847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140008</xdr:rowOff>
    </xdr:from>
    <xdr:ext cx="469744" cy="259045"/>
    <xdr:sp macro="" textlink="">
      <xdr:nvSpPr>
        <xdr:cNvPr id="195" name="維持補修費該当値テキスト"/>
        <xdr:cNvSpPr txBox="1"/>
      </xdr:nvSpPr>
      <xdr:spPr>
        <a:xfrm>
          <a:off x="4686300" y="133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45465</xdr:rowOff>
    </xdr:from>
    <xdr:to>
      <xdr:col>5</xdr:col>
      <xdr:colOff>409575</xdr:colOff>
      <xdr:row>78</xdr:row>
      <xdr:rowOff>147065</xdr:rowOff>
    </xdr:to>
    <xdr:sp macro="" textlink="">
      <xdr:nvSpPr>
        <xdr:cNvPr id="196" name="円/楕円 195"/>
        <xdr:cNvSpPr/>
      </xdr:nvSpPr>
      <xdr:spPr>
        <a:xfrm>
          <a:off x="3746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138192</xdr:rowOff>
    </xdr:from>
    <xdr:ext cx="469744" cy="259045"/>
    <xdr:sp macro="" textlink="">
      <xdr:nvSpPr>
        <xdr:cNvPr id="197" name="テキスト ボックス 196"/>
        <xdr:cNvSpPr txBox="1"/>
      </xdr:nvSpPr>
      <xdr:spPr>
        <a:xfrm>
          <a:off x="3562427"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15095</xdr:rowOff>
    </xdr:from>
    <xdr:to>
      <xdr:col>4</xdr:col>
      <xdr:colOff>206375</xdr:colOff>
      <xdr:row>78</xdr:row>
      <xdr:rowOff>116695</xdr:rowOff>
    </xdr:to>
    <xdr:sp macro="" textlink="">
      <xdr:nvSpPr>
        <xdr:cNvPr id="198" name="円/楕円 197"/>
        <xdr:cNvSpPr/>
      </xdr:nvSpPr>
      <xdr:spPr>
        <a:xfrm>
          <a:off x="2857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107822</xdr:rowOff>
    </xdr:from>
    <xdr:ext cx="469744" cy="259045"/>
    <xdr:sp macro="" textlink="">
      <xdr:nvSpPr>
        <xdr:cNvPr id="199" name="テキスト ボックス 198"/>
        <xdr:cNvSpPr txBox="1"/>
      </xdr:nvSpPr>
      <xdr:spPr>
        <a:xfrm>
          <a:off x="2673427"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617</xdr:rowOff>
    </xdr:from>
    <xdr:to>
      <xdr:col>3</xdr:col>
      <xdr:colOff>3175</xdr:colOff>
      <xdr:row>78</xdr:row>
      <xdr:rowOff>102217</xdr:rowOff>
    </xdr:to>
    <xdr:sp macro="" textlink="">
      <xdr:nvSpPr>
        <xdr:cNvPr id="200" name="円/楕円 199"/>
        <xdr:cNvSpPr/>
      </xdr:nvSpPr>
      <xdr:spPr>
        <a:xfrm>
          <a:off x="1968500" y="13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93344</xdr:rowOff>
    </xdr:from>
    <xdr:ext cx="469744" cy="259045"/>
    <xdr:sp macro="" textlink="">
      <xdr:nvSpPr>
        <xdr:cNvPr id="201" name="テキスト ボックス 200"/>
        <xdr:cNvSpPr txBox="1"/>
      </xdr:nvSpPr>
      <xdr:spPr>
        <a:xfrm>
          <a:off x="1784427" y="134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6821</xdr:rowOff>
    </xdr:from>
    <xdr:to>
      <xdr:col>1</xdr:col>
      <xdr:colOff>485775</xdr:colOff>
      <xdr:row>78</xdr:row>
      <xdr:rowOff>108421</xdr:rowOff>
    </xdr:to>
    <xdr:sp macro="" textlink="">
      <xdr:nvSpPr>
        <xdr:cNvPr id="202" name="円/楕円 201"/>
        <xdr:cNvSpPr/>
      </xdr:nvSpPr>
      <xdr:spPr>
        <a:xfrm>
          <a:off x="1079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99548</xdr:rowOff>
    </xdr:from>
    <xdr:ext cx="469744" cy="259045"/>
    <xdr:sp macro="" textlink="">
      <xdr:nvSpPr>
        <xdr:cNvPr id="203" name="テキスト ボックス 202"/>
        <xdr:cNvSpPr txBox="1"/>
      </xdr:nvSpPr>
      <xdr:spPr>
        <a:xfrm>
          <a:off x="895427" y="134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712</xdr:rowOff>
    </xdr:from>
    <xdr:to>
      <xdr:col>6</xdr:col>
      <xdr:colOff>511175</xdr:colOff>
      <xdr:row>94</xdr:row>
      <xdr:rowOff>79513</xdr:rowOff>
    </xdr:to>
    <xdr:cxnSp macro="">
      <xdr:nvCxnSpPr>
        <xdr:cNvPr id="235" name="直線コネクタ 234"/>
        <xdr:cNvCxnSpPr/>
      </xdr:nvCxnSpPr>
      <xdr:spPr>
        <a:xfrm flipV="1">
          <a:off x="3797300" y="16117012"/>
          <a:ext cx="838200" cy="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79513</xdr:rowOff>
    </xdr:from>
    <xdr:to>
      <xdr:col>5</xdr:col>
      <xdr:colOff>358775</xdr:colOff>
      <xdr:row>95</xdr:row>
      <xdr:rowOff>114032</xdr:rowOff>
    </xdr:to>
    <xdr:cxnSp macro="">
      <xdr:nvCxnSpPr>
        <xdr:cNvPr id="238" name="直線コネクタ 237"/>
        <xdr:cNvCxnSpPr/>
      </xdr:nvCxnSpPr>
      <xdr:spPr>
        <a:xfrm flipV="1">
          <a:off x="2908300" y="16195813"/>
          <a:ext cx="889000" cy="2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114032</xdr:rowOff>
    </xdr:from>
    <xdr:to>
      <xdr:col>4</xdr:col>
      <xdr:colOff>155575</xdr:colOff>
      <xdr:row>95</xdr:row>
      <xdr:rowOff>146656</xdr:rowOff>
    </xdr:to>
    <xdr:cxnSp macro="">
      <xdr:nvCxnSpPr>
        <xdr:cNvPr id="241" name="直線コネクタ 240"/>
        <xdr:cNvCxnSpPr/>
      </xdr:nvCxnSpPr>
      <xdr:spPr>
        <a:xfrm flipV="1">
          <a:off x="2019300" y="16401782"/>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120204</xdr:rowOff>
    </xdr:from>
    <xdr:to>
      <xdr:col>2</xdr:col>
      <xdr:colOff>638175</xdr:colOff>
      <xdr:row>95</xdr:row>
      <xdr:rowOff>146656</xdr:rowOff>
    </xdr:to>
    <xdr:cxnSp macro="">
      <xdr:nvCxnSpPr>
        <xdr:cNvPr id="244" name="直線コネクタ 243"/>
        <xdr:cNvCxnSpPr/>
      </xdr:nvCxnSpPr>
      <xdr:spPr>
        <a:xfrm>
          <a:off x="1130300" y="16407954"/>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121362</xdr:rowOff>
    </xdr:from>
    <xdr:to>
      <xdr:col>6</xdr:col>
      <xdr:colOff>561975</xdr:colOff>
      <xdr:row>94</xdr:row>
      <xdr:rowOff>51512</xdr:rowOff>
    </xdr:to>
    <xdr:sp macro="" textlink="">
      <xdr:nvSpPr>
        <xdr:cNvPr id="254" name="円/楕円 253"/>
        <xdr:cNvSpPr/>
      </xdr:nvSpPr>
      <xdr:spPr>
        <a:xfrm>
          <a:off x="45847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144239</xdr:rowOff>
    </xdr:from>
    <xdr:ext cx="534377" cy="259045"/>
    <xdr:sp macro="" textlink="">
      <xdr:nvSpPr>
        <xdr:cNvPr id="255" name="扶助費該当値テキスト"/>
        <xdr:cNvSpPr txBox="1"/>
      </xdr:nvSpPr>
      <xdr:spPr>
        <a:xfrm>
          <a:off x="4686300" y="159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28713</xdr:rowOff>
    </xdr:from>
    <xdr:to>
      <xdr:col>5</xdr:col>
      <xdr:colOff>409575</xdr:colOff>
      <xdr:row>94</xdr:row>
      <xdr:rowOff>130313</xdr:rowOff>
    </xdr:to>
    <xdr:sp macro="" textlink="">
      <xdr:nvSpPr>
        <xdr:cNvPr id="256" name="円/楕円 255"/>
        <xdr:cNvSpPr/>
      </xdr:nvSpPr>
      <xdr:spPr>
        <a:xfrm>
          <a:off x="3746500" y="161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146840</xdr:rowOff>
    </xdr:from>
    <xdr:ext cx="534377" cy="259045"/>
    <xdr:sp macro="" textlink="">
      <xdr:nvSpPr>
        <xdr:cNvPr id="257" name="テキスト ボックス 256"/>
        <xdr:cNvSpPr txBox="1"/>
      </xdr:nvSpPr>
      <xdr:spPr>
        <a:xfrm>
          <a:off x="3530111" y="159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63232</xdr:rowOff>
    </xdr:from>
    <xdr:to>
      <xdr:col>4</xdr:col>
      <xdr:colOff>206375</xdr:colOff>
      <xdr:row>95</xdr:row>
      <xdr:rowOff>164832</xdr:rowOff>
    </xdr:to>
    <xdr:sp macro="" textlink="">
      <xdr:nvSpPr>
        <xdr:cNvPr id="258" name="円/楕円 257"/>
        <xdr:cNvSpPr/>
      </xdr:nvSpPr>
      <xdr:spPr>
        <a:xfrm>
          <a:off x="28575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9909</xdr:rowOff>
    </xdr:from>
    <xdr:ext cx="534377" cy="259045"/>
    <xdr:sp macro="" textlink="">
      <xdr:nvSpPr>
        <xdr:cNvPr id="259" name="テキスト ボックス 258"/>
        <xdr:cNvSpPr txBox="1"/>
      </xdr:nvSpPr>
      <xdr:spPr>
        <a:xfrm>
          <a:off x="2641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95856</xdr:rowOff>
    </xdr:from>
    <xdr:to>
      <xdr:col>3</xdr:col>
      <xdr:colOff>3175</xdr:colOff>
      <xdr:row>96</xdr:row>
      <xdr:rowOff>26006</xdr:rowOff>
    </xdr:to>
    <xdr:sp macro="" textlink="">
      <xdr:nvSpPr>
        <xdr:cNvPr id="260" name="円/楕円 259"/>
        <xdr:cNvSpPr/>
      </xdr:nvSpPr>
      <xdr:spPr>
        <a:xfrm>
          <a:off x="1968500" y="163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42533</xdr:rowOff>
    </xdr:from>
    <xdr:ext cx="534377" cy="259045"/>
    <xdr:sp macro="" textlink="">
      <xdr:nvSpPr>
        <xdr:cNvPr id="261" name="テキスト ボックス 260"/>
        <xdr:cNvSpPr txBox="1"/>
      </xdr:nvSpPr>
      <xdr:spPr>
        <a:xfrm>
          <a:off x="1752111" y="1615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69404</xdr:rowOff>
    </xdr:from>
    <xdr:to>
      <xdr:col>1</xdr:col>
      <xdr:colOff>485775</xdr:colOff>
      <xdr:row>95</xdr:row>
      <xdr:rowOff>171004</xdr:rowOff>
    </xdr:to>
    <xdr:sp macro="" textlink="">
      <xdr:nvSpPr>
        <xdr:cNvPr id="262" name="円/楕円 261"/>
        <xdr:cNvSpPr/>
      </xdr:nvSpPr>
      <xdr:spPr>
        <a:xfrm>
          <a:off x="1079500" y="163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16081</xdr:rowOff>
    </xdr:from>
    <xdr:ext cx="534377" cy="259045"/>
    <xdr:sp macro="" textlink="">
      <xdr:nvSpPr>
        <xdr:cNvPr id="263" name="テキスト ボックス 262"/>
        <xdr:cNvSpPr txBox="1"/>
      </xdr:nvSpPr>
      <xdr:spPr>
        <a:xfrm>
          <a:off x="863111" y="161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132025</xdr:rowOff>
    </xdr:from>
    <xdr:to>
      <xdr:col>15</xdr:col>
      <xdr:colOff>180975</xdr:colOff>
      <xdr:row>38</xdr:row>
      <xdr:rowOff>139978</xdr:rowOff>
    </xdr:to>
    <xdr:cxnSp macro="">
      <xdr:nvCxnSpPr>
        <xdr:cNvPr id="295" name="直線コネクタ 294"/>
        <xdr:cNvCxnSpPr/>
      </xdr:nvCxnSpPr>
      <xdr:spPr>
        <a:xfrm>
          <a:off x="9639300" y="6647125"/>
          <a:ext cx="8382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103124</xdr:rowOff>
    </xdr:from>
    <xdr:to>
      <xdr:col>14</xdr:col>
      <xdr:colOff>28575</xdr:colOff>
      <xdr:row>38</xdr:row>
      <xdr:rowOff>132025</xdr:rowOff>
    </xdr:to>
    <xdr:cxnSp macro="">
      <xdr:nvCxnSpPr>
        <xdr:cNvPr id="298" name="直線コネクタ 297"/>
        <xdr:cNvCxnSpPr/>
      </xdr:nvCxnSpPr>
      <xdr:spPr>
        <a:xfrm>
          <a:off x="8750300" y="6618224"/>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103124</xdr:rowOff>
    </xdr:from>
    <xdr:to>
      <xdr:col>12</xdr:col>
      <xdr:colOff>511175</xdr:colOff>
      <xdr:row>38</xdr:row>
      <xdr:rowOff>158968</xdr:rowOff>
    </xdr:to>
    <xdr:cxnSp macro="">
      <xdr:nvCxnSpPr>
        <xdr:cNvPr id="301" name="直線コネクタ 300"/>
        <xdr:cNvCxnSpPr/>
      </xdr:nvCxnSpPr>
      <xdr:spPr>
        <a:xfrm flipV="1">
          <a:off x="7861300" y="6618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75006</xdr:rowOff>
    </xdr:from>
    <xdr:to>
      <xdr:col>11</xdr:col>
      <xdr:colOff>307975</xdr:colOff>
      <xdr:row>38</xdr:row>
      <xdr:rowOff>158968</xdr:rowOff>
    </xdr:to>
    <xdr:cxnSp macro="">
      <xdr:nvCxnSpPr>
        <xdr:cNvPr id="304" name="直線コネクタ 303"/>
        <xdr:cNvCxnSpPr/>
      </xdr:nvCxnSpPr>
      <xdr:spPr>
        <a:xfrm>
          <a:off x="6972300" y="6418656"/>
          <a:ext cx="889000" cy="2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89178</xdr:rowOff>
    </xdr:from>
    <xdr:to>
      <xdr:col>15</xdr:col>
      <xdr:colOff>231775</xdr:colOff>
      <xdr:row>39</xdr:row>
      <xdr:rowOff>19328</xdr:rowOff>
    </xdr:to>
    <xdr:sp macro="" textlink="">
      <xdr:nvSpPr>
        <xdr:cNvPr id="314" name="円/楕円 313"/>
        <xdr:cNvSpPr/>
      </xdr:nvSpPr>
      <xdr:spPr>
        <a:xfrm>
          <a:off x="10426700" y="66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67605</xdr:rowOff>
    </xdr:from>
    <xdr:ext cx="534377" cy="259045"/>
    <xdr:sp macro="" textlink="">
      <xdr:nvSpPr>
        <xdr:cNvPr id="315" name="補助費等該当値テキスト"/>
        <xdr:cNvSpPr txBox="1"/>
      </xdr:nvSpPr>
      <xdr:spPr>
        <a:xfrm>
          <a:off x="10528300" y="65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81225</xdr:rowOff>
    </xdr:from>
    <xdr:to>
      <xdr:col>14</xdr:col>
      <xdr:colOff>79375</xdr:colOff>
      <xdr:row>39</xdr:row>
      <xdr:rowOff>11375</xdr:rowOff>
    </xdr:to>
    <xdr:sp macro="" textlink="">
      <xdr:nvSpPr>
        <xdr:cNvPr id="316" name="円/楕円 315"/>
        <xdr:cNvSpPr/>
      </xdr:nvSpPr>
      <xdr:spPr>
        <a:xfrm>
          <a:off x="9588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2502</xdr:rowOff>
    </xdr:from>
    <xdr:ext cx="534377" cy="259045"/>
    <xdr:sp macro="" textlink="">
      <xdr:nvSpPr>
        <xdr:cNvPr id="317" name="テキスト ボックス 316"/>
        <xdr:cNvSpPr txBox="1"/>
      </xdr:nvSpPr>
      <xdr:spPr>
        <a:xfrm>
          <a:off x="9372111" y="66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52324</xdr:rowOff>
    </xdr:from>
    <xdr:to>
      <xdr:col>12</xdr:col>
      <xdr:colOff>561975</xdr:colOff>
      <xdr:row>38</xdr:row>
      <xdr:rowOff>153924</xdr:rowOff>
    </xdr:to>
    <xdr:sp macro="" textlink="">
      <xdr:nvSpPr>
        <xdr:cNvPr id="318" name="円/楕円 317"/>
        <xdr:cNvSpPr/>
      </xdr:nvSpPr>
      <xdr:spPr>
        <a:xfrm>
          <a:off x="8699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145051</xdr:rowOff>
    </xdr:from>
    <xdr:ext cx="534377" cy="259045"/>
    <xdr:sp macro="" textlink="">
      <xdr:nvSpPr>
        <xdr:cNvPr id="319" name="テキスト ボックス 318"/>
        <xdr:cNvSpPr txBox="1"/>
      </xdr:nvSpPr>
      <xdr:spPr>
        <a:xfrm>
          <a:off x="8483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108168</xdr:rowOff>
    </xdr:from>
    <xdr:to>
      <xdr:col>11</xdr:col>
      <xdr:colOff>358775</xdr:colOff>
      <xdr:row>39</xdr:row>
      <xdr:rowOff>38318</xdr:rowOff>
    </xdr:to>
    <xdr:sp macro="" textlink="">
      <xdr:nvSpPr>
        <xdr:cNvPr id="320" name="円/楕円 319"/>
        <xdr:cNvSpPr/>
      </xdr:nvSpPr>
      <xdr:spPr>
        <a:xfrm>
          <a:off x="781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29445</xdr:rowOff>
    </xdr:from>
    <xdr:ext cx="534377" cy="259045"/>
    <xdr:sp macro="" textlink="">
      <xdr:nvSpPr>
        <xdr:cNvPr id="321" name="テキスト ボックス 320"/>
        <xdr:cNvSpPr txBox="1"/>
      </xdr:nvSpPr>
      <xdr:spPr>
        <a:xfrm>
          <a:off x="7594111" y="67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24206</xdr:rowOff>
    </xdr:from>
    <xdr:to>
      <xdr:col>10</xdr:col>
      <xdr:colOff>155575</xdr:colOff>
      <xdr:row>37</xdr:row>
      <xdr:rowOff>125806</xdr:rowOff>
    </xdr:to>
    <xdr:sp macro="" textlink="">
      <xdr:nvSpPr>
        <xdr:cNvPr id="322" name="円/楕円 321"/>
        <xdr:cNvSpPr/>
      </xdr:nvSpPr>
      <xdr:spPr>
        <a:xfrm>
          <a:off x="6921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142333</xdr:rowOff>
    </xdr:from>
    <xdr:ext cx="534377" cy="259045"/>
    <xdr:sp macro="" textlink="">
      <xdr:nvSpPr>
        <xdr:cNvPr id="323" name="テキスト ボックス 322"/>
        <xdr:cNvSpPr txBox="1"/>
      </xdr:nvSpPr>
      <xdr:spPr>
        <a:xfrm>
          <a:off x="6705111" y="61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134679</xdr:rowOff>
    </xdr:from>
    <xdr:to>
      <xdr:col>15</xdr:col>
      <xdr:colOff>180975</xdr:colOff>
      <xdr:row>57</xdr:row>
      <xdr:rowOff>29918</xdr:rowOff>
    </xdr:to>
    <xdr:cxnSp macro="">
      <xdr:nvCxnSpPr>
        <xdr:cNvPr id="352" name="直線コネクタ 351"/>
        <xdr:cNvCxnSpPr/>
      </xdr:nvCxnSpPr>
      <xdr:spPr>
        <a:xfrm>
          <a:off x="9639300" y="9735879"/>
          <a:ext cx="8382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95923</xdr:rowOff>
    </xdr:from>
    <xdr:to>
      <xdr:col>14</xdr:col>
      <xdr:colOff>28575</xdr:colOff>
      <xdr:row>56</xdr:row>
      <xdr:rowOff>134679</xdr:rowOff>
    </xdr:to>
    <xdr:cxnSp macro="">
      <xdr:nvCxnSpPr>
        <xdr:cNvPr id="355" name="直線コネクタ 354"/>
        <xdr:cNvCxnSpPr/>
      </xdr:nvCxnSpPr>
      <xdr:spPr>
        <a:xfrm>
          <a:off x="8750300" y="9697123"/>
          <a:ext cx="889000" cy="3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95923</xdr:rowOff>
    </xdr:from>
    <xdr:to>
      <xdr:col>12</xdr:col>
      <xdr:colOff>511175</xdr:colOff>
      <xdr:row>56</xdr:row>
      <xdr:rowOff>110264</xdr:rowOff>
    </xdr:to>
    <xdr:cxnSp macro="">
      <xdr:nvCxnSpPr>
        <xdr:cNvPr id="358" name="直線コネクタ 357"/>
        <xdr:cNvCxnSpPr/>
      </xdr:nvCxnSpPr>
      <xdr:spPr>
        <a:xfrm flipV="1">
          <a:off x="7861300" y="9697123"/>
          <a:ext cx="889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24928</xdr:rowOff>
    </xdr:from>
    <xdr:to>
      <xdr:col>11</xdr:col>
      <xdr:colOff>307975</xdr:colOff>
      <xdr:row>56</xdr:row>
      <xdr:rowOff>110264</xdr:rowOff>
    </xdr:to>
    <xdr:cxnSp macro="">
      <xdr:nvCxnSpPr>
        <xdr:cNvPr id="361" name="直線コネクタ 360"/>
        <xdr:cNvCxnSpPr/>
      </xdr:nvCxnSpPr>
      <xdr:spPr>
        <a:xfrm>
          <a:off x="6972300" y="9626128"/>
          <a:ext cx="889000" cy="8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150568</xdr:rowOff>
    </xdr:from>
    <xdr:to>
      <xdr:col>15</xdr:col>
      <xdr:colOff>231775</xdr:colOff>
      <xdr:row>57</xdr:row>
      <xdr:rowOff>80718</xdr:rowOff>
    </xdr:to>
    <xdr:sp macro="" textlink="">
      <xdr:nvSpPr>
        <xdr:cNvPr id="371" name="円/楕円 370"/>
        <xdr:cNvSpPr/>
      </xdr:nvSpPr>
      <xdr:spPr>
        <a:xfrm>
          <a:off x="10426700" y="97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128995</xdr:rowOff>
    </xdr:from>
    <xdr:ext cx="534377" cy="259045"/>
    <xdr:sp macro="" textlink="">
      <xdr:nvSpPr>
        <xdr:cNvPr id="372" name="普通建設事業費該当値テキスト"/>
        <xdr:cNvSpPr txBox="1"/>
      </xdr:nvSpPr>
      <xdr:spPr>
        <a:xfrm>
          <a:off x="10528300" y="97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83879</xdr:rowOff>
    </xdr:from>
    <xdr:to>
      <xdr:col>14</xdr:col>
      <xdr:colOff>79375</xdr:colOff>
      <xdr:row>57</xdr:row>
      <xdr:rowOff>14029</xdr:rowOff>
    </xdr:to>
    <xdr:sp macro="" textlink="">
      <xdr:nvSpPr>
        <xdr:cNvPr id="373" name="円/楕円 372"/>
        <xdr:cNvSpPr/>
      </xdr:nvSpPr>
      <xdr:spPr>
        <a:xfrm>
          <a:off x="9588500" y="968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30556</xdr:rowOff>
    </xdr:from>
    <xdr:ext cx="534377" cy="259045"/>
    <xdr:sp macro="" textlink="">
      <xdr:nvSpPr>
        <xdr:cNvPr id="374" name="テキスト ボックス 373"/>
        <xdr:cNvSpPr txBox="1"/>
      </xdr:nvSpPr>
      <xdr:spPr>
        <a:xfrm>
          <a:off x="9372111" y="94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45123</xdr:rowOff>
    </xdr:from>
    <xdr:to>
      <xdr:col>12</xdr:col>
      <xdr:colOff>561975</xdr:colOff>
      <xdr:row>56</xdr:row>
      <xdr:rowOff>146723</xdr:rowOff>
    </xdr:to>
    <xdr:sp macro="" textlink="">
      <xdr:nvSpPr>
        <xdr:cNvPr id="375" name="円/楕円 374"/>
        <xdr:cNvSpPr/>
      </xdr:nvSpPr>
      <xdr:spPr>
        <a:xfrm>
          <a:off x="8699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163250</xdr:rowOff>
    </xdr:from>
    <xdr:ext cx="534377" cy="259045"/>
    <xdr:sp macro="" textlink="">
      <xdr:nvSpPr>
        <xdr:cNvPr id="376" name="テキスト ボックス 375"/>
        <xdr:cNvSpPr txBox="1"/>
      </xdr:nvSpPr>
      <xdr:spPr>
        <a:xfrm>
          <a:off x="8483111" y="94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59464</xdr:rowOff>
    </xdr:from>
    <xdr:to>
      <xdr:col>11</xdr:col>
      <xdr:colOff>358775</xdr:colOff>
      <xdr:row>56</xdr:row>
      <xdr:rowOff>161064</xdr:rowOff>
    </xdr:to>
    <xdr:sp macro="" textlink="">
      <xdr:nvSpPr>
        <xdr:cNvPr id="377" name="円/楕円 376"/>
        <xdr:cNvSpPr/>
      </xdr:nvSpPr>
      <xdr:spPr>
        <a:xfrm>
          <a:off x="7810500" y="96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6141</xdr:rowOff>
    </xdr:from>
    <xdr:ext cx="534377" cy="259045"/>
    <xdr:sp macro="" textlink="">
      <xdr:nvSpPr>
        <xdr:cNvPr id="378" name="テキスト ボックス 377"/>
        <xdr:cNvSpPr txBox="1"/>
      </xdr:nvSpPr>
      <xdr:spPr>
        <a:xfrm>
          <a:off x="7594111" y="94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145578</xdr:rowOff>
    </xdr:from>
    <xdr:to>
      <xdr:col>10</xdr:col>
      <xdr:colOff>155575</xdr:colOff>
      <xdr:row>56</xdr:row>
      <xdr:rowOff>75728</xdr:rowOff>
    </xdr:to>
    <xdr:sp macro="" textlink="">
      <xdr:nvSpPr>
        <xdr:cNvPr id="379" name="円/楕円 378"/>
        <xdr:cNvSpPr/>
      </xdr:nvSpPr>
      <xdr:spPr>
        <a:xfrm>
          <a:off x="6921500" y="95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92255</xdr:rowOff>
    </xdr:from>
    <xdr:ext cx="534377" cy="259045"/>
    <xdr:sp macro="" textlink="">
      <xdr:nvSpPr>
        <xdr:cNvPr id="380" name="テキスト ボックス 379"/>
        <xdr:cNvSpPr txBox="1"/>
      </xdr:nvSpPr>
      <xdr:spPr>
        <a:xfrm>
          <a:off x="6705111" y="93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148437</xdr:rowOff>
    </xdr:from>
    <xdr:to>
      <xdr:col>15</xdr:col>
      <xdr:colOff>180975</xdr:colOff>
      <xdr:row>77</xdr:row>
      <xdr:rowOff>839</xdr:rowOff>
    </xdr:to>
    <xdr:cxnSp macro="">
      <xdr:nvCxnSpPr>
        <xdr:cNvPr id="409" name="直線コネクタ 408"/>
        <xdr:cNvCxnSpPr/>
      </xdr:nvCxnSpPr>
      <xdr:spPr>
        <a:xfrm>
          <a:off x="9639300" y="13178637"/>
          <a:ext cx="8382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121489</xdr:rowOff>
    </xdr:from>
    <xdr:to>
      <xdr:col>15</xdr:col>
      <xdr:colOff>231775</xdr:colOff>
      <xdr:row>77</xdr:row>
      <xdr:rowOff>51639</xdr:rowOff>
    </xdr:to>
    <xdr:sp macro="" textlink="">
      <xdr:nvSpPr>
        <xdr:cNvPr id="419" name="円/楕円 418"/>
        <xdr:cNvSpPr/>
      </xdr:nvSpPr>
      <xdr:spPr>
        <a:xfrm>
          <a:off x="10426700" y="131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144366</xdr:rowOff>
    </xdr:from>
    <xdr:ext cx="534377" cy="259045"/>
    <xdr:sp macro="" textlink="">
      <xdr:nvSpPr>
        <xdr:cNvPr id="420" name="普通建設事業費 （ うち新規整備　）該当値テキスト"/>
        <xdr:cNvSpPr txBox="1"/>
      </xdr:nvSpPr>
      <xdr:spPr>
        <a:xfrm>
          <a:off x="10528300" y="130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97637</xdr:rowOff>
    </xdr:from>
    <xdr:to>
      <xdr:col>14</xdr:col>
      <xdr:colOff>79375</xdr:colOff>
      <xdr:row>77</xdr:row>
      <xdr:rowOff>27787</xdr:rowOff>
    </xdr:to>
    <xdr:sp macro="" textlink="">
      <xdr:nvSpPr>
        <xdr:cNvPr id="421" name="円/楕円 420"/>
        <xdr:cNvSpPr/>
      </xdr:nvSpPr>
      <xdr:spPr>
        <a:xfrm>
          <a:off x="9588500" y="131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44314</xdr:rowOff>
    </xdr:from>
    <xdr:ext cx="534377" cy="259045"/>
    <xdr:sp macro="" textlink="">
      <xdr:nvSpPr>
        <xdr:cNvPr id="422" name="テキスト ボックス 421"/>
        <xdr:cNvSpPr txBox="1"/>
      </xdr:nvSpPr>
      <xdr:spPr>
        <a:xfrm>
          <a:off x="9372111" y="129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110711</xdr:rowOff>
    </xdr:from>
    <xdr:to>
      <xdr:col>15</xdr:col>
      <xdr:colOff>180975</xdr:colOff>
      <xdr:row>98</xdr:row>
      <xdr:rowOff>121489</xdr:rowOff>
    </xdr:to>
    <xdr:cxnSp macro="">
      <xdr:nvCxnSpPr>
        <xdr:cNvPr id="453" name="直線コネクタ 452"/>
        <xdr:cNvCxnSpPr/>
      </xdr:nvCxnSpPr>
      <xdr:spPr>
        <a:xfrm>
          <a:off x="9639300" y="16912811"/>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70689</xdr:rowOff>
    </xdr:from>
    <xdr:to>
      <xdr:col>15</xdr:col>
      <xdr:colOff>231775</xdr:colOff>
      <xdr:row>99</xdr:row>
      <xdr:rowOff>839</xdr:rowOff>
    </xdr:to>
    <xdr:sp macro="" textlink="">
      <xdr:nvSpPr>
        <xdr:cNvPr id="463" name="円/楕円 462"/>
        <xdr:cNvSpPr/>
      </xdr:nvSpPr>
      <xdr:spPr>
        <a:xfrm>
          <a:off x="10426700" y="168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157066</xdr:rowOff>
    </xdr:from>
    <xdr:ext cx="534377" cy="259045"/>
    <xdr:sp macro="" textlink="">
      <xdr:nvSpPr>
        <xdr:cNvPr id="464" name="普通建設事業費 （ うち更新整備　）該当値テキスト"/>
        <xdr:cNvSpPr txBox="1"/>
      </xdr:nvSpPr>
      <xdr:spPr>
        <a:xfrm>
          <a:off x="10528300" y="1678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59911</xdr:rowOff>
    </xdr:from>
    <xdr:to>
      <xdr:col>14</xdr:col>
      <xdr:colOff>79375</xdr:colOff>
      <xdr:row>98</xdr:row>
      <xdr:rowOff>161511</xdr:rowOff>
    </xdr:to>
    <xdr:sp macro="" textlink="">
      <xdr:nvSpPr>
        <xdr:cNvPr id="465" name="円/楕円 464"/>
        <xdr:cNvSpPr/>
      </xdr:nvSpPr>
      <xdr:spPr>
        <a:xfrm>
          <a:off x="9588500" y="168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152638</xdr:rowOff>
    </xdr:from>
    <xdr:ext cx="534377" cy="259045"/>
    <xdr:sp macro="" textlink="">
      <xdr:nvSpPr>
        <xdr:cNvPr id="466" name="テキスト ボックス 465"/>
        <xdr:cNvSpPr txBox="1"/>
      </xdr:nvSpPr>
      <xdr:spPr>
        <a:xfrm>
          <a:off x="9372111" y="169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165418</xdr:rowOff>
    </xdr:from>
    <xdr:to>
      <xdr:col>23</xdr:col>
      <xdr:colOff>517525</xdr:colOff>
      <xdr:row>39</xdr:row>
      <xdr:rowOff>30353</xdr:rowOff>
    </xdr:to>
    <xdr:cxnSp macro="">
      <xdr:nvCxnSpPr>
        <xdr:cNvPr id="495" name="直線コネクタ 494"/>
        <xdr:cNvCxnSpPr/>
      </xdr:nvCxnSpPr>
      <xdr:spPr>
        <a:xfrm flipV="1">
          <a:off x="15481300" y="6680518"/>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30353</xdr:rowOff>
    </xdr:from>
    <xdr:to>
      <xdr:col>22</xdr:col>
      <xdr:colOff>365125</xdr:colOff>
      <xdr:row>39</xdr:row>
      <xdr:rowOff>44450</xdr:rowOff>
    </xdr:to>
    <xdr:cxnSp macro="">
      <xdr:nvCxnSpPr>
        <xdr:cNvPr id="498" name="直線コネクタ 497"/>
        <xdr:cNvCxnSpPr/>
      </xdr:nvCxnSpPr>
      <xdr:spPr>
        <a:xfrm flipV="1">
          <a:off x="14592300" y="6716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39116</xdr:rowOff>
    </xdr:from>
    <xdr:to>
      <xdr:col>21</xdr:col>
      <xdr:colOff>161925</xdr:colOff>
      <xdr:row>39</xdr:row>
      <xdr:rowOff>44450</xdr:rowOff>
    </xdr:to>
    <xdr:cxnSp macro="">
      <xdr:nvCxnSpPr>
        <xdr:cNvPr id="501" name="直線コネクタ 500"/>
        <xdr:cNvCxnSpPr/>
      </xdr:nvCxnSpPr>
      <xdr:spPr>
        <a:xfrm>
          <a:off x="13703300" y="6725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49022</xdr:rowOff>
    </xdr:from>
    <xdr:to>
      <xdr:col>19</xdr:col>
      <xdr:colOff>644525</xdr:colOff>
      <xdr:row>39</xdr:row>
      <xdr:rowOff>39116</xdr:rowOff>
    </xdr:to>
    <xdr:cxnSp macro="">
      <xdr:nvCxnSpPr>
        <xdr:cNvPr id="504" name="直線コネクタ 503"/>
        <xdr:cNvCxnSpPr/>
      </xdr:nvCxnSpPr>
      <xdr:spPr>
        <a:xfrm>
          <a:off x="12814300" y="6564122"/>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114618</xdr:rowOff>
    </xdr:from>
    <xdr:to>
      <xdr:col>23</xdr:col>
      <xdr:colOff>568325</xdr:colOff>
      <xdr:row>39</xdr:row>
      <xdr:rowOff>44768</xdr:rowOff>
    </xdr:to>
    <xdr:sp macro="" textlink="">
      <xdr:nvSpPr>
        <xdr:cNvPr id="514" name="円/楕円 513"/>
        <xdr:cNvSpPr/>
      </xdr:nvSpPr>
      <xdr:spPr>
        <a:xfrm>
          <a:off x="16268700" y="66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32657</xdr:rowOff>
    </xdr:from>
    <xdr:ext cx="378565" cy="259045"/>
    <xdr:sp macro="" textlink="">
      <xdr:nvSpPr>
        <xdr:cNvPr id="515" name="災害復旧事業費該当値テキスト"/>
        <xdr:cNvSpPr txBox="1"/>
      </xdr:nvSpPr>
      <xdr:spPr>
        <a:xfrm>
          <a:off x="16370300" y="65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151003</xdr:rowOff>
    </xdr:from>
    <xdr:to>
      <xdr:col>22</xdr:col>
      <xdr:colOff>415925</xdr:colOff>
      <xdr:row>39</xdr:row>
      <xdr:rowOff>81153</xdr:rowOff>
    </xdr:to>
    <xdr:sp macro="" textlink="">
      <xdr:nvSpPr>
        <xdr:cNvPr id="516" name="円/楕円 515"/>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72280</xdr:rowOff>
    </xdr:from>
    <xdr:ext cx="313932" cy="259045"/>
    <xdr:sp macro="" textlink="">
      <xdr:nvSpPr>
        <xdr:cNvPr id="517" name="テキスト ボックス 516"/>
        <xdr:cNvSpPr txBox="1"/>
      </xdr:nvSpPr>
      <xdr:spPr>
        <a:xfrm>
          <a:off x="15324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159766</xdr:rowOff>
    </xdr:from>
    <xdr:to>
      <xdr:col>20</xdr:col>
      <xdr:colOff>9525</xdr:colOff>
      <xdr:row>39</xdr:row>
      <xdr:rowOff>89916</xdr:rowOff>
    </xdr:to>
    <xdr:sp macro="" textlink="">
      <xdr:nvSpPr>
        <xdr:cNvPr id="520" name="円/楕円 519"/>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81043</xdr:rowOff>
    </xdr:from>
    <xdr:ext cx="313932" cy="259045"/>
    <xdr:sp macro="" textlink="">
      <xdr:nvSpPr>
        <xdr:cNvPr id="521" name="テキスト ボックス 520"/>
        <xdr:cNvSpPr txBox="1"/>
      </xdr:nvSpPr>
      <xdr:spPr>
        <a:xfrm>
          <a:off x="13546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169672</xdr:rowOff>
    </xdr:from>
    <xdr:to>
      <xdr:col>18</xdr:col>
      <xdr:colOff>492125</xdr:colOff>
      <xdr:row>38</xdr:row>
      <xdr:rowOff>99822</xdr:rowOff>
    </xdr:to>
    <xdr:sp macro="" textlink="">
      <xdr:nvSpPr>
        <xdr:cNvPr id="522" name="円/楕円 521"/>
        <xdr:cNvSpPr/>
      </xdr:nvSpPr>
      <xdr:spPr>
        <a:xfrm>
          <a:off x="12763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90949</xdr:rowOff>
    </xdr:from>
    <xdr:ext cx="378565" cy="259045"/>
    <xdr:sp macro="" textlink="">
      <xdr:nvSpPr>
        <xdr:cNvPr id="523" name="テキスト ボックス 522"/>
        <xdr:cNvSpPr txBox="1"/>
      </xdr:nvSpPr>
      <xdr:spPr>
        <a:xfrm>
          <a:off x="12625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148746</xdr:rowOff>
    </xdr:from>
    <xdr:to>
      <xdr:col>23</xdr:col>
      <xdr:colOff>517525</xdr:colOff>
      <xdr:row>75</xdr:row>
      <xdr:rowOff>152992</xdr:rowOff>
    </xdr:to>
    <xdr:cxnSp macro="">
      <xdr:nvCxnSpPr>
        <xdr:cNvPr id="603" name="直線コネクタ 602"/>
        <xdr:cNvCxnSpPr/>
      </xdr:nvCxnSpPr>
      <xdr:spPr>
        <a:xfrm flipV="1">
          <a:off x="15481300" y="1300749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152992</xdr:rowOff>
    </xdr:from>
    <xdr:to>
      <xdr:col>22</xdr:col>
      <xdr:colOff>365125</xdr:colOff>
      <xdr:row>75</xdr:row>
      <xdr:rowOff>168912</xdr:rowOff>
    </xdr:to>
    <xdr:cxnSp macro="">
      <xdr:nvCxnSpPr>
        <xdr:cNvPr id="606" name="直線コネクタ 605"/>
        <xdr:cNvCxnSpPr/>
      </xdr:nvCxnSpPr>
      <xdr:spPr>
        <a:xfrm flipV="1">
          <a:off x="14592300" y="13011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168912</xdr:rowOff>
    </xdr:from>
    <xdr:to>
      <xdr:col>21</xdr:col>
      <xdr:colOff>161925</xdr:colOff>
      <xdr:row>76</xdr:row>
      <xdr:rowOff>16582</xdr:rowOff>
    </xdr:to>
    <xdr:cxnSp macro="">
      <xdr:nvCxnSpPr>
        <xdr:cNvPr id="609" name="直線コネクタ 608"/>
        <xdr:cNvCxnSpPr/>
      </xdr:nvCxnSpPr>
      <xdr:spPr>
        <a:xfrm flipV="1">
          <a:off x="13703300" y="13027662"/>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16582</xdr:rowOff>
    </xdr:from>
    <xdr:to>
      <xdr:col>19</xdr:col>
      <xdr:colOff>644525</xdr:colOff>
      <xdr:row>76</xdr:row>
      <xdr:rowOff>26135</xdr:rowOff>
    </xdr:to>
    <xdr:cxnSp macro="">
      <xdr:nvCxnSpPr>
        <xdr:cNvPr id="612" name="直線コネクタ 611"/>
        <xdr:cNvCxnSpPr/>
      </xdr:nvCxnSpPr>
      <xdr:spPr>
        <a:xfrm flipV="1">
          <a:off x="12814300" y="13046782"/>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97946</xdr:rowOff>
    </xdr:from>
    <xdr:to>
      <xdr:col>23</xdr:col>
      <xdr:colOff>568325</xdr:colOff>
      <xdr:row>76</xdr:row>
      <xdr:rowOff>28096</xdr:rowOff>
    </xdr:to>
    <xdr:sp macro="" textlink="">
      <xdr:nvSpPr>
        <xdr:cNvPr id="622" name="円/楕円 621"/>
        <xdr:cNvSpPr/>
      </xdr:nvSpPr>
      <xdr:spPr>
        <a:xfrm>
          <a:off x="16268700" y="12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120823</xdr:rowOff>
    </xdr:from>
    <xdr:ext cx="534377" cy="259045"/>
    <xdr:sp macro="" textlink="">
      <xdr:nvSpPr>
        <xdr:cNvPr id="623" name="公債費該当値テキスト"/>
        <xdr:cNvSpPr txBox="1"/>
      </xdr:nvSpPr>
      <xdr:spPr>
        <a:xfrm>
          <a:off x="16370300" y="128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102191</xdr:rowOff>
    </xdr:from>
    <xdr:to>
      <xdr:col>22</xdr:col>
      <xdr:colOff>415925</xdr:colOff>
      <xdr:row>76</xdr:row>
      <xdr:rowOff>32342</xdr:rowOff>
    </xdr:to>
    <xdr:sp macro="" textlink="">
      <xdr:nvSpPr>
        <xdr:cNvPr id="624" name="円/楕円 623"/>
        <xdr:cNvSpPr/>
      </xdr:nvSpPr>
      <xdr:spPr>
        <a:xfrm>
          <a:off x="15430500" y="12960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48868</xdr:rowOff>
    </xdr:from>
    <xdr:ext cx="534377" cy="259045"/>
    <xdr:sp macro="" textlink="">
      <xdr:nvSpPr>
        <xdr:cNvPr id="625" name="テキスト ボックス 624"/>
        <xdr:cNvSpPr txBox="1"/>
      </xdr:nvSpPr>
      <xdr:spPr>
        <a:xfrm>
          <a:off x="15214111" y="127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118112</xdr:rowOff>
    </xdr:from>
    <xdr:to>
      <xdr:col>21</xdr:col>
      <xdr:colOff>212725</xdr:colOff>
      <xdr:row>76</xdr:row>
      <xdr:rowOff>48262</xdr:rowOff>
    </xdr:to>
    <xdr:sp macro="" textlink="">
      <xdr:nvSpPr>
        <xdr:cNvPr id="626" name="円/楕円 625"/>
        <xdr:cNvSpPr/>
      </xdr:nvSpPr>
      <xdr:spPr>
        <a:xfrm>
          <a:off x="14541500" y="12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64789</xdr:rowOff>
    </xdr:from>
    <xdr:ext cx="534377" cy="259045"/>
    <xdr:sp macro="" textlink="">
      <xdr:nvSpPr>
        <xdr:cNvPr id="627" name="テキスト ボックス 626"/>
        <xdr:cNvSpPr txBox="1"/>
      </xdr:nvSpPr>
      <xdr:spPr>
        <a:xfrm>
          <a:off x="14325111" y="127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137233</xdr:rowOff>
    </xdr:from>
    <xdr:to>
      <xdr:col>20</xdr:col>
      <xdr:colOff>9525</xdr:colOff>
      <xdr:row>76</xdr:row>
      <xdr:rowOff>67382</xdr:rowOff>
    </xdr:to>
    <xdr:sp macro="" textlink="">
      <xdr:nvSpPr>
        <xdr:cNvPr id="628" name="円/楕円 627"/>
        <xdr:cNvSpPr/>
      </xdr:nvSpPr>
      <xdr:spPr>
        <a:xfrm>
          <a:off x="13652500" y="12995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83910</xdr:rowOff>
    </xdr:from>
    <xdr:ext cx="534377" cy="259045"/>
    <xdr:sp macro="" textlink="">
      <xdr:nvSpPr>
        <xdr:cNvPr id="629" name="テキスト ボックス 628"/>
        <xdr:cNvSpPr txBox="1"/>
      </xdr:nvSpPr>
      <xdr:spPr>
        <a:xfrm>
          <a:off x="13436111" y="127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146785</xdr:rowOff>
    </xdr:from>
    <xdr:to>
      <xdr:col>18</xdr:col>
      <xdr:colOff>492125</xdr:colOff>
      <xdr:row>76</xdr:row>
      <xdr:rowOff>76935</xdr:rowOff>
    </xdr:to>
    <xdr:sp macro="" textlink="">
      <xdr:nvSpPr>
        <xdr:cNvPr id="630" name="円/楕円 629"/>
        <xdr:cNvSpPr/>
      </xdr:nvSpPr>
      <xdr:spPr>
        <a:xfrm>
          <a:off x="12763500" y="130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68062</xdr:rowOff>
    </xdr:from>
    <xdr:ext cx="534377" cy="259045"/>
    <xdr:sp macro="" textlink="">
      <xdr:nvSpPr>
        <xdr:cNvPr id="631" name="テキスト ボックス 630"/>
        <xdr:cNvSpPr txBox="1"/>
      </xdr:nvSpPr>
      <xdr:spPr>
        <a:xfrm>
          <a:off x="12547111" y="130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18390</xdr:rowOff>
    </xdr:from>
    <xdr:to>
      <xdr:col>23</xdr:col>
      <xdr:colOff>517525</xdr:colOff>
      <xdr:row>99</xdr:row>
      <xdr:rowOff>40639</xdr:rowOff>
    </xdr:to>
    <xdr:cxnSp macro="">
      <xdr:nvCxnSpPr>
        <xdr:cNvPr id="660" name="直線コネクタ 659"/>
        <xdr:cNvCxnSpPr/>
      </xdr:nvCxnSpPr>
      <xdr:spPr>
        <a:xfrm>
          <a:off x="15481300" y="16991940"/>
          <a:ext cx="8382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18390</xdr:rowOff>
    </xdr:from>
    <xdr:to>
      <xdr:col>22</xdr:col>
      <xdr:colOff>365125</xdr:colOff>
      <xdr:row>99</xdr:row>
      <xdr:rowOff>37458</xdr:rowOff>
    </xdr:to>
    <xdr:cxnSp macro="">
      <xdr:nvCxnSpPr>
        <xdr:cNvPr id="663" name="直線コネクタ 662"/>
        <xdr:cNvCxnSpPr/>
      </xdr:nvCxnSpPr>
      <xdr:spPr>
        <a:xfrm flipV="1">
          <a:off x="14592300" y="16991940"/>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37458</xdr:rowOff>
    </xdr:from>
    <xdr:to>
      <xdr:col>21</xdr:col>
      <xdr:colOff>161925</xdr:colOff>
      <xdr:row>99</xdr:row>
      <xdr:rowOff>38354</xdr:rowOff>
    </xdr:to>
    <xdr:cxnSp macro="">
      <xdr:nvCxnSpPr>
        <xdr:cNvPr id="666" name="直線コネクタ 665"/>
        <xdr:cNvCxnSpPr/>
      </xdr:nvCxnSpPr>
      <xdr:spPr>
        <a:xfrm flipV="1">
          <a:off x="13703300" y="17011008"/>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37745</xdr:rowOff>
    </xdr:from>
    <xdr:to>
      <xdr:col>19</xdr:col>
      <xdr:colOff>644525</xdr:colOff>
      <xdr:row>99</xdr:row>
      <xdr:rowOff>38354</xdr:rowOff>
    </xdr:to>
    <xdr:cxnSp macro="">
      <xdr:nvCxnSpPr>
        <xdr:cNvPr id="669" name="直線コネクタ 668"/>
        <xdr:cNvCxnSpPr/>
      </xdr:nvCxnSpPr>
      <xdr:spPr>
        <a:xfrm>
          <a:off x="12814300" y="1701129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161289</xdr:rowOff>
    </xdr:from>
    <xdr:to>
      <xdr:col>23</xdr:col>
      <xdr:colOff>568325</xdr:colOff>
      <xdr:row>99</xdr:row>
      <xdr:rowOff>91439</xdr:rowOff>
    </xdr:to>
    <xdr:sp macro="" textlink="">
      <xdr:nvSpPr>
        <xdr:cNvPr id="679" name="円/楕円 678"/>
        <xdr:cNvSpPr/>
      </xdr:nvSpPr>
      <xdr:spPr>
        <a:xfrm>
          <a:off x="16268700" y="169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76216</xdr:rowOff>
    </xdr:from>
    <xdr:ext cx="378565" cy="259045"/>
    <xdr:sp macro="" textlink="">
      <xdr:nvSpPr>
        <xdr:cNvPr id="680" name="積立金該当値テキスト"/>
        <xdr:cNvSpPr txBox="1"/>
      </xdr:nvSpPr>
      <xdr:spPr>
        <a:xfrm>
          <a:off x="16370300" y="168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139040</xdr:rowOff>
    </xdr:from>
    <xdr:to>
      <xdr:col>22</xdr:col>
      <xdr:colOff>415925</xdr:colOff>
      <xdr:row>99</xdr:row>
      <xdr:rowOff>69190</xdr:rowOff>
    </xdr:to>
    <xdr:sp macro="" textlink="">
      <xdr:nvSpPr>
        <xdr:cNvPr id="681" name="円/楕円 680"/>
        <xdr:cNvSpPr/>
      </xdr:nvSpPr>
      <xdr:spPr>
        <a:xfrm>
          <a:off x="15430500" y="169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60317</xdr:rowOff>
    </xdr:from>
    <xdr:ext cx="469744" cy="259045"/>
    <xdr:sp macro="" textlink="">
      <xdr:nvSpPr>
        <xdr:cNvPr id="682" name="テキスト ボックス 681"/>
        <xdr:cNvSpPr txBox="1"/>
      </xdr:nvSpPr>
      <xdr:spPr>
        <a:xfrm>
          <a:off x="15246427" y="1703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158108</xdr:rowOff>
    </xdr:from>
    <xdr:to>
      <xdr:col>21</xdr:col>
      <xdr:colOff>212725</xdr:colOff>
      <xdr:row>99</xdr:row>
      <xdr:rowOff>88258</xdr:rowOff>
    </xdr:to>
    <xdr:sp macro="" textlink="">
      <xdr:nvSpPr>
        <xdr:cNvPr id="683" name="円/楕円 682"/>
        <xdr:cNvSpPr/>
      </xdr:nvSpPr>
      <xdr:spPr>
        <a:xfrm>
          <a:off x="14541500" y="169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79385</xdr:rowOff>
    </xdr:from>
    <xdr:ext cx="378565" cy="259045"/>
    <xdr:sp macro="" textlink="">
      <xdr:nvSpPr>
        <xdr:cNvPr id="684" name="テキスト ボックス 683"/>
        <xdr:cNvSpPr txBox="1"/>
      </xdr:nvSpPr>
      <xdr:spPr>
        <a:xfrm>
          <a:off x="14403017" y="170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159004</xdr:rowOff>
    </xdr:from>
    <xdr:to>
      <xdr:col>20</xdr:col>
      <xdr:colOff>9525</xdr:colOff>
      <xdr:row>99</xdr:row>
      <xdr:rowOff>89154</xdr:rowOff>
    </xdr:to>
    <xdr:sp macro="" textlink="">
      <xdr:nvSpPr>
        <xdr:cNvPr id="685" name="円/楕円 684"/>
        <xdr:cNvSpPr/>
      </xdr:nvSpPr>
      <xdr:spPr>
        <a:xfrm>
          <a:off x="13652500" y="169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80281</xdr:rowOff>
    </xdr:from>
    <xdr:ext cx="378565" cy="259045"/>
    <xdr:sp macro="" textlink="">
      <xdr:nvSpPr>
        <xdr:cNvPr id="686" name="テキスト ボックス 685"/>
        <xdr:cNvSpPr txBox="1"/>
      </xdr:nvSpPr>
      <xdr:spPr>
        <a:xfrm>
          <a:off x="13514017" y="1705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158395</xdr:rowOff>
    </xdr:from>
    <xdr:to>
      <xdr:col>18</xdr:col>
      <xdr:colOff>492125</xdr:colOff>
      <xdr:row>99</xdr:row>
      <xdr:rowOff>88545</xdr:rowOff>
    </xdr:to>
    <xdr:sp macro="" textlink="">
      <xdr:nvSpPr>
        <xdr:cNvPr id="687" name="円/楕円 686"/>
        <xdr:cNvSpPr/>
      </xdr:nvSpPr>
      <xdr:spPr>
        <a:xfrm>
          <a:off x="12763500" y="169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79672</xdr:rowOff>
    </xdr:from>
    <xdr:ext cx="378565" cy="259045"/>
    <xdr:sp macro="" textlink="">
      <xdr:nvSpPr>
        <xdr:cNvPr id="688" name="テキスト ボックス 687"/>
        <xdr:cNvSpPr txBox="1"/>
      </xdr:nvSpPr>
      <xdr:spPr>
        <a:xfrm>
          <a:off x="12625017" y="1705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67364</xdr:rowOff>
    </xdr:from>
    <xdr:to>
      <xdr:col>32</xdr:col>
      <xdr:colOff>187325</xdr:colOff>
      <xdr:row>39</xdr:row>
      <xdr:rowOff>73079</xdr:rowOff>
    </xdr:to>
    <xdr:cxnSp macro="">
      <xdr:nvCxnSpPr>
        <xdr:cNvPr id="719" name="直線コネクタ 718"/>
        <xdr:cNvCxnSpPr/>
      </xdr:nvCxnSpPr>
      <xdr:spPr>
        <a:xfrm>
          <a:off x="21323300" y="675391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51199</xdr:rowOff>
    </xdr:from>
    <xdr:to>
      <xdr:col>31</xdr:col>
      <xdr:colOff>34925</xdr:colOff>
      <xdr:row>39</xdr:row>
      <xdr:rowOff>67364</xdr:rowOff>
    </xdr:to>
    <xdr:cxnSp macro="">
      <xdr:nvCxnSpPr>
        <xdr:cNvPr id="722" name="直線コネクタ 721"/>
        <xdr:cNvCxnSpPr/>
      </xdr:nvCxnSpPr>
      <xdr:spPr>
        <a:xfrm>
          <a:off x="20434300" y="673774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120759</xdr:rowOff>
    </xdr:from>
    <xdr:to>
      <xdr:col>29</xdr:col>
      <xdr:colOff>517525</xdr:colOff>
      <xdr:row>39</xdr:row>
      <xdr:rowOff>51199</xdr:rowOff>
    </xdr:to>
    <xdr:cxnSp macro="">
      <xdr:nvCxnSpPr>
        <xdr:cNvPr id="725" name="直線コネクタ 724"/>
        <xdr:cNvCxnSpPr/>
      </xdr:nvCxnSpPr>
      <xdr:spPr>
        <a:xfrm>
          <a:off x="19545300" y="6635859"/>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120759</xdr:rowOff>
    </xdr:from>
    <xdr:to>
      <xdr:col>28</xdr:col>
      <xdr:colOff>314325</xdr:colOff>
      <xdr:row>38</xdr:row>
      <xdr:rowOff>136924</xdr:rowOff>
    </xdr:to>
    <xdr:cxnSp macro="">
      <xdr:nvCxnSpPr>
        <xdr:cNvPr id="728" name="直線コネクタ 727"/>
        <xdr:cNvCxnSpPr/>
      </xdr:nvCxnSpPr>
      <xdr:spPr>
        <a:xfrm flipV="1">
          <a:off x="18656300" y="663585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22279</xdr:rowOff>
    </xdr:from>
    <xdr:to>
      <xdr:col>32</xdr:col>
      <xdr:colOff>238125</xdr:colOff>
      <xdr:row>39</xdr:row>
      <xdr:rowOff>123879</xdr:rowOff>
    </xdr:to>
    <xdr:sp macro="" textlink="">
      <xdr:nvSpPr>
        <xdr:cNvPr id="738" name="円/楕円 737"/>
        <xdr:cNvSpPr/>
      </xdr:nvSpPr>
      <xdr:spPr>
        <a:xfrm>
          <a:off x="221107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108656</xdr:rowOff>
    </xdr:from>
    <xdr:ext cx="378565" cy="259045"/>
    <xdr:sp macro="" textlink="">
      <xdr:nvSpPr>
        <xdr:cNvPr id="739" name="投資及び出資金該当値テキスト"/>
        <xdr:cNvSpPr txBox="1"/>
      </xdr:nvSpPr>
      <xdr:spPr>
        <a:xfrm>
          <a:off x="22212300" y="662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16564</xdr:rowOff>
    </xdr:from>
    <xdr:to>
      <xdr:col>31</xdr:col>
      <xdr:colOff>85725</xdr:colOff>
      <xdr:row>39</xdr:row>
      <xdr:rowOff>118164</xdr:rowOff>
    </xdr:to>
    <xdr:sp macro="" textlink="">
      <xdr:nvSpPr>
        <xdr:cNvPr id="740" name="円/楕円 739"/>
        <xdr:cNvSpPr/>
      </xdr:nvSpPr>
      <xdr:spPr>
        <a:xfrm>
          <a:off x="21272500" y="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109291</xdr:rowOff>
    </xdr:from>
    <xdr:ext cx="378565" cy="259045"/>
    <xdr:sp macro="" textlink="">
      <xdr:nvSpPr>
        <xdr:cNvPr id="741" name="テキスト ボックス 740"/>
        <xdr:cNvSpPr txBox="1"/>
      </xdr:nvSpPr>
      <xdr:spPr>
        <a:xfrm>
          <a:off x="2113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399</xdr:rowOff>
    </xdr:from>
    <xdr:to>
      <xdr:col>29</xdr:col>
      <xdr:colOff>568325</xdr:colOff>
      <xdr:row>39</xdr:row>
      <xdr:rowOff>101999</xdr:rowOff>
    </xdr:to>
    <xdr:sp macro="" textlink="">
      <xdr:nvSpPr>
        <xdr:cNvPr id="742" name="円/楕円 741"/>
        <xdr:cNvSpPr/>
      </xdr:nvSpPr>
      <xdr:spPr>
        <a:xfrm>
          <a:off x="20383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93126</xdr:rowOff>
    </xdr:from>
    <xdr:ext cx="378565" cy="259045"/>
    <xdr:sp macro="" textlink="">
      <xdr:nvSpPr>
        <xdr:cNvPr id="743" name="テキスト ボックス 742"/>
        <xdr:cNvSpPr txBox="1"/>
      </xdr:nvSpPr>
      <xdr:spPr>
        <a:xfrm>
          <a:off x="20245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69959</xdr:rowOff>
    </xdr:from>
    <xdr:to>
      <xdr:col>28</xdr:col>
      <xdr:colOff>365125</xdr:colOff>
      <xdr:row>39</xdr:row>
      <xdr:rowOff>109</xdr:rowOff>
    </xdr:to>
    <xdr:sp macro="" textlink="">
      <xdr:nvSpPr>
        <xdr:cNvPr id="744" name="円/楕円 743"/>
        <xdr:cNvSpPr/>
      </xdr:nvSpPr>
      <xdr:spPr>
        <a:xfrm>
          <a:off x="19494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16636</xdr:rowOff>
    </xdr:from>
    <xdr:ext cx="378565" cy="259045"/>
    <xdr:sp macro="" textlink="">
      <xdr:nvSpPr>
        <xdr:cNvPr id="745" name="テキスト ボックス 744"/>
        <xdr:cNvSpPr txBox="1"/>
      </xdr:nvSpPr>
      <xdr:spPr>
        <a:xfrm>
          <a:off x="19356017" y="636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86124</xdr:rowOff>
    </xdr:from>
    <xdr:to>
      <xdr:col>27</xdr:col>
      <xdr:colOff>161925</xdr:colOff>
      <xdr:row>39</xdr:row>
      <xdr:rowOff>16274</xdr:rowOff>
    </xdr:to>
    <xdr:sp macro="" textlink="">
      <xdr:nvSpPr>
        <xdr:cNvPr id="746" name="円/楕円 745"/>
        <xdr:cNvSpPr/>
      </xdr:nvSpPr>
      <xdr:spPr>
        <a:xfrm>
          <a:off x="18605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32801</xdr:rowOff>
    </xdr:from>
    <xdr:ext cx="378565" cy="259045"/>
    <xdr:sp macro="" textlink="">
      <xdr:nvSpPr>
        <xdr:cNvPr id="747" name="テキスト ボックス 746"/>
        <xdr:cNvSpPr txBox="1"/>
      </xdr:nvSpPr>
      <xdr:spPr>
        <a:xfrm>
          <a:off x="18467017" y="637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82184</xdr:rowOff>
    </xdr:from>
    <xdr:to>
      <xdr:col>32</xdr:col>
      <xdr:colOff>187325</xdr:colOff>
      <xdr:row>58</xdr:row>
      <xdr:rowOff>83739</xdr:rowOff>
    </xdr:to>
    <xdr:cxnSp macro="">
      <xdr:nvCxnSpPr>
        <xdr:cNvPr id="774" name="直線コネクタ 773"/>
        <xdr:cNvCxnSpPr/>
      </xdr:nvCxnSpPr>
      <xdr:spPr>
        <a:xfrm flipV="1">
          <a:off x="21323300" y="10026284"/>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83739</xdr:rowOff>
    </xdr:from>
    <xdr:to>
      <xdr:col>31</xdr:col>
      <xdr:colOff>34925</xdr:colOff>
      <xdr:row>58</xdr:row>
      <xdr:rowOff>91831</xdr:rowOff>
    </xdr:to>
    <xdr:cxnSp macro="">
      <xdr:nvCxnSpPr>
        <xdr:cNvPr id="777" name="直線コネクタ 776"/>
        <xdr:cNvCxnSpPr/>
      </xdr:nvCxnSpPr>
      <xdr:spPr>
        <a:xfrm flipV="1">
          <a:off x="20434300" y="1002783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41905</xdr:rowOff>
    </xdr:from>
    <xdr:to>
      <xdr:col>29</xdr:col>
      <xdr:colOff>517525</xdr:colOff>
      <xdr:row>58</xdr:row>
      <xdr:rowOff>91831</xdr:rowOff>
    </xdr:to>
    <xdr:cxnSp macro="">
      <xdr:nvCxnSpPr>
        <xdr:cNvPr id="780" name="直線コネクタ 779"/>
        <xdr:cNvCxnSpPr/>
      </xdr:nvCxnSpPr>
      <xdr:spPr>
        <a:xfrm>
          <a:off x="19545300" y="9986005"/>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39345</xdr:rowOff>
    </xdr:from>
    <xdr:to>
      <xdr:col>28</xdr:col>
      <xdr:colOff>314325</xdr:colOff>
      <xdr:row>58</xdr:row>
      <xdr:rowOff>41905</xdr:rowOff>
    </xdr:to>
    <xdr:cxnSp macro="">
      <xdr:nvCxnSpPr>
        <xdr:cNvPr id="783" name="直線コネクタ 782"/>
        <xdr:cNvCxnSpPr/>
      </xdr:nvCxnSpPr>
      <xdr:spPr>
        <a:xfrm>
          <a:off x="18656300" y="998344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31384</xdr:rowOff>
    </xdr:from>
    <xdr:to>
      <xdr:col>32</xdr:col>
      <xdr:colOff>238125</xdr:colOff>
      <xdr:row>58</xdr:row>
      <xdr:rowOff>132984</xdr:rowOff>
    </xdr:to>
    <xdr:sp macro="" textlink="">
      <xdr:nvSpPr>
        <xdr:cNvPr id="793" name="円/楕円 792"/>
        <xdr:cNvSpPr/>
      </xdr:nvSpPr>
      <xdr:spPr>
        <a:xfrm>
          <a:off x="221107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117761</xdr:rowOff>
    </xdr:from>
    <xdr:ext cx="469744" cy="259045"/>
    <xdr:sp macro="" textlink="">
      <xdr:nvSpPr>
        <xdr:cNvPr id="794" name="貸付金該当値テキスト"/>
        <xdr:cNvSpPr txBox="1"/>
      </xdr:nvSpPr>
      <xdr:spPr>
        <a:xfrm>
          <a:off x="22212300" y="989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32939</xdr:rowOff>
    </xdr:from>
    <xdr:to>
      <xdr:col>31</xdr:col>
      <xdr:colOff>85725</xdr:colOff>
      <xdr:row>58</xdr:row>
      <xdr:rowOff>134539</xdr:rowOff>
    </xdr:to>
    <xdr:sp macro="" textlink="">
      <xdr:nvSpPr>
        <xdr:cNvPr id="795" name="円/楕円 794"/>
        <xdr:cNvSpPr/>
      </xdr:nvSpPr>
      <xdr:spPr>
        <a:xfrm>
          <a:off x="21272500" y="99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125666</xdr:rowOff>
    </xdr:from>
    <xdr:ext cx="469744" cy="259045"/>
    <xdr:sp macro="" textlink="">
      <xdr:nvSpPr>
        <xdr:cNvPr id="796" name="テキスト ボックス 795"/>
        <xdr:cNvSpPr txBox="1"/>
      </xdr:nvSpPr>
      <xdr:spPr>
        <a:xfrm>
          <a:off x="21088427" y="1006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41031</xdr:rowOff>
    </xdr:from>
    <xdr:to>
      <xdr:col>29</xdr:col>
      <xdr:colOff>568325</xdr:colOff>
      <xdr:row>58</xdr:row>
      <xdr:rowOff>142631</xdr:rowOff>
    </xdr:to>
    <xdr:sp macro="" textlink="">
      <xdr:nvSpPr>
        <xdr:cNvPr id="797" name="円/楕円 796"/>
        <xdr:cNvSpPr/>
      </xdr:nvSpPr>
      <xdr:spPr>
        <a:xfrm>
          <a:off x="20383500" y="9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133758</xdr:rowOff>
    </xdr:from>
    <xdr:ext cx="469744" cy="259045"/>
    <xdr:sp macro="" textlink="">
      <xdr:nvSpPr>
        <xdr:cNvPr id="798" name="テキスト ボックス 797"/>
        <xdr:cNvSpPr txBox="1"/>
      </xdr:nvSpPr>
      <xdr:spPr>
        <a:xfrm>
          <a:off x="20199427" y="1007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162555</xdr:rowOff>
    </xdr:from>
    <xdr:to>
      <xdr:col>28</xdr:col>
      <xdr:colOff>365125</xdr:colOff>
      <xdr:row>58</xdr:row>
      <xdr:rowOff>92705</xdr:rowOff>
    </xdr:to>
    <xdr:sp macro="" textlink="">
      <xdr:nvSpPr>
        <xdr:cNvPr id="799" name="円/楕円 798"/>
        <xdr:cNvSpPr/>
      </xdr:nvSpPr>
      <xdr:spPr>
        <a:xfrm>
          <a:off x="19494500" y="99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109232</xdr:rowOff>
    </xdr:from>
    <xdr:ext cx="469744" cy="259045"/>
    <xdr:sp macro="" textlink="">
      <xdr:nvSpPr>
        <xdr:cNvPr id="800" name="テキスト ボックス 799"/>
        <xdr:cNvSpPr txBox="1"/>
      </xdr:nvSpPr>
      <xdr:spPr>
        <a:xfrm>
          <a:off x="19310427"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159995</xdr:rowOff>
    </xdr:from>
    <xdr:to>
      <xdr:col>27</xdr:col>
      <xdr:colOff>161925</xdr:colOff>
      <xdr:row>58</xdr:row>
      <xdr:rowOff>90145</xdr:rowOff>
    </xdr:to>
    <xdr:sp macro="" textlink="">
      <xdr:nvSpPr>
        <xdr:cNvPr id="801" name="円/楕円 800"/>
        <xdr:cNvSpPr/>
      </xdr:nvSpPr>
      <xdr:spPr>
        <a:xfrm>
          <a:off x="18605500" y="99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106672</xdr:rowOff>
    </xdr:from>
    <xdr:ext cx="469744" cy="259045"/>
    <xdr:sp macro="" textlink="">
      <xdr:nvSpPr>
        <xdr:cNvPr id="802" name="テキスト ボックス 801"/>
        <xdr:cNvSpPr txBox="1"/>
      </xdr:nvSpPr>
      <xdr:spPr>
        <a:xfrm>
          <a:off x="18421427" y="970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151567</xdr:rowOff>
    </xdr:from>
    <xdr:to>
      <xdr:col>32</xdr:col>
      <xdr:colOff>187325</xdr:colOff>
      <xdr:row>78</xdr:row>
      <xdr:rowOff>23628</xdr:rowOff>
    </xdr:to>
    <xdr:cxnSp macro="">
      <xdr:nvCxnSpPr>
        <xdr:cNvPr id="832" name="直線コネクタ 831"/>
        <xdr:cNvCxnSpPr/>
      </xdr:nvCxnSpPr>
      <xdr:spPr>
        <a:xfrm flipV="1">
          <a:off x="21323300" y="13353217"/>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23628</xdr:rowOff>
    </xdr:from>
    <xdr:to>
      <xdr:col>31</xdr:col>
      <xdr:colOff>34925</xdr:colOff>
      <xdr:row>78</xdr:row>
      <xdr:rowOff>42583</xdr:rowOff>
    </xdr:to>
    <xdr:cxnSp macro="">
      <xdr:nvCxnSpPr>
        <xdr:cNvPr id="835" name="直線コネクタ 834"/>
        <xdr:cNvCxnSpPr/>
      </xdr:nvCxnSpPr>
      <xdr:spPr>
        <a:xfrm flipV="1">
          <a:off x="20434300" y="1339672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42583</xdr:rowOff>
    </xdr:from>
    <xdr:to>
      <xdr:col>29</xdr:col>
      <xdr:colOff>517525</xdr:colOff>
      <xdr:row>78</xdr:row>
      <xdr:rowOff>52127</xdr:rowOff>
    </xdr:to>
    <xdr:cxnSp macro="">
      <xdr:nvCxnSpPr>
        <xdr:cNvPr id="838" name="直線コネクタ 837"/>
        <xdr:cNvCxnSpPr/>
      </xdr:nvCxnSpPr>
      <xdr:spPr>
        <a:xfrm flipV="1">
          <a:off x="19545300" y="1341568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34886</xdr:rowOff>
    </xdr:from>
    <xdr:to>
      <xdr:col>28</xdr:col>
      <xdr:colOff>314325</xdr:colOff>
      <xdr:row>78</xdr:row>
      <xdr:rowOff>52127</xdr:rowOff>
    </xdr:to>
    <xdr:cxnSp macro="">
      <xdr:nvCxnSpPr>
        <xdr:cNvPr id="841" name="直線コネクタ 840"/>
        <xdr:cNvCxnSpPr/>
      </xdr:nvCxnSpPr>
      <xdr:spPr>
        <a:xfrm>
          <a:off x="18656300" y="13407986"/>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100767</xdr:rowOff>
    </xdr:from>
    <xdr:to>
      <xdr:col>32</xdr:col>
      <xdr:colOff>238125</xdr:colOff>
      <xdr:row>78</xdr:row>
      <xdr:rowOff>30917</xdr:rowOff>
    </xdr:to>
    <xdr:sp macro="" textlink="">
      <xdr:nvSpPr>
        <xdr:cNvPr id="851" name="円/楕円 850"/>
        <xdr:cNvSpPr/>
      </xdr:nvSpPr>
      <xdr:spPr>
        <a:xfrm>
          <a:off x="22110700" y="133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15694</xdr:rowOff>
    </xdr:from>
    <xdr:ext cx="534377" cy="259045"/>
    <xdr:sp macro="" textlink="">
      <xdr:nvSpPr>
        <xdr:cNvPr id="852" name="繰出金該当値テキスト"/>
        <xdr:cNvSpPr txBox="1"/>
      </xdr:nvSpPr>
      <xdr:spPr>
        <a:xfrm>
          <a:off x="22212300" y="13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144278</xdr:rowOff>
    </xdr:from>
    <xdr:to>
      <xdr:col>31</xdr:col>
      <xdr:colOff>85725</xdr:colOff>
      <xdr:row>78</xdr:row>
      <xdr:rowOff>74428</xdr:rowOff>
    </xdr:to>
    <xdr:sp macro="" textlink="">
      <xdr:nvSpPr>
        <xdr:cNvPr id="853" name="円/楕円 852"/>
        <xdr:cNvSpPr/>
      </xdr:nvSpPr>
      <xdr:spPr>
        <a:xfrm>
          <a:off x="21272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65555</xdr:rowOff>
    </xdr:from>
    <xdr:ext cx="534377" cy="259045"/>
    <xdr:sp macro="" textlink="">
      <xdr:nvSpPr>
        <xdr:cNvPr id="854" name="テキスト ボックス 853"/>
        <xdr:cNvSpPr txBox="1"/>
      </xdr:nvSpPr>
      <xdr:spPr>
        <a:xfrm>
          <a:off x="21056111" y="134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163233</xdr:rowOff>
    </xdr:from>
    <xdr:to>
      <xdr:col>29</xdr:col>
      <xdr:colOff>568325</xdr:colOff>
      <xdr:row>78</xdr:row>
      <xdr:rowOff>93383</xdr:rowOff>
    </xdr:to>
    <xdr:sp macro="" textlink="">
      <xdr:nvSpPr>
        <xdr:cNvPr id="855" name="円/楕円 854"/>
        <xdr:cNvSpPr/>
      </xdr:nvSpPr>
      <xdr:spPr>
        <a:xfrm>
          <a:off x="20383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84510</xdr:rowOff>
    </xdr:from>
    <xdr:ext cx="534377" cy="259045"/>
    <xdr:sp macro="" textlink="">
      <xdr:nvSpPr>
        <xdr:cNvPr id="856" name="テキスト ボックス 855"/>
        <xdr:cNvSpPr txBox="1"/>
      </xdr:nvSpPr>
      <xdr:spPr>
        <a:xfrm>
          <a:off x="20167111" y="134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1327</xdr:rowOff>
    </xdr:from>
    <xdr:to>
      <xdr:col>28</xdr:col>
      <xdr:colOff>365125</xdr:colOff>
      <xdr:row>78</xdr:row>
      <xdr:rowOff>102927</xdr:rowOff>
    </xdr:to>
    <xdr:sp macro="" textlink="">
      <xdr:nvSpPr>
        <xdr:cNvPr id="857" name="円/楕円 856"/>
        <xdr:cNvSpPr/>
      </xdr:nvSpPr>
      <xdr:spPr>
        <a:xfrm>
          <a:off x="19494500" y="133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94054</xdr:rowOff>
    </xdr:from>
    <xdr:ext cx="534377" cy="259045"/>
    <xdr:sp macro="" textlink="">
      <xdr:nvSpPr>
        <xdr:cNvPr id="858" name="テキスト ボックス 857"/>
        <xdr:cNvSpPr txBox="1"/>
      </xdr:nvSpPr>
      <xdr:spPr>
        <a:xfrm>
          <a:off x="19278111" y="134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155536</xdr:rowOff>
    </xdr:from>
    <xdr:to>
      <xdr:col>27</xdr:col>
      <xdr:colOff>161925</xdr:colOff>
      <xdr:row>78</xdr:row>
      <xdr:rowOff>85686</xdr:rowOff>
    </xdr:to>
    <xdr:sp macro="" textlink="">
      <xdr:nvSpPr>
        <xdr:cNvPr id="859" name="円/楕円 858"/>
        <xdr:cNvSpPr/>
      </xdr:nvSpPr>
      <xdr:spPr>
        <a:xfrm>
          <a:off x="18605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76813</xdr:rowOff>
    </xdr:from>
    <xdr:ext cx="534377" cy="259045"/>
    <xdr:sp macro="" textlink="">
      <xdr:nvSpPr>
        <xdr:cNvPr id="860" name="テキスト ボックス 859"/>
        <xdr:cNvSpPr txBox="1"/>
      </xdr:nvSpPr>
      <xdr:spPr>
        <a:xfrm>
          <a:off x="18389111" y="134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365,689</a:t>
          </a:r>
          <a:r>
            <a:rPr kumimoji="1" lang="ja-JP" altLang="ja-JP" sz="1100">
              <a:solidFill>
                <a:schemeClr val="dk1"/>
              </a:solidFill>
              <a:effectLst/>
              <a:latin typeface="+mn-lt"/>
              <a:ea typeface="+mn-ea"/>
              <a:cs typeface="+mn-cs"/>
            </a:rPr>
            <a:t>円となっている。その構成項目の中で類似団体と比較して主な高い項目は、人件費（</a:t>
          </a:r>
          <a:r>
            <a:rPr kumimoji="1" lang="en-US" altLang="ja-JP" sz="1100">
              <a:solidFill>
                <a:schemeClr val="dk1"/>
              </a:solidFill>
              <a:effectLst/>
              <a:latin typeface="+mn-lt"/>
              <a:ea typeface="+mn-ea"/>
              <a:cs typeface="+mn-cs"/>
            </a:rPr>
            <a:t>+4,851</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+8,194</a:t>
          </a:r>
          <a:r>
            <a:rPr kumimoji="1" lang="ja-JP" altLang="ja-JP" sz="1100">
              <a:solidFill>
                <a:schemeClr val="dk1"/>
              </a:solidFill>
              <a:effectLst/>
              <a:latin typeface="+mn-lt"/>
              <a:ea typeface="+mn-ea"/>
              <a:cs typeface="+mn-cs"/>
            </a:rPr>
            <a:t>円）、扶助費（</a:t>
          </a:r>
          <a:r>
            <a:rPr kumimoji="1" lang="en-US" altLang="ja-JP" sz="1100">
              <a:solidFill>
                <a:schemeClr val="dk1"/>
              </a:solidFill>
              <a:effectLst/>
              <a:latin typeface="+mn-lt"/>
              <a:ea typeface="+mn-ea"/>
              <a:cs typeface="+mn-cs"/>
            </a:rPr>
            <a:t>+12,469</a:t>
          </a:r>
          <a:r>
            <a:rPr kumimoji="1" lang="ja-JP" altLang="ja-JP" sz="1100">
              <a:solidFill>
                <a:schemeClr val="dk1"/>
              </a:solidFill>
              <a:effectLst/>
              <a:latin typeface="+mn-lt"/>
              <a:ea typeface="+mn-ea"/>
              <a:cs typeface="+mn-cs"/>
            </a:rPr>
            <a:t>円）、普通建設事業費（うち新規整備）（</a:t>
          </a:r>
          <a:r>
            <a:rPr kumimoji="1" lang="en-US" altLang="ja-JP" sz="1100">
              <a:solidFill>
                <a:schemeClr val="dk1"/>
              </a:solidFill>
              <a:effectLst/>
              <a:latin typeface="+mn-lt"/>
              <a:ea typeface="+mn-ea"/>
              <a:cs typeface="+mn-cs"/>
            </a:rPr>
            <a:t>+4,220</a:t>
          </a:r>
          <a:r>
            <a:rPr kumimoji="1" lang="ja-JP" altLang="ja-JP" sz="1100">
              <a:solidFill>
                <a:schemeClr val="dk1"/>
              </a:solidFill>
              <a:effectLst/>
              <a:latin typeface="+mn-lt"/>
              <a:ea typeface="+mn-ea"/>
              <a:cs typeface="+mn-cs"/>
            </a:rPr>
            <a:t>円）である。人件費については、少人数学級実施に伴う町費負担教員の雇用や消防及び給食業務の町の単独実施により、過去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年間は住民一人当たり</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円代で推移しており高止まりの傾向にある。少人数学級実施に伴う町費負担教員については平成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見直しをしているため減少の見込であるが、今後消防等の業務の広域化や人員適正配置の検討等を行い人件費抑制に努めていく。物件費についても、町単独実施の消防及び給食業務、ごみ処理業務の第三セクター委託料等で類似団体より高いコストとなっている。今後これら施設の老朽化も課題となってくるため、第三セクターの見直しや施設の統廃合、広域化等を検討していく。扶助費については、中学生までを対象とした子ども医療費の独自助成や障がい者福祉サービス等の町独自のサービスを実施しているため類似団体より高い金額で推移している。今後高齢化により扶助費は増える見込であるが、受益者負担や所期の目的を達成した事業の見直し等を行い、住民のニーズにあった適切なサービスの提供を目指していく。普通建設事業のうち特に新規整備が類似団体と比較して高くなっているが、これは現在進行中の大型事業である与原土地区画整理事業や都市計画道路の整備が主な要因である。今後、道路や橋梁の老朽化や更新の課題もあるため、新規整備と更新とのバランスを取りながら事業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36,307
35,691
4,888.00
13,907,399
13,277,055
606,570
8,432,756
13,278,394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83856</xdr:rowOff>
    </xdr:from>
    <xdr:to>
      <xdr:col>6</xdr:col>
      <xdr:colOff>511175</xdr:colOff>
      <xdr:row>34</xdr:row>
      <xdr:rowOff>99205</xdr:rowOff>
    </xdr:to>
    <xdr:cxnSp macro="">
      <xdr:nvCxnSpPr>
        <xdr:cNvPr id="63" name="直線コネクタ 62"/>
        <xdr:cNvCxnSpPr/>
      </xdr:nvCxnSpPr>
      <xdr:spPr>
        <a:xfrm flipV="1">
          <a:off x="3797300" y="5913156"/>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162560</xdr:rowOff>
    </xdr:from>
    <xdr:to>
      <xdr:col>5</xdr:col>
      <xdr:colOff>358775</xdr:colOff>
      <xdr:row>34</xdr:row>
      <xdr:rowOff>99205</xdr:rowOff>
    </xdr:to>
    <xdr:cxnSp macro="">
      <xdr:nvCxnSpPr>
        <xdr:cNvPr id="66" name="直線コネクタ 65"/>
        <xdr:cNvCxnSpPr/>
      </xdr:nvCxnSpPr>
      <xdr:spPr>
        <a:xfrm>
          <a:off x="2908300" y="5820410"/>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162560</xdr:rowOff>
    </xdr:from>
    <xdr:to>
      <xdr:col>4</xdr:col>
      <xdr:colOff>155575</xdr:colOff>
      <xdr:row>34</xdr:row>
      <xdr:rowOff>48913</xdr:rowOff>
    </xdr:to>
    <xdr:cxnSp macro="">
      <xdr:nvCxnSpPr>
        <xdr:cNvPr id="69" name="直線コネクタ 68"/>
        <xdr:cNvCxnSpPr/>
      </xdr:nvCxnSpPr>
      <xdr:spPr>
        <a:xfrm flipV="1">
          <a:off x="2019300" y="5820410"/>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156682</xdr:rowOff>
    </xdr:from>
    <xdr:to>
      <xdr:col>2</xdr:col>
      <xdr:colOff>638175</xdr:colOff>
      <xdr:row>34</xdr:row>
      <xdr:rowOff>48913</xdr:rowOff>
    </xdr:to>
    <xdr:cxnSp macro="">
      <xdr:nvCxnSpPr>
        <xdr:cNvPr id="72" name="直線コネクタ 71"/>
        <xdr:cNvCxnSpPr/>
      </xdr:nvCxnSpPr>
      <xdr:spPr>
        <a:xfrm>
          <a:off x="1130300" y="5643082"/>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33056</xdr:rowOff>
    </xdr:from>
    <xdr:to>
      <xdr:col>6</xdr:col>
      <xdr:colOff>561975</xdr:colOff>
      <xdr:row>34</xdr:row>
      <xdr:rowOff>134656</xdr:rowOff>
    </xdr:to>
    <xdr:sp macro="" textlink="">
      <xdr:nvSpPr>
        <xdr:cNvPr id="82" name="円/楕円 81"/>
        <xdr:cNvSpPr/>
      </xdr:nvSpPr>
      <xdr:spPr>
        <a:xfrm>
          <a:off x="45847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55933</xdr:rowOff>
    </xdr:from>
    <xdr:ext cx="469744" cy="259045"/>
    <xdr:sp macro="" textlink="">
      <xdr:nvSpPr>
        <xdr:cNvPr id="83" name="議会費該当値テキスト"/>
        <xdr:cNvSpPr txBox="1"/>
      </xdr:nvSpPr>
      <xdr:spPr>
        <a:xfrm>
          <a:off x="4686300" y="571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48405</xdr:rowOff>
    </xdr:from>
    <xdr:to>
      <xdr:col>5</xdr:col>
      <xdr:colOff>409575</xdr:colOff>
      <xdr:row>34</xdr:row>
      <xdr:rowOff>150005</xdr:rowOff>
    </xdr:to>
    <xdr:sp macro="" textlink="">
      <xdr:nvSpPr>
        <xdr:cNvPr id="84" name="円/楕円 83"/>
        <xdr:cNvSpPr/>
      </xdr:nvSpPr>
      <xdr:spPr>
        <a:xfrm>
          <a:off x="3746500" y="58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166532</xdr:rowOff>
    </xdr:from>
    <xdr:ext cx="469744" cy="259045"/>
    <xdr:sp macro="" textlink="">
      <xdr:nvSpPr>
        <xdr:cNvPr id="85" name="テキスト ボックス 84"/>
        <xdr:cNvSpPr txBox="1"/>
      </xdr:nvSpPr>
      <xdr:spPr>
        <a:xfrm>
          <a:off x="3562427" y="565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111760</xdr:rowOff>
    </xdr:from>
    <xdr:to>
      <xdr:col>4</xdr:col>
      <xdr:colOff>206375</xdr:colOff>
      <xdr:row>34</xdr:row>
      <xdr:rowOff>41910</xdr:rowOff>
    </xdr:to>
    <xdr:sp macro="" textlink="">
      <xdr:nvSpPr>
        <xdr:cNvPr id="86" name="円/楕円 85"/>
        <xdr:cNvSpPr/>
      </xdr:nvSpPr>
      <xdr:spPr>
        <a:xfrm>
          <a:off x="2857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58437</xdr:rowOff>
    </xdr:from>
    <xdr:ext cx="469744" cy="259045"/>
    <xdr:sp macro="" textlink="">
      <xdr:nvSpPr>
        <xdr:cNvPr id="87" name="テキスト ボックス 86"/>
        <xdr:cNvSpPr txBox="1"/>
      </xdr:nvSpPr>
      <xdr:spPr>
        <a:xfrm>
          <a:off x="2673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169563</xdr:rowOff>
    </xdr:from>
    <xdr:to>
      <xdr:col>3</xdr:col>
      <xdr:colOff>3175</xdr:colOff>
      <xdr:row>34</xdr:row>
      <xdr:rowOff>99713</xdr:rowOff>
    </xdr:to>
    <xdr:sp macro="" textlink="">
      <xdr:nvSpPr>
        <xdr:cNvPr id="88" name="円/楕円 87"/>
        <xdr:cNvSpPr/>
      </xdr:nvSpPr>
      <xdr:spPr>
        <a:xfrm>
          <a:off x="1968500" y="5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116240</xdr:rowOff>
    </xdr:from>
    <xdr:ext cx="469744" cy="259045"/>
    <xdr:sp macro="" textlink="">
      <xdr:nvSpPr>
        <xdr:cNvPr id="89" name="テキスト ボックス 88"/>
        <xdr:cNvSpPr txBox="1"/>
      </xdr:nvSpPr>
      <xdr:spPr>
        <a:xfrm>
          <a:off x="1784427" y="560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105882</xdr:rowOff>
    </xdr:from>
    <xdr:to>
      <xdr:col>1</xdr:col>
      <xdr:colOff>485775</xdr:colOff>
      <xdr:row>33</xdr:row>
      <xdr:rowOff>36032</xdr:rowOff>
    </xdr:to>
    <xdr:sp macro="" textlink="">
      <xdr:nvSpPr>
        <xdr:cNvPr id="90" name="円/楕円 89"/>
        <xdr:cNvSpPr/>
      </xdr:nvSpPr>
      <xdr:spPr>
        <a:xfrm>
          <a:off x="1079500" y="55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52559</xdr:rowOff>
    </xdr:from>
    <xdr:ext cx="469744" cy="259045"/>
    <xdr:sp macro="" textlink="">
      <xdr:nvSpPr>
        <xdr:cNvPr id="91" name="テキスト ボックス 90"/>
        <xdr:cNvSpPr txBox="1"/>
      </xdr:nvSpPr>
      <xdr:spPr>
        <a:xfrm>
          <a:off x="895427" y="53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29319</xdr:rowOff>
    </xdr:from>
    <xdr:to>
      <xdr:col>6</xdr:col>
      <xdr:colOff>511175</xdr:colOff>
      <xdr:row>59</xdr:row>
      <xdr:rowOff>35273</xdr:rowOff>
    </xdr:to>
    <xdr:cxnSp macro="">
      <xdr:nvCxnSpPr>
        <xdr:cNvPr id="123" name="直線コネクタ 122"/>
        <xdr:cNvCxnSpPr/>
      </xdr:nvCxnSpPr>
      <xdr:spPr>
        <a:xfrm flipV="1">
          <a:off x="3797300" y="10144869"/>
          <a:ext cx="8382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32998</xdr:rowOff>
    </xdr:from>
    <xdr:to>
      <xdr:col>5</xdr:col>
      <xdr:colOff>358775</xdr:colOff>
      <xdr:row>59</xdr:row>
      <xdr:rowOff>35273</xdr:rowOff>
    </xdr:to>
    <xdr:cxnSp macro="">
      <xdr:nvCxnSpPr>
        <xdr:cNvPr id="126" name="直線コネクタ 125"/>
        <xdr:cNvCxnSpPr/>
      </xdr:nvCxnSpPr>
      <xdr:spPr>
        <a:xfrm>
          <a:off x="2908300" y="10148548"/>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27370</xdr:rowOff>
    </xdr:from>
    <xdr:to>
      <xdr:col>4</xdr:col>
      <xdr:colOff>155575</xdr:colOff>
      <xdr:row>59</xdr:row>
      <xdr:rowOff>32998</xdr:rowOff>
    </xdr:to>
    <xdr:cxnSp macro="">
      <xdr:nvCxnSpPr>
        <xdr:cNvPr id="129" name="直線コネクタ 128"/>
        <xdr:cNvCxnSpPr/>
      </xdr:nvCxnSpPr>
      <xdr:spPr>
        <a:xfrm>
          <a:off x="2019300" y="10142920"/>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152023</xdr:rowOff>
    </xdr:from>
    <xdr:to>
      <xdr:col>2</xdr:col>
      <xdr:colOff>638175</xdr:colOff>
      <xdr:row>59</xdr:row>
      <xdr:rowOff>27370</xdr:rowOff>
    </xdr:to>
    <xdr:cxnSp macro="">
      <xdr:nvCxnSpPr>
        <xdr:cNvPr id="132" name="直線コネクタ 131"/>
        <xdr:cNvCxnSpPr/>
      </xdr:nvCxnSpPr>
      <xdr:spPr>
        <a:xfrm>
          <a:off x="1130300" y="10096123"/>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149969</xdr:rowOff>
    </xdr:from>
    <xdr:to>
      <xdr:col>6</xdr:col>
      <xdr:colOff>561975</xdr:colOff>
      <xdr:row>59</xdr:row>
      <xdr:rowOff>80119</xdr:rowOff>
    </xdr:to>
    <xdr:sp macro="" textlink="">
      <xdr:nvSpPr>
        <xdr:cNvPr id="142" name="円/楕円 141"/>
        <xdr:cNvSpPr/>
      </xdr:nvSpPr>
      <xdr:spPr>
        <a:xfrm>
          <a:off x="4584700" y="10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64896</xdr:rowOff>
    </xdr:from>
    <xdr:ext cx="534377" cy="259045"/>
    <xdr:sp macro="" textlink="">
      <xdr:nvSpPr>
        <xdr:cNvPr id="143" name="総務費該当値テキスト"/>
        <xdr:cNvSpPr txBox="1"/>
      </xdr:nvSpPr>
      <xdr:spPr>
        <a:xfrm>
          <a:off x="4686300" y="100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155923</xdr:rowOff>
    </xdr:from>
    <xdr:to>
      <xdr:col>5</xdr:col>
      <xdr:colOff>409575</xdr:colOff>
      <xdr:row>59</xdr:row>
      <xdr:rowOff>86073</xdr:rowOff>
    </xdr:to>
    <xdr:sp macro="" textlink="">
      <xdr:nvSpPr>
        <xdr:cNvPr id="144" name="円/楕円 143"/>
        <xdr:cNvSpPr/>
      </xdr:nvSpPr>
      <xdr:spPr>
        <a:xfrm>
          <a:off x="3746500" y="101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77200</xdr:rowOff>
    </xdr:from>
    <xdr:ext cx="534377" cy="259045"/>
    <xdr:sp macro="" textlink="">
      <xdr:nvSpPr>
        <xdr:cNvPr id="145" name="テキスト ボックス 144"/>
        <xdr:cNvSpPr txBox="1"/>
      </xdr:nvSpPr>
      <xdr:spPr>
        <a:xfrm>
          <a:off x="3530111" y="101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153648</xdr:rowOff>
    </xdr:from>
    <xdr:to>
      <xdr:col>4</xdr:col>
      <xdr:colOff>206375</xdr:colOff>
      <xdr:row>59</xdr:row>
      <xdr:rowOff>83798</xdr:rowOff>
    </xdr:to>
    <xdr:sp macro="" textlink="">
      <xdr:nvSpPr>
        <xdr:cNvPr id="146" name="円/楕円 145"/>
        <xdr:cNvSpPr/>
      </xdr:nvSpPr>
      <xdr:spPr>
        <a:xfrm>
          <a:off x="2857500" y="100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74925</xdr:rowOff>
    </xdr:from>
    <xdr:ext cx="534377" cy="259045"/>
    <xdr:sp macro="" textlink="">
      <xdr:nvSpPr>
        <xdr:cNvPr id="147" name="テキスト ボックス 146"/>
        <xdr:cNvSpPr txBox="1"/>
      </xdr:nvSpPr>
      <xdr:spPr>
        <a:xfrm>
          <a:off x="2641111" y="101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148020</xdr:rowOff>
    </xdr:from>
    <xdr:to>
      <xdr:col>3</xdr:col>
      <xdr:colOff>3175</xdr:colOff>
      <xdr:row>59</xdr:row>
      <xdr:rowOff>78170</xdr:rowOff>
    </xdr:to>
    <xdr:sp macro="" textlink="">
      <xdr:nvSpPr>
        <xdr:cNvPr id="148" name="円/楕円 147"/>
        <xdr:cNvSpPr/>
      </xdr:nvSpPr>
      <xdr:spPr>
        <a:xfrm>
          <a:off x="1968500" y="100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69297</xdr:rowOff>
    </xdr:from>
    <xdr:ext cx="534377" cy="259045"/>
    <xdr:sp macro="" textlink="">
      <xdr:nvSpPr>
        <xdr:cNvPr id="149" name="テキスト ボックス 148"/>
        <xdr:cNvSpPr txBox="1"/>
      </xdr:nvSpPr>
      <xdr:spPr>
        <a:xfrm>
          <a:off x="1752111" y="101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101223</xdr:rowOff>
    </xdr:from>
    <xdr:to>
      <xdr:col>1</xdr:col>
      <xdr:colOff>485775</xdr:colOff>
      <xdr:row>59</xdr:row>
      <xdr:rowOff>31373</xdr:rowOff>
    </xdr:to>
    <xdr:sp macro="" textlink="">
      <xdr:nvSpPr>
        <xdr:cNvPr id="150" name="円/楕円 149"/>
        <xdr:cNvSpPr/>
      </xdr:nvSpPr>
      <xdr:spPr>
        <a:xfrm>
          <a:off x="1079500" y="100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22500</xdr:rowOff>
    </xdr:from>
    <xdr:ext cx="534377" cy="259045"/>
    <xdr:sp macro="" textlink="">
      <xdr:nvSpPr>
        <xdr:cNvPr id="151" name="テキスト ボックス 150"/>
        <xdr:cNvSpPr txBox="1"/>
      </xdr:nvSpPr>
      <xdr:spPr>
        <a:xfrm>
          <a:off x="863111" y="101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152722</xdr:rowOff>
    </xdr:from>
    <xdr:to>
      <xdr:col>6</xdr:col>
      <xdr:colOff>511175</xdr:colOff>
      <xdr:row>77</xdr:row>
      <xdr:rowOff>154324</xdr:rowOff>
    </xdr:to>
    <xdr:cxnSp macro="">
      <xdr:nvCxnSpPr>
        <xdr:cNvPr id="180" name="直線コネクタ 179"/>
        <xdr:cNvCxnSpPr/>
      </xdr:nvCxnSpPr>
      <xdr:spPr>
        <a:xfrm>
          <a:off x="3797300" y="13354372"/>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152722</xdr:rowOff>
    </xdr:from>
    <xdr:to>
      <xdr:col>5</xdr:col>
      <xdr:colOff>358775</xdr:colOff>
      <xdr:row>77</xdr:row>
      <xdr:rowOff>160874</xdr:rowOff>
    </xdr:to>
    <xdr:cxnSp macro="">
      <xdr:nvCxnSpPr>
        <xdr:cNvPr id="183" name="直線コネクタ 182"/>
        <xdr:cNvCxnSpPr/>
      </xdr:nvCxnSpPr>
      <xdr:spPr>
        <a:xfrm flipV="1">
          <a:off x="2908300" y="13354372"/>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160874</xdr:rowOff>
    </xdr:from>
    <xdr:to>
      <xdr:col>4</xdr:col>
      <xdr:colOff>155575</xdr:colOff>
      <xdr:row>78</xdr:row>
      <xdr:rowOff>2730</xdr:rowOff>
    </xdr:to>
    <xdr:cxnSp macro="">
      <xdr:nvCxnSpPr>
        <xdr:cNvPr id="186" name="直線コネクタ 185"/>
        <xdr:cNvCxnSpPr/>
      </xdr:nvCxnSpPr>
      <xdr:spPr>
        <a:xfrm flipV="1">
          <a:off x="2019300" y="13362524"/>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168667</xdr:rowOff>
    </xdr:from>
    <xdr:to>
      <xdr:col>2</xdr:col>
      <xdr:colOff>638175</xdr:colOff>
      <xdr:row>78</xdr:row>
      <xdr:rowOff>2730</xdr:rowOff>
    </xdr:to>
    <xdr:cxnSp macro="">
      <xdr:nvCxnSpPr>
        <xdr:cNvPr id="189" name="直線コネクタ 188"/>
        <xdr:cNvCxnSpPr/>
      </xdr:nvCxnSpPr>
      <xdr:spPr>
        <a:xfrm>
          <a:off x="1130300" y="13370317"/>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103524</xdr:rowOff>
    </xdr:from>
    <xdr:to>
      <xdr:col>6</xdr:col>
      <xdr:colOff>561975</xdr:colOff>
      <xdr:row>78</xdr:row>
      <xdr:rowOff>33674</xdr:rowOff>
    </xdr:to>
    <xdr:sp macro="" textlink="">
      <xdr:nvSpPr>
        <xdr:cNvPr id="199" name="円/楕円 198"/>
        <xdr:cNvSpPr/>
      </xdr:nvSpPr>
      <xdr:spPr>
        <a:xfrm>
          <a:off x="4584700" y="133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101922</xdr:rowOff>
    </xdr:from>
    <xdr:to>
      <xdr:col>5</xdr:col>
      <xdr:colOff>409575</xdr:colOff>
      <xdr:row>78</xdr:row>
      <xdr:rowOff>32072</xdr:rowOff>
    </xdr:to>
    <xdr:sp macro="" textlink="">
      <xdr:nvSpPr>
        <xdr:cNvPr id="201" name="円/楕円 200"/>
        <xdr:cNvSpPr/>
      </xdr:nvSpPr>
      <xdr:spPr>
        <a:xfrm>
          <a:off x="3746500" y="133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48599</xdr:rowOff>
    </xdr:from>
    <xdr:ext cx="599010" cy="259045"/>
    <xdr:sp macro="" textlink="">
      <xdr:nvSpPr>
        <xdr:cNvPr id="202" name="テキスト ボックス 201"/>
        <xdr:cNvSpPr txBox="1"/>
      </xdr:nvSpPr>
      <xdr:spPr>
        <a:xfrm>
          <a:off x="3497794" y="1307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110074</xdr:rowOff>
    </xdr:from>
    <xdr:to>
      <xdr:col>4</xdr:col>
      <xdr:colOff>206375</xdr:colOff>
      <xdr:row>78</xdr:row>
      <xdr:rowOff>40224</xdr:rowOff>
    </xdr:to>
    <xdr:sp macro="" textlink="">
      <xdr:nvSpPr>
        <xdr:cNvPr id="203" name="円/楕円 202"/>
        <xdr:cNvSpPr/>
      </xdr:nvSpPr>
      <xdr:spPr>
        <a:xfrm>
          <a:off x="2857500" y="133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56751</xdr:rowOff>
    </xdr:from>
    <xdr:ext cx="599010" cy="259045"/>
    <xdr:sp macro="" textlink="">
      <xdr:nvSpPr>
        <xdr:cNvPr id="204" name="テキスト ボックス 203"/>
        <xdr:cNvSpPr txBox="1"/>
      </xdr:nvSpPr>
      <xdr:spPr>
        <a:xfrm>
          <a:off x="2608794" y="1308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123380</xdr:rowOff>
    </xdr:from>
    <xdr:to>
      <xdr:col>3</xdr:col>
      <xdr:colOff>3175</xdr:colOff>
      <xdr:row>78</xdr:row>
      <xdr:rowOff>53530</xdr:rowOff>
    </xdr:to>
    <xdr:sp macro="" textlink="">
      <xdr:nvSpPr>
        <xdr:cNvPr id="205" name="円/楕円 204"/>
        <xdr:cNvSpPr/>
      </xdr:nvSpPr>
      <xdr:spPr>
        <a:xfrm>
          <a:off x="1968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70057</xdr:rowOff>
    </xdr:from>
    <xdr:ext cx="599010" cy="259045"/>
    <xdr:sp macro="" textlink="">
      <xdr:nvSpPr>
        <xdr:cNvPr id="206" name="テキスト ボックス 205"/>
        <xdr:cNvSpPr txBox="1"/>
      </xdr:nvSpPr>
      <xdr:spPr>
        <a:xfrm>
          <a:off x="1719794" y="1310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117867</xdr:rowOff>
    </xdr:from>
    <xdr:to>
      <xdr:col>1</xdr:col>
      <xdr:colOff>485775</xdr:colOff>
      <xdr:row>78</xdr:row>
      <xdr:rowOff>48017</xdr:rowOff>
    </xdr:to>
    <xdr:sp macro="" textlink="">
      <xdr:nvSpPr>
        <xdr:cNvPr id="207" name="円/楕円 206"/>
        <xdr:cNvSpPr/>
      </xdr:nvSpPr>
      <xdr:spPr>
        <a:xfrm>
          <a:off x="1079500" y="133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64544</xdr:rowOff>
    </xdr:from>
    <xdr:ext cx="599010" cy="259045"/>
    <xdr:sp macro="" textlink="">
      <xdr:nvSpPr>
        <xdr:cNvPr id="208" name="テキスト ボックス 207"/>
        <xdr:cNvSpPr txBox="1"/>
      </xdr:nvSpPr>
      <xdr:spPr>
        <a:xfrm>
          <a:off x="830794" y="1309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150265</xdr:rowOff>
    </xdr:from>
    <xdr:to>
      <xdr:col>6</xdr:col>
      <xdr:colOff>511175</xdr:colOff>
      <xdr:row>97</xdr:row>
      <xdr:rowOff>164928</xdr:rowOff>
    </xdr:to>
    <xdr:cxnSp macro="">
      <xdr:nvCxnSpPr>
        <xdr:cNvPr id="240" name="直線コネクタ 239"/>
        <xdr:cNvCxnSpPr/>
      </xdr:nvCxnSpPr>
      <xdr:spPr>
        <a:xfrm>
          <a:off x="3797300" y="16780915"/>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124237</xdr:rowOff>
    </xdr:from>
    <xdr:to>
      <xdr:col>5</xdr:col>
      <xdr:colOff>358775</xdr:colOff>
      <xdr:row>97</xdr:row>
      <xdr:rowOff>150265</xdr:rowOff>
    </xdr:to>
    <xdr:cxnSp macro="">
      <xdr:nvCxnSpPr>
        <xdr:cNvPr id="243" name="直線コネクタ 242"/>
        <xdr:cNvCxnSpPr/>
      </xdr:nvCxnSpPr>
      <xdr:spPr>
        <a:xfrm>
          <a:off x="2908300" y="1675488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117281</xdr:rowOff>
    </xdr:from>
    <xdr:to>
      <xdr:col>4</xdr:col>
      <xdr:colOff>155575</xdr:colOff>
      <xdr:row>97</xdr:row>
      <xdr:rowOff>124237</xdr:rowOff>
    </xdr:to>
    <xdr:cxnSp macro="">
      <xdr:nvCxnSpPr>
        <xdr:cNvPr id="246" name="直線コネクタ 245"/>
        <xdr:cNvCxnSpPr/>
      </xdr:nvCxnSpPr>
      <xdr:spPr>
        <a:xfrm>
          <a:off x="2019300" y="1674793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93196</xdr:rowOff>
    </xdr:from>
    <xdr:to>
      <xdr:col>2</xdr:col>
      <xdr:colOff>638175</xdr:colOff>
      <xdr:row>97</xdr:row>
      <xdr:rowOff>117281</xdr:rowOff>
    </xdr:to>
    <xdr:cxnSp macro="">
      <xdr:nvCxnSpPr>
        <xdr:cNvPr id="249" name="直線コネクタ 248"/>
        <xdr:cNvCxnSpPr/>
      </xdr:nvCxnSpPr>
      <xdr:spPr>
        <a:xfrm>
          <a:off x="1130300" y="16723846"/>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114128</xdr:rowOff>
    </xdr:from>
    <xdr:to>
      <xdr:col>6</xdr:col>
      <xdr:colOff>561975</xdr:colOff>
      <xdr:row>98</xdr:row>
      <xdr:rowOff>44278</xdr:rowOff>
    </xdr:to>
    <xdr:sp macro="" textlink="">
      <xdr:nvSpPr>
        <xdr:cNvPr id="259" name="円/楕円 258"/>
        <xdr:cNvSpPr/>
      </xdr:nvSpPr>
      <xdr:spPr>
        <a:xfrm>
          <a:off x="4584700" y="167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137005</xdr:rowOff>
    </xdr:from>
    <xdr:ext cx="534377" cy="259045"/>
    <xdr:sp macro="" textlink="">
      <xdr:nvSpPr>
        <xdr:cNvPr id="260" name="衛生費該当値テキスト"/>
        <xdr:cNvSpPr txBox="1"/>
      </xdr:nvSpPr>
      <xdr:spPr>
        <a:xfrm>
          <a:off x="4686300" y="165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99465</xdr:rowOff>
    </xdr:from>
    <xdr:to>
      <xdr:col>5</xdr:col>
      <xdr:colOff>409575</xdr:colOff>
      <xdr:row>98</xdr:row>
      <xdr:rowOff>29615</xdr:rowOff>
    </xdr:to>
    <xdr:sp macro="" textlink="">
      <xdr:nvSpPr>
        <xdr:cNvPr id="261" name="円/楕円 260"/>
        <xdr:cNvSpPr/>
      </xdr:nvSpPr>
      <xdr:spPr>
        <a:xfrm>
          <a:off x="3746500" y="167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46142</xdr:rowOff>
    </xdr:from>
    <xdr:ext cx="534377" cy="259045"/>
    <xdr:sp macro="" textlink="">
      <xdr:nvSpPr>
        <xdr:cNvPr id="262" name="テキスト ボックス 261"/>
        <xdr:cNvSpPr txBox="1"/>
      </xdr:nvSpPr>
      <xdr:spPr>
        <a:xfrm>
          <a:off x="3530111" y="165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73437</xdr:rowOff>
    </xdr:from>
    <xdr:to>
      <xdr:col>4</xdr:col>
      <xdr:colOff>206375</xdr:colOff>
      <xdr:row>98</xdr:row>
      <xdr:rowOff>3587</xdr:rowOff>
    </xdr:to>
    <xdr:sp macro="" textlink="">
      <xdr:nvSpPr>
        <xdr:cNvPr id="263" name="円/楕円 262"/>
        <xdr:cNvSpPr/>
      </xdr:nvSpPr>
      <xdr:spPr>
        <a:xfrm>
          <a:off x="2857500" y="167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20114</xdr:rowOff>
    </xdr:from>
    <xdr:ext cx="534377" cy="259045"/>
    <xdr:sp macro="" textlink="">
      <xdr:nvSpPr>
        <xdr:cNvPr id="264" name="テキスト ボックス 263"/>
        <xdr:cNvSpPr txBox="1"/>
      </xdr:nvSpPr>
      <xdr:spPr>
        <a:xfrm>
          <a:off x="2641111" y="164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66481</xdr:rowOff>
    </xdr:from>
    <xdr:to>
      <xdr:col>3</xdr:col>
      <xdr:colOff>3175</xdr:colOff>
      <xdr:row>97</xdr:row>
      <xdr:rowOff>168081</xdr:rowOff>
    </xdr:to>
    <xdr:sp macro="" textlink="">
      <xdr:nvSpPr>
        <xdr:cNvPr id="265" name="円/楕円 264"/>
        <xdr:cNvSpPr/>
      </xdr:nvSpPr>
      <xdr:spPr>
        <a:xfrm>
          <a:off x="1968500" y="166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13158</xdr:rowOff>
    </xdr:from>
    <xdr:ext cx="534377" cy="259045"/>
    <xdr:sp macro="" textlink="">
      <xdr:nvSpPr>
        <xdr:cNvPr id="266" name="テキスト ボックス 265"/>
        <xdr:cNvSpPr txBox="1"/>
      </xdr:nvSpPr>
      <xdr:spPr>
        <a:xfrm>
          <a:off x="1752111" y="164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42396</xdr:rowOff>
    </xdr:from>
    <xdr:to>
      <xdr:col>1</xdr:col>
      <xdr:colOff>485775</xdr:colOff>
      <xdr:row>97</xdr:row>
      <xdr:rowOff>143996</xdr:rowOff>
    </xdr:to>
    <xdr:sp macro="" textlink="">
      <xdr:nvSpPr>
        <xdr:cNvPr id="267" name="円/楕円 266"/>
        <xdr:cNvSpPr/>
      </xdr:nvSpPr>
      <xdr:spPr>
        <a:xfrm>
          <a:off x="1079500" y="166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160523</xdr:rowOff>
    </xdr:from>
    <xdr:ext cx="534377" cy="259045"/>
    <xdr:sp macro="" textlink="">
      <xdr:nvSpPr>
        <xdr:cNvPr id="268" name="テキスト ボックス 267"/>
        <xdr:cNvSpPr txBox="1"/>
      </xdr:nvSpPr>
      <xdr:spPr>
        <a:xfrm>
          <a:off x="863111" y="16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117983</xdr:rowOff>
    </xdr:from>
    <xdr:to>
      <xdr:col>15</xdr:col>
      <xdr:colOff>180975</xdr:colOff>
      <xdr:row>38</xdr:row>
      <xdr:rowOff>139700</xdr:rowOff>
    </xdr:to>
    <xdr:cxnSp macro="">
      <xdr:nvCxnSpPr>
        <xdr:cNvPr id="295" name="直線コネクタ 294"/>
        <xdr:cNvCxnSpPr/>
      </xdr:nvCxnSpPr>
      <xdr:spPr>
        <a:xfrm>
          <a:off x="9639300" y="663308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117983</xdr:rowOff>
    </xdr:from>
    <xdr:to>
      <xdr:col>14</xdr:col>
      <xdr:colOff>28575</xdr:colOff>
      <xdr:row>38</xdr:row>
      <xdr:rowOff>133299</xdr:rowOff>
    </xdr:to>
    <xdr:cxnSp macro="">
      <xdr:nvCxnSpPr>
        <xdr:cNvPr id="298" name="直線コネクタ 297"/>
        <xdr:cNvCxnSpPr/>
      </xdr:nvCxnSpPr>
      <xdr:spPr>
        <a:xfrm flipV="1">
          <a:off x="8750300" y="663308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105410</xdr:rowOff>
    </xdr:from>
    <xdr:to>
      <xdr:col>12</xdr:col>
      <xdr:colOff>511175</xdr:colOff>
      <xdr:row>38</xdr:row>
      <xdr:rowOff>133299</xdr:rowOff>
    </xdr:to>
    <xdr:cxnSp macro="">
      <xdr:nvCxnSpPr>
        <xdr:cNvPr id="301" name="直線コネクタ 300"/>
        <xdr:cNvCxnSpPr/>
      </xdr:nvCxnSpPr>
      <xdr:spPr>
        <a:xfrm>
          <a:off x="7861300" y="662051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154331</xdr:rowOff>
    </xdr:from>
    <xdr:to>
      <xdr:col>11</xdr:col>
      <xdr:colOff>307975</xdr:colOff>
      <xdr:row>38</xdr:row>
      <xdr:rowOff>105410</xdr:rowOff>
    </xdr:to>
    <xdr:cxnSp macro="">
      <xdr:nvCxnSpPr>
        <xdr:cNvPr id="304" name="直線コネクタ 303"/>
        <xdr:cNvCxnSpPr/>
      </xdr:nvCxnSpPr>
      <xdr:spPr>
        <a:xfrm>
          <a:off x="6972300" y="6497981"/>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67183</xdr:rowOff>
    </xdr:from>
    <xdr:to>
      <xdr:col>14</xdr:col>
      <xdr:colOff>79375</xdr:colOff>
      <xdr:row>38</xdr:row>
      <xdr:rowOff>168783</xdr:rowOff>
    </xdr:to>
    <xdr:sp macro="" textlink="">
      <xdr:nvSpPr>
        <xdr:cNvPr id="316" name="円/楕円 315"/>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159910</xdr:rowOff>
    </xdr:from>
    <xdr:ext cx="313932" cy="259045"/>
    <xdr:sp macro="" textlink="">
      <xdr:nvSpPr>
        <xdr:cNvPr id="317" name="テキスト ボックス 316"/>
        <xdr:cNvSpPr txBox="1"/>
      </xdr:nvSpPr>
      <xdr:spPr>
        <a:xfrm>
          <a:off x="9482333" y="6675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82499</xdr:rowOff>
    </xdr:from>
    <xdr:to>
      <xdr:col>12</xdr:col>
      <xdr:colOff>561975</xdr:colOff>
      <xdr:row>39</xdr:row>
      <xdr:rowOff>12649</xdr:rowOff>
    </xdr:to>
    <xdr:sp macro="" textlink="">
      <xdr:nvSpPr>
        <xdr:cNvPr id="318" name="円/楕円 317"/>
        <xdr:cNvSpPr/>
      </xdr:nvSpPr>
      <xdr:spPr>
        <a:xfrm>
          <a:off x="8699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3776</xdr:rowOff>
    </xdr:from>
    <xdr:ext cx="313932" cy="259045"/>
    <xdr:sp macro="" textlink="">
      <xdr:nvSpPr>
        <xdr:cNvPr id="319" name="テキスト ボックス 318"/>
        <xdr:cNvSpPr txBox="1"/>
      </xdr:nvSpPr>
      <xdr:spPr>
        <a:xfrm>
          <a:off x="8593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54610</xdr:rowOff>
    </xdr:from>
    <xdr:to>
      <xdr:col>11</xdr:col>
      <xdr:colOff>358775</xdr:colOff>
      <xdr:row>38</xdr:row>
      <xdr:rowOff>156210</xdr:rowOff>
    </xdr:to>
    <xdr:sp macro="" textlink="">
      <xdr:nvSpPr>
        <xdr:cNvPr id="320" name="円/楕円 319"/>
        <xdr:cNvSpPr/>
      </xdr:nvSpPr>
      <xdr:spPr>
        <a:xfrm>
          <a:off x="7810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147337</xdr:rowOff>
    </xdr:from>
    <xdr:ext cx="378565" cy="259045"/>
    <xdr:sp macro="" textlink="">
      <xdr:nvSpPr>
        <xdr:cNvPr id="321" name="テキスト ボックス 320"/>
        <xdr:cNvSpPr txBox="1"/>
      </xdr:nvSpPr>
      <xdr:spPr>
        <a:xfrm>
          <a:off x="7672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103531</xdr:rowOff>
    </xdr:from>
    <xdr:to>
      <xdr:col>10</xdr:col>
      <xdr:colOff>155575</xdr:colOff>
      <xdr:row>38</xdr:row>
      <xdr:rowOff>33680</xdr:rowOff>
    </xdr:to>
    <xdr:sp macro="" textlink="">
      <xdr:nvSpPr>
        <xdr:cNvPr id="322" name="円/楕円 321"/>
        <xdr:cNvSpPr/>
      </xdr:nvSpPr>
      <xdr:spPr>
        <a:xfrm>
          <a:off x="692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24807</xdr:rowOff>
    </xdr:from>
    <xdr:ext cx="378565" cy="259045"/>
    <xdr:sp macro="" textlink="">
      <xdr:nvSpPr>
        <xdr:cNvPr id="323" name="テキスト ボックス 322"/>
        <xdr:cNvSpPr txBox="1"/>
      </xdr:nvSpPr>
      <xdr:spPr>
        <a:xfrm>
          <a:off x="6783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124887</xdr:rowOff>
    </xdr:from>
    <xdr:to>
      <xdr:col>15</xdr:col>
      <xdr:colOff>180975</xdr:colOff>
      <xdr:row>57</xdr:row>
      <xdr:rowOff>134305</xdr:rowOff>
    </xdr:to>
    <xdr:cxnSp macro="">
      <xdr:nvCxnSpPr>
        <xdr:cNvPr id="350" name="直線コネクタ 349"/>
        <xdr:cNvCxnSpPr/>
      </xdr:nvCxnSpPr>
      <xdr:spPr>
        <a:xfrm flipV="1">
          <a:off x="9639300" y="9897537"/>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92746</xdr:rowOff>
    </xdr:from>
    <xdr:to>
      <xdr:col>14</xdr:col>
      <xdr:colOff>28575</xdr:colOff>
      <xdr:row>57</xdr:row>
      <xdr:rowOff>134305</xdr:rowOff>
    </xdr:to>
    <xdr:cxnSp macro="">
      <xdr:nvCxnSpPr>
        <xdr:cNvPr id="353" name="直線コネクタ 352"/>
        <xdr:cNvCxnSpPr/>
      </xdr:nvCxnSpPr>
      <xdr:spPr>
        <a:xfrm>
          <a:off x="8750300" y="9865396"/>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56786</xdr:rowOff>
    </xdr:from>
    <xdr:to>
      <xdr:col>12</xdr:col>
      <xdr:colOff>511175</xdr:colOff>
      <xdr:row>57</xdr:row>
      <xdr:rowOff>92746</xdr:rowOff>
    </xdr:to>
    <xdr:cxnSp macro="">
      <xdr:nvCxnSpPr>
        <xdr:cNvPr id="356" name="直線コネクタ 355"/>
        <xdr:cNvCxnSpPr/>
      </xdr:nvCxnSpPr>
      <xdr:spPr>
        <a:xfrm>
          <a:off x="7861300" y="9829436"/>
          <a:ext cx="889000" cy="3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56786</xdr:rowOff>
    </xdr:from>
    <xdr:to>
      <xdr:col>11</xdr:col>
      <xdr:colOff>307975</xdr:colOff>
      <xdr:row>57</xdr:row>
      <xdr:rowOff>79784</xdr:rowOff>
    </xdr:to>
    <xdr:cxnSp macro="">
      <xdr:nvCxnSpPr>
        <xdr:cNvPr id="359" name="直線コネクタ 358"/>
        <xdr:cNvCxnSpPr/>
      </xdr:nvCxnSpPr>
      <xdr:spPr>
        <a:xfrm flipV="1">
          <a:off x="6972300" y="9829436"/>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74087</xdr:rowOff>
    </xdr:from>
    <xdr:to>
      <xdr:col>15</xdr:col>
      <xdr:colOff>231775</xdr:colOff>
      <xdr:row>58</xdr:row>
      <xdr:rowOff>4237</xdr:rowOff>
    </xdr:to>
    <xdr:sp macro="" textlink="">
      <xdr:nvSpPr>
        <xdr:cNvPr id="369" name="円/楕円 368"/>
        <xdr:cNvSpPr/>
      </xdr:nvSpPr>
      <xdr:spPr>
        <a:xfrm>
          <a:off x="10426700" y="98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52514</xdr:rowOff>
    </xdr:from>
    <xdr:ext cx="469744" cy="259045"/>
    <xdr:sp macro="" textlink="">
      <xdr:nvSpPr>
        <xdr:cNvPr id="370" name="農林水産業費該当値テキスト"/>
        <xdr:cNvSpPr txBox="1"/>
      </xdr:nvSpPr>
      <xdr:spPr>
        <a:xfrm>
          <a:off x="10528300" y="982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83505</xdr:rowOff>
    </xdr:from>
    <xdr:to>
      <xdr:col>14</xdr:col>
      <xdr:colOff>79375</xdr:colOff>
      <xdr:row>58</xdr:row>
      <xdr:rowOff>13655</xdr:rowOff>
    </xdr:to>
    <xdr:sp macro="" textlink="">
      <xdr:nvSpPr>
        <xdr:cNvPr id="371" name="円/楕円 370"/>
        <xdr:cNvSpPr/>
      </xdr:nvSpPr>
      <xdr:spPr>
        <a:xfrm>
          <a:off x="9588500" y="98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4782</xdr:rowOff>
    </xdr:from>
    <xdr:ext cx="469744" cy="259045"/>
    <xdr:sp macro="" textlink="">
      <xdr:nvSpPr>
        <xdr:cNvPr id="372" name="テキスト ボックス 371"/>
        <xdr:cNvSpPr txBox="1"/>
      </xdr:nvSpPr>
      <xdr:spPr>
        <a:xfrm>
          <a:off x="9404427" y="994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41946</xdr:rowOff>
    </xdr:from>
    <xdr:to>
      <xdr:col>12</xdr:col>
      <xdr:colOff>561975</xdr:colOff>
      <xdr:row>57</xdr:row>
      <xdr:rowOff>143546</xdr:rowOff>
    </xdr:to>
    <xdr:sp macro="" textlink="">
      <xdr:nvSpPr>
        <xdr:cNvPr id="373" name="円/楕円 372"/>
        <xdr:cNvSpPr/>
      </xdr:nvSpPr>
      <xdr:spPr>
        <a:xfrm>
          <a:off x="8699500" y="98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134673</xdr:rowOff>
    </xdr:from>
    <xdr:ext cx="469744" cy="259045"/>
    <xdr:sp macro="" textlink="">
      <xdr:nvSpPr>
        <xdr:cNvPr id="374" name="テキスト ボックス 373"/>
        <xdr:cNvSpPr txBox="1"/>
      </xdr:nvSpPr>
      <xdr:spPr>
        <a:xfrm>
          <a:off x="8515427" y="99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5986</xdr:rowOff>
    </xdr:from>
    <xdr:to>
      <xdr:col>11</xdr:col>
      <xdr:colOff>358775</xdr:colOff>
      <xdr:row>57</xdr:row>
      <xdr:rowOff>107586</xdr:rowOff>
    </xdr:to>
    <xdr:sp macro="" textlink="">
      <xdr:nvSpPr>
        <xdr:cNvPr id="375" name="円/楕円 374"/>
        <xdr:cNvSpPr/>
      </xdr:nvSpPr>
      <xdr:spPr>
        <a:xfrm>
          <a:off x="7810500" y="9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98713</xdr:rowOff>
    </xdr:from>
    <xdr:ext cx="534377" cy="259045"/>
    <xdr:sp macro="" textlink="">
      <xdr:nvSpPr>
        <xdr:cNvPr id="376" name="テキスト ボックス 375"/>
        <xdr:cNvSpPr txBox="1"/>
      </xdr:nvSpPr>
      <xdr:spPr>
        <a:xfrm>
          <a:off x="7594111" y="9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28984</xdr:rowOff>
    </xdr:from>
    <xdr:to>
      <xdr:col>10</xdr:col>
      <xdr:colOff>155575</xdr:colOff>
      <xdr:row>57</xdr:row>
      <xdr:rowOff>130584</xdr:rowOff>
    </xdr:to>
    <xdr:sp macro="" textlink="">
      <xdr:nvSpPr>
        <xdr:cNvPr id="377" name="円/楕円 376"/>
        <xdr:cNvSpPr/>
      </xdr:nvSpPr>
      <xdr:spPr>
        <a:xfrm>
          <a:off x="6921500" y="98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121711</xdr:rowOff>
    </xdr:from>
    <xdr:ext cx="534377" cy="259045"/>
    <xdr:sp macro="" textlink="">
      <xdr:nvSpPr>
        <xdr:cNvPr id="378" name="テキスト ボックス 377"/>
        <xdr:cNvSpPr txBox="1"/>
      </xdr:nvSpPr>
      <xdr:spPr>
        <a:xfrm>
          <a:off x="6705111" y="98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167263</xdr:rowOff>
    </xdr:from>
    <xdr:to>
      <xdr:col>15</xdr:col>
      <xdr:colOff>180975</xdr:colOff>
      <xdr:row>79</xdr:row>
      <xdr:rowOff>450</xdr:rowOff>
    </xdr:to>
    <xdr:cxnSp macro="">
      <xdr:nvCxnSpPr>
        <xdr:cNvPr id="409" name="直線コネクタ 408"/>
        <xdr:cNvCxnSpPr/>
      </xdr:nvCxnSpPr>
      <xdr:spPr>
        <a:xfrm flipV="1">
          <a:off x="9639300" y="13540363"/>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450</xdr:rowOff>
    </xdr:from>
    <xdr:to>
      <xdr:col>14</xdr:col>
      <xdr:colOff>28575</xdr:colOff>
      <xdr:row>79</xdr:row>
      <xdr:rowOff>4631</xdr:rowOff>
    </xdr:to>
    <xdr:cxnSp macro="">
      <xdr:nvCxnSpPr>
        <xdr:cNvPr id="412" name="直線コネクタ 411"/>
        <xdr:cNvCxnSpPr/>
      </xdr:nvCxnSpPr>
      <xdr:spPr>
        <a:xfrm flipV="1">
          <a:off x="8750300" y="13545000"/>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145741</xdr:rowOff>
    </xdr:from>
    <xdr:to>
      <xdr:col>12</xdr:col>
      <xdr:colOff>511175</xdr:colOff>
      <xdr:row>79</xdr:row>
      <xdr:rowOff>4631</xdr:rowOff>
    </xdr:to>
    <xdr:cxnSp macro="">
      <xdr:nvCxnSpPr>
        <xdr:cNvPr id="415" name="直線コネクタ 414"/>
        <xdr:cNvCxnSpPr/>
      </xdr:nvCxnSpPr>
      <xdr:spPr>
        <a:xfrm>
          <a:off x="7861300" y="13518841"/>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34086</xdr:rowOff>
    </xdr:from>
    <xdr:to>
      <xdr:col>11</xdr:col>
      <xdr:colOff>307975</xdr:colOff>
      <xdr:row>78</xdr:row>
      <xdr:rowOff>145741</xdr:rowOff>
    </xdr:to>
    <xdr:cxnSp macro="">
      <xdr:nvCxnSpPr>
        <xdr:cNvPr id="418" name="直線コネクタ 417"/>
        <xdr:cNvCxnSpPr/>
      </xdr:nvCxnSpPr>
      <xdr:spPr>
        <a:xfrm>
          <a:off x="6972300" y="13064286"/>
          <a:ext cx="889000" cy="4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116463</xdr:rowOff>
    </xdr:from>
    <xdr:to>
      <xdr:col>15</xdr:col>
      <xdr:colOff>231775</xdr:colOff>
      <xdr:row>79</xdr:row>
      <xdr:rowOff>46613</xdr:rowOff>
    </xdr:to>
    <xdr:sp macro="" textlink="">
      <xdr:nvSpPr>
        <xdr:cNvPr id="428" name="円/楕円 427"/>
        <xdr:cNvSpPr/>
      </xdr:nvSpPr>
      <xdr:spPr>
        <a:xfrm>
          <a:off x="10426700" y="13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31390</xdr:rowOff>
    </xdr:from>
    <xdr:ext cx="469744" cy="259045"/>
    <xdr:sp macro="" textlink="">
      <xdr:nvSpPr>
        <xdr:cNvPr id="429" name="商工費該当値テキスト"/>
        <xdr:cNvSpPr txBox="1"/>
      </xdr:nvSpPr>
      <xdr:spPr>
        <a:xfrm>
          <a:off x="10528300" y="1340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121100</xdr:rowOff>
    </xdr:from>
    <xdr:to>
      <xdr:col>14</xdr:col>
      <xdr:colOff>79375</xdr:colOff>
      <xdr:row>79</xdr:row>
      <xdr:rowOff>51250</xdr:rowOff>
    </xdr:to>
    <xdr:sp macro="" textlink="">
      <xdr:nvSpPr>
        <xdr:cNvPr id="430" name="円/楕円 429"/>
        <xdr:cNvSpPr/>
      </xdr:nvSpPr>
      <xdr:spPr>
        <a:xfrm>
          <a:off x="9588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42377</xdr:rowOff>
    </xdr:from>
    <xdr:ext cx="469744" cy="259045"/>
    <xdr:sp macro="" textlink="">
      <xdr:nvSpPr>
        <xdr:cNvPr id="431" name="テキスト ボックス 430"/>
        <xdr:cNvSpPr txBox="1"/>
      </xdr:nvSpPr>
      <xdr:spPr>
        <a:xfrm>
          <a:off x="9404427"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125281</xdr:rowOff>
    </xdr:from>
    <xdr:to>
      <xdr:col>12</xdr:col>
      <xdr:colOff>561975</xdr:colOff>
      <xdr:row>79</xdr:row>
      <xdr:rowOff>55431</xdr:rowOff>
    </xdr:to>
    <xdr:sp macro="" textlink="">
      <xdr:nvSpPr>
        <xdr:cNvPr id="432" name="円/楕円 431"/>
        <xdr:cNvSpPr/>
      </xdr:nvSpPr>
      <xdr:spPr>
        <a:xfrm>
          <a:off x="8699500" y="134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46558</xdr:rowOff>
    </xdr:from>
    <xdr:ext cx="469744" cy="259045"/>
    <xdr:sp macro="" textlink="">
      <xdr:nvSpPr>
        <xdr:cNvPr id="433" name="テキスト ボックス 432"/>
        <xdr:cNvSpPr txBox="1"/>
      </xdr:nvSpPr>
      <xdr:spPr>
        <a:xfrm>
          <a:off x="8515427" y="135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94941</xdr:rowOff>
    </xdr:from>
    <xdr:to>
      <xdr:col>11</xdr:col>
      <xdr:colOff>358775</xdr:colOff>
      <xdr:row>79</xdr:row>
      <xdr:rowOff>25091</xdr:rowOff>
    </xdr:to>
    <xdr:sp macro="" textlink="">
      <xdr:nvSpPr>
        <xdr:cNvPr id="434" name="円/楕円 433"/>
        <xdr:cNvSpPr/>
      </xdr:nvSpPr>
      <xdr:spPr>
        <a:xfrm>
          <a:off x="7810500" y="134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16218</xdr:rowOff>
    </xdr:from>
    <xdr:ext cx="469744" cy="259045"/>
    <xdr:sp macro="" textlink="">
      <xdr:nvSpPr>
        <xdr:cNvPr id="435" name="テキスト ボックス 434"/>
        <xdr:cNvSpPr txBox="1"/>
      </xdr:nvSpPr>
      <xdr:spPr>
        <a:xfrm>
          <a:off x="7626427" y="1356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154736</xdr:rowOff>
    </xdr:from>
    <xdr:to>
      <xdr:col>10</xdr:col>
      <xdr:colOff>155575</xdr:colOff>
      <xdr:row>76</xdr:row>
      <xdr:rowOff>84886</xdr:rowOff>
    </xdr:to>
    <xdr:sp macro="" textlink="">
      <xdr:nvSpPr>
        <xdr:cNvPr id="436" name="円/楕円 435"/>
        <xdr:cNvSpPr/>
      </xdr:nvSpPr>
      <xdr:spPr>
        <a:xfrm>
          <a:off x="6921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101414</xdr:rowOff>
    </xdr:from>
    <xdr:ext cx="534377" cy="259045"/>
    <xdr:sp macro="" textlink="">
      <xdr:nvSpPr>
        <xdr:cNvPr id="437" name="テキスト ボックス 436"/>
        <xdr:cNvSpPr txBox="1"/>
      </xdr:nvSpPr>
      <xdr:spPr>
        <a:xfrm>
          <a:off x="6705111" y="127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55629</xdr:rowOff>
    </xdr:from>
    <xdr:to>
      <xdr:col>15</xdr:col>
      <xdr:colOff>180975</xdr:colOff>
      <xdr:row>97</xdr:row>
      <xdr:rowOff>31801</xdr:rowOff>
    </xdr:to>
    <xdr:cxnSp macro="">
      <xdr:nvCxnSpPr>
        <xdr:cNvPr id="466" name="直線コネクタ 465"/>
        <xdr:cNvCxnSpPr/>
      </xdr:nvCxnSpPr>
      <xdr:spPr>
        <a:xfrm>
          <a:off x="9639300" y="16514829"/>
          <a:ext cx="838200" cy="1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44586</xdr:rowOff>
    </xdr:from>
    <xdr:to>
      <xdr:col>14</xdr:col>
      <xdr:colOff>28575</xdr:colOff>
      <xdr:row>96</xdr:row>
      <xdr:rowOff>55629</xdr:rowOff>
    </xdr:to>
    <xdr:cxnSp macro="">
      <xdr:nvCxnSpPr>
        <xdr:cNvPr id="469" name="直線コネクタ 468"/>
        <xdr:cNvCxnSpPr/>
      </xdr:nvCxnSpPr>
      <xdr:spPr>
        <a:xfrm>
          <a:off x="8750300" y="16503786"/>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44586</xdr:rowOff>
    </xdr:from>
    <xdr:to>
      <xdr:col>12</xdr:col>
      <xdr:colOff>511175</xdr:colOff>
      <xdr:row>96</xdr:row>
      <xdr:rowOff>73033</xdr:rowOff>
    </xdr:to>
    <xdr:cxnSp macro="">
      <xdr:nvCxnSpPr>
        <xdr:cNvPr id="472" name="直線コネクタ 471"/>
        <xdr:cNvCxnSpPr/>
      </xdr:nvCxnSpPr>
      <xdr:spPr>
        <a:xfrm flipV="1">
          <a:off x="7861300" y="16503786"/>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73033</xdr:rowOff>
    </xdr:from>
    <xdr:to>
      <xdr:col>11</xdr:col>
      <xdr:colOff>307975</xdr:colOff>
      <xdr:row>96</xdr:row>
      <xdr:rowOff>100899</xdr:rowOff>
    </xdr:to>
    <xdr:cxnSp macro="">
      <xdr:nvCxnSpPr>
        <xdr:cNvPr id="475" name="直線コネクタ 474"/>
        <xdr:cNvCxnSpPr/>
      </xdr:nvCxnSpPr>
      <xdr:spPr>
        <a:xfrm flipV="1">
          <a:off x="6972300" y="16532233"/>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152451</xdr:rowOff>
    </xdr:from>
    <xdr:to>
      <xdr:col>15</xdr:col>
      <xdr:colOff>231775</xdr:colOff>
      <xdr:row>97</xdr:row>
      <xdr:rowOff>82601</xdr:rowOff>
    </xdr:to>
    <xdr:sp macro="" textlink="">
      <xdr:nvSpPr>
        <xdr:cNvPr id="485" name="円/楕円 484"/>
        <xdr:cNvSpPr/>
      </xdr:nvSpPr>
      <xdr:spPr>
        <a:xfrm>
          <a:off x="104267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3878</xdr:rowOff>
    </xdr:from>
    <xdr:ext cx="534377" cy="259045"/>
    <xdr:sp macro="" textlink="">
      <xdr:nvSpPr>
        <xdr:cNvPr id="486" name="土木費該当値テキスト"/>
        <xdr:cNvSpPr txBox="1"/>
      </xdr:nvSpPr>
      <xdr:spPr>
        <a:xfrm>
          <a:off x="10528300" y="164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4829</xdr:rowOff>
    </xdr:from>
    <xdr:to>
      <xdr:col>14</xdr:col>
      <xdr:colOff>79375</xdr:colOff>
      <xdr:row>96</xdr:row>
      <xdr:rowOff>106429</xdr:rowOff>
    </xdr:to>
    <xdr:sp macro="" textlink="">
      <xdr:nvSpPr>
        <xdr:cNvPr id="487" name="円/楕円 486"/>
        <xdr:cNvSpPr/>
      </xdr:nvSpPr>
      <xdr:spPr>
        <a:xfrm>
          <a:off x="9588500" y="164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122956</xdr:rowOff>
    </xdr:from>
    <xdr:ext cx="534377" cy="259045"/>
    <xdr:sp macro="" textlink="">
      <xdr:nvSpPr>
        <xdr:cNvPr id="488" name="テキスト ボックス 487"/>
        <xdr:cNvSpPr txBox="1"/>
      </xdr:nvSpPr>
      <xdr:spPr>
        <a:xfrm>
          <a:off x="9372111" y="162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165236</xdr:rowOff>
    </xdr:from>
    <xdr:to>
      <xdr:col>12</xdr:col>
      <xdr:colOff>561975</xdr:colOff>
      <xdr:row>96</xdr:row>
      <xdr:rowOff>95386</xdr:rowOff>
    </xdr:to>
    <xdr:sp macro="" textlink="">
      <xdr:nvSpPr>
        <xdr:cNvPr id="489" name="円/楕円 488"/>
        <xdr:cNvSpPr/>
      </xdr:nvSpPr>
      <xdr:spPr>
        <a:xfrm>
          <a:off x="8699500" y="1645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111913</xdr:rowOff>
    </xdr:from>
    <xdr:ext cx="534377" cy="259045"/>
    <xdr:sp macro="" textlink="">
      <xdr:nvSpPr>
        <xdr:cNvPr id="490" name="テキスト ボックス 489"/>
        <xdr:cNvSpPr txBox="1"/>
      </xdr:nvSpPr>
      <xdr:spPr>
        <a:xfrm>
          <a:off x="8483111" y="162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22233</xdr:rowOff>
    </xdr:from>
    <xdr:to>
      <xdr:col>11</xdr:col>
      <xdr:colOff>358775</xdr:colOff>
      <xdr:row>96</xdr:row>
      <xdr:rowOff>123833</xdr:rowOff>
    </xdr:to>
    <xdr:sp macro="" textlink="">
      <xdr:nvSpPr>
        <xdr:cNvPr id="491" name="円/楕円 490"/>
        <xdr:cNvSpPr/>
      </xdr:nvSpPr>
      <xdr:spPr>
        <a:xfrm>
          <a:off x="7810500" y="164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140360</xdr:rowOff>
    </xdr:from>
    <xdr:ext cx="534377" cy="259045"/>
    <xdr:sp macro="" textlink="">
      <xdr:nvSpPr>
        <xdr:cNvPr id="492" name="テキスト ボックス 491"/>
        <xdr:cNvSpPr txBox="1"/>
      </xdr:nvSpPr>
      <xdr:spPr>
        <a:xfrm>
          <a:off x="7594111" y="162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50099</xdr:rowOff>
    </xdr:from>
    <xdr:to>
      <xdr:col>10</xdr:col>
      <xdr:colOff>155575</xdr:colOff>
      <xdr:row>96</xdr:row>
      <xdr:rowOff>151699</xdr:rowOff>
    </xdr:to>
    <xdr:sp macro="" textlink="">
      <xdr:nvSpPr>
        <xdr:cNvPr id="493" name="円/楕円 492"/>
        <xdr:cNvSpPr/>
      </xdr:nvSpPr>
      <xdr:spPr>
        <a:xfrm>
          <a:off x="6921500" y="165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168226</xdr:rowOff>
    </xdr:from>
    <xdr:ext cx="534377" cy="259045"/>
    <xdr:sp macro="" textlink="">
      <xdr:nvSpPr>
        <xdr:cNvPr id="494" name="テキスト ボックス 493"/>
        <xdr:cNvSpPr txBox="1"/>
      </xdr:nvSpPr>
      <xdr:spPr>
        <a:xfrm>
          <a:off x="6705111" y="162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44564</xdr:rowOff>
    </xdr:from>
    <xdr:to>
      <xdr:col>23</xdr:col>
      <xdr:colOff>517525</xdr:colOff>
      <xdr:row>38</xdr:row>
      <xdr:rowOff>18923</xdr:rowOff>
    </xdr:to>
    <xdr:cxnSp macro="">
      <xdr:nvCxnSpPr>
        <xdr:cNvPr id="524" name="直線コネクタ 523"/>
        <xdr:cNvCxnSpPr/>
      </xdr:nvCxnSpPr>
      <xdr:spPr>
        <a:xfrm flipV="1">
          <a:off x="15481300" y="6045314"/>
          <a:ext cx="838200" cy="4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18923</xdr:rowOff>
    </xdr:from>
    <xdr:to>
      <xdr:col>22</xdr:col>
      <xdr:colOff>365125</xdr:colOff>
      <xdr:row>38</xdr:row>
      <xdr:rowOff>43802</xdr:rowOff>
    </xdr:to>
    <xdr:cxnSp macro="">
      <xdr:nvCxnSpPr>
        <xdr:cNvPr id="527" name="直線コネクタ 526"/>
        <xdr:cNvCxnSpPr/>
      </xdr:nvCxnSpPr>
      <xdr:spPr>
        <a:xfrm flipV="1">
          <a:off x="14592300" y="653402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43802</xdr:rowOff>
    </xdr:from>
    <xdr:to>
      <xdr:col>21</xdr:col>
      <xdr:colOff>161925</xdr:colOff>
      <xdr:row>38</xdr:row>
      <xdr:rowOff>121412</xdr:rowOff>
    </xdr:to>
    <xdr:cxnSp macro="">
      <xdr:nvCxnSpPr>
        <xdr:cNvPr id="530" name="直線コネクタ 529"/>
        <xdr:cNvCxnSpPr/>
      </xdr:nvCxnSpPr>
      <xdr:spPr>
        <a:xfrm flipV="1">
          <a:off x="13703300" y="6558902"/>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82741</xdr:rowOff>
    </xdr:from>
    <xdr:to>
      <xdr:col>19</xdr:col>
      <xdr:colOff>644525</xdr:colOff>
      <xdr:row>38</xdr:row>
      <xdr:rowOff>121412</xdr:rowOff>
    </xdr:to>
    <xdr:cxnSp macro="">
      <xdr:nvCxnSpPr>
        <xdr:cNvPr id="533" name="直線コネクタ 532"/>
        <xdr:cNvCxnSpPr/>
      </xdr:nvCxnSpPr>
      <xdr:spPr>
        <a:xfrm>
          <a:off x="12814300" y="6597841"/>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165214</xdr:rowOff>
    </xdr:from>
    <xdr:to>
      <xdr:col>23</xdr:col>
      <xdr:colOff>568325</xdr:colOff>
      <xdr:row>35</xdr:row>
      <xdr:rowOff>95364</xdr:rowOff>
    </xdr:to>
    <xdr:sp macro="" textlink="">
      <xdr:nvSpPr>
        <xdr:cNvPr id="543" name="円/楕円 542"/>
        <xdr:cNvSpPr/>
      </xdr:nvSpPr>
      <xdr:spPr>
        <a:xfrm>
          <a:off x="16268700" y="59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16641</xdr:rowOff>
    </xdr:from>
    <xdr:ext cx="534377" cy="259045"/>
    <xdr:sp macro="" textlink="">
      <xdr:nvSpPr>
        <xdr:cNvPr id="544" name="消防費該当値テキスト"/>
        <xdr:cNvSpPr txBox="1"/>
      </xdr:nvSpPr>
      <xdr:spPr>
        <a:xfrm>
          <a:off x="16370300" y="58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139573</xdr:rowOff>
    </xdr:from>
    <xdr:to>
      <xdr:col>22</xdr:col>
      <xdr:colOff>415925</xdr:colOff>
      <xdr:row>38</xdr:row>
      <xdr:rowOff>69723</xdr:rowOff>
    </xdr:to>
    <xdr:sp macro="" textlink="">
      <xdr:nvSpPr>
        <xdr:cNvPr id="545" name="円/楕円 544"/>
        <xdr:cNvSpPr/>
      </xdr:nvSpPr>
      <xdr:spPr>
        <a:xfrm>
          <a:off x="15430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60850</xdr:rowOff>
    </xdr:from>
    <xdr:ext cx="534377" cy="259045"/>
    <xdr:sp macro="" textlink="">
      <xdr:nvSpPr>
        <xdr:cNvPr id="546" name="テキスト ボックス 545"/>
        <xdr:cNvSpPr txBox="1"/>
      </xdr:nvSpPr>
      <xdr:spPr>
        <a:xfrm>
          <a:off x="15214111" y="6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164452</xdr:rowOff>
    </xdr:from>
    <xdr:to>
      <xdr:col>21</xdr:col>
      <xdr:colOff>212725</xdr:colOff>
      <xdr:row>38</xdr:row>
      <xdr:rowOff>94602</xdr:rowOff>
    </xdr:to>
    <xdr:sp macro="" textlink="">
      <xdr:nvSpPr>
        <xdr:cNvPr id="547" name="円/楕円 546"/>
        <xdr:cNvSpPr/>
      </xdr:nvSpPr>
      <xdr:spPr>
        <a:xfrm>
          <a:off x="145415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85729</xdr:rowOff>
    </xdr:from>
    <xdr:ext cx="534377" cy="259045"/>
    <xdr:sp macro="" textlink="">
      <xdr:nvSpPr>
        <xdr:cNvPr id="548" name="テキスト ボックス 547"/>
        <xdr:cNvSpPr txBox="1"/>
      </xdr:nvSpPr>
      <xdr:spPr>
        <a:xfrm>
          <a:off x="14325111" y="66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70612</xdr:rowOff>
    </xdr:from>
    <xdr:to>
      <xdr:col>20</xdr:col>
      <xdr:colOff>9525</xdr:colOff>
      <xdr:row>39</xdr:row>
      <xdr:rowOff>762</xdr:rowOff>
    </xdr:to>
    <xdr:sp macro="" textlink="">
      <xdr:nvSpPr>
        <xdr:cNvPr id="549" name="円/楕円 548"/>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163339</xdr:rowOff>
    </xdr:from>
    <xdr:ext cx="534377" cy="259045"/>
    <xdr:sp macro="" textlink="">
      <xdr:nvSpPr>
        <xdr:cNvPr id="550" name="テキスト ボックス 549"/>
        <xdr:cNvSpPr txBox="1"/>
      </xdr:nvSpPr>
      <xdr:spPr>
        <a:xfrm>
          <a:off x="13436111" y="66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31941</xdr:rowOff>
    </xdr:from>
    <xdr:to>
      <xdr:col>18</xdr:col>
      <xdr:colOff>492125</xdr:colOff>
      <xdr:row>38</xdr:row>
      <xdr:rowOff>133541</xdr:rowOff>
    </xdr:to>
    <xdr:sp macro="" textlink="">
      <xdr:nvSpPr>
        <xdr:cNvPr id="551" name="円/楕円 550"/>
        <xdr:cNvSpPr/>
      </xdr:nvSpPr>
      <xdr:spPr>
        <a:xfrm>
          <a:off x="12763500" y="65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124668</xdr:rowOff>
    </xdr:from>
    <xdr:ext cx="534377" cy="259045"/>
    <xdr:sp macro="" textlink="">
      <xdr:nvSpPr>
        <xdr:cNvPr id="552" name="テキスト ボックス 551"/>
        <xdr:cNvSpPr txBox="1"/>
      </xdr:nvSpPr>
      <xdr:spPr>
        <a:xfrm>
          <a:off x="12547111" y="66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30937</xdr:rowOff>
    </xdr:from>
    <xdr:to>
      <xdr:col>23</xdr:col>
      <xdr:colOff>517525</xdr:colOff>
      <xdr:row>58</xdr:row>
      <xdr:rowOff>86640</xdr:rowOff>
    </xdr:to>
    <xdr:cxnSp macro="">
      <xdr:nvCxnSpPr>
        <xdr:cNvPr id="582" name="直線コネクタ 581"/>
        <xdr:cNvCxnSpPr/>
      </xdr:nvCxnSpPr>
      <xdr:spPr>
        <a:xfrm>
          <a:off x="15481300" y="9975037"/>
          <a:ext cx="8382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30937</xdr:rowOff>
    </xdr:from>
    <xdr:to>
      <xdr:col>22</xdr:col>
      <xdr:colOff>365125</xdr:colOff>
      <xdr:row>58</xdr:row>
      <xdr:rowOff>57924</xdr:rowOff>
    </xdr:to>
    <xdr:cxnSp macro="">
      <xdr:nvCxnSpPr>
        <xdr:cNvPr id="585" name="直線コネクタ 584"/>
        <xdr:cNvCxnSpPr/>
      </xdr:nvCxnSpPr>
      <xdr:spPr>
        <a:xfrm flipV="1">
          <a:off x="14592300" y="9975037"/>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146710</xdr:rowOff>
    </xdr:from>
    <xdr:to>
      <xdr:col>21</xdr:col>
      <xdr:colOff>161925</xdr:colOff>
      <xdr:row>58</xdr:row>
      <xdr:rowOff>57924</xdr:rowOff>
    </xdr:to>
    <xdr:cxnSp macro="">
      <xdr:nvCxnSpPr>
        <xdr:cNvPr id="588" name="直線コネクタ 587"/>
        <xdr:cNvCxnSpPr/>
      </xdr:nvCxnSpPr>
      <xdr:spPr>
        <a:xfrm>
          <a:off x="13703300" y="9919360"/>
          <a:ext cx="889000" cy="8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122784</xdr:rowOff>
    </xdr:from>
    <xdr:to>
      <xdr:col>19</xdr:col>
      <xdr:colOff>644525</xdr:colOff>
      <xdr:row>57</xdr:row>
      <xdr:rowOff>146710</xdr:rowOff>
    </xdr:to>
    <xdr:cxnSp macro="">
      <xdr:nvCxnSpPr>
        <xdr:cNvPr id="591" name="直線コネクタ 590"/>
        <xdr:cNvCxnSpPr/>
      </xdr:nvCxnSpPr>
      <xdr:spPr>
        <a:xfrm>
          <a:off x="12814300" y="9723984"/>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35840</xdr:rowOff>
    </xdr:from>
    <xdr:to>
      <xdr:col>23</xdr:col>
      <xdr:colOff>568325</xdr:colOff>
      <xdr:row>58</xdr:row>
      <xdr:rowOff>137440</xdr:rowOff>
    </xdr:to>
    <xdr:sp macro="" textlink="">
      <xdr:nvSpPr>
        <xdr:cNvPr id="601" name="円/楕円 600"/>
        <xdr:cNvSpPr/>
      </xdr:nvSpPr>
      <xdr:spPr>
        <a:xfrm>
          <a:off x="16268700" y="99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14267</xdr:rowOff>
    </xdr:from>
    <xdr:ext cx="534377" cy="259045"/>
    <xdr:sp macro="" textlink="">
      <xdr:nvSpPr>
        <xdr:cNvPr id="602" name="教育費該当値テキスト"/>
        <xdr:cNvSpPr txBox="1"/>
      </xdr:nvSpPr>
      <xdr:spPr>
        <a:xfrm>
          <a:off x="16370300" y="9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151587</xdr:rowOff>
    </xdr:from>
    <xdr:to>
      <xdr:col>22</xdr:col>
      <xdr:colOff>415925</xdr:colOff>
      <xdr:row>58</xdr:row>
      <xdr:rowOff>81737</xdr:rowOff>
    </xdr:to>
    <xdr:sp macro="" textlink="">
      <xdr:nvSpPr>
        <xdr:cNvPr id="603" name="円/楕円 602"/>
        <xdr:cNvSpPr/>
      </xdr:nvSpPr>
      <xdr:spPr>
        <a:xfrm>
          <a:off x="15430500" y="99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72864</xdr:rowOff>
    </xdr:from>
    <xdr:ext cx="534377" cy="259045"/>
    <xdr:sp macro="" textlink="">
      <xdr:nvSpPr>
        <xdr:cNvPr id="604" name="テキスト ボックス 603"/>
        <xdr:cNvSpPr txBox="1"/>
      </xdr:nvSpPr>
      <xdr:spPr>
        <a:xfrm>
          <a:off x="15214111" y="10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7124</xdr:rowOff>
    </xdr:from>
    <xdr:to>
      <xdr:col>21</xdr:col>
      <xdr:colOff>212725</xdr:colOff>
      <xdr:row>58</xdr:row>
      <xdr:rowOff>108724</xdr:rowOff>
    </xdr:to>
    <xdr:sp macro="" textlink="">
      <xdr:nvSpPr>
        <xdr:cNvPr id="605" name="円/楕円 604"/>
        <xdr:cNvSpPr/>
      </xdr:nvSpPr>
      <xdr:spPr>
        <a:xfrm>
          <a:off x="14541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99851</xdr:rowOff>
    </xdr:from>
    <xdr:ext cx="534377" cy="259045"/>
    <xdr:sp macro="" textlink="">
      <xdr:nvSpPr>
        <xdr:cNvPr id="606" name="テキスト ボックス 605"/>
        <xdr:cNvSpPr txBox="1"/>
      </xdr:nvSpPr>
      <xdr:spPr>
        <a:xfrm>
          <a:off x="14325111" y="100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95910</xdr:rowOff>
    </xdr:from>
    <xdr:to>
      <xdr:col>20</xdr:col>
      <xdr:colOff>9525</xdr:colOff>
      <xdr:row>58</xdr:row>
      <xdr:rowOff>26060</xdr:rowOff>
    </xdr:to>
    <xdr:sp macro="" textlink="">
      <xdr:nvSpPr>
        <xdr:cNvPr id="607" name="円/楕円 606"/>
        <xdr:cNvSpPr/>
      </xdr:nvSpPr>
      <xdr:spPr>
        <a:xfrm>
          <a:off x="13652500" y="98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42587</xdr:rowOff>
    </xdr:from>
    <xdr:ext cx="534377" cy="259045"/>
    <xdr:sp macro="" textlink="">
      <xdr:nvSpPr>
        <xdr:cNvPr id="608" name="テキスト ボックス 607"/>
        <xdr:cNvSpPr txBox="1"/>
      </xdr:nvSpPr>
      <xdr:spPr>
        <a:xfrm>
          <a:off x="13436111" y="96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71984</xdr:rowOff>
    </xdr:from>
    <xdr:to>
      <xdr:col>18</xdr:col>
      <xdr:colOff>492125</xdr:colOff>
      <xdr:row>57</xdr:row>
      <xdr:rowOff>2134</xdr:rowOff>
    </xdr:to>
    <xdr:sp macro="" textlink="">
      <xdr:nvSpPr>
        <xdr:cNvPr id="609" name="円/楕円 608"/>
        <xdr:cNvSpPr/>
      </xdr:nvSpPr>
      <xdr:spPr>
        <a:xfrm>
          <a:off x="12763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18661</xdr:rowOff>
    </xdr:from>
    <xdr:ext cx="534377" cy="259045"/>
    <xdr:sp macro="" textlink="">
      <xdr:nvSpPr>
        <xdr:cNvPr id="610" name="テキスト ボックス 609"/>
        <xdr:cNvSpPr txBox="1"/>
      </xdr:nvSpPr>
      <xdr:spPr>
        <a:xfrm>
          <a:off x="12547111" y="94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165418</xdr:rowOff>
    </xdr:from>
    <xdr:to>
      <xdr:col>23</xdr:col>
      <xdr:colOff>517525</xdr:colOff>
      <xdr:row>79</xdr:row>
      <xdr:rowOff>30353</xdr:rowOff>
    </xdr:to>
    <xdr:cxnSp macro="">
      <xdr:nvCxnSpPr>
        <xdr:cNvPr id="639" name="直線コネクタ 638"/>
        <xdr:cNvCxnSpPr/>
      </xdr:nvCxnSpPr>
      <xdr:spPr>
        <a:xfrm flipV="1">
          <a:off x="15481300" y="13538518"/>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30353</xdr:rowOff>
    </xdr:from>
    <xdr:to>
      <xdr:col>22</xdr:col>
      <xdr:colOff>365125</xdr:colOff>
      <xdr:row>79</xdr:row>
      <xdr:rowOff>44450</xdr:rowOff>
    </xdr:to>
    <xdr:cxnSp macro="">
      <xdr:nvCxnSpPr>
        <xdr:cNvPr id="642" name="直線コネクタ 641"/>
        <xdr:cNvCxnSpPr/>
      </xdr:nvCxnSpPr>
      <xdr:spPr>
        <a:xfrm flipV="1">
          <a:off x="14592300" y="13574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39115</xdr:rowOff>
    </xdr:from>
    <xdr:to>
      <xdr:col>21</xdr:col>
      <xdr:colOff>161925</xdr:colOff>
      <xdr:row>79</xdr:row>
      <xdr:rowOff>44450</xdr:rowOff>
    </xdr:to>
    <xdr:cxnSp macro="">
      <xdr:nvCxnSpPr>
        <xdr:cNvPr id="645" name="直線コネクタ 644"/>
        <xdr:cNvCxnSpPr/>
      </xdr:nvCxnSpPr>
      <xdr:spPr>
        <a:xfrm>
          <a:off x="13703300" y="135836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49022</xdr:rowOff>
    </xdr:from>
    <xdr:to>
      <xdr:col>19</xdr:col>
      <xdr:colOff>644525</xdr:colOff>
      <xdr:row>79</xdr:row>
      <xdr:rowOff>39115</xdr:rowOff>
    </xdr:to>
    <xdr:cxnSp macro="">
      <xdr:nvCxnSpPr>
        <xdr:cNvPr id="648" name="直線コネクタ 647"/>
        <xdr:cNvCxnSpPr/>
      </xdr:nvCxnSpPr>
      <xdr:spPr>
        <a:xfrm>
          <a:off x="12814300" y="13422122"/>
          <a:ext cx="889000" cy="1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114618</xdr:rowOff>
    </xdr:from>
    <xdr:to>
      <xdr:col>23</xdr:col>
      <xdr:colOff>568325</xdr:colOff>
      <xdr:row>79</xdr:row>
      <xdr:rowOff>44768</xdr:rowOff>
    </xdr:to>
    <xdr:sp macro="" textlink="">
      <xdr:nvSpPr>
        <xdr:cNvPr id="658" name="円/楕円 657"/>
        <xdr:cNvSpPr/>
      </xdr:nvSpPr>
      <xdr:spPr>
        <a:xfrm>
          <a:off x="16268700" y="13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32657</xdr:rowOff>
    </xdr:from>
    <xdr:ext cx="378565" cy="259045"/>
    <xdr:sp macro="" textlink="">
      <xdr:nvSpPr>
        <xdr:cNvPr id="659" name="災害復旧費該当値テキスト"/>
        <xdr:cNvSpPr txBox="1"/>
      </xdr:nvSpPr>
      <xdr:spPr>
        <a:xfrm>
          <a:off x="16370300" y="1340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151003</xdr:rowOff>
    </xdr:from>
    <xdr:to>
      <xdr:col>22</xdr:col>
      <xdr:colOff>415925</xdr:colOff>
      <xdr:row>79</xdr:row>
      <xdr:rowOff>81153</xdr:rowOff>
    </xdr:to>
    <xdr:sp macro="" textlink="">
      <xdr:nvSpPr>
        <xdr:cNvPr id="660" name="円/楕円 659"/>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72280</xdr:rowOff>
    </xdr:from>
    <xdr:ext cx="313932" cy="259045"/>
    <xdr:sp macro="" textlink="">
      <xdr:nvSpPr>
        <xdr:cNvPr id="661" name="テキスト ボックス 660"/>
        <xdr:cNvSpPr txBox="1"/>
      </xdr:nvSpPr>
      <xdr:spPr>
        <a:xfrm>
          <a:off x="15324333" y="13616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159765</xdr:rowOff>
    </xdr:from>
    <xdr:to>
      <xdr:col>20</xdr:col>
      <xdr:colOff>9525</xdr:colOff>
      <xdr:row>79</xdr:row>
      <xdr:rowOff>89915</xdr:rowOff>
    </xdr:to>
    <xdr:sp macro="" textlink="">
      <xdr:nvSpPr>
        <xdr:cNvPr id="664" name="円/楕円 663"/>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81042</xdr:rowOff>
    </xdr:from>
    <xdr:ext cx="313932" cy="259045"/>
    <xdr:sp macro="" textlink="">
      <xdr:nvSpPr>
        <xdr:cNvPr id="665" name="テキスト ボックス 664"/>
        <xdr:cNvSpPr txBox="1"/>
      </xdr:nvSpPr>
      <xdr:spPr>
        <a:xfrm>
          <a:off x="13546333" y="136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169672</xdr:rowOff>
    </xdr:from>
    <xdr:to>
      <xdr:col>18</xdr:col>
      <xdr:colOff>492125</xdr:colOff>
      <xdr:row>78</xdr:row>
      <xdr:rowOff>99822</xdr:rowOff>
    </xdr:to>
    <xdr:sp macro="" textlink="">
      <xdr:nvSpPr>
        <xdr:cNvPr id="666" name="円/楕円 665"/>
        <xdr:cNvSpPr/>
      </xdr:nvSpPr>
      <xdr:spPr>
        <a:xfrm>
          <a:off x="12763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90949</xdr:rowOff>
    </xdr:from>
    <xdr:ext cx="378565" cy="259045"/>
    <xdr:sp macro="" textlink="">
      <xdr:nvSpPr>
        <xdr:cNvPr id="667" name="テキスト ボックス 666"/>
        <xdr:cNvSpPr txBox="1"/>
      </xdr:nvSpPr>
      <xdr:spPr>
        <a:xfrm>
          <a:off x="12625017" y="1346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148746</xdr:rowOff>
    </xdr:from>
    <xdr:to>
      <xdr:col>23</xdr:col>
      <xdr:colOff>517525</xdr:colOff>
      <xdr:row>95</xdr:row>
      <xdr:rowOff>152992</xdr:rowOff>
    </xdr:to>
    <xdr:cxnSp macro="">
      <xdr:nvCxnSpPr>
        <xdr:cNvPr id="698" name="直線コネクタ 697"/>
        <xdr:cNvCxnSpPr/>
      </xdr:nvCxnSpPr>
      <xdr:spPr>
        <a:xfrm flipV="1">
          <a:off x="15481300" y="1643649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152992</xdr:rowOff>
    </xdr:from>
    <xdr:to>
      <xdr:col>22</xdr:col>
      <xdr:colOff>365125</xdr:colOff>
      <xdr:row>95</xdr:row>
      <xdr:rowOff>168912</xdr:rowOff>
    </xdr:to>
    <xdr:cxnSp macro="">
      <xdr:nvCxnSpPr>
        <xdr:cNvPr id="701" name="直線コネクタ 700"/>
        <xdr:cNvCxnSpPr/>
      </xdr:nvCxnSpPr>
      <xdr:spPr>
        <a:xfrm flipV="1">
          <a:off x="14592300" y="16440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168912</xdr:rowOff>
    </xdr:from>
    <xdr:to>
      <xdr:col>21</xdr:col>
      <xdr:colOff>161925</xdr:colOff>
      <xdr:row>96</xdr:row>
      <xdr:rowOff>16582</xdr:rowOff>
    </xdr:to>
    <xdr:cxnSp macro="">
      <xdr:nvCxnSpPr>
        <xdr:cNvPr id="704" name="直線コネクタ 703"/>
        <xdr:cNvCxnSpPr/>
      </xdr:nvCxnSpPr>
      <xdr:spPr>
        <a:xfrm flipV="1">
          <a:off x="13703300" y="16456662"/>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16582</xdr:rowOff>
    </xdr:from>
    <xdr:to>
      <xdr:col>19</xdr:col>
      <xdr:colOff>644525</xdr:colOff>
      <xdr:row>96</xdr:row>
      <xdr:rowOff>26135</xdr:rowOff>
    </xdr:to>
    <xdr:cxnSp macro="">
      <xdr:nvCxnSpPr>
        <xdr:cNvPr id="707" name="直線コネクタ 706"/>
        <xdr:cNvCxnSpPr/>
      </xdr:nvCxnSpPr>
      <xdr:spPr>
        <a:xfrm flipV="1">
          <a:off x="12814300" y="16475782"/>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97946</xdr:rowOff>
    </xdr:from>
    <xdr:to>
      <xdr:col>23</xdr:col>
      <xdr:colOff>568325</xdr:colOff>
      <xdr:row>96</xdr:row>
      <xdr:rowOff>28096</xdr:rowOff>
    </xdr:to>
    <xdr:sp macro="" textlink="">
      <xdr:nvSpPr>
        <xdr:cNvPr id="717" name="円/楕円 716"/>
        <xdr:cNvSpPr/>
      </xdr:nvSpPr>
      <xdr:spPr>
        <a:xfrm>
          <a:off x="162687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120823</xdr:rowOff>
    </xdr:from>
    <xdr:ext cx="534377" cy="259045"/>
    <xdr:sp macro="" textlink="">
      <xdr:nvSpPr>
        <xdr:cNvPr id="718" name="公債費該当値テキスト"/>
        <xdr:cNvSpPr txBox="1"/>
      </xdr:nvSpPr>
      <xdr:spPr>
        <a:xfrm>
          <a:off x="16370300" y="162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102192</xdr:rowOff>
    </xdr:from>
    <xdr:to>
      <xdr:col>22</xdr:col>
      <xdr:colOff>415925</xdr:colOff>
      <xdr:row>96</xdr:row>
      <xdr:rowOff>32342</xdr:rowOff>
    </xdr:to>
    <xdr:sp macro="" textlink="">
      <xdr:nvSpPr>
        <xdr:cNvPr id="719" name="円/楕円 718"/>
        <xdr:cNvSpPr/>
      </xdr:nvSpPr>
      <xdr:spPr>
        <a:xfrm>
          <a:off x="15430500" y="16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48869</xdr:rowOff>
    </xdr:from>
    <xdr:ext cx="534377" cy="259045"/>
    <xdr:sp macro="" textlink="">
      <xdr:nvSpPr>
        <xdr:cNvPr id="720" name="テキスト ボックス 719"/>
        <xdr:cNvSpPr txBox="1"/>
      </xdr:nvSpPr>
      <xdr:spPr>
        <a:xfrm>
          <a:off x="15214111" y="161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118112</xdr:rowOff>
    </xdr:from>
    <xdr:to>
      <xdr:col>21</xdr:col>
      <xdr:colOff>212725</xdr:colOff>
      <xdr:row>96</xdr:row>
      <xdr:rowOff>48262</xdr:rowOff>
    </xdr:to>
    <xdr:sp macro="" textlink="">
      <xdr:nvSpPr>
        <xdr:cNvPr id="721" name="円/楕円 720"/>
        <xdr:cNvSpPr/>
      </xdr:nvSpPr>
      <xdr:spPr>
        <a:xfrm>
          <a:off x="14541500" y="16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64789</xdr:rowOff>
    </xdr:from>
    <xdr:ext cx="534377" cy="259045"/>
    <xdr:sp macro="" textlink="">
      <xdr:nvSpPr>
        <xdr:cNvPr id="722" name="テキスト ボックス 721"/>
        <xdr:cNvSpPr txBox="1"/>
      </xdr:nvSpPr>
      <xdr:spPr>
        <a:xfrm>
          <a:off x="14325111" y="161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137232</xdr:rowOff>
    </xdr:from>
    <xdr:to>
      <xdr:col>20</xdr:col>
      <xdr:colOff>9525</xdr:colOff>
      <xdr:row>96</xdr:row>
      <xdr:rowOff>67382</xdr:rowOff>
    </xdr:to>
    <xdr:sp macro="" textlink="">
      <xdr:nvSpPr>
        <xdr:cNvPr id="723" name="円/楕円 722"/>
        <xdr:cNvSpPr/>
      </xdr:nvSpPr>
      <xdr:spPr>
        <a:xfrm>
          <a:off x="136525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83909</xdr:rowOff>
    </xdr:from>
    <xdr:ext cx="534377" cy="259045"/>
    <xdr:sp macro="" textlink="">
      <xdr:nvSpPr>
        <xdr:cNvPr id="724" name="テキスト ボックス 723"/>
        <xdr:cNvSpPr txBox="1"/>
      </xdr:nvSpPr>
      <xdr:spPr>
        <a:xfrm>
          <a:off x="13436111" y="162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146785</xdr:rowOff>
    </xdr:from>
    <xdr:to>
      <xdr:col>18</xdr:col>
      <xdr:colOff>492125</xdr:colOff>
      <xdr:row>96</xdr:row>
      <xdr:rowOff>76935</xdr:rowOff>
    </xdr:to>
    <xdr:sp macro="" textlink="">
      <xdr:nvSpPr>
        <xdr:cNvPr id="725" name="円/楕円 724"/>
        <xdr:cNvSpPr/>
      </xdr:nvSpPr>
      <xdr:spPr>
        <a:xfrm>
          <a:off x="12763500" y="16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68062</xdr:rowOff>
    </xdr:from>
    <xdr:ext cx="534377" cy="259045"/>
    <xdr:sp macro="" textlink="">
      <xdr:nvSpPr>
        <xdr:cNvPr id="726" name="テキスト ボックス 725"/>
        <xdr:cNvSpPr txBox="1"/>
      </xdr:nvSpPr>
      <xdr:spPr>
        <a:xfrm>
          <a:off x="12547111" y="16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消防費は、住民１人当たり</a:t>
          </a:r>
          <a:r>
            <a:rPr kumimoji="1" lang="en-US" altLang="ja-JP" sz="1300">
              <a:latin typeface="ＭＳ Ｐゴシック"/>
            </a:rPr>
            <a:t>27,997</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年度は過去</a:t>
          </a:r>
          <a:r>
            <a:rPr kumimoji="1" lang="en-US" altLang="ja-JP" sz="1300">
              <a:latin typeface="ＭＳ Ｐゴシック"/>
            </a:rPr>
            <a:t>5</a:t>
          </a:r>
          <a:r>
            <a:rPr kumimoji="1" lang="ja-JP" altLang="en-US" sz="1300">
              <a:latin typeface="ＭＳ Ｐゴシック"/>
            </a:rPr>
            <a:t>年間で最も高い金額となっている。その要因は、消防施設の耐震化及び庁舎改修やデジタル無線システム、指令台の更新を平成</a:t>
          </a:r>
          <a:r>
            <a:rPr kumimoji="1" lang="en-US" altLang="ja-JP" sz="1300">
              <a:latin typeface="ＭＳ Ｐゴシック"/>
            </a:rPr>
            <a:t>27</a:t>
          </a:r>
          <a:r>
            <a:rPr kumimoji="1" lang="ja-JP" altLang="en-US" sz="1300">
              <a:latin typeface="ＭＳ Ｐゴシック"/>
            </a:rPr>
            <a:t>年度に行っているためである。町単独で消防業務を実施しているため、大規模な更新等があると町単独で費用がかかることになり、一人当たりのコストが類似団体と比べて高くなる。土木費は都市計画道路整備事業や与原土地区画整理事業等の大型事業により、類似団体と比較して</a:t>
          </a:r>
          <a:r>
            <a:rPr kumimoji="1" lang="en-US" altLang="ja-JP" sz="1300">
              <a:latin typeface="ＭＳ Ｐゴシック"/>
            </a:rPr>
            <a:t>8,868</a:t>
          </a:r>
          <a:r>
            <a:rPr kumimoji="1" lang="ja-JP" altLang="en-US" sz="1300">
              <a:latin typeface="ＭＳ Ｐゴシック"/>
            </a:rPr>
            <a:t>円高くなっている。大型事業の財源として起債を充てているが、元金の償還が始まり公債費も類似団体と比較して</a:t>
          </a:r>
          <a:r>
            <a:rPr kumimoji="1" lang="en-US" altLang="ja-JP" sz="1300">
              <a:latin typeface="ＭＳ Ｐゴシック"/>
            </a:rPr>
            <a:t>3,088</a:t>
          </a:r>
          <a:r>
            <a:rPr kumimoji="1" lang="ja-JP" altLang="en-US" sz="1300">
              <a:latin typeface="ＭＳ Ｐゴシック"/>
            </a:rPr>
            <a:t>円高くなっている。事業の進展により今後も土木費や公債費は増える見込となるため、地方債に過度に頼らず歳入と歳出のバランスを考慮した財政運営を行っていくよう努める。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年度より下降を続けていたが、平成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年度は前年度より</a:t>
          </a:r>
          <a:r>
            <a:rPr kumimoji="1" lang="en-US" altLang="ja-JP" sz="1200">
              <a:latin typeface="ＭＳ ゴシック" pitchFamily="49" charset="-128"/>
              <a:ea typeface="ＭＳ ゴシック" pitchFamily="49" charset="-128"/>
            </a:rPr>
            <a:t>132</a:t>
          </a:r>
          <a:r>
            <a:rPr kumimoji="1" lang="ja-JP" altLang="en-US" sz="1200">
              <a:latin typeface="ＭＳ ゴシック" pitchFamily="49" charset="-128"/>
              <a:ea typeface="ＭＳ ゴシック" pitchFamily="49" charset="-128"/>
            </a:rPr>
            <a:t>百万円の増となり、標準財政規模に占める割合も</a:t>
          </a:r>
          <a:r>
            <a:rPr kumimoji="1" lang="en-US" altLang="ja-JP" sz="1200">
              <a:latin typeface="ＭＳ ゴシック" pitchFamily="49" charset="-128"/>
              <a:ea typeface="ＭＳ ゴシック" pitchFamily="49" charset="-128"/>
            </a:rPr>
            <a:t>1.39</a:t>
          </a:r>
          <a:r>
            <a:rPr kumimoji="1" lang="ja-JP" altLang="en-US" sz="1200">
              <a:latin typeface="ＭＳ ゴシック" pitchFamily="49" charset="-128"/>
              <a:ea typeface="ＭＳ ゴシック" pitchFamily="49" charset="-128"/>
            </a:rPr>
            <a:t>ポイント上昇した。これは地方消費税交付金が増額になったことに加え、行財政改革により建設事業を始め歳出抑制施策を実施しているためであるが、前年度に引き続き財政調整基金を</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億円取り崩しているため財政調整基金残高の標準財政規模に占める割合が</a:t>
          </a:r>
          <a:r>
            <a:rPr kumimoji="1" lang="en-US" altLang="ja-JP" sz="1200">
              <a:latin typeface="ＭＳ ゴシック" pitchFamily="49" charset="-128"/>
              <a:ea typeface="ＭＳ ゴシック" pitchFamily="49" charset="-128"/>
            </a:rPr>
            <a:t>4.74</a:t>
          </a:r>
          <a:r>
            <a:rPr kumimoji="1" lang="ja-JP" altLang="en-US" sz="1200">
              <a:latin typeface="ＭＳ ゴシック" pitchFamily="49" charset="-128"/>
              <a:ea typeface="ＭＳ ゴシック" pitchFamily="49" charset="-128"/>
            </a:rPr>
            <a:t>ポイント下落し、実質単年度収支も赤字となっている。今後も税収の大きな伸びは期待できないため、行財政改革に継続的に取り組み、健全な財政運営に努めていく。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その他会計（赤字）に分類されている昨年まで赤字が続いていた国民健康保険特別会計は平成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年度決算では実質収支が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これは、医療費抑制や保険料の収納率向上により福岡県国民健康保険調整交付金を交付されたことや、国庫支出金の療養給付費負担金が増額になったことが要因であるが、療養給付費負担金については負担金の精算により翌年度返還しなければならず、また一般会計から赤字補填の法定外繰出も行った上での決算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年度に国民健康保険税の見直しを行い、平成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税率の改正を行う予定であるため、今後も収納率の向上や医療費抑制に向けた取り組みを継続し、健全な運営に取り組むよう努める。国民健康保険特別会計以外の会計は黒字となっており、今後も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13907399</v>
      </c>
      <c r="BO4" s="379"/>
      <c r="BP4" s="379"/>
      <c r="BQ4" s="379"/>
      <c r="BR4" s="379"/>
      <c r="BS4" s="379"/>
      <c r="BT4" s="379"/>
      <c r="BU4" s="380"/>
      <c r="BV4" s="378">
        <v>14361795</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13277055</v>
      </c>
      <c r="BO5" s="416"/>
      <c r="BP5" s="416"/>
      <c r="BQ5" s="416"/>
      <c r="BR5" s="416"/>
      <c r="BS5" s="416"/>
      <c r="BT5" s="416"/>
      <c r="BU5" s="417"/>
      <c r="BV5" s="415">
        <v>13642264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96</v>
      </c>
      <c r="CU5" s="413"/>
      <c r="CV5" s="413"/>
      <c r="CW5" s="413"/>
      <c r="CX5" s="413"/>
      <c r="CY5" s="413"/>
      <c r="CZ5" s="413"/>
      <c r="DA5" s="414"/>
      <c r="DB5" s="412">
        <v>98.3</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84</v>
      </c>
      <c r="AV6" s="448"/>
      <c r="AW6" s="448"/>
      <c r="AX6" s="448"/>
      <c r="AY6" s="449" t="s">
        <v>85</v>
      </c>
      <c r="AZ6" s="450"/>
      <c r="BA6" s="450"/>
      <c r="BB6" s="450"/>
      <c r="BC6" s="450"/>
      <c r="BD6" s="450"/>
      <c r="BE6" s="450"/>
      <c r="BF6" s="450"/>
      <c r="BG6" s="450"/>
      <c r="BH6" s="450"/>
      <c r="BI6" s="450"/>
      <c r="BJ6" s="450"/>
      <c r="BK6" s="450"/>
      <c r="BL6" s="450"/>
      <c r="BM6" s="451"/>
      <c r="BN6" s="415">
        <v>630344</v>
      </c>
      <c r="BO6" s="416"/>
      <c r="BP6" s="416"/>
      <c r="BQ6" s="416"/>
      <c r="BR6" s="416"/>
      <c r="BS6" s="416"/>
      <c r="BT6" s="416"/>
      <c r="BU6" s="417"/>
      <c r="BV6" s="415">
        <v>719531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23774</v>
      </c>
      <c r="BO7" s="416"/>
      <c r="BP7" s="416"/>
      <c r="BQ7" s="416"/>
      <c r="BR7" s="416"/>
      <c r="BS7" s="416"/>
      <c r="BT7" s="416"/>
      <c r="BU7" s="417"/>
      <c r="BV7" s="415">
        <v>245773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8432756</v>
      </c>
      <c r="CU7" s="416"/>
      <c r="CV7" s="416"/>
      <c r="CW7" s="416"/>
      <c r="CX7" s="416"/>
      <c r="CY7" s="416"/>
      <c r="CZ7" s="416"/>
      <c r="DA7" s="417"/>
      <c r="DB7" s="415">
        <v>8170755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606570</v>
      </c>
      <c r="BO8" s="416"/>
      <c r="BP8" s="416"/>
      <c r="BQ8" s="416"/>
      <c r="BR8" s="416"/>
      <c r="BS8" s="416"/>
      <c r="BT8" s="416"/>
      <c r="BU8" s="417"/>
      <c r="BV8" s="415">
        <v>473758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1.1200000000000001</v>
      </c>
      <c r="CU8" s="456"/>
      <c r="CV8" s="456"/>
      <c r="CW8" s="456"/>
      <c r="CX8" s="456"/>
      <c r="CY8" s="456"/>
      <c r="CZ8" s="456"/>
      <c r="DA8" s="457"/>
      <c r="DB8" s="455">
        <v>1.1100000000000001</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34963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76</v>
      </c>
      <c r="AV9" s="448"/>
      <c r="AW9" s="448"/>
      <c r="AX9" s="448"/>
      <c r="AY9" s="449" t="s">
        <v>99</v>
      </c>
      <c r="AZ9" s="450"/>
      <c r="BA9" s="450"/>
      <c r="BB9" s="450"/>
      <c r="BC9" s="450"/>
      <c r="BD9" s="450"/>
      <c r="BE9" s="450"/>
      <c r="BF9" s="450"/>
      <c r="BG9" s="450"/>
      <c r="BH9" s="450"/>
      <c r="BI9" s="450"/>
      <c r="BJ9" s="450"/>
      <c r="BK9" s="450"/>
      <c r="BL9" s="450"/>
      <c r="BM9" s="451"/>
      <c r="BN9" s="415">
        <v>132812</v>
      </c>
      <c r="BO9" s="416"/>
      <c r="BP9" s="416"/>
      <c r="BQ9" s="416"/>
      <c r="BR9" s="416"/>
      <c r="BS9" s="416"/>
      <c r="BT9" s="416"/>
      <c r="BU9" s="417"/>
      <c r="BV9" s="415">
        <v>-43209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36005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1678</v>
      </c>
      <c r="BO10" s="416"/>
      <c r="BP10" s="416"/>
      <c r="BQ10" s="416"/>
      <c r="BR10" s="416"/>
      <c r="BS10" s="416"/>
      <c r="BT10" s="416"/>
      <c r="BU10" s="417"/>
      <c r="BV10" s="415">
        <v>39189</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76</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36307</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350000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35691</v>
      </c>
      <c r="S13" s="497"/>
      <c r="T13" s="497"/>
      <c r="U13" s="497"/>
      <c r="V13" s="498"/>
      <c r="W13" s="431" t="s">
        <v>122</v>
      </c>
      <c r="X13" s="432"/>
      <c r="Y13" s="432"/>
      <c r="Z13" s="432"/>
      <c r="AA13" s="432"/>
      <c r="AB13" s="422"/>
      <c r="AC13" s="466">
        <v>213</v>
      </c>
      <c r="AD13" s="467"/>
      <c r="AE13" s="467"/>
      <c r="AF13" s="467"/>
      <c r="AG13" s="506"/>
      <c r="AH13" s="466">
        <v>394</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-165510</v>
      </c>
      <c r="BO13" s="416"/>
      <c r="BP13" s="416"/>
      <c r="BQ13" s="416"/>
      <c r="BR13" s="416"/>
      <c r="BS13" s="416"/>
      <c r="BT13" s="416"/>
      <c r="BU13" s="417"/>
      <c r="BV13" s="415">
        <v>-354020</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10.7</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36200</v>
      </c>
      <c r="S14" s="497"/>
      <c r="T14" s="497"/>
      <c r="U14" s="497"/>
      <c r="V14" s="498"/>
      <c r="W14" s="405"/>
      <c r="X14" s="406"/>
      <c r="Y14" s="406"/>
      <c r="Z14" s="406"/>
      <c r="AA14" s="406"/>
      <c r="AB14" s="395"/>
      <c r="AC14" s="499">
        <v>1.4</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120.7</v>
      </c>
      <c r="CU14" s="511"/>
      <c r="CV14" s="511"/>
      <c r="CW14" s="511"/>
      <c r="CX14" s="511"/>
      <c r="CY14" s="511"/>
      <c r="CZ14" s="511"/>
      <c r="DA14" s="512"/>
      <c r="DB14" s="510">
        <v>122.3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35591</v>
      </c>
      <c r="S15" s="497"/>
      <c r="T15" s="497"/>
      <c r="U15" s="497"/>
      <c r="V15" s="498"/>
      <c r="W15" s="431" t="s">
        <v>129</v>
      </c>
      <c r="X15" s="432"/>
      <c r="Y15" s="432"/>
      <c r="Z15" s="432"/>
      <c r="AA15" s="432"/>
      <c r="AB15" s="422"/>
      <c r="AC15" s="466">
        <v>5799</v>
      </c>
      <c r="AD15" s="467"/>
      <c r="AE15" s="467"/>
      <c r="AF15" s="467"/>
      <c r="AG15" s="506"/>
      <c r="AH15" s="466">
        <v>5533</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6559650</v>
      </c>
      <c r="BO15" s="379"/>
      <c r="BP15" s="379"/>
      <c r="BQ15" s="379"/>
      <c r="BR15" s="379"/>
      <c r="BS15" s="379"/>
      <c r="BT15" s="379"/>
      <c r="BU15" s="380"/>
      <c r="BV15" s="378">
        <v>6298545</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38.799999999999997</v>
      </c>
      <c r="AD16" s="500"/>
      <c r="AE16" s="500"/>
      <c r="AF16" s="500"/>
      <c r="AG16" s="501"/>
      <c r="AH16" s="499">
        <v>36.1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5849356</v>
      </c>
      <c r="BO16" s="416"/>
      <c r="BP16" s="416"/>
      <c r="BQ16" s="416"/>
      <c r="BR16" s="416"/>
      <c r="BS16" s="416"/>
      <c r="BT16" s="416"/>
      <c r="BU16" s="417"/>
      <c r="BV16" s="415">
        <v>5709003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8928</v>
      </c>
      <c r="AD17" s="467"/>
      <c r="AE17" s="467"/>
      <c r="AF17" s="467"/>
      <c r="AG17" s="506"/>
      <c r="AH17" s="466">
        <v>9163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8432756</v>
      </c>
      <c r="BO17" s="416"/>
      <c r="BP17" s="416"/>
      <c r="BQ17" s="416"/>
      <c r="BR17" s="416"/>
      <c r="BS17" s="416"/>
      <c r="BT17" s="416"/>
      <c r="BU17" s="417"/>
      <c r="BV17" s="415">
        <v>8170755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48.88</v>
      </c>
      <c r="M18" s="528"/>
      <c r="N18" s="528"/>
      <c r="O18" s="528"/>
      <c r="P18" s="528"/>
      <c r="Q18" s="528"/>
      <c r="R18" s="529"/>
      <c r="S18" s="529"/>
      <c r="T18" s="529"/>
      <c r="U18" s="529"/>
      <c r="V18" s="530"/>
      <c r="W18" s="433"/>
      <c r="X18" s="434"/>
      <c r="Y18" s="434"/>
      <c r="Z18" s="434"/>
      <c r="AA18" s="434"/>
      <c r="AB18" s="425"/>
      <c r="AC18" s="531">
        <v>59.8</v>
      </c>
      <c r="AD18" s="532"/>
      <c r="AE18" s="532"/>
      <c r="AF18" s="532"/>
      <c r="AG18" s="533"/>
      <c r="AH18" s="531">
        <v>59.8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8304451</v>
      </c>
      <c r="BO18" s="416"/>
      <c r="BP18" s="416"/>
      <c r="BQ18" s="416"/>
      <c r="BR18" s="416"/>
      <c r="BS18" s="416"/>
      <c r="BT18" s="416"/>
      <c r="BU18" s="417"/>
      <c r="BV18" s="415">
        <v>8411935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715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9748605</v>
      </c>
      <c r="BO19" s="416"/>
      <c r="BP19" s="416"/>
      <c r="BQ19" s="416"/>
      <c r="BR19" s="416"/>
      <c r="BS19" s="416"/>
      <c r="BT19" s="416"/>
      <c r="BU19" s="417"/>
      <c r="BV19" s="415">
        <v>10129081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15341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13278394</v>
      </c>
      <c r="BO23" s="416"/>
      <c r="BP23" s="416"/>
      <c r="BQ23" s="416"/>
      <c r="BR23" s="416"/>
      <c r="BS23" s="416"/>
      <c r="BT23" s="416"/>
      <c r="BU23" s="417"/>
      <c r="BV23" s="415">
        <v>13633850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5803</v>
      </c>
      <c r="R24" s="467"/>
      <c r="S24" s="467"/>
      <c r="T24" s="467"/>
      <c r="U24" s="467"/>
      <c r="V24" s="506"/>
      <c r="W24" s="561"/>
      <c r="X24" s="549"/>
      <c r="Y24" s="550"/>
      <c r="Z24" s="465" t="s">
        <v>152</v>
      </c>
      <c r="AA24" s="445"/>
      <c r="AB24" s="445"/>
      <c r="AC24" s="445"/>
      <c r="AD24" s="445"/>
      <c r="AE24" s="445"/>
      <c r="AF24" s="445"/>
      <c r="AG24" s="446"/>
      <c r="AH24" s="466">
        <v>246</v>
      </c>
      <c r="AI24" s="467"/>
      <c r="AJ24" s="467"/>
      <c r="AK24" s="467"/>
      <c r="AL24" s="506"/>
      <c r="AM24" s="466">
        <v>781296</v>
      </c>
      <c r="AN24" s="467"/>
      <c r="AO24" s="467"/>
      <c r="AP24" s="467"/>
      <c r="AQ24" s="467"/>
      <c r="AR24" s="506"/>
      <c r="AS24" s="466">
        <v>3176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10498436</v>
      </c>
      <c r="BO24" s="416"/>
      <c r="BP24" s="416"/>
      <c r="BQ24" s="416"/>
      <c r="BR24" s="416"/>
      <c r="BS24" s="416"/>
      <c r="BT24" s="416"/>
      <c r="BU24" s="417"/>
      <c r="BV24" s="415">
        <v>10944594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6298</v>
      </c>
      <c r="R25" s="467"/>
      <c r="S25" s="467"/>
      <c r="T25" s="467"/>
      <c r="U25" s="467"/>
      <c r="V25" s="506"/>
      <c r="W25" s="561"/>
      <c r="X25" s="549"/>
      <c r="Y25" s="550"/>
      <c r="Z25" s="465" t="s">
        <v>155</v>
      </c>
      <c r="AA25" s="445"/>
      <c r="AB25" s="445"/>
      <c r="AC25" s="445"/>
      <c r="AD25" s="445"/>
      <c r="AE25" s="445"/>
      <c r="AF25" s="445"/>
      <c r="AG25" s="446"/>
      <c r="AH25" s="466">
        <v>49</v>
      </c>
      <c r="AI25" s="467"/>
      <c r="AJ25" s="467"/>
      <c r="AK25" s="467"/>
      <c r="AL25" s="506"/>
      <c r="AM25" s="466">
        <v>156163</v>
      </c>
      <c r="AN25" s="467"/>
      <c r="AO25" s="467"/>
      <c r="AP25" s="467"/>
      <c r="AQ25" s="467"/>
      <c r="AR25" s="506"/>
      <c r="AS25" s="466">
        <v>3187</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1691426</v>
      </c>
      <c r="BO25" s="379"/>
      <c r="BP25" s="379"/>
      <c r="BQ25" s="379"/>
      <c r="BR25" s="379"/>
      <c r="BS25" s="379"/>
      <c r="BT25" s="379"/>
      <c r="BU25" s="380"/>
      <c r="BV25" s="378">
        <v>1640338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5747</v>
      </c>
      <c r="R26" s="467"/>
      <c r="S26" s="467"/>
      <c r="T26" s="467"/>
      <c r="U26" s="467"/>
      <c r="V26" s="506"/>
      <c r="W26" s="561"/>
      <c r="X26" s="549"/>
      <c r="Y26" s="550"/>
      <c r="Z26" s="465" t="s">
        <v>158</v>
      </c>
      <c r="AA26" s="571"/>
      <c r="AB26" s="571"/>
      <c r="AC26" s="571"/>
      <c r="AD26" s="571"/>
      <c r="AE26" s="571"/>
      <c r="AF26" s="571"/>
      <c r="AG26" s="572"/>
      <c r="AH26" s="466" t="s">
        <v>120</v>
      </c>
      <c r="AI26" s="467"/>
      <c r="AJ26" s="467"/>
      <c r="AK26" s="467"/>
      <c r="AL26" s="506"/>
      <c r="AM26" s="466" t="s">
        <v>120</v>
      </c>
      <c r="AN26" s="467"/>
      <c r="AO26" s="467"/>
      <c r="AP26" s="467"/>
      <c r="AQ26" s="467"/>
      <c r="AR26" s="506"/>
      <c r="AS26" s="466" t="s">
        <v>120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3735</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7473</v>
      </c>
      <c r="AN27" s="467"/>
      <c r="AO27" s="467"/>
      <c r="AP27" s="467"/>
      <c r="AQ27" s="467"/>
      <c r="AR27" s="506"/>
      <c r="AS27" s="466">
        <v>2491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3375</v>
      </c>
      <c r="R28" s="467"/>
      <c r="S28" s="467"/>
      <c r="T28" s="467"/>
      <c r="U28" s="467"/>
      <c r="V28" s="506"/>
      <c r="W28" s="561"/>
      <c r="X28" s="549"/>
      <c r="Y28" s="550"/>
      <c r="Z28" s="465" t="s">
        <v>164</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2844787</v>
      </c>
      <c r="BO28" s="379"/>
      <c r="BP28" s="379"/>
      <c r="BQ28" s="379"/>
      <c r="BR28" s="379"/>
      <c r="BS28" s="379"/>
      <c r="BT28" s="379"/>
      <c r="BU28" s="380"/>
      <c r="BV28" s="378">
        <v>3143109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3096</v>
      </c>
      <c r="R29" s="467"/>
      <c r="S29" s="467"/>
      <c r="T29" s="467"/>
      <c r="U29" s="467"/>
      <c r="V29" s="506"/>
      <c r="W29" s="562"/>
      <c r="X29" s="563"/>
      <c r="Y29" s="564"/>
      <c r="Z29" s="465" t="s">
        <v>168</v>
      </c>
      <c r="AA29" s="445"/>
      <c r="AB29" s="445"/>
      <c r="AC29" s="445"/>
      <c r="AD29" s="445"/>
      <c r="AE29" s="445"/>
      <c r="AF29" s="445"/>
      <c r="AG29" s="446"/>
      <c r="AH29" s="466">
        <v>249</v>
      </c>
      <c r="AI29" s="467"/>
      <c r="AJ29" s="467"/>
      <c r="AK29" s="467"/>
      <c r="AL29" s="506"/>
      <c r="AM29" s="466">
        <v>788769</v>
      </c>
      <c r="AN29" s="467"/>
      <c r="AO29" s="467"/>
      <c r="AP29" s="467"/>
      <c r="AQ29" s="467"/>
      <c r="AR29" s="506"/>
      <c r="AS29" s="466">
        <v>3168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188902</v>
      </c>
      <c r="BO29" s="416"/>
      <c r="BP29" s="416"/>
      <c r="BQ29" s="416"/>
      <c r="BR29" s="416"/>
      <c r="BS29" s="416"/>
      <c r="BT29" s="416"/>
      <c r="BU29" s="417"/>
      <c r="BV29" s="415">
        <v>188817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671241</v>
      </c>
      <c r="BO30" s="585"/>
      <c r="BP30" s="585"/>
      <c r="BQ30" s="585"/>
      <c r="BR30" s="585"/>
      <c r="BS30" s="585"/>
      <c r="BT30" s="585"/>
      <c r="BU30" s="586"/>
      <c r="BV30" s="584">
        <v>667667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苅田臨空産業団地開発事業特別会計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福岡県後期高齢者医療広域連合（一般会計）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ピュアタウン苅田</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福岡県後期高齢者医療広域連合（後期高齢者医療特別会計）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苅田エコプラント</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京築地区水道企業団（京築地区水道企業団水道用水供給事業会計）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苅田町土地開発公社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京都郡公平委員会特別会計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福岡県自治振興組合（一般会計）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苅田町農業公社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福岡県自治振興組合（公文書館事業特別会計）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福岡県市町村職員退職手当組合（一般会計）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福岡県市町村職員退職手当組合（基金特別会計）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京築広域市町村圏事務組合（一般会計）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京築広域市町村圏事務組合（行橋・京都学校給食共同調理施設特別会計）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京築広域市町村圏事務組合（広域圏消防特別会計）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529</v>
      </c>
      <c r="D34" s="1181"/>
      <c r="E34" s="1182"/>
      <c r="F34" s="32">
        <v>15.46</v>
      </c>
      <c r="G34" s="33">
        <v>14.37</v>
      </c>
      <c r="H34" s="33">
        <v>13.91</v>
      </c>
      <c r="I34" s="33">
        <v>14.18</v>
      </c>
      <c r="J34" s="34">
        <v>13.65</v>
      </c>
      <c r="K34" s="22"/>
      <c r="L34" s="22"/>
      <c r="M34" s="22"/>
      <c r="N34" s="22"/>
      <c r="O34" s="22"/>
      <c r="P34" s="22"/>
    </row>
    <row r="35" spans="1:16" ht="39" customHeight="1">
      <c r="A35" s="22"/>
      <c r="B35" s="35"/>
      <c r="C35" s="1175" t="s">
        <v>530</v>
      </c>
      <c r="D35" s="1176"/>
      <c r="E35" s="1177"/>
      <c r="F35" s="36">
        <v>16.93</v>
      </c>
      <c r="G35" s="37">
        <v>7.33</v>
      </c>
      <c r="H35" s="37">
        <v>5.98</v>
      </c>
      <c r="I35" s="37">
        <v>5.78</v>
      </c>
      <c r="J35" s="38">
        <v>7.17</v>
      </c>
      <c r="K35" s="22"/>
      <c r="L35" s="22"/>
      <c r="M35" s="22"/>
      <c r="N35" s="22"/>
      <c r="O35" s="22"/>
      <c r="P35" s="22"/>
    </row>
    <row r="36" spans="1:16" ht="39" customHeight="1">
      <c r="A36" s="22"/>
      <c r="B36" s="35"/>
      <c r="C36" s="1175" t="s">
        <v>531</v>
      </c>
      <c r="D36" s="1176"/>
      <c r="E36" s="1177"/>
      <c r="F36" s="36">
        <v>2.36</v>
      </c>
      <c r="G36" s="37">
        <v>2.0299999999999998</v>
      </c>
      <c r="H36" s="37">
        <v>2.69</v>
      </c>
      <c r="I36" s="37">
        <v>3.09</v>
      </c>
      <c r="J36" s="38">
        <v>2.83</v>
      </c>
      <c r="K36" s="22"/>
      <c r="L36" s="22"/>
      <c r="M36" s="22"/>
      <c r="N36" s="22"/>
      <c r="O36" s="22"/>
      <c r="P36" s="22"/>
    </row>
    <row r="37" spans="1:16" ht="39" customHeight="1">
      <c r="A37" s="22"/>
      <c r="B37" s="35"/>
      <c r="C37" s="1175" t="s">
        <v>532</v>
      </c>
      <c r="D37" s="1176"/>
      <c r="E37" s="1177"/>
      <c r="F37" s="36">
        <v>2.79</v>
      </c>
      <c r="G37" s="37">
        <v>7.07</v>
      </c>
      <c r="H37" s="37">
        <v>3.93</v>
      </c>
      <c r="I37" s="37">
        <v>2.88</v>
      </c>
      <c r="J37" s="38">
        <v>2.76</v>
      </c>
      <c r="K37" s="22"/>
      <c r="L37" s="22"/>
      <c r="M37" s="22"/>
      <c r="N37" s="22"/>
      <c r="O37" s="22"/>
      <c r="P37" s="22"/>
    </row>
    <row r="38" spans="1:16" ht="39" customHeight="1">
      <c r="A38" s="22"/>
      <c r="B38" s="35"/>
      <c r="C38" s="1175" t="s">
        <v>533</v>
      </c>
      <c r="D38" s="1176"/>
      <c r="E38" s="1177"/>
      <c r="F38" s="36">
        <v>0.48</v>
      </c>
      <c r="G38" s="37">
        <v>0.55000000000000004</v>
      </c>
      <c r="H38" s="37">
        <v>0.03</v>
      </c>
      <c r="I38" s="37">
        <v>0.51</v>
      </c>
      <c r="J38" s="38">
        <v>1.06</v>
      </c>
      <c r="K38" s="22"/>
      <c r="L38" s="22"/>
      <c r="M38" s="22"/>
      <c r="N38" s="22"/>
      <c r="O38" s="22"/>
      <c r="P38" s="22"/>
    </row>
    <row r="39" spans="1:16" ht="39" customHeight="1">
      <c r="A39" s="22"/>
      <c r="B39" s="35"/>
      <c r="C39" s="1175" t="s">
        <v>534</v>
      </c>
      <c r="D39" s="1176"/>
      <c r="E39" s="1177"/>
      <c r="F39" s="36">
        <v>0.08</v>
      </c>
      <c r="G39" s="37">
        <v>0.1</v>
      </c>
      <c r="H39" s="37">
        <v>0.03</v>
      </c>
      <c r="I39" s="37">
        <v>0.12</v>
      </c>
      <c r="J39" s="38">
        <v>0.08</v>
      </c>
      <c r="K39" s="22"/>
      <c r="L39" s="22"/>
      <c r="M39" s="22"/>
      <c r="N39" s="22"/>
      <c r="O39" s="22"/>
      <c r="P39" s="22"/>
    </row>
    <row r="40" spans="1:16" ht="39" customHeight="1">
      <c r="A40" s="22"/>
      <c r="B40" s="35"/>
      <c r="C40" s="1175" t="s">
        <v>535</v>
      </c>
      <c r="D40" s="1176"/>
      <c r="E40" s="1177"/>
      <c r="F40" s="36">
        <v>0.01</v>
      </c>
      <c r="G40" s="37">
        <v>0.01</v>
      </c>
      <c r="H40" s="37">
        <v>0.01</v>
      </c>
      <c r="I40" s="37">
        <v>0.01</v>
      </c>
      <c r="J40" s="38">
        <v>0.01</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538</v>
      </c>
      <c r="G42" s="37" t="s">
        <v>539</v>
      </c>
      <c r="H42" s="37" t="s">
        <v>540</v>
      </c>
      <c r="I42" s="37" t="s">
        <v>541</v>
      </c>
      <c r="J42" s="38" t="s">
        <v>480</v>
      </c>
      <c r="K42" s="22"/>
      <c r="L42" s="22"/>
      <c r="M42" s="22"/>
      <c r="N42" s="22"/>
      <c r="O42" s="22"/>
      <c r="P42" s="22"/>
    </row>
    <row r="43" spans="1:16" ht="39" customHeight="1" thickBot="1">
      <c r="A43" s="22"/>
      <c r="B43" s="40"/>
      <c r="C43" s="1178" t="s">
        <v>542</v>
      </c>
      <c r="D43" s="1179"/>
      <c r="E43" s="1180"/>
      <c r="F43" s="41">
        <v>0.02</v>
      </c>
      <c r="G43" s="42">
        <v>0.06</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1269</v>
      </c>
      <c r="L45" s="60">
        <v>1318</v>
      </c>
      <c r="M45" s="60">
        <v>1364</v>
      </c>
      <c r="N45" s="60">
        <v>1400</v>
      </c>
      <c r="O45" s="61">
        <v>1414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282</v>
      </c>
      <c r="L48" s="64">
        <v>253</v>
      </c>
      <c r="M48" s="64">
        <v>279</v>
      </c>
      <c r="N48" s="64">
        <v>268</v>
      </c>
      <c r="O48" s="65">
        <v>276</v>
      </c>
      <c r="P48" s="48"/>
      <c r="Q48" s="48"/>
      <c r="R48" s="48"/>
      <c r="S48" s="48"/>
      <c r="T48" s="48"/>
      <c r="U48" s="48"/>
    </row>
    <row r="49" spans="1:21" ht="30.75" customHeight="1">
      <c r="A49" s="48"/>
      <c r="B49" s="1193"/>
      <c r="C49" s="1194"/>
      <c r="D49" s="62"/>
      <c r="E49" s="1185" t="s">
        <v>15</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c r="A50" s="48"/>
      <c r="B50" s="1193"/>
      <c r="C50" s="1194"/>
      <c r="D50" s="62"/>
      <c r="E50" s="1185" t="s">
        <v>16</v>
      </c>
      <c r="F50" s="1185"/>
      <c r="G50" s="1185"/>
      <c r="H50" s="1185"/>
      <c r="I50" s="1185"/>
      <c r="J50" s="1186"/>
      <c r="K50" s="63">
        <v>54</v>
      </c>
      <c r="L50" s="64">
        <v>43</v>
      </c>
      <c r="M50" s="64">
        <v>29</v>
      </c>
      <c r="N50" s="64">
        <v>17</v>
      </c>
      <c r="O50" s="65">
        <v>8</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v>0</v>
      </c>
      <c r="M51" s="64">
        <v>1</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835</v>
      </c>
      <c r="L52" s="64">
        <v>839</v>
      </c>
      <c r="M52" s="64">
        <v>872</v>
      </c>
      <c r="N52" s="64">
        <v>895</v>
      </c>
      <c r="O52" s="65">
        <v>846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770</v>
      </c>
      <c r="L53" s="69">
        <v>775</v>
      </c>
      <c r="M53" s="69">
        <v>801</v>
      </c>
      <c r="N53" s="69">
        <v>790</v>
      </c>
      <c r="O53" s="70">
        <v>852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14176</v>
      </c>
      <c r="J41" s="83">
        <v>13895</v>
      </c>
      <c r="K41" s="83">
        <v>13825</v>
      </c>
      <c r="L41" s="83">
        <v>13634</v>
      </c>
      <c r="M41" s="84">
        <v>13278</v>
      </c>
    </row>
    <row r="42" spans="2:13" ht="27.75" customHeight="1">
      <c r="B42" s="1201"/>
      <c r="C42" s="1202"/>
      <c r="D42" s="85"/>
      <c r="E42" s="1207" t="s">
        <v>25</v>
      </c>
      <c r="F42" s="1207"/>
      <c r="G42" s="1207"/>
      <c r="H42" s="1208"/>
      <c r="I42" s="86">
        <v>147</v>
      </c>
      <c r="J42" s="87">
        <v>104</v>
      </c>
      <c r="K42" s="87">
        <v>74</v>
      </c>
      <c r="L42" s="87">
        <v>57</v>
      </c>
      <c r="M42" s="88">
        <v>18</v>
      </c>
    </row>
    <row r="43" spans="2:13" ht="27.75" customHeight="1">
      <c r="B43" s="1201"/>
      <c r="C43" s="1202"/>
      <c r="D43" s="85"/>
      <c r="E43" s="1207" t="s">
        <v>26</v>
      </c>
      <c r="F43" s="1207"/>
      <c r="G43" s="1207"/>
      <c r="H43" s="1208"/>
      <c r="I43" s="86">
        <v>5268</v>
      </c>
      <c r="J43" s="87">
        <v>5171</v>
      </c>
      <c r="K43" s="87">
        <v>5043</v>
      </c>
      <c r="L43" s="87">
        <v>4947</v>
      </c>
      <c r="M43" s="88">
        <v>4901</v>
      </c>
    </row>
    <row r="44" spans="2:13" ht="27.75" customHeight="1">
      <c r="B44" s="1201"/>
      <c r="C44" s="1202"/>
      <c r="D44" s="85"/>
      <c r="E44" s="1207" t="s">
        <v>27</v>
      </c>
      <c r="F44" s="1207"/>
      <c r="G44" s="1207"/>
      <c r="H44" s="1208"/>
      <c r="I44" s="86" t="s">
        <v>480</v>
      </c>
      <c r="J44" s="87" t="s">
        <v>480</v>
      </c>
      <c r="K44" s="87" t="s">
        <v>480</v>
      </c>
      <c r="L44" s="87" t="s">
        <v>480</v>
      </c>
      <c r="M44" s="88" t="s">
        <v>480</v>
      </c>
    </row>
    <row r="45" spans="2:13" ht="27.75" customHeight="1">
      <c r="B45" s="1201"/>
      <c r="C45" s="1202"/>
      <c r="D45" s="85"/>
      <c r="E45" s="1207" t="s">
        <v>28</v>
      </c>
      <c r="F45" s="1207"/>
      <c r="G45" s="1207"/>
      <c r="H45" s="1208"/>
      <c r="I45" s="86">
        <v>2952</v>
      </c>
      <c r="J45" s="87">
        <v>2982</v>
      </c>
      <c r="K45" s="87">
        <v>2943</v>
      </c>
      <c r="L45" s="87">
        <v>2742</v>
      </c>
      <c r="M45" s="88">
        <v>2721</v>
      </c>
    </row>
    <row r="46" spans="2:13" ht="27.75" customHeight="1">
      <c r="B46" s="1201"/>
      <c r="C46" s="1202"/>
      <c r="D46" s="85"/>
      <c r="E46" s="1207" t="s">
        <v>29</v>
      </c>
      <c r="F46" s="1207"/>
      <c r="G46" s="1207"/>
      <c r="H46" s="1208"/>
      <c r="I46" s="86">
        <v>343</v>
      </c>
      <c r="J46" s="87">
        <v>342</v>
      </c>
      <c r="K46" s="87">
        <v>343</v>
      </c>
      <c r="L46" s="87">
        <v>339</v>
      </c>
      <c r="M46" s="88">
        <v>336</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5017</v>
      </c>
      <c r="J49" s="87">
        <v>5021</v>
      </c>
      <c r="K49" s="87">
        <v>4444</v>
      </c>
      <c r="L49" s="87">
        <v>4111</v>
      </c>
      <c r="M49" s="88">
        <v>3842</v>
      </c>
    </row>
    <row r="50" spans="2:13" ht="27.75" customHeight="1">
      <c r="B50" s="1201"/>
      <c r="C50" s="1202"/>
      <c r="D50" s="85"/>
      <c r="E50" s="1207" t="s">
        <v>34</v>
      </c>
      <c r="F50" s="1207"/>
      <c r="G50" s="1207"/>
      <c r="H50" s="1208"/>
      <c r="I50" s="86">
        <v>477</v>
      </c>
      <c r="J50" s="87">
        <v>446</v>
      </c>
      <c r="K50" s="87">
        <v>456</v>
      </c>
      <c r="L50" s="87">
        <v>425</v>
      </c>
      <c r="M50" s="88">
        <v>393</v>
      </c>
    </row>
    <row r="51" spans="2:13" ht="27.75" customHeight="1">
      <c r="B51" s="1203"/>
      <c r="C51" s="1204"/>
      <c r="D51" s="85"/>
      <c r="E51" s="1207" t="s">
        <v>35</v>
      </c>
      <c r="F51" s="1207"/>
      <c r="G51" s="1207"/>
      <c r="H51" s="1208"/>
      <c r="I51" s="86">
        <v>9598</v>
      </c>
      <c r="J51" s="87">
        <v>9340</v>
      </c>
      <c r="K51" s="87">
        <v>8748</v>
      </c>
      <c r="L51" s="87">
        <v>8243</v>
      </c>
      <c r="M51" s="88">
        <v>7829</v>
      </c>
    </row>
    <row r="52" spans="2:13" ht="27.75" customHeight="1" thickBot="1">
      <c r="B52" s="1211" t="s">
        <v>20</v>
      </c>
      <c r="C52" s="1212"/>
      <c r="D52" s="90"/>
      <c r="E52" s="1213" t="s">
        <v>36</v>
      </c>
      <c r="F52" s="1213"/>
      <c r="G52" s="1213"/>
      <c r="H52" s="1214"/>
      <c r="I52" s="91">
        <v>7793</v>
      </c>
      <c r="J52" s="92">
        <v>7688</v>
      </c>
      <c r="K52" s="92">
        <v>8580</v>
      </c>
      <c r="L52" s="92">
        <v>8940</v>
      </c>
      <c r="M52" s="93">
        <v>9190</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574</v>
      </c>
      <c r="C41" s="246"/>
      <c r="D41" s="246"/>
      <c r="E41" s="246"/>
      <c r="F41" s="246"/>
      <c r="G41" s="246"/>
      <c r="H41" s="246"/>
      <c r="I41" s="246"/>
      <c r="J41" s="246"/>
      <c r="K41" s="246"/>
      <c r="L41" s="246"/>
      <c r="M41" s="246"/>
      <c r="N41" s="246"/>
      <c r="O41" s="246"/>
      <c r="P41" s="247"/>
    </row>
    <row r="42" spans="2:17">
      <c r="B42" s="248"/>
      <c r="C42" s="244"/>
      <c r="D42" s="244"/>
      <c r="E42" s="244"/>
      <c r="F42" s="244"/>
      <c r="G42" s="351" t="s">
        <v>575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576</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577</v>
      </c>
      <c r="H51" s="1228"/>
      <c r="I51" s="1233" t="s">
        <v>578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580</v>
      </c>
      <c r="H55" s="1241"/>
      <c r="I55" s="1237" t="s">
        <v>578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581</v>
      </c>
      <c r="C63" s="244"/>
      <c r="D63" s="244"/>
      <c r="E63" s="244"/>
      <c r="F63" s="244"/>
      <c r="G63" s="244"/>
      <c r="H63" s="244"/>
      <c r="I63" s="244"/>
      <c r="J63" s="244"/>
      <c r="K63" s="244"/>
      <c r="L63" s="244"/>
      <c r="M63" s="244"/>
      <c r="N63" s="244"/>
      <c r="O63" s="244"/>
    </row>
    <row r="64" spans="1:17">
      <c r="B64" s="248"/>
      <c r="C64" s="244"/>
      <c r="D64" s="244"/>
      <c r="E64" s="244"/>
      <c r="F64" s="244"/>
      <c r="G64" s="351" t="s">
        <v>575</v>
      </c>
      <c r="I64" s="352"/>
      <c r="J64" s="352"/>
      <c r="K64" s="352"/>
      <c r="L64" s="244"/>
      <c r="M64" s="244"/>
      <c r="N64" s="244"/>
      <c r="O64" s="244"/>
    </row>
    <row r="65" spans="2:30">
      <c r="B65" s="248"/>
      <c r="C65" s="244"/>
      <c r="D65" s="244"/>
      <c r="E65" s="244"/>
      <c r="F65" s="244"/>
      <c r="G65" s="1247" t="s">
        <v>584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582</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577</v>
      </c>
      <c r="H73" s="1228"/>
      <c r="I73" s="1233" t="s">
        <v>578</v>
      </c>
      <c r="J73" s="1233"/>
      <c r="K73" s="1248">
        <v>106.3</v>
      </c>
      <c r="L73" s="1248">
        <v>106.2</v>
      </c>
      <c r="M73" s="1236">
        <v>110.4</v>
      </c>
      <c r="N73" s="1236">
        <v>122.3</v>
      </c>
      <c r="O73" s="1236">
        <v>120.7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583</v>
      </c>
      <c r="J75" s="1237"/>
      <c r="K75" s="1249">
        <v>9.8000000000000007</v>
      </c>
      <c r="L75" s="1249">
        <v>10.199999999999999</v>
      </c>
      <c r="M75" s="1249">
        <v>10.5</v>
      </c>
      <c r="N75" s="1249">
        <v>10.6</v>
      </c>
      <c r="O75" s="1249">
        <v>10.7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580</v>
      </c>
      <c r="H77" s="1241"/>
      <c r="I77" s="1237" t="s">
        <v>578</v>
      </c>
      <c r="J77" s="1237"/>
      <c r="K77" s="1248">
        <v>40.200000000000003</v>
      </c>
      <c r="L77" s="1248">
        <v>30.7</v>
      </c>
      <c r="M77" s="1236">
        <v>22.3</v>
      </c>
      <c r="N77" s="1236">
        <v>20.3</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583</v>
      </c>
      <c r="J79" s="1246"/>
      <c r="K79" s="1251">
        <v>10.1</v>
      </c>
      <c r="L79" s="1251">
        <v>9.1999999999999993</v>
      </c>
      <c r="M79" s="1251">
        <v>8.5</v>
      </c>
      <c r="N79" s="1251">
        <v>7.7</v>
      </c>
      <c r="O79" s="1251">
        <v>7.1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518</v>
      </c>
      <c r="G2" s="111"/>
      <c r="H2" s="112"/>
    </row>
    <row r="3" spans="1:8">
      <c r="A3" s="108" t="s">
        <v>511</v>
      </c>
      <c r="B3" s="113"/>
      <c r="C3" s="114"/>
      <c r="D3" s="115">
        <v>70062</v>
      </c>
      <c r="E3" s="116"/>
      <c r="F3" s="117">
        <v>42839</v>
      </c>
      <c r="G3" s="118"/>
      <c r="H3" s="119"/>
    </row>
    <row r="4" spans="1:8">
      <c r="A4" s="120"/>
      <c r="B4" s="121"/>
      <c r="C4" s="122"/>
      <c r="D4" s="123">
        <v>44883</v>
      </c>
      <c r="E4" s="124"/>
      <c r="F4" s="125">
        <v>22027</v>
      </c>
      <c r="G4" s="126"/>
      <c r="H4" s="127"/>
    </row>
    <row r="5" spans="1:8">
      <c r="A5" s="108" t="s">
        <v>513</v>
      </c>
      <c r="B5" s="113"/>
      <c r="C5" s="114"/>
      <c r="D5" s="115">
        <v>58863</v>
      </c>
      <c r="E5" s="116"/>
      <c r="F5" s="117">
        <v>46819</v>
      </c>
      <c r="G5" s="118"/>
      <c r="H5" s="119"/>
    </row>
    <row r="6" spans="1:8">
      <c r="A6" s="120"/>
      <c r="B6" s="121"/>
      <c r="C6" s="122"/>
      <c r="D6" s="123">
        <v>36532</v>
      </c>
      <c r="E6" s="124"/>
      <c r="F6" s="125">
        <v>24121</v>
      </c>
      <c r="G6" s="126"/>
      <c r="H6" s="127"/>
    </row>
    <row r="7" spans="1:8">
      <c r="A7" s="108" t="s">
        <v>514</v>
      </c>
      <c r="B7" s="113"/>
      <c r="C7" s="114"/>
      <c r="D7" s="115">
        <v>60745</v>
      </c>
      <c r="E7" s="116"/>
      <c r="F7" s="117">
        <v>53270</v>
      </c>
      <c r="G7" s="118"/>
      <c r="H7" s="119"/>
    </row>
    <row r="8" spans="1:8">
      <c r="A8" s="120"/>
      <c r="B8" s="121"/>
      <c r="C8" s="122"/>
      <c r="D8" s="123">
        <v>34136</v>
      </c>
      <c r="E8" s="124"/>
      <c r="F8" s="125">
        <v>24316</v>
      </c>
      <c r="G8" s="126"/>
      <c r="H8" s="127"/>
    </row>
    <row r="9" spans="1:8">
      <c r="A9" s="108" t="s">
        <v>515</v>
      </c>
      <c r="B9" s="113"/>
      <c r="C9" s="114"/>
      <c r="D9" s="115">
        <v>55659</v>
      </c>
      <c r="E9" s="116"/>
      <c r="F9" s="117">
        <v>53292</v>
      </c>
      <c r="G9" s="118"/>
      <c r="H9" s="119"/>
    </row>
    <row r="10" spans="1:8">
      <c r="A10" s="120"/>
      <c r="B10" s="121"/>
      <c r="C10" s="122"/>
      <c r="D10" s="123">
        <v>30827</v>
      </c>
      <c r="E10" s="124"/>
      <c r="F10" s="125">
        <v>28900</v>
      </c>
      <c r="G10" s="126"/>
      <c r="H10" s="127"/>
    </row>
    <row r="11" spans="1:8">
      <c r="A11" s="108" t="s">
        <v>516</v>
      </c>
      <c r="B11" s="113"/>
      <c r="C11" s="114"/>
      <c r="D11" s="115">
        <v>46907</v>
      </c>
      <c r="E11" s="116"/>
      <c r="F11" s="117">
        <v>56894</v>
      </c>
      <c r="G11" s="118"/>
      <c r="H11" s="119"/>
    </row>
    <row r="12" spans="1:8">
      <c r="A12" s="120"/>
      <c r="B12" s="121"/>
      <c r="C12" s="128"/>
      <c r="D12" s="123">
        <v>27205</v>
      </c>
      <c r="E12" s="124"/>
      <c r="F12" s="125">
        <v>32548</v>
      </c>
      <c r="G12" s="126"/>
      <c r="H12" s="127"/>
    </row>
    <row r="13" spans="1:8">
      <c r="A13" s="108"/>
      <c r="B13" s="113"/>
      <c r="C13" s="129"/>
      <c r="D13" s="130">
        <v>58447</v>
      </c>
      <c r="E13" s="131"/>
      <c r="F13" s="132">
        <v>50623</v>
      </c>
      <c r="G13" s="133"/>
      <c r="H13" s="119"/>
    </row>
    <row r="14" spans="1:8">
      <c r="A14" s="120"/>
      <c r="B14" s="121"/>
      <c r="C14" s="122"/>
      <c r="D14" s="123">
        <v>34717</v>
      </c>
      <c r="E14" s="124"/>
      <c r="F14" s="125">
        <v>26382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16.95</v>
      </c>
      <c r="C19" s="134">
        <f>ROUND(VALUE(SUBSTITUTE(実質収支比率等に係る経年分析!G$48,"▲","-")),2)</f>
        <v>7.36</v>
      </c>
      <c r="D19" s="134">
        <f>ROUND(VALUE(SUBSTITUTE(実質収支比率等に係る経年分析!H$48,"▲","-")),2)</f>
        <v>6</v>
      </c>
      <c r="E19" s="134">
        <f>ROUND(VALUE(SUBSTITUTE(実質収支比率等に係る経年分析!I$48,"▲","-")),2)</f>
        <v>5.8</v>
      </c>
      <c r="F19" s="134">
        <f>ROUND(VALUE(SUBSTITUTE(実質収支比率等に係る経年分析!J$48,"▲","-")),2)</f>
        <v>7.19</v>
      </c>
    </row>
    <row r="20" spans="1:11">
      <c r="A20" s="134" t="s">
        <v>41</v>
      </c>
      <c r="B20" s="134">
        <f>ROUND(VALUE(SUBSTITUTE(実質収支比率等に係る経年分析!F$47,"▲","-")),2)</f>
        <v>49.8</v>
      </c>
      <c r="C20" s="134">
        <f>ROUND(VALUE(SUBSTITUTE(実質収支比率等に係る経年分析!G$47,"▲","-")),2)</f>
        <v>50.38</v>
      </c>
      <c r="D20" s="134">
        <f>ROUND(VALUE(SUBSTITUTE(実質収支比率等に係る経年分析!H$47,"▲","-")),2)</f>
        <v>40.1</v>
      </c>
      <c r="E20" s="134">
        <f>ROUND(VALUE(SUBSTITUTE(実質収支比率等に係る経年分析!I$47,"▲","-")),2)</f>
        <v>38.47</v>
      </c>
      <c r="F20" s="134">
        <f>ROUND(VALUE(SUBSTITUTE(実質収支比率等に係る経年分析!J$47,"▲","-")),2)</f>
        <v>33.729999999999997</v>
      </c>
    </row>
    <row r="21" spans="1:11">
      <c r="A21" s="134" t="s">
        <v>42</v>
      </c>
      <c r="B21" s="134">
        <f>IF(ISNUMBER(VALUE(SUBSTITUTE(実質収支比率等に係る経年分析!F$49,"▲","-"))),ROUND(VALUE(SUBSTITUTE(実質収支比率等に係る経年分析!F$49,"▲","-")),2),NA())</f>
        <v>-6.1</v>
      </c>
      <c r="C21" s="134">
        <f>IF(ISNUMBER(VALUE(SUBSTITUTE(実質収支比率等に係る経年分析!G$49,"▲","-"))),ROUND(VALUE(SUBSTITUTE(実質収支比率等に係る経年分析!G$49,"▲","-")),2),NA())</f>
        <v>-9.69</v>
      </c>
      <c r="D21" s="134">
        <f>IF(ISNUMBER(VALUE(SUBSTITUTE(実質収支比率等に係る経年分析!H$49,"▲","-"))),ROUND(VALUE(SUBSTITUTE(実質収支比率等に係る経年分析!H$49,"▲","-")),2),NA())</f>
        <v>-7.79</v>
      </c>
      <c r="E21" s="134">
        <f>IF(ISNUMBER(VALUE(SUBSTITUTE(実質収支比率等に係る経年分析!I$49,"▲","-"))),ROUND(VALUE(SUBSTITUTE(実質収支比率等に係る経年分析!I$49,"▲","-")),2),NA())</f>
        <v>-4.33</v>
      </c>
      <c r="F21" s="134">
        <f>IF(ISNUMBER(VALUE(SUBSTITUTE(実質収支比率等に係る経年分析!J$49,"▲","-"))),ROUND(VALUE(SUBSTITUTE(実質収支比率等に係る経年分析!J$49,"▲","-")),2),NA())</f>
        <v>-1.96</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0.44</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0.99</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0.83</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2.98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京都郡公平委員会特別会計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c r="A33" s="135" t="str">
        <f>IF(連結実質赤字比率に係る赤字・黒字の構成分析!C$37="",NA(),連結実質赤字比率に係る赤字・黒字の構成分析!C$37)</f>
        <v>苅田臨空産業団地開発事業特別会計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13.65</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835</v>
      </c>
      <c r="E42" s="136"/>
      <c r="F42" s="136"/>
      <c r="G42" s="136">
        <f>'実質公債費比率（分子）の構造'!L$52</f>
        <v>839</v>
      </c>
      <c r="H42" s="136"/>
      <c r="I42" s="136"/>
      <c r="J42" s="136">
        <f>'実質公債費比率（分子）の構造'!M$52</f>
        <v>872</v>
      </c>
      <c r="K42" s="136"/>
      <c r="L42" s="136"/>
      <c r="M42" s="136">
        <f>'実質公債費比率（分子）の構造'!N$52</f>
        <v>895</v>
      </c>
      <c r="N42" s="136"/>
      <c r="O42" s="136"/>
      <c r="P42" s="136">
        <f>'実質公債費比率（分子）の構造'!O$52</f>
        <v>846</v>
      </c>
    </row>
    <row r="43" spans="1:16">
      <c r="A43" s="136" t="s">
        <v>50</v>
      </c>
      <c r="B43" s="136" t="str">
        <f>'実質公債費比率（分子）の構造'!K$51</f>
        <v>-</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54</v>
      </c>
      <c r="C44" s="136"/>
      <c r="D44" s="136"/>
      <c r="E44" s="136">
        <f>'実質公債費比率（分子）の構造'!L$50</f>
        <v>43</v>
      </c>
      <c r="F44" s="136"/>
      <c r="G44" s="136"/>
      <c r="H44" s="136">
        <f>'実質公債費比率（分子）の構造'!M$50</f>
        <v>29</v>
      </c>
      <c r="I44" s="136"/>
      <c r="J44" s="136"/>
      <c r="K44" s="136">
        <f>'実質公債費比率（分子）の構造'!N$50</f>
        <v>17</v>
      </c>
      <c r="L44" s="136"/>
      <c r="M44" s="136"/>
      <c r="N44" s="136">
        <f>'実質公債費比率（分子）の構造'!O$50</f>
        <v>8</v>
      </c>
      <c r="O44" s="136"/>
      <c r="P44" s="136"/>
    </row>
    <row r="45" spans="1:16">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53</v>
      </c>
      <c r="B46" s="136">
        <f>'実質公債費比率（分子）の構造'!K$48</f>
        <v>282</v>
      </c>
      <c r="C46" s="136"/>
      <c r="D46" s="136"/>
      <c r="E46" s="136">
        <f>'実質公債費比率（分子）の構造'!L$48</f>
        <v>253</v>
      </c>
      <c r="F46" s="136"/>
      <c r="G46" s="136"/>
      <c r="H46" s="136">
        <f>'実質公債費比率（分子）の構造'!M$48</f>
        <v>279</v>
      </c>
      <c r="I46" s="136"/>
      <c r="J46" s="136"/>
      <c r="K46" s="136">
        <f>'実質公債費比率（分子）の構造'!N$48</f>
        <v>268</v>
      </c>
      <c r="L46" s="136"/>
      <c r="M46" s="136"/>
      <c r="N46" s="136">
        <f>'実質公債費比率（分子）の構造'!O$48</f>
        <v>276</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1269</v>
      </c>
      <c r="C49" s="136"/>
      <c r="D49" s="136"/>
      <c r="E49" s="136">
        <f>'実質公債費比率（分子）の構造'!L$45</f>
        <v>1318</v>
      </c>
      <c r="F49" s="136"/>
      <c r="G49" s="136"/>
      <c r="H49" s="136">
        <f>'実質公債費比率（分子）の構造'!M$45</f>
        <v>1364</v>
      </c>
      <c r="I49" s="136"/>
      <c r="J49" s="136"/>
      <c r="K49" s="136">
        <f>'実質公債費比率（分子）の構造'!N$45</f>
        <v>1400</v>
      </c>
      <c r="L49" s="136"/>
      <c r="M49" s="136"/>
      <c r="N49" s="136">
        <f>'実質公債費比率（分子）の構造'!O$45</f>
        <v>1414</v>
      </c>
      <c r="O49" s="136"/>
      <c r="P49" s="136"/>
    </row>
    <row r="50" spans="1:16">
      <c r="A50" s="136" t="s">
        <v>57</v>
      </c>
      <c r="B50" s="136" t="e">
        <f>NA()</f>
        <v>#N/A</v>
      </c>
      <c r="C50" s="136">
        <f>IF(ISNUMBER('実質公債費比率（分子）の構造'!K$53),'実質公債費比率（分子）の構造'!K$53,NA())</f>
        <v>770</v>
      </c>
      <c r="D50" s="136" t="e">
        <f>NA()</f>
        <v>#N/A</v>
      </c>
      <c r="E50" s="136" t="e">
        <f>NA()</f>
        <v>#N/A</v>
      </c>
      <c r="F50" s="136">
        <f>IF(ISNUMBER('実質公債費比率（分子）の構造'!L$53),'実質公債費比率（分子）の構造'!L$53,NA())</f>
        <v>775</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790</v>
      </c>
      <c r="M50" s="136" t="e">
        <f>NA()</f>
        <v>#N/A</v>
      </c>
      <c r="N50" s="136" t="e">
        <f>NA()</f>
        <v>#N/A</v>
      </c>
      <c r="O50" s="136">
        <f>IF(ISNUMBER('実質公債費比率（分子）の構造'!O$53),'実質公債費比率（分子）の構造'!O$53,NA())</f>
        <v>852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9598</v>
      </c>
      <c r="E56" s="135"/>
      <c r="F56" s="135"/>
      <c r="G56" s="135">
        <f>'将来負担比率（分子）の構造'!J$51</f>
        <v>9340</v>
      </c>
      <c r="H56" s="135"/>
      <c r="I56" s="135"/>
      <c r="J56" s="135">
        <f>'将来負担比率（分子）の構造'!K$51</f>
        <v>8748</v>
      </c>
      <c r="K56" s="135"/>
      <c r="L56" s="135"/>
      <c r="M56" s="135">
        <f>'将来負担比率（分子）の構造'!L$51</f>
        <v>8243</v>
      </c>
      <c r="N56" s="135"/>
      <c r="O56" s="135"/>
      <c r="P56" s="135">
        <f>'将来負担比率（分子）の構造'!M$51</f>
        <v>7829</v>
      </c>
    </row>
    <row r="57" spans="1:16">
      <c r="A57" s="135" t="s">
        <v>34</v>
      </c>
      <c r="B57" s="135"/>
      <c r="C57" s="135"/>
      <c r="D57" s="135">
        <f>'将来負担比率（分子）の構造'!I$50</f>
        <v>477</v>
      </c>
      <c r="E57" s="135"/>
      <c r="F57" s="135"/>
      <c r="G57" s="135">
        <f>'将来負担比率（分子）の構造'!J$50</f>
        <v>446</v>
      </c>
      <c r="H57" s="135"/>
      <c r="I57" s="135"/>
      <c r="J57" s="135">
        <f>'将来負担比率（分子）の構造'!K$50</f>
        <v>456</v>
      </c>
      <c r="K57" s="135"/>
      <c r="L57" s="135"/>
      <c r="M57" s="135">
        <f>'将来負担比率（分子）の構造'!L$50</f>
        <v>425</v>
      </c>
      <c r="N57" s="135"/>
      <c r="O57" s="135"/>
      <c r="P57" s="135">
        <f>'将来負担比率（分子）の構造'!M$50</f>
        <v>393</v>
      </c>
    </row>
    <row r="58" spans="1:16">
      <c r="A58" s="135" t="s">
        <v>33</v>
      </c>
      <c r="B58" s="135"/>
      <c r="C58" s="135"/>
      <c r="D58" s="135">
        <f>'将来負担比率（分子）の構造'!I$49</f>
        <v>5017</v>
      </c>
      <c r="E58" s="135"/>
      <c r="F58" s="135"/>
      <c r="G58" s="135">
        <f>'将来負担比率（分子）の構造'!J$49</f>
        <v>5021</v>
      </c>
      <c r="H58" s="135"/>
      <c r="I58" s="135"/>
      <c r="J58" s="135">
        <f>'将来負担比率（分子）の構造'!K$49</f>
        <v>4444</v>
      </c>
      <c r="K58" s="135"/>
      <c r="L58" s="135"/>
      <c r="M58" s="135">
        <f>'将来負担比率（分子）の構造'!L$49</f>
        <v>4111</v>
      </c>
      <c r="N58" s="135"/>
      <c r="O58" s="135"/>
      <c r="P58" s="135">
        <f>'将来負担比率（分子）の構造'!M$49</f>
        <v>3842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343</v>
      </c>
      <c r="C61" s="135"/>
      <c r="D61" s="135"/>
      <c r="E61" s="135">
        <f>'将来負担比率（分子）の構造'!J$46</f>
        <v>342</v>
      </c>
      <c r="F61" s="135"/>
      <c r="G61" s="135"/>
      <c r="H61" s="135">
        <f>'将来負担比率（分子）の構造'!K$46</f>
        <v>343</v>
      </c>
      <c r="I61" s="135"/>
      <c r="J61" s="135"/>
      <c r="K61" s="135">
        <f>'将来負担比率（分子）の構造'!L$46</f>
        <v>339</v>
      </c>
      <c r="L61" s="135"/>
      <c r="M61" s="135"/>
      <c r="N61" s="135">
        <f>'将来負担比率（分子）の構造'!M$46</f>
        <v>336</v>
      </c>
      <c r="O61" s="135"/>
      <c r="P61" s="135"/>
    </row>
    <row r="62" spans="1:16">
      <c r="A62" s="135" t="s">
        <v>28</v>
      </c>
      <c r="B62" s="135">
        <f>'将来負担比率（分子）の構造'!I$45</f>
        <v>2952</v>
      </c>
      <c r="C62" s="135"/>
      <c r="D62" s="135"/>
      <c r="E62" s="135">
        <f>'将来負担比率（分子）の構造'!J$45</f>
        <v>2982</v>
      </c>
      <c r="F62" s="135"/>
      <c r="G62" s="135"/>
      <c r="H62" s="135">
        <f>'将来負担比率（分子）の構造'!K$45</f>
        <v>2943</v>
      </c>
      <c r="I62" s="135"/>
      <c r="J62" s="135"/>
      <c r="K62" s="135">
        <f>'将来負担比率（分子）の構造'!L$45</f>
        <v>2742</v>
      </c>
      <c r="L62" s="135"/>
      <c r="M62" s="135"/>
      <c r="N62" s="135">
        <f>'将来負担比率（分子）の構造'!M$45</f>
        <v>2721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5268</v>
      </c>
      <c r="C64" s="135"/>
      <c r="D64" s="135"/>
      <c r="E64" s="135">
        <f>'将来負担比率（分子）の構造'!J$43</f>
        <v>5171</v>
      </c>
      <c r="F64" s="135"/>
      <c r="G64" s="135"/>
      <c r="H64" s="135">
        <f>'将来負担比率（分子）の構造'!K$43</f>
        <v>5043</v>
      </c>
      <c r="I64" s="135"/>
      <c r="J64" s="135"/>
      <c r="K64" s="135">
        <f>'将来負担比率（分子）の構造'!L$43</f>
        <v>4947</v>
      </c>
      <c r="L64" s="135"/>
      <c r="M64" s="135"/>
      <c r="N64" s="135">
        <f>'将来負担比率（分子）の構造'!M$43</f>
        <v>4901</v>
      </c>
      <c r="O64" s="135"/>
      <c r="P64" s="135"/>
    </row>
    <row r="65" spans="1:16">
      <c r="A65" s="135" t="s">
        <v>25</v>
      </c>
      <c r="B65" s="135">
        <f>'将来負担比率（分子）の構造'!I$42</f>
        <v>147</v>
      </c>
      <c r="C65" s="135"/>
      <c r="D65" s="135"/>
      <c r="E65" s="135">
        <f>'将来負担比率（分子）の構造'!J$42</f>
        <v>104</v>
      </c>
      <c r="F65" s="135"/>
      <c r="G65" s="135"/>
      <c r="H65" s="135">
        <f>'将来負担比率（分子）の構造'!K$42</f>
        <v>74</v>
      </c>
      <c r="I65" s="135"/>
      <c r="J65" s="135"/>
      <c r="K65" s="135">
        <f>'将来負担比率（分子）の構造'!L$42</f>
        <v>57</v>
      </c>
      <c r="L65" s="135"/>
      <c r="M65" s="135"/>
      <c r="N65" s="135">
        <f>'将来負担比率（分子）の構造'!M$42</f>
        <v>18</v>
      </c>
      <c r="O65" s="135"/>
      <c r="P65" s="135"/>
    </row>
    <row r="66" spans="1:16">
      <c r="A66" s="135" t="s">
        <v>24</v>
      </c>
      <c r="B66" s="135">
        <f>'将来負担比率（分子）の構造'!I$41</f>
        <v>14176</v>
      </c>
      <c r="C66" s="135"/>
      <c r="D66" s="135"/>
      <c r="E66" s="135">
        <f>'将来負担比率（分子）の構造'!J$41</f>
        <v>13895</v>
      </c>
      <c r="F66" s="135"/>
      <c r="G66" s="135"/>
      <c r="H66" s="135">
        <f>'将来負担比率（分子）の構造'!K$41</f>
        <v>13825</v>
      </c>
      <c r="I66" s="135"/>
      <c r="J66" s="135"/>
      <c r="K66" s="135">
        <f>'将来負担比率（分子）の構造'!L$41</f>
        <v>13634</v>
      </c>
      <c r="L66" s="135"/>
      <c r="M66" s="135"/>
      <c r="N66" s="135">
        <f>'将来負担比率（分子）の構造'!M$41</f>
        <v>13278</v>
      </c>
      <c r="O66" s="135"/>
      <c r="P66" s="135"/>
    </row>
    <row r="67" spans="1:16">
      <c r="A67" s="135" t="s">
        <v>61</v>
      </c>
      <c r="B67" s="135" t="e">
        <f>NA()</f>
        <v>#N/A</v>
      </c>
      <c r="C67" s="135">
        <f>IF(ISNUMBER('将来負担比率（分子）の構造'!I$52), IF('将来負担比率（分子）の構造'!I$52 &lt; 0, 0, '将来負担比率（分子）の構造'!I$52), NA())</f>
        <v>7793</v>
      </c>
      <c r="D67" s="135" t="e">
        <f>NA()</f>
        <v>#N/A</v>
      </c>
      <c r="E67" s="135" t="e">
        <f>NA()</f>
        <v>#N/A</v>
      </c>
      <c r="F67" s="135">
        <f>IF(ISNUMBER('将来負担比率（分子）の構造'!J$52), IF('将来負担比率（分子）の構造'!J$52 &lt; 0, 0, '将来負担比率（分子）の構造'!J$52), NA())</f>
        <v>7688</v>
      </c>
      <c r="G67" s="135" t="e">
        <f>NA()</f>
        <v>#N/A</v>
      </c>
      <c r="H67" s="135" t="e">
        <f>NA()</f>
        <v>#N/A</v>
      </c>
      <c r="I67" s="135">
        <f>IF(ISNUMBER('将来負担比率（分子）の構造'!K$52), IF('将来負担比率（分子）の構造'!K$52 &lt; 0, 0, '将来負担比率（分子）の構造'!K$52), NA())</f>
        <v>8580</v>
      </c>
      <c r="J67" s="135" t="e">
        <f>NA()</f>
        <v>#N/A</v>
      </c>
      <c r="K67" s="135" t="e">
        <f>NA()</f>
        <v>#N/A</v>
      </c>
      <c r="L67" s="135">
        <f>IF(ISNUMBER('将来負担比率（分子）の構造'!L$52), IF('将来負担比率（分子）の構造'!L$52 &lt; 0, 0, '将来負担比率（分子）の構造'!L$52), NA())</f>
        <v>8940</v>
      </c>
      <c r="M67" s="135" t="e">
        <f>NA()</f>
        <v>#N/A</v>
      </c>
      <c r="N67" s="135" t="e">
        <f>NA()</f>
        <v>#N/A</v>
      </c>
      <c r="O67" s="135">
        <f>IF(ISNUMBER('将来負担比率（分子）の構造'!M$52), IF('将来負担比率（分子）の構造'!M$52 &lt; 0, 0, '将来負担比率（分子）の構造'!M$52), NA())</f>
        <v>9190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7477515</v>
      </c>
      <c r="S5" s="613"/>
      <c r="T5" s="613"/>
      <c r="U5" s="613"/>
      <c r="V5" s="613"/>
      <c r="W5" s="613"/>
      <c r="X5" s="613"/>
      <c r="Y5" s="614"/>
      <c r="Z5" s="615">
        <v>53.8</v>
      </c>
      <c r="AA5" s="615"/>
      <c r="AB5" s="615"/>
      <c r="AC5" s="615"/>
      <c r="AD5" s="616">
        <v>7477515</v>
      </c>
      <c r="AE5" s="616"/>
      <c r="AF5" s="616"/>
      <c r="AG5" s="616"/>
      <c r="AH5" s="616"/>
      <c r="AI5" s="616"/>
      <c r="AJ5" s="616"/>
      <c r="AK5" s="616"/>
      <c r="AL5" s="617">
        <v>86.4</v>
      </c>
      <c r="AM5" s="618"/>
      <c r="AN5" s="618"/>
      <c r="AO5" s="619"/>
      <c r="AP5" s="609" t="s">
        <v>207</v>
      </c>
      <c r="AQ5" s="610"/>
      <c r="AR5" s="610"/>
      <c r="AS5" s="610"/>
      <c r="AT5" s="610"/>
      <c r="AU5" s="610"/>
      <c r="AV5" s="610"/>
      <c r="AW5" s="610"/>
      <c r="AX5" s="610"/>
      <c r="AY5" s="610"/>
      <c r="AZ5" s="610"/>
      <c r="BA5" s="610"/>
      <c r="BB5" s="610"/>
      <c r="BC5" s="610"/>
      <c r="BD5" s="610"/>
      <c r="BE5" s="610"/>
      <c r="BF5" s="611"/>
      <c r="BG5" s="623">
        <v>7477515</v>
      </c>
      <c r="BH5" s="624"/>
      <c r="BI5" s="624"/>
      <c r="BJ5" s="624"/>
      <c r="BK5" s="624"/>
      <c r="BL5" s="624"/>
      <c r="BM5" s="624"/>
      <c r="BN5" s="625"/>
      <c r="BO5" s="626">
        <v>100</v>
      </c>
      <c r="BP5" s="626"/>
      <c r="BQ5" s="626"/>
      <c r="BR5" s="626"/>
      <c r="BS5" s="627">
        <v>93082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247440</v>
      </c>
      <c r="S6" s="624"/>
      <c r="T6" s="624"/>
      <c r="U6" s="624"/>
      <c r="V6" s="624"/>
      <c r="W6" s="624"/>
      <c r="X6" s="624"/>
      <c r="Y6" s="625"/>
      <c r="Z6" s="626">
        <v>1.8</v>
      </c>
      <c r="AA6" s="626"/>
      <c r="AB6" s="626"/>
      <c r="AC6" s="626"/>
      <c r="AD6" s="627">
        <v>247440</v>
      </c>
      <c r="AE6" s="627"/>
      <c r="AF6" s="627"/>
      <c r="AG6" s="627"/>
      <c r="AH6" s="627"/>
      <c r="AI6" s="627"/>
      <c r="AJ6" s="627"/>
      <c r="AK6" s="627"/>
      <c r="AL6" s="628">
        <v>2.9</v>
      </c>
      <c r="AM6" s="629"/>
      <c r="AN6" s="629"/>
      <c r="AO6" s="630"/>
      <c r="AP6" s="620" t="s">
        <v>212</v>
      </c>
      <c r="AQ6" s="621"/>
      <c r="AR6" s="621"/>
      <c r="AS6" s="621"/>
      <c r="AT6" s="621"/>
      <c r="AU6" s="621"/>
      <c r="AV6" s="621"/>
      <c r="AW6" s="621"/>
      <c r="AX6" s="621"/>
      <c r="AY6" s="621"/>
      <c r="AZ6" s="621"/>
      <c r="BA6" s="621"/>
      <c r="BB6" s="621"/>
      <c r="BC6" s="621"/>
      <c r="BD6" s="621"/>
      <c r="BE6" s="621"/>
      <c r="BF6" s="622"/>
      <c r="BG6" s="623">
        <v>7477515</v>
      </c>
      <c r="BH6" s="624"/>
      <c r="BI6" s="624"/>
      <c r="BJ6" s="624"/>
      <c r="BK6" s="624"/>
      <c r="BL6" s="624"/>
      <c r="BM6" s="624"/>
      <c r="BN6" s="625"/>
      <c r="BO6" s="626">
        <v>100</v>
      </c>
      <c r="BP6" s="626"/>
      <c r="BQ6" s="626"/>
      <c r="BR6" s="626"/>
      <c r="BS6" s="627">
        <v>93082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169581</v>
      </c>
      <c r="CS6" s="624"/>
      <c r="CT6" s="624"/>
      <c r="CU6" s="624"/>
      <c r="CV6" s="624"/>
      <c r="CW6" s="624"/>
      <c r="CX6" s="624"/>
      <c r="CY6" s="625"/>
      <c r="CZ6" s="626">
        <v>1.3</v>
      </c>
      <c r="DA6" s="626"/>
      <c r="DB6" s="626"/>
      <c r="DC6" s="626"/>
      <c r="DD6" s="632" t="s">
        <v>214</v>
      </c>
      <c r="DE6" s="624"/>
      <c r="DF6" s="624"/>
      <c r="DG6" s="624"/>
      <c r="DH6" s="624"/>
      <c r="DI6" s="624"/>
      <c r="DJ6" s="624"/>
      <c r="DK6" s="624"/>
      <c r="DL6" s="624"/>
      <c r="DM6" s="624"/>
      <c r="DN6" s="624"/>
      <c r="DO6" s="624"/>
      <c r="DP6" s="625"/>
      <c r="DQ6" s="632">
        <v>169581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8412</v>
      </c>
      <c r="S7" s="624"/>
      <c r="T7" s="624"/>
      <c r="U7" s="624"/>
      <c r="V7" s="624"/>
      <c r="W7" s="624"/>
      <c r="X7" s="624"/>
      <c r="Y7" s="625"/>
      <c r="Z7" s="626">
        <v>0.1</v>
      </c>
      <c r="AA7" s="626"/>
      <c r="AB7" s="626"/>
      <c r="AC7" s="626"/>
      <c r="AD7" s="627">
        <v>8412</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2396686</v>
      </c>
      <c r="BH7" s="624"/>
      <c r="BI7" s="624"/>
      <c r="BJ7" s="624"/>
      <c r="BK7" s="624"/>
      <c r="BL7" s="624"/>
      <c r="BM7" s="624"/>
      <c r="BN7" s="625"/>
      <c r="BO7" s="626">
        <v>32.1</v>
      </c>
      <c r="BP7" s="626"/>
      <c r="BQ7" s="626"/>
      <c r="BR7" s="626"/>
      <c r="BS7" s="627">
        <v>93082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1321197</v>
      </c>
      <c r="CS7" s="624"/>
      <c r="CT7" s="624"/>
      <c r="CU7" s="624"/>
      <c r="CV7" s="624"/>
      <c r="CW7" s="624"/>
      <c r="CX7" s="624"/>
      <c r="CY7" s="625"/>
      <c r="CZ7" s="626">
        <v>10</v>
      </c>
      <c r="DA7" s="626"/>
      <c r="DB7" s="626"/>
      <c r="DC7" s="626"/>
      <c r="DD7" s="632">
        <v>14962</v>
      </c>
      <c r="DE7" s="624"/>
      <c r="DF7" s="624"/>
      <c r="DG7" s="624"/>
      <c r="DH7" s="624"/>
      <c r="DI7" s="624"/>
      <c r="DJ7" s="624"/>
      <c r="DK7" s="624"/>
      <c r="DL7" s="624"/>
      <c r="DM7" s="624"/>
      <c r="DN7" s="624"/>
      <c r="DO7" s="624"/>
      <c r="DP7" s="625"/>
      <c r="DQ7" s="632">
        <v>1170512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23913</v>
      </c>
      <c r="S8" s="624"/>
      <c r="T8" s="624"/>
      <c r="U8" s="624"/>
      <c r="V8" s="624"/>
      <c r="W8" s="624"/>
      <c r="X8" s="624"/>
      <c r="Y8" s="625"/>
      <c r="Z8" s="626">
        <v>0.2</v>
      </c>
      <c r="AA8" s="626"/>
      <c r="AB8" s="626"/>
      <c r="AC8" s="626"/>
      <c r="AD8" s="627">
        <v>23913</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57768</v>
      </c>
      <c r="BH8" s="624"/>
      <c r="BI8" s="624"/>
      <c r="BJ8" s="624"/>
      <c r="BK8" s="624"/>
      <c r="BL8" s="624"/>
      <c r="BM8" s="624"/>
      <c r="BN8" s="625"/>
      <c r="BO8" s="626">
        <v>0.8</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4441170</v>
      </c>
      <c r="CS8" s="624"/>
      <c r="CT8" s="624"/>
      <c r="CU8" s="624"/>
      <c r="CV8" s="624"/>
      <c r="CW8" s="624"/>
      <c r="CX8" s="624"/>
      <c r="CY8" s="625"/>
      <c r="CZ8" s="626">
        <v>33.4</v>
      </c>
      <c r="DA8" s="626"/>
      <c r="DB8" s="626"/>
      <c r="DC8" s="626"/>
      <c r="DD8" s="632">
        <v>1774</v>
      </c>
      <c r="DE8" s="624"/>
      <c r="DF8" s="624"/>
      <c r="DG8" s="624"/>
      <c r="DH8" s="624"/>
      <c r="DI8" s="624"/>
      <c r="DJ8" s="624"/>
      <c r="DK8" s="624"/>
      <c r="DL8" s="624"/>
      <c r="DM8" s="624"/>
      <c r="DN8" s="624"/>
      <c r="DO8" s="624"/>
      <c r="DP8" s="625"/>
      <c r="DQ8" s="632">
        <v>2220667</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22311</v>
      </c>
      <c r="S9" s="624"/>
      <c r="T9" s="624"/>
      <c r="U9" s="624"/>
      <c r="V9" s="624"/>
      <c r="W9" s="624"/>
      <c r="X9" s="624"/>
      <c r="Y9" s="625"/>
      <c r="Z9" s="626">
        <v>0.2</v>
      </c>
      <c r="AA9" s="626"/>
      <c r="AB9" s="626"/>
      <c r="AC9" s="626"/>
      <c r="AD9" s="627">
        <v>22311</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1680134</v>
      </c>
      <c r="BH9" s="624"/>
      <c r="BI9" s="624"/>
      <c r="BJ9" s="624"/>
      <c r="BK9" s="624"/>
      <c r="BL9" s="624"/>
      <c r="BM9" s="624"/>
      <c r="BN9" s="625"/>
      <c r="BO9" s="626">
        <v>22.5</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1341743</v>
      </c>
      <c r="CS9" s="624"/>
      <c r="CT9" s="624"/>
      <c r="CU9" s="624"/>
      <c r="CV9" s="624"/>
      <c r="CW9" s="624"/>
      <c r="CX9" s="624"/>
      <c r="CY9" s="625"/>
      <c r="CZ9" s="626">
        <v>10.1</v>
      </c>
      <c r="DA9" s="626"/>
      <c r="DB9" s="626"/>
      <c r="DC9" s="626"/>
      <c r="DD9" s="632">
        <v>30378</v>
      </c>
      <c r="DE9" s="624"/>
      <c r="DF9" s="624"/>
      <c r="DG9" s="624"/>
      <c r="DH9" s="624"/>
      <c r="DI9" s="624"/>
      <c r="DJ9" s="624"/>
      <c r="DK9" s="624"/>
      <c r="DL9" s="624"/>
      <c r="DM9" s="624"/>
      <c r="DN9" s="624"/>
      <c r="DO9" s="624"/>
      <c r="DP9" s="625"/>
      <c r="DQ9" s="632">
        <v>1283825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783830</v>
      </c>
      <c r="S10" s="624"/>
      <c r="T10" s="624"/>
      <c r="U10" s="624"/>
      <c r="V10" s="624"/>
      <c r="W10" s="624"/>
      <c r="X10" s="624"/>
      <c r="Y10" s="625"/>
      <c r="Z10" s="626">
        <v>5.6</v>
      </c>
      <c r="AA10" s="626"/>
      <c r="AB10" s="626"/>
      <c r="AC10" s="626"/>
      <c r="AD10" s="627">
        <v>783830</v>
      </c>
      <c r="AE10" s="627"/>
      <c r="AF10" s="627"/>
      <c r="AG10" s="627"/>
      <c r="AH10" s="627"/>
      <c r="AI10" s="627"/>
      <c r="AJ10" s="627"/>
      <c r="AK10" s="627"/>
      <c r="AL10" s="628">
        <v>9.1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137638</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521146</v>
      </c>
      <c r="BH11" s="624"/>
      <c r="BI11" s="624"/>
      <c r="BJ11" s="624"/>
      <c r="BK11" s="624"/>
      <c r="BL11" s="624"/>
      <c r="BM11" s="624"/>
      <c r="BN11" s="625"/>
      <c r="BO11" s="626">
        <v>7</v>
      </c>
      <c r="BP11" s="626"/>
      <c r="BQ11" s="626"/>
      <c r="BR11" s="626"/>
      <c r="BS11" s="632">
        <v>93082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295816</v>
      </c>
      <c r="CS11" s="624"/>
      <c r="CT11" s="624"/>
      <c r="CU11" s="624"/>
      <c r="CV11" s="624"/>
      <c r="CW11" s="624"/>
      <c r="CX11" s="624"/>
      <c r="CY11" s="625"/>
      <c r="CZ11" s="626">
        <v>2.2000000000000002</v>
      </c>
      <c r="DA11" s="626"/>
      <c r="DB11" s="626"/>
      <c r="DC11" s="626"/>
      <c r="DD11" s="632">
        <v>56005</v>
      </c>
      <c r="DE11" s="624"/>
      <c r="DF11" s="624"/>
      <c r="DG11" s="624"/>
      <c r="DH11" s="624"/>
      <c r="DI11" s="624"/>
      <c r="DJ11" s="624"/>
      <c r="DK11" s="624"/>
      <c r="DL11" s="624"/>
      <c r="DM11" s="624"/>
      <c r="DN11" s="624"/>
      <c r="DO11" s="624"/>
      <c r="DP11" s="625"/>
      <c r="DQ11" s="632">
        <v>258457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4575101</v>
      </c>
      <c r="BH12" s="624"/>
      <c r="BI12" s="624"/>
      <c r="BJ12" s="624"/>
      <c r="BK12" s="624"/>
      <c r="BL12" s="624"/>
      <c r="BM12" s="624"/>
      <c r="BN12" s="625"/>
      <c r="BO12" s="626">
        <v>61.2</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114577</v>
      </c>
      <c r="CS12" s="624"/>
      <c r="CT12" s="624"/>
      <c r="CU12" s="624"/>
      <c r="CV12" s="624"/>
      <c r="CW12" s="624"/>
      <c r="CX12" s="624"/>
      <c r="CY12" s="625"/>
      <c r="CZ12" s="626">
        <v>0.9</v>
      </c>
      <c r="DA12" s="626"/>
      <c r="DB12" s="626"/>
      <c r="DC12" s="626"/>
      <c r="DD12" s="632" t="s">
        <v>110</v>
      </c>
      <c r="DE12" s="624"/>
      <c r="DF12" s="624"/>
      <c r="DG12" s="624"/>
      <c r="DH12" s="624"/>
      <c r="DI12" s="624"/>
      <c r="DJ12" s="624"/>
      <c r="DK12" s="624"/>
      <c r="DL12" s="624"/>
      <c r="DM12" s="624"/>
      <c r="DN12" s="624"/>
      <c r="DO12" s="624"/>
      <c r="DP12" s="625"/>
      <c r="DQ12" s="632">
        <v>85433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21013</v>
      </c>
      <c r="S13" s="624"/>
      <c r="T13" s="624"/>
      <c r="U13" s="624"/>
      <c r="V13" s="624"/>
      <c r="W13" s="624"/>
      <c r="X13" s="624"/>
      <c r="Y13" s="625"/>
      <c r="Z13" s="626">
        <v>0.2</v>
      </c>
      <c r="AA13" s="626"/>
      <c r="AB13" s="626"/>
      <c r="AC13" s="626"/>
      <c r="AD13" s="627">
        <v>21013</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4511128</v>
      </c>
      <c r="BH13" s="624"/>
      <c r="BI13" s="624"/>
      <c r="BJ13" s="624"/>
      <c r="BK13" s="624"/>
      <c r="BL13" s="624"/>
      <c r="BM13" s="624"/>
      <c r="BN13" s="625"/>
      <c r="BO13" s="626">
        <v>60.3</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1694067</v>
      </c>
      <c r="CS13" s="624"/>
      <c r="CT13" s="624"/>
      <c r="CU13" s="624"/>
      <c r="CV13" s="624"/>
      <c r="CW13" s="624"/>
      <c r="CX13" s="624"/>
      <c r="CY13" s="625"/>
      <c r="CZ13" s="626">
        <v>12.8</v>
      </c>
      <c r="DA13" s="626"/>
      <c r="DB13" s="626"/>
      <c r="DC13" s="626"/>
      <c r="DD13" s="632">
        <v>928387</v>
      </c>
      <c r="DE13" s="624"/>
      <c r="DF13" s="624"/>
      <c r="DG13" s="624"/>
      <c r="DH13" s="624"/>
      <c r="DI13" s="624"/>
      <c r="DJ13" s="624"/>
      <c r="DK13" s="624"/>
      <c r="DL13" s="624"/>
      <c r="DM13" s="624"/>
      <c r="DN13" s="624"/>
      <c r="DO13" s="624"/>
      <c r="DP13" s="625"/>
      <c r="DQ13" s="632">
        <v>915095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77688</v>
      </c>
      <c r="BH14" s="624"/>
      <c r="BI14" s="624"/>
      <c r="BJ14" s="624"/>
      <c r="BK14" s="624"/>
      <c r="BL14" s="624"/>
      <c r="BM14" s="624"/>
      <c r="BN14" s="625"/>
      <c r="BO14" s="626">
        <v>1</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1016483</v>
      </c>
      <c r="CS14" s="624"/>
      <c r="CT14" s="624"/>
      <c r="CU14" s="624"/>
      <c r="CV14" s="624"/>
      <c r="CW14" s="624"/>
      <c r="CX14" s="624"/>
      <c r="CY14" s="625"/>
      <c r="CZ14" s="626">
        <v>7.7</v>
      </c>
      <c r="DA14" s="626"/>
      <c r="DB14" s="626"/>
      <c r="DC14" s="626"/>
      <c r="DD14" s="632">
        <v>539351</v>
      </c>
      <c r="DE14" s="624"/>
      <c r="DF14" s="624"/>
      <c r="DG14" s="624"/>
      <c r="DH14" s="624"/>
      <c r="DI14" s="624"/>
      <c r="DJ14" s="624"/>
      <c r="DK14" s="624"/>
      <c r="DL14" s="624"/>
      <c r="DM14" s="624"/>
      <c r="DN14" s="624"/>
      <c r="DO14" s="624"/>
      <c r="DP14" s="625"/>
      <c r="DQ14" s="632">
        <v>482038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27072</v>
      </c>
      <c r="S15" s="624"/>
      <c r="T15" s="624"/>
      <c r="U15" s="624"/>
      <c r="V15" s="624"/>
      <c r="W15" s="624"/>
      <c r="X15" s="624"/>
      <c r="Y15" s="625"/>
      <c r="Z15" s="626">
        <v>0.2</v>
      </c>
      <c r="AA15" s="626"/>
      <c r="AB15" s="626"/>
      <c r="AC15" s="626"/>
      <c r="AD15" s="627">
        <v>27072</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425999</v>
      </c>
      <c r="BH15" s="624"/>
      <c r="BI15" s="624"/>
      <c r="BJ15" s="624"/>
      <c r="BK15" s="624"/>
      <c r="BL15" s="624"/>
      <c r="BM15" s="624"/>
      <c r="BN15" s="625"/>
      <c r="BO15" s="626">
        <v>5.7</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1458760</v>
      </c>
      <c r="CS15" s="624"/>
      <c r="CT15" s="624"/>
      <c r="CU15" s="624"/>
      <c r="CV15" s="624"/>
      <c r="CW15" s="624"/>
      <c r="CX15" s="624"/>
      <c r="CY15" s="625"/>
      <c r="CZ15" s="626">
        <v>11</v>
      </c>
      <c r="DA15" s="626"/>
      <c r="DB15" s="626"/>
      <c r="DC15" s="626"/>
      <c r="DD15" s="632">
        <v>132201</v>
      </c>
      <c r="DE15" s="624"/>
      <c r="DF15" s="624"/>
      <c r="DG15" s="624"/>
      <c r="DH15" s="624"/>
      <c r="DI15" s="624"/>
      <c r="DJ15" s="624"/>
      <c r="DK15" s="624"/>
      <c r="DL15" s="624"/>
      <c r="DM15" s="624"/>
      <c r="DN15" s="624"/>
      <c r="DO15" s="624"/>
      <c r="DP15" s="625"/>
      <c r="DQ15" s="632">
        <v>1143817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102596</v>
      </c>
      <c r="S16" s="624"/>
      <c r="T16" s="624"/>
      <c r="U16" s="624"/>
      <c r="V16" s="624"/>
      <c r="W16" s="624"/>
      <c r="X16" s="624"/>
      <c r="Y16" s="625"/>
      <c r="Z16" s="626">
        <v>0.7</v>
      </c>
      <c r="AA16" s="626"/>
      <c r="AB16" s="626"/>
      <c r="AC16" s="626"/>
      <c r="AD16" s="627" t="s">
        <v>110</v>
      </c>
      <c r="AE16" s="627"/>
      <c r="AF16" s="627"/>
      <c r="AG16" s="627"/>
      <c r="AH16" s="627"/>
      <c r="AI16" s="627"/>
      <c r="AJ16" s="627"/>
      <c r="AK16" s="627"/>
      <c r="AL16" s="628" t="s">
        <v>110</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2041</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9638</v>
      </c>
      <c r="CS16" s="624"/>
      <c r="CT16" s="624"/>
      <c r="CU16" s="624"/>
      <c r="CV16" s="624"/>
      <c r="CW16" s="624"/>
      <c r="CX16" s="624"/>
      <c r="CY16" s="625"/>
      <c r="CZ16" s="626">
        <v>0.1</v>
      </c>
      <c r="DA16" s="626"/>
      <c r="DB16" s="626"/>
      <c r="DC16" s="626"/>
      <c r="DD16" s="632" t="s">
        <v>110</v>
      </c>
      <c r="DE16" s="624"/>
      <c r="DF16" s="624"/>
      <c r="DG16" s="624"/>
      <c r="DH16" s="624"/>
      <c r="DI16" s="624"/>
      <c r="DJ16" s="624"/>
      <c r="DK16" s="624"/>
      <c r="DL16" s="624"/>
      <c r="DM16" s="624"/>
      <c r="DN16" s="624"/>
      <c r="DO16" s="624"/>
      <c r="DP16" s="625"/>
      <c r="DQ16" s="632">
        <v>320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t="s">
        <v>110</v>
      </c>
      <c r="S17" s="624"/>
      <c r="T17" s="624"/>
      <c r="U17" s="624"/>
      <c r="V17" s="624"/>
      <c r="W17" s="624"/>
      <c r="X17" s="624"/>
      <c r="Y17" s="625"/>
      <c r="Z17" s="626" t="s">
        <v>110</v>
      </c>
      <c r="AA17" s="626"/>
      <c r="AB17" s="626"/>
      <c r="AC17" s="626"/>
      <c r="AD17" s="627" t="s">
        <v>110</v>
      </c>
      <c r="AE17" s="627"/>
      <c r="AF17" s="627"/>
      <c r="AG17" s="627"/>
      <c r="AH17" s="627"/>
      <c r="AI17" s="627"/>
      <c r="AJ17" s="627"/>
      <c r="AK17" s="627"/>
      <c r="AL17" s="628" t="s">
        <v>110</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1414023</v>
      </c>
      <c r="CS17" s="624"/>
      <c r="CT17" s="624"/>
      <c r="CU17" s="624"/>
      <c r="CV17" s="624"/>
      <c r="CW17" s="624"/>
      <c r="CX17" s="624"/>
      <c r="CY17" s="625"/>
      <c r="CZ17" s="626">
        <v>10.7</v>
      </c>
      <c r="DA17" s="626"/>
      <c r="DB17" s="626"/>
      <c r="DC17" s="626"/>
      <c r="DD17" s="632" t="s">
        <v>110</v>
      </c>
      <c r="DE17" s="624"/>
      <c r="DF17" s="624"/>
      <c r="DG17" s="624"/>
      <c r="DH17" s="624"/>
      <c r="DI17" s="624"/>
      <c r="DJ17" s="624"/>
      <c r="DK17" s="624"/>
      <c r="DL17" s="624"/>
      <c r="DM17" s="624"/>
      <c r="DN17" s="624"/>
      <c r="DO17" s="624"/>
      <c r="DP17" s="625"/>
      <c r="DQ17" s="632">
        <v>1388516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102595</v>
      </c>
      <c r="S18" s="624"/>
      <c r="T18" s="624"/>
      <c r="U18" s="624"/>
      <c r="V18" s="624"/>
      <c r="W18" s="624"/>
      <c r="X18" s="624"/>
      <c r="Y18" s="625"/>
      <c r="Z18" s="626">
        <v>0.7</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8714102</v>
      </c>
      <c r="S20" s="624"/>
      <c r="T20" s="624"/>
      <c r="U20" s="624"/>
      <c r="V20" s="624"/>
      <c r="W20" s="624"/>
      <c r="X20" s="624"/>
      <c r="Y20" s="625"/>
      <c r="Z20" s="626">
        <v>62.7</v>
      </c>
      <c r="AA20" s="626"/>
      <c r="AB20" s="626"/>
      <c r="AC20" s="626"/>
      <c r="AD20" s="627">
        <v>8611506</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13277055</v>
      </c>
      <c r="CS20" s="624"/>
      <c r="CT20" s="624"/>
      <c r="CU20" s="624"/>
      <c r="CV20" s="624"/>
      <c r="CW20" s="624"/>
      <c r="CX20" s="624"/>
      <c r="CY20" s="625"/>
      <c r="CZ20" s="626">
        <v>100</v>
      </c>
      <c r="DA20" s="626"/>
      <c r="DB20" s="626"/>
      <c r="DC20" s="626"/>
      <c r="DD20" s="632">
        <v>1703058</v>
      </c>
      <c r="DE20" s="624"/>
      <c r="DF20" s="624"/>
      <c r="DG20" s="624"/>
      <c r="DH20" s="624"/>
      <c r="DI20" s="624"/>
      <c r="DJ20" s="624"/>
      <c r="DK20" s="624"/>
      <c r="DL20" s="624"/>
      <c r="DM20" s="624"/>
      <c r="DN20" s="624"/>
      <c r="DO20" s="624"/>
      <c r="DP20" s="625"/>
      <c r="DQ20" s="632">
        <v>9118261</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10349</v>
      </c>
      <c r="S21" s="624"/>
      <c r="T21" s="624"/>
      <c r="U21" s="624"/>
      <c r="V21" s="624"/>
      <c r="W21" s="624"/>
      <c r="X21" s="624"/>
      <c r="Y21" s="625"/>
      <c r="Z21" s="626">
        <v>0.1</v>
      </c>
      <c r="AA21" s="626"/>
      <c r="AB21" s="626"/>
      <c r="AC21" s="626"/>
      <c r="AD21" s="627">
        <v>10349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211895</v>
      </c>
      <c r="S22" s="624"/>
      <c r="T22" s="624"/>
      <c r="U22" s="624"/>
      <c r="V22" s="624"/>
      <c r="W22" s="624"/>
      <c r="X22" s="624"/>
      <c r="Y22" s="625"/>
      <c r="Z22" s="626">
        <v>1.5</v>
      </c>
      <c r="AA22" s="626"/>
      <c r="AB22" s="626"/>
      <c r="AC22" s="626"/>
      <c r="AD22" s="627">
        <v>171</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107396</v>
      </c>
      <c r="S23" s="624"/>
      <c r="T23" s="624"/>
      <c r="U23" s="624"/>
      <c r="V23" s="624"/>
      <c r="W23" s="624"/>
      <c r="X23" s="624"/>
      <c r="Y23" s="625"/>
      <c r="Z23" s="626">
        <v>0.8</v>
      </c>
      <c r="AA23" s="626"/>
      <c r="AB23" s="626"/>
      <c r="AC23" s="626"/>
      <c r="AD23" s="627">
        <v>8272</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48000</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6433977</v>
      </c>
      <c r="CS24" s="613"/>
      <c r="CT24" s="613"/>
      <c r="CU24" s="613"/>
      <c r="CV24" s="613"/>
      <c r="CW24" s="613"/>
      <c r="CX24" s="613"/>
      <c r="CY24" s="614"/>
      <c r="CZ24" s="650">
        <v>48.5</v>
      </c>
      <c r="DA24" s="651"/>
      <c r="DB24" s="651"/>
      <c r="DC24" s="652"/>
      <c r="DD24" s="649">
        <v>4563758</v>
      </c>
      <c r="DE24" s="613"/>
      <c r="DF24" s="613"/>
      <c r="DG24" s="613"/>
      <c r="DH24" s="613"/>
      <c r="DI24" s="613"/>
      <c r="DJ24" s="613"/>
      <c r="DK24" s="614"/>
      <c r="DL24" s="649">
        <v>4558688</v>
      </c>
      <c r="DM24" s="613"/>
      <c r="DN24" s="613"/>
      <c r="DO24" s="613"/>
      <c r="DP24" s="613"/>
      <c r="DQ24" s="613"/>
      <c r="DR24" s="613"/>
      <c r="DS24" s="613"/>
      <c r="DT24" s="613"/>
      <c r="DU24" s="613"/>
      <c r="DV24" s="614"/>
      <c r="DW24" s="617">
        <v>52.7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1717175</v>
      </c>
      <c r="S25" s="624"/>
      <c r="T25" s="624"/>
      <c r="U25" s="624"/>
      <c r="V25" s="624"/>
      <c r="W25" s="624"/>
      <c r="X25" s="624"/>
      <c r="Y25" s="625"/>
      <c r="Z25" s="626">
        <v>12.3</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2505494</v>
      </c>
      <c r="CS25" s="655"/>
      <c r="CT25" s="655"/>
      <c r="CU25" s="655"/>
      <c r="CV25" s="655"/>
      <c r="CW25" s="655"/>
      <c r="CX25" s="655"/>
      <c r="CY25" s="656"/>
      <c r="CZ25" s="657">
        <v>18.899999999999999</v>
      </c>
      <c r="DA25" s="658"/>
      <c r="DB25" s="658"/>
      <c r="DC25" s="659"/>
      <c r="DD25" s="632">
        <v>2401572</v>
      </c>
      <c r="DE25" s="655"/>
      <c r="DF25" s="655"/>
      <c r="DG25" s="655"/>
      <c r="DH25" s="655"/>
      <c r="DI25" s="655"/>
      <c r="DJ25" s="655"/>
      <c r="DK25" s="656"/>
      <c r="DL25" s="632">
        <v>2396552</v>
      </c>
      <c r="DM25" s="655"/>
      <c r="DN25" s="655"/>
      <c r="DO25" s="655"/>
      <c r="DP25" s="655"/>
      <c r="DQ25" s="655"/>
      <c r="DR25" s="655"/>
      <c r="DS25" s="655"/>
      <c r="DT25" s="655"/>
      <c r="DU25" s="655"/>
      <c r="DV25" s="656"/>
      <c r="DW25" s="628">
        <v>27.7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1641362</v>
      </c>
      <c r="CS26" s="624"/>
      <c r="CT26" s="624"/>
      <c r="CU26" s="624"/>
      <c r="CV26" s="624"/>
      <c r="CW26" s="624"/>
      <c r="CX26" s="624"/>
      <c r="CY26" s="625"/>
      <c r="CZ26" s="657">
        <v>12.4</v>
      </c>
      <c r="DA26" s="658"/>
      <c r="DB26" s="658"/>
      <c r="DC26" s="659"/>
      <c r="DD26" s="632">
        <v>1564085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842764</v>
      </c>
      <c r="S27" s="624"/>
      <c r="T27" s="624"/>
      <c r="U27" s="624"/>
      <c r="V27" s="624"/>
      <c r="W27" s="624"/>
      <c r="X27" s="624"/>
      <c r="Y27" s="625"/>
      <c r="Z27" s="626">
        <v>6.1</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7477515</v>
      </c>
      <c r="BH27" s="624"/>
      <c r="BI27" s="624"/>
      <c r="BJ27" s="624"/>
      <c r="BK27" s="624"/>
      <c r="BL27" s="624"/>
      <c r="BM27" s="624"/>
      <c r="BN27" s="625"/>
      <c r="BO27" s="626">
        <v>100</v>
      </c>
      <c r="BP27" s="626"/>
      <c r="BQ27" s="626"/>
      <c r="BR27" s="626"/>
      <c r="BS27" s="632">
        <v>93082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2514460</v>
      </c>
      <c r="CS27" s="655"/>
      <c r="CT27" s="655"/>
      <c r="CU27" s="655"/>
      <c r="CV27" s="655"/>
      <c r="CW27" s="655"/>
      <c r="CX27" s="655"/>
      <c r="CY27" s="656"/>
      <c r="CZ27" s="657">
        <v>18.899999999999999</v>
      </c>
      <c r="DA27" s="658"/>
      <c r="DB27" s="658"/>
      <c r="DC27" s="659"/>
      <c r="DD27" s="632">
        <v>773670</v>
      </c>
      <c r="DE27" s="655"/>
      <c r="DF27" s="655"/>
      <c r="DG27" s="655"/>
      <c r="DH27" s="655"/>
      <c r="DI27" s="655"/>
      <c r="DJ27" s="655"/>
      <c r="DK27" s="656"/>
      <c r="DL27" s="632">
        <v>773620</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65216</v>
      </c>
      <c r="S28" s="624"/>
      <c r="T28" s="624"/>
      <c r="U28" s="624"/>
      <c r="V28" s="624"/>
      <c r="W28" s="624"/>
      <c r="X28" s="624"/>
      <c r="Y28" s="625"/>
      <c r="Z28" s="626">
        <v>0.5</v>
      </c>
      <c r="AA28" s="626"/>
      <c r="AB28" s="626"/>
      <c r="AC28" s="626"/>
      <c r="AD28" s="627">
        <v>14604</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1414023</v>
      </c>
      <c r="CS28" s="624"/>
      <c r="CT28" s="624"/>
      <c r="CU28" s="624"/>
      <c r="CV28" s="624"/>
      <c r="CW28" s="624"/>
      <c r="CX28" s="624"/>
      <c r="CY28" s="625"/>
      <c r="CZ28" s="657">
        <v>10.7</v>
      </c>
      <c r="DA28" s="658"/>
      <c r="DB28" s="658"/>
      <c r="DC28" s="659"/>
      <c r="DD28" s="632">
        <v>1388516</v>
      </c>
      <c r="DE28" s="624"/>
      <c r="DF28" s="624"/>
      <c r="DG28" s="624"/>
      <c r="DH28" s="624"/>
      <c r="DI28" s="624"/>
      <c r="DJ28" s="624"/>
      <c r="DK28" s="625"/>
      <c r="DL28" s="632">
        <v>1388516</v>
      </c>
      <c r="DM28" s="624"/>
      <c r="DN28" s="624"/>
      <c r="DO28" s="624"/>
      <c r="DP28" s="624"/>
      <c r="DQ28" s="624"/>
      <c r="DR28" s="624"/>
      <c r="DS28" s="624"/>
      <c r="DT28" s="624"/>
      <c r="DU28" s="624"/>
      <c r="DV28" s="625"/>
      <c r="DW28" s="628">
        <v>16</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5516</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56</v>
      </c>
      <c r="CG29" s="638"/>
      <c r="CH29" s="638"/>
      <c r="CI29" s="638"/>
      <c r="CJ29" s="638"/>
      <c r="CK29" s="638"/>
      <c r="CL29" s="638"/>
      <c r="CM29" s="638"/>
      <c r="CN29" s="638"/>
      <c r="CO29" s="638"/>
      <c r="CP29" s="638"/>
      <c r="CQ29" s="639"/>
      <c r="CR29" s="623">
        <v>1413905</v>
      </c>
      <c r="CS29" s="655"/>
      <c r="CT29" s="655"/>
      <c r="CU29" s="655"/>
      <c r="CV29" s="655"/>
      <c r="CW29" s="655"/>
      <c r="CX29" s="655"/>
      <c r="CY29" s="656"/>
      <c r="CZ29" s="657">
        <v>10.6</v>
      </c>
      <c r="DA29" s="658"/>
      <c r="DB29" s="658"/>
      <c r="DC29" s="659"/>
      <c r="DD29" s="632">
        <v>1388398</v>
      </c>
      <c r="DE29" s="655"/>
      <c r="DF29" s="655"/>
      <c r="DG29" s="655"/>
      <c r="DH29" s="655"/>
      <c r="DI29" s="655"/>
      <c r="DJ29" s="655"/>
      <c r="DK29" s="656"/>
      <c r="DL29" s="632">
        <v>1388398</v>
      </c>
      <c r="DM29" s="655"/>
      <c r="DN29" s="655"/>
      <c r="DO29" s="655"/>
      <c r="DP29" s="655"/>
      <c r="DQ29" s="655"/>
      <c r="DR29" s="655"/>
      <c r="DS29" s="655"/>
      <c r="DT29" s="655"/>
      <c r="DU29" s="655"/>
      <c r="DV29" s="656"/>
      <c r="DW29" s="628">
        <v>16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301913</v>
      </c>
      <c r="S30" s="624"/>
      <c r="T30" s="624"/>
      <c r="U30" s="624"/>
      <c r="V30" s="624"/>
      <c r="W30" s="624"/>
      <c r="X30" s="624"/>
      <c r="Y30" s="625"/>
      <c r="Z30" s="626">
        <v>2.2000000000000002</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99</v>
      </c>
      <c r="BH30" s="682"/>
      <c r="BI30" s="682"/>
      <c r="BJ30" s="682"/>
      <c r="BK30" s="682"/>
      <c r="BL30" s="682"/>
      <c r="BM30" s="618">
        <v>95.8</v>
      </c>
      <c r="BN30" s="682"/>
      <c r="BO30" s="682"/>
      <c r="BP30" s="682"/>
      <c r="BQ30" s="683"/>
      <c r="BR30" s="681">
        <v>98.9</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1246556</v>
      </c>
      <c r="CS30" s="624"/>
      <c r="CT30" s="624"/>
      <c r="CU30" s="624"/>
      <c r="CV30" s="624"/>
      <c r="CW30" s="624"/>
      <c r="CX30" s="624"/>
      <c r="CY30" s="625"/>
      <c r="CZ30" s="657">
        <v>9.4</v>
      </c>
      <c r="DA30" s="658"/>
      <c r="DB30" s="658"/>
      <c r="DC30" s="659"/>
      <c r="DD30" s="632">
        <v>1221049</v>
      </c>
      <c r="DE30" s="624"/>
      <c r="DF30" s="624"/>
      <c r="DG30" s="624"/>
      <c r="DH30" s="624"/>
      <c r="DI30" s="624"/>
      <c r="DJ30" s="624"/>
      <c r="DK30" s="625"/>
      <c r="DL30" s="632">
        <v>1221049</v>
      </c>
      <c r="DM30" s="624"/>
      <c r="DN30" s="624"/>
      <c r="DO30" s="624"/>
      <c r="DP30" s="624"/>
      <c r="DQ30" s="624"/>
      <c r="DR30" s="624"/>
      <c r="DS30" s="624"/>
      <c r="DT30" s="624"/>
      <c r="DU30" s="624"/>
      <c r="DV30" s="625"/>
      <c r="DW30" s="628">
        <v>14.1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719531</v>
      </c>
      <c r="S31" s="624"/>
      <c r="T31" s="624"/>
      <c r="U31" s="624"/>
      <c r="V31" s="624"/>
      <c r="W31" s="624"/>
      <c r="X31" s="624"/>
      <c r="Y31" s="625"/>
      <c r="Z31" s="626">
        <v>5.2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98.1</v>
      </c>
      <c r="BH31" s="655"/>
      <c r="BI31" s="655"/>
      <c r="BJ31" s="655"/>
      <c r="BK31" s="655"/>
      <c r="BL31" s="655"/>
      <c r="BM31" s="629">
        <v>92.7</v>
      </c>
      <c r="BN31" s="679"/>
      <c r="BO31" s="679"/>
      <c r="BP31" s="679"/>
      <c r="BQ31" s="680"/>
      <c r="BR31" s="678">
        <v>97.8</v>
      </c>
      <c r="BS31" s="655"/>
      <c r="BT31" s="655"/>
      <c r="BU31" s="655"/>
      <c r="BV31" s="655"/>
      <c r="BW31" s="655"/>
      <c r="BX31" s="629">
        <v>92.5</v>
      </c>
      <c r="BY31" s="679"/>
      <c r="BZ31" s="679"/>
      <c r="CA31" s="679"/>
      <c r="CB31" s="680"/>
      <c r="CD31" s="686"/>
      <c r="CE31" s="687"/>
      <c r="CF31" s="637" t="s">
        <v>294</v>
      </c>
      <c r="CG31" s="638"/>
      <c r="CH31" s="638"/>
      <c r="CI31" s="638"/>
      <c r="CJ31" s="638"/>
      <c r="CK31" s="638"/>
      <c r="CL31" s="638"/>
      <c r="CM31" s="638"/>
      <c r="CN31" s="638"/>
      <c r="CO31" s="638"/>
      <c r="CP31" s="638"/>
      <c r="CQ31" s="639"/>
      <c r="CR31" s="623">
        <v>167349</v>
      </c>
      <c r="CS31" s="655"/>
      <c r="CT31" s="655"/>
      <c r="CU31" s="655"/>
      <c r="CV31" s="655"/>
      <c r="CW31" s="655"/>
      <c r="CX31" s="655"/>
      <c r="CY31" s="656"/>
      <c r="CZ31" s="657">
        <v>1.3</v>
      </c>
      <c r="DA31" s="658"/>
      <c r="DB31" s="658"/>
      <c r="DC31" s="659"/>
      <c r="DD31" s="632">
        <v>167349</v>
      </c>
      <c r="DE31" s="655"/>
      <c r="DF31" s="655"/>
      <c r="DG31" s="655"/>
      <c r="DH31" s="655"/>
      <c r="DI31" s="655"/>
      <c r="DJ31" s="655"/>
      <c r="DK31" s="656"/>
      <c r="DL31" s="632">
        <v>167349</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272442</v>
      </c>
      <c r="S32" s="624"/>
      <c r="T32" s="624"/>
      <c r="U32" s="624"/>
      <c r="V32" s="624"/>
      <c r="W32" s="624"/>
      <c r="X32" s="624"/>
      <c r="Y32" s="625"/>
      <c r="Z32" s="626">
        <v>2</v>
      </c>
      <c r="AA32" s="626"/>
      <c r="AB32" s="626"/>
      <c r="AC32" s="626"/>
      <c r="AD32" s="627">
        <v>9412</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97.3</v>
      </c>
      <c r="BN32" s="691"/>
      <c r="BO32" s="691"/>
      <c r="BP32" s="691"/>
      <c r="BQ32" s="693"/>
      <c r="BR32" s="690">
        <v>99.4</v>
      </c>
      <c r="BS32" s="691"/>
      <c r="BT32" s="691"/>
      <c r="BU32" s="691"/>
      <c r="BV32" s="691"/>
      <c r="BW32" s="691"/>
      <c r="BX32" s="692">
        <v>97</v>
      </c>
      <c r="BY32" s="691"/>
      <c r="BZ32" s="691"/>
      <c r="CA32" s="691"/>
      <c r="CB32" s="693"/>
      <c r="CD32" s="688"/>
      <c r="CE32" s="689"/>
      <c r="CF32" s="637" t="s">
        <v>297</v>
      </c>
      <c r="CG32" s="638"/>
      <c r="CH32" s="638"/>
      <c r="CI32" s="638"/>
      <c r="CJ32" s="638"/>
      <c r="CK32" s="638"/>
      <c r="CL32" s="638"/>
      <c r="CM32" s="638"/>
      <c r="CN32" s="638"/>
      <c r="CO32" s="638"/>
      <c r="CP32" s="638"/>
      <c r="CQ32" s="639"/>
      <c r="CR32" s="623">
        <v>118</v>
      </c>
      <c r="CS32" s="624"/>
      <c r="CT32" s="624"/>
      <c r="CU32" s="624"/>
      <c r="CV32" s="624"/>
      <c r="CW32" s="624"/>
      <c r="CX32" s="624"/>
      <c r="CY32" s="625"/>
      <c r="CZ32" s="657">
        <v>0</v>
      </c>
      <c r="DA32" s="658"/>
      <c r="DB32" s="658"/>
      <c r="DC32" s="659"/>
      <c r="DD32" s="632">
        <v>118</v>
      </c>
      <c r="DE32" s="624"/>
      <c r="DF32" s="624"/>
      <c r="DG32" s="624"/>
      <c r="DH32" s="624"/>
      <c r="DI32" s="624"/>
      <c r="DJ32" s="624"/>
      <c r="DK32" s="625"/>
      <c r="DL32" s="632">
        <v>118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891100</v>
      </c>
      <c r="S33" s="624"/>
      <c r="T33" s="624"/>
      <c r="U33" s="624"/>
      <c r="V33" s="624"/>
      <c r="W33" s="624"/>
      <c r="X33" s="624"/>
      <c r="Y33" s="625"/>
      <c r="Z33" s="626">
        <v>6.4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5130382</v>
      </c>
      <c r="CS33" s="655"/>
      <c r="CT33" s="655"/>
      <c r="CU33" s="655"/>
      <c r="CV33" s="655"/>
      <c r="CW33" s="655"/>
      <c r="CX33" s="655"/>
      <c r="CY33" s="656"/>
      <c r="CZ33" s="657">
        <v>38.6</v>
      </c>
      <c r="DA33" s="658"/>
      <c r="DB33" s="658"/>
      <c r="DC33" s="659"/>
      <c r="DD33" s="632">
        <v>4265589</v>
      </c>
      <c r="DE33" s="655"/>
      <c r="DF33" s="655"/>
      <c r="DG33" s="655"/>
      <c r="DH33" s="655"/>
      <c r="DI33" s="655"/>
      <c r="DJ33" s="655"/>
      <c r="DK33" s="656"/>
      <c r="DL33" s="632">
        <v>3745763</v>
      </c>
      <c r="DM33" s="655"/>
      <c r="DN33" s="655"/>
      <c r="DO33" s="655"/>
      <c r="DP33" s="655"/>
      <c r="DQ33" s="655"/>
      <c r="DR33" s="655"/>
      <c r="DS33" s="655"/>
      <c r="DT33" s="655"/>
      <c r="DU33" s="655"/>
      <c r="DV33" s="656"/>
      <c r="DW33" s="628">
        <v>43.3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2824935</v>
      </c>
      <c r="CS34" s="624"/>
      <c r="CT34" s="624"/>
      <c r="CU34" s="624"/>
      <c r="CV34" s="624"/>
      <c r="CW34" s="624"/>
      <c r="CX34" s="624"/>
      <c r="CY34" s="625"/>
      <c r="CZ34" s="657">
        <v>21.3</v>
      </c>
      <c r="DA34" s="658"/>
      <c r="DB34" s="658"/>
      <c r="DC34" s="659"/>
      <c r="DD34" s="632">
        <v>2309070</v>
      </c>
      <c r="DE34" s="624"/>
      <c r="DF34" s="624"/>
      <c r="DG34" s="624"/>
      <c r="DH34" s="624"/>
      <c r="DI34" s="624"/>
      <c r="DJ34" s="624"/>
      <c r="DK34" s="625"/>
      <c r="DL34" s="632">
        <v>2167740</v>
      </c>
      <c r="DM34" s="624"/>
      <c r="DN34" s="624"/>
      <c r="DO34" s="624"/>
      <c r="DP34" s="624"/>
      <c r="DQ34" s="624"/>
      <c r="DR34" s="624"/>
      <c r="DS34" s="624"/>
      <c r="DT34" s="624"/>
      <c r="DU34" s="624"/>
      <c r="DV34" s="625"/>
      <c r="DW34" s="628">
        <v>25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1562987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55314</v>
      </c>
      <c r="CS35" s="655"/>
      <c r="CT35" s="655"/>
      <c r="CU35" s="655"/>
      <c r="CV35" s="655"/>
      <c r="CW35" s="655"/>
      <c r="CX35" s="655"/>
      <c r="CY35" s="656"/>
      <c r="CZ35" s="657">
        <v>0.4</v>
      </c>
      <c r="DA35" s="658"/>
      <c r="DB35" s="658"/>
      <c r="DC35" s="659"/>
      <c r="DD35" s="632">
        <v>37664</v>
      </c>
      <c r="DE35" s="655"/>
      <c r="DF35" s="655"/>
      <c r="DG35" s="655"/>
      <c r="DH35" s="655"/>
      <c r="DI35" s="655"/>
      <c r="DJ35" s="655"/>
      <c r="DK35" s="656"/>
      <c r="DL35" s="632">
        <v>36741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13907399</v>
      </c>
      <c r="S36" s="696"/>
      <c r="T36" s="696"/>
      <c r="U36" s="696"/>
      <c r="V36" s="696"/>
      <c r="W36" s="696"/>
      <c r="X36" s="696"/>
      <c r="Y36" s="697"/>
      <c r="Z36" s="698">
        <v>100</v>
      </c>
      <c r="AA36" s="698"/>
      <c r="AB36" s="698"/>
      <c r="AC36" s="698"/>
      <c r="AD36" s="699">
        <v>8654314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367956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-159308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1015972</v>
      </c>
      <c r="CS36" s="624"/>
      <c r="CT36" s="624"/>
      <c r="CU36" s="624"/>
      <c r="CV36" s="624"/>
      <c r="CW36" s="624"/>
      <c r="CX36" s="624"/>
      <c r="CY36" s="625"/>
      <c r="CZ36" s="657">
        <v>7.7</v>
      </c>
      <c r="DA36" s="658"/>
      <c r="DB36" s="658"/>
      <c r="DC36" s="659"/>
      <c r="DD36" s="632">
        <v>920695</v>
      </c>
      <c r="DE36" s="624"/>
      <c r="DF36" s="624"/>
      <c r="DG36" s="624"/>
      <c r="DH36" s="624"/>
      <c r="DI36" s="624"/>
      <c r="DJ36" s="624"/>
      <c r="DK36" s="625"/>
      <c r="DL36" s="632">
        <v>710896</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c r="AQ37" s="702" t="s">
        <v>312</v>
      </c>
      <c r="AR37" s="703"/>
      <c r="AS37" s="703"/>
      <c r="AT37" s="703"/>
      <c r="AU37" s="703"/>
      <c r="AV37" s="703"/>
      <c r="AW37" s="703"/>
      <c r="AX37" s="703"/>
      <c r="AY37" s="704"/>
      <c r="AZ37" s="623">
        <v>19511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4784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26360</v>
      </c>
      <c r="CS37" s="655"/>
      <c r="CT37" s="655"/>
      <c r="CU37" s="655"/>
      <c r="CV37" s="655"/>
      <c r="CW37" s="655"/>
      <c r="CX37" s="655"/>
      <c r="CY37" s="656"/>
      <c r="CZ37" s="657">
        <v>0.2</v>
      </c>
      <c r="DA37" s="658"/>
      <c r="DB37" s="658"/>
      <c r="DC37" s="659"/>
      <c r="DD37" s="632">
        <v>26360</v>
      </c>
      <c r="DE37" s="655"/>
      <c r="DF37" s="655"/>
      <c r="DG37" s="655"/>
      <c r="DH37" s="655"/>
      <c r="DI37" s="655"/>
      <c r="DJ37" s="655"/>
      <c r="DK37" s="656"/>
      <c r="DL37" s="632">
        <v>23972</v>
      </c>
      <c r="DM37" s="655"/>
      <c r="DN37" s="655"/>
      <c r="DO37" s="655"/>
      <c r="DP37" s="655"/>
      <c r="DQ37" s="655"/>
      <c r="DR37" s="655"/>
      <c r="DS37" s="655"/>
      <c r="DT37" s="655"/>
      <c r="DU37" s="655"/>
      <c r="DV37" s="656"/>
      <c r="DW37" s="628">
        <v>0.3</v>
      </c>
      <c r="DX37" s="653"/>
      <c r="DY37" s="653"/>
      <c r="DZ37" s="653"/>
      <c r="EA37" s="653"/>
      <c r="EB37" s="653"/>
      <c r="EC37" s="654"/>
    </row>
    <row r="38" spans="2:133" ht="11.25" customHeight="1">
      <c r="AQ38" s="702" t="s">
        <v>315</v>
      </c>
      <c r="AR38" s="703"/>
      <c r="AS38" s="703"/>
      <c r="AT38" s="703"/>
      <c r="AU38" s="703"/>
      <c r="AV38" s="703"/>
      <c r="AW38" s="703"/>
      <c r="AX38" s="703"/>
      <c r="AY38" s="704"/>
      <c r="AZ38" s="623" t="s">
        <v>316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7895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1175520</v>
      </c>
      <c r="CS38" s="624"/>
      <c r="CT38" s="624"/>
      <c r="CU38" s="624"/>
      <c r="CV38" s="624"/>
      <c r="CW38" s="624"/>
      <c r="CX38" s="624"/>
      <c r="CY38" s="625"/>
      <c r="CZ38" s="657">
        <v>8.9</v>
      </c>
      <c r="DA38" s="658"/>
      <c r="DB38" s="658"/>
      <c r="DC38" s="659"/>
      <c r="DD38" s="632">
        <v>983472</v>
      </c>
      <c r="DE38" s="624"/>
      <c r="DF38" s="624"/>
      <c r="DG38" s="624"/>
      <c r="DH38" s="624"/>
      <c r="DI38" s="624"/>
      <c r="DJ38" s="624"/>
      <c r="DK38" s="625"/>
      <c r="DL38" s="632">
        <v>823456</v>
      </c>
      <c r="DM38" s="624"/>
      <c r="DN38" s="624"/>
      <c r="DO38" s="624"/>
      <c r="DP38" s="624"/>
      <c r="DQ38" s="624"/>
      <c r="DR38" s="624"/>
      <c r="DS38" s="624"/>
      <c r="DT38" s="624"/>
      <c r="DU38" s="624"/>
      <c r="DV38" s="625"/>
      <c r="DW38" s="628">
        <v>9.5</v>
      </c>
      <c r="DX38" s="653"/>
      <c r="DY38" s="653"/>
      <c r="DZ38" s="653"/>
      <c r="EA38" s="653"/>
      <c r="EB38" s="653"/>
      <c r="EC38" s="654"/>
    </row>
    <row r="39" spans="2:133" ht="11.25" customHeight="1">
      <c r="AQ39" s="702" t="s">
        <v>319</v>
      </c>
      <c r="AR39" s="703"/>
      <c r="AS39" s="703"/>
      <c r="AT39" s="703"/>
      <c r="AU39" s="703"/>
      <c r="AV39" s="703"/>
      <c r="AW39" s="703"/>
      <c r="AX39" s="703"/>
      <c r="AY39" s="704"/>
      <c r="AZ39" s="623" t="s">
        <v>316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7250</v>
      </c>
      <c r="CS39" s="655"/>
      <c r="CT39" s="655"/>
      <c r="CU39" s="655"/>
      <c r="CV39" s="655"/>
      <c r="CW39" s="655"/>
      <c r="CX39" s="655"/>
      <c r="CY39" s="656"/>
      <c r="CZ39" s="657">
        <v>0.1</v>
      </c>
      <c r="DA39" s="658"/>
      <c r="DB39" s="658"/>
      <c r="DC39" s="659"/>
      <c r="DD39" s="632">
        <v>2027</v>
      </c>
      <c r="DE39" s="655"/>
      <c r="DF39" s="655"/>
      <c r="DG39" s="655"/>
      <c r="DH39" s="655"/>
      <c r="DI39" s="655"/>
      <c r="DJ39" s="655"/>
      <c r="DK39" s="656"/>
      <c r="DL39" s="632" t="s">
        <v>316</v>
      </c>
      <c r="DM39" s="655"/>
      <c r="DN39" s="655"/>
      <c r="DO39" s="655"/>
      <c r="DP39" s="655"/>
      <c r="DQ39" s="655"/>
      <c r="DR39" s="655"/>
      <c r="DS39" s="655"/>
      <c r="DT39" s="655"/>
      <c r="DU39" s="655"/>
      <c r="DV39" s="656"/>
      <c r="DW39" s="628" t="s">
        <v>316</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361339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51391</v>
      </c>
      <c r="CS40" s="624"/>
      <c r="CT40" s="624"/>
      <c r="CU40" s="624"/>
      <c r="CV40" s="624"/>
      <c r="CW40" s="624"/>
      <c r="CX40" s="624"/>
      <c r="CY40" s="625"/>
      <c r="CZ40" s="657">
        <v>0.4</v>
      </c>
      <c r="DA40" s="658"/>
      <c r="DB40" s="658"/>
      <c r="DC40" s="659"/>
      <c r="DD40" s="632">
        <v>12661</v>
      </c>
      <c r="DE40" s="624"/>
      <c r="DF40" s="624"/>
      <c r="DG40" s="624"/>
      <c r="DH40" s="624"/>
      <c r="DI40" s="624"/>
      <c r="DJ40" s="624"/>
      <c r="DK40" s="625"/>
      <c r="DL40" s="632">
        <v>6930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814181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1712696</v>
      </c>
      <c r="CS42" s="624"/>
      <c r="CT42" s="624"/>
      <c r="CU42" s="624"/>
      <c r="CV42" s="624"/>
      <c r="CW42" s="624"/>
      <c r="CX42" s="624"/>
      <c r="CY42" s="625"/>
      <c r="CZ42" s="657">
        <v>12.9</v>
      </c>
      <c r="DA42" s="706"/>
      <c r="DB42" s="706"/>
      <c r="DC42" s="707"/>
      <c r="DD42" s="632">
        <v>288914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16767</v>
      </c>
      <c r="CS43" s="655"/>
      <c r="CT43" s="655"/>
      <c r="CU43" s="655"/>
      <c r="CV43" s="655"/>
      <c r="CW43" s="655"/>
      <c r="CX43" s="655"/>
      <c r="CY43" s="656"/>
      <c r="CZ43" s="657">
        <v>0.1</v>
      </c>
      <c r="DA43" s="658"/>
      <c r="DB43" s="658"/>
      <c r="DC43" s="659"/>
      <c r="DD43" s="632">
        <v>16481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286</v>
      </c>
      <c r="CE44" s="730"/>
      <c r="CF44" s="620" t="s">
        <v>335</v>
      </c>
      <c r="CG44" s="621"/>
      <c r="CH44" s="621"/>
      <c r="CI44" s="621"/>
      <c r="CJ44" s="621"/>
      <c r="CK44" s="621"/>
      <c r="CL44" s="621"/>
      <c r="CM44" s="621"/>
      <c r="CN44" s="621"/>
      <c r="CO44" s="621"/>
      <c r="CP44" s="621"/>
      <c r="CQ44" s="622"/>
      <c r="CR44" s="623">
        <v>1703058</v>
      </c>
      <c r="CS44" s="624"/>
      <c r="CT44" s="624"/>
      <c r="CU44" s="624"/>
      <c r="CV44" s="624"/>
      <c r="CW44" s="624"/>
      <c r="CX44" s="624"/>
      <c r="CY44" s="625"/>
      <c r="CZ44" s="657">
        <v>12.8</v>
      </c>
      <c r="DA44" s="706"/>
      <c r="DB44" s="706"/>
      <c r="DC44" s="707"/>
      <c r="DD44" s="632">
        <v>288594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637963</v>
      </c>
      <c r="CS45" s="655"/>
      <c r="CT45" s="655"/>
      <c r="CU45" s="655"/>
      <c r="CV45" s="655"/>
      <c r="CW45" s="655"/>
      <c r="CX45" s="655"/>
      <c r="CY45" s="656"/>
      <c r="CZ45" s="657">
        <v>4.8</v>
      </c>
      <c r="DA45" s="658"/>
      <c r="DB45" s="658"/>
      <c r="DC45" s="659"/>
      <c r="DD45" s="632">
        <v>45428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987714</v>
      </c>
      <c r="CS46" s="624"/>
      <c r="CT46" s="624"/>
      <c r="CU46" s="624"/>
      <c r="CV46" s="624"/>
      <c r="CW46" s="624"/>
      <c r="CX46" s="624"/>
      <c r="CY46" s="625"/>
      <c r="CZ46" s="657">
        <v>7.4</v>
      </c>
      <c r="DA46" s="706"/>
      <c r="DB46" s="706"/>
      <c r="DC46" s="707"/>
      <c r="DD46" s="632">
        <v>225485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9638</v>
      </c>
      <c r="CS47" s="655"/>
      <c r="CT47" s="655"/>
      <c r="CU47" s="655"/>
      <c r="CV47" s="655"/>
      <c r="CW47" s="655"/>
      <c r="CX47" s="655"/>
      <c r="CY47" s="656"/>
      <c r="CZ47" s="657">
        <v>0.1</v>
      </c>
      <c r="DA47" s="658"/>
      <c r="DB47" s="658"/>
      <c r="DC47" s="659"/>
      <c r="DD47" s="632">
        <v>320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13277055</v>
      </c>
      <c r="CS49" s="691"/>
      <c r="CT49" s="691"/>
      <c r="CU49" s="691"/>
      <c r="CV49" s="691"/>
      <c r="CW49" s="691"/>
      <c r="CX49" s="691"/>
      <c r="CY49" s="718"/>
      <c r="CZ49" s="719">
        <v>100</v>
      </c>
      <c r="DA49" s="720"/>
      <c r="DB49" s="720"/>
      <c r="DC49" s="721"/>
      <c r="DD49" s="722">
        <v>9118261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13610</v>
      </c>
      <c r="R7" s="753"/>
      <c r="S7" s="753"/>
      <c r="T7" s="753"/>
      <c r="U7" s="753"/>
      <c r="V7" s="753">
        <v>12994</v>
      </c>
      <c r="W7" s="753"/>
      <c r="X7" s="753"/>
      <c r="Y7" s="753"/>
      <c r="Z7" s="753"/>
      <c r="AA7" s="753">
        <v>616</v>
      </c>
      <c r="AB7" s="753"/>
      <c r="AC7" s="753"/>
      <c r="AD7" s="753"/>
      <c r="AE7" s="754"/>
      <c r="AF7" s="755">
        <v>605</v>
      </c>
      <c r="AG7" s="756"/>
      <c r="AH7" s="756"/>
      <c r="AI7" s="756"/>
      <c r="AJ7" s="757"/>
      <c r="AK7" s="792">
        <v>303</v>
      </c>
      <c r="AL7" s="793"/>
      <c r="AM7" s="793"/>
      <c r="AN7" s="793"/>
      <c r="AO7" s="793"/>
      <c r="AP7" s="793">
        <v>12279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564</v>
      </c>
      <c r="BT7" s="797"/>
      <c r="BU7" s="797"/>
      <c r="BV7" s="797"/>
      <c r="BW7" s="797"/>
      <c r="BX7" s="797"/>
      <c r="BY7" s="797"/>
      <c r="BZ7" s="797"/>
      <c r="CA7" s="797"/>
      <c r="CB7" s="797"/>
      <c r="CC7" s="797"/>
      <c r="CD7" s="797"/>
      <c r="CE7" s="797"/>
      <c r="CF7" s="797"/>
      <c r="CG7" s="798"/>
      <c r="CH7" s="789">
        <v>1</v>
      </c>
      <c r="CI7" s="790"/>
      <c r="CJ7" s="790"/>
      <c r="CK7" s="790"/>
      <c r="CL7" s="791"/>
      <c r="CM7" s="789">
        <v>4</v>
      </c>
      <c r="CN7" s="790"/>
      <c r="CO7" s="790"/>
      <c r="CP7" s="790"/>
      <c r="CQ7" s="791"/>
      <c r="CR7" s="789">
        <v>5</v>
      </c>
      <c r="CS7" s="790"/>
      <c r="CT7" s="790"/>
      <c r="CU7" s="790"/>
      <c r="CV7" s="791"/>
      <c r="CW7" s="789">
        <v>6</v>
      </c>
      <c r="CX7" s="790"/>
      <c r="CY7" s="790"/>
      <c r="CZ7" s="790"/>
      <c r="DA7" s="791"/>
      <c r="DB7" s="789" t="s">
        <v>544</v>
      </c>
      <c r="DC7" s="790"/>
      <c r="DD7" s="790"/>
      <c r="DE7" s="790"/>
      <c r="DF7" s="791"/>
      <c r="DG7" s="789" t="s">
        <v>544</v>
      </c>
      <c r="DH7" s="790"/>
      <c r="DI7" s="790"/>
      <c r="DJ7" s="790"/>
      <c r="DK7" s="791"/>
      <c r="DL7" s="789" t="s">
        <v>544</v>
      </c>
      <c r="DM7" s="790"/>
      <c r="DN7" s="790"/>
      <c r="DO7" s="790"/>
      <c r="DP7" s="791"/>
      <c r="DQ7" s="789" t="s">
        <v>544</v>
      </c>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483</v>
      </c>
      <c r="R8" s="777"/>
      <c r="S8" s="777"/>
      <c r="T8" s="777"/>
      <c r="U8" s="777"/>
      <c r="V8" s="777">
        <v>470</v>
      </c>
      <c r="W8" s="777"/>
      <c r="X8" s="777"/>
      <c r="Y8" s="777"/>
      <c r="Z8" s="777"/>
      <c r="AA8" s="777">
        <v>13</v>
      </c>
      <c r="AB8" s="777"/>
      <c r="AC8" s="777"/>
      <c r="AD8" s="777"/>
      <c r="AE8" s="778"/>
      <c r="AF8" s="779" t="s">
        <v>110</v>
      </c>
      <c r="AG8" s="780"/>
      <c r="AH8" s="780"/>
      <c r="AI8" s="780"/>
      <c r="AJ8" s="781"/>
      <c r="AK8" s="782">
        <v>139</v>
      </c>
      <c r="AL8" s="783"/>
      <c r="AM8" s="783"/>
      <c r="AN8" s="783"/>
      <c r="AO8" s="783"/>
      <c r="AP8" s="783">
        <v>1000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565</v>
      </c>
      <c r="BT8" s="787"/>
      <c r="BU8" s="787"/>
      <c r="BV8" s="787"/>
      <c r="BW8" s="787"/>
      <c r="BX8" s="787"/>
      <c r="BY8" s="787"/>
      <c r="BZ8" s="787"/>
      <c r="CA8" s="787"/>
      <c r="CB8" s="787"/>
      <c r="CC8" s="787"/>
      <c r="CD8" s="787"/>
      <c r="CE8" s="787"/>
      <c r="CF8" s="787"/>
      <c r="CG8" s="788"/>
      <c r="CH8" s="799">
        <v>6</v>
      </c>
      <c r="CI8" s="800"/>
      <c r="CJ8" s="800"/>
      <c r="CK8" s="800"/>
      <c r="CL8" s="801"/>
      <c r="CM8" s="799">
        <v>394</v>
      </c>
      <c r="CN8" s="800"/>
      <c r="CO8" s="800"/>
      <c r="CP8" s="800"/>
      <c r="CQ8" s="801"/>
      <c r="CR8" s="799">
        <v>50</v>
      </c>
      <c r="CS8" s="800"/>
      <c r="CT8" s="800"/>
      <c r="CU8" s="800"/>
      <c r="CV8" s="801"/>
      <c r="CW8" s="799" t="s">
        <v>544</v>
      </c>
      <c r="CX8" s="800"/>
      <c r="CY8" s="800"/>
      <c r="CZ8" s="800"/>
      <c r="DA8" s="801"/>
      <c r="DB8" s="799" t="s">
        <v>544</v>
      </c>
      <c r="DC8" s="800"/>
      <c r="DD8" s="800"/>
      <c r="DE8" s="800"/>
      <c r="DF8" s="801"/>
      <c r="DG8" s="799" t="s">
        <v>544</v>
      </c>
      <c r="DH8" s="800"/>
      <c r="DI8" s="800"/>
      <c r="DJ8" s="800"/>
      <c r="DK8" s="801"/>
      <c r="DL8" s="799" t="s">
        <v>562</v>
      </c>
      <c r="DM8" s="800"/>
      <c r="DN8" s="800"/>
      <c r="DO8" s="800"/>
      <c r="DP8" s="801"/>
      <c r="DQ8" s="799" t="s">
        <v>562</v>
      </c>
      <c r="DR8" s="800"/>
      <c r="DS8" s="800"/>
      <c r="DT8" s="800"/>
      <c r="DU8" s="801"/>
      <c r="DV8" s="802"/>
      <c r="DW8" s="803"/>
      <c r="DX8" s="803"/>
      <c r="DY8" s="803"/>
      <c r="DZ8" s="804"/>
      <c r="EA8" s="205"/>
    </row>
    <row r="9" spans="1:131" s="206" customFormat="1" ht="26.25" customHeight="1">
      <c r="A9" s="212">
        <v>3</v>
      </c>
      <c r="B9" s="773" t="s">
        <v>365</v>
      </c>
      <c r="C9" s="774"/>
      <c r="D9" s="774"/>
      <c r="E9" s="774"/>
      <c r="F9" s="774"/>
      <c r="G9" s="774"/>
      <c r="H9" s="774"/>
      <c r="I9" s="774"/>
      <c r="J9" s="774"/>
      <c r="K9" s="774"/>
      <c r="L9" s="774"/>
      <c r="M9" s="774"/>
      <c r="N9" s="774"/>
      <c r="O9" s="774"/>
      <c r="P9" s="775"/>
      <c r="Q9" s="776">
        <v>2</v>
      </c>
      <c r="R9" s="777"/>
      <c r="S9" s="777"/>
      <c r="T9" s="777"/>
      <c r="U9" s="777"/>
      <c r="V9" s="777">
        <v>1</v>
      </c>
      <c r="W9" s="777"/>
      <c r="X9" s="777"/>
      <c r="Y9" s="777"/>
      <c r="Z9" s="777"/>
      <c r="AA9" s="777">
        <v>1</v>
      </c>
      <c r="AB9" s="777"/>
      <c r="AC9" s="777"/>
      <c r="AD9" s="777"/>
      <c r="AE9" s="778"/>
      <c r="AF9" s="779">
        <v>1</v>
      </c>
      <c r="AG9" s="780"/>
      <c r="AH9" s="780"/>
      <c r="AI9" s="780"/>
      <c r="AJ9" s="781"/>
      <c r="AK9" s="782">
        <v>0</v>
      </c>
      <c r="AL9" s="783"/>
      <c r="AM9" s="783"/>
      <c r="AN9" s="783"/>
      <c r="AO9" s="783"/>
      <c r="AP9" s="783" t="s">
        <v>571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570</v>
      </c>
      <c r="BS9" s="786" t="s">
        <v>566</v>
      </c>
      <c r="BT9" s="787"/>
      <c r="BU9" s="787"/>
      <c r="BV9" s="787"/>
      <c r="BW9" s="787"/>
      <c r="BX9" s="787"/>
      <c r="BY9" s="787"/>
      <c r="BZ9" s="787"/>
      <c r="CA9" s="787"/>
      <c r="CB9" s="787"/>
      <c r="CC9" s="787"/>
      <c r="CD9" s="787"/>
      <c r="CE9" s="787"/>
      <c r="CF9" s="787"/>
      <c r="CG9" s="788"/>
      <c r="CH9" s="799">
        <v>3</v>
      </c>
      <c r="CI9" s="800"/>
      <c r="CJ9" s="800"/>
      <c r="CK9" s="800"/>
      <c r="CL9" s="801"/>
      <c r="CM9" s="799">
        <v>304</v>
      </c>
      <c r="CN9" s="800"/>
      <c r="CO9" s="800"/>
      <c r="CP9" s="800"/>
      <c r="CQ9" s="801"/>
      <c r="CR9" s="799">
        <v>5</v>
      </c>
      <c r="CS9" s="800"/>
      <c r="CT9" s="800"/>
      <c r="CU9" s="800"/>
      <c r="CV9" s="801"/>
      <c r="CW9" s="799" t="s">
        <v>544</v>
      </c>
      <c r="CX9" s="800"/>
      <c r="CY9" s="800"/>
      <c r="CZ9" s="800"/>
      <c r="DA9" s="801"/>
      <c r="DB9" s="799" t="s">
        <v>562</v>
      </c>
      <c r="DC9" s="800"/>
      <c r="DD9" s="800"/>
      <c r="DE9" s="800"/>
      <c r="DF9" s="801"/>
      <c r="DG9" s="799">
        <v>400</v>
      </c>
      <c r="DH9" s="800"/>
      <c r="DI9" s="800"/>
      <c r="DJ9" s="800"/>
      <c r="DK9" s="801"/>
      <c r="DL9" s="799" t="s">
        <v>562</v>
      </c>
      <c r="DM9" s="800"/>
      <c r="DN9" s="800"/>
      <c r="DO9" s="800"/>
      <c r="DP9" s="801"/>
      <c r="DQ9" s="799">
        <v>336</v>
      </c>
      <c r="DR9" s="800"/>
      <c r="DS9" s="800"/>
      <c r="DT9" s="800"/>
      <c r="DU9" s="801"/>
      <c r="DV9" s="802"/>
      <c r="DW9" s="803"/>
      <c r="DX9" s="803"/>
      <c r="DY9" s="803"/>
      <c r="DZ9" s="804"/>
      <c r="EA9" s="205"/>
    </row>
    <row r="10" spans="1:131" s="206" customFormat="1" ht="26.25" customHeight="1">
      <c r="A10" s="212">
        <v>4</v>
      </c>
      <c r="B10" s="773" t="s">
        <v>366</v>
      </c>
      <c r="C10" s="774"/>
      <c r="D10" s="774"/>
      <c r="E10" s="774"/>
      <c r="F10" s="774"/>
      <c r="G10" s="774"/>
      <c r="H10" s="774"/>
      <c r="I10" s="774"/>
      <c r="J10" s="774"/>
      <c r="K10" s="774"/>
      <c r="L10" s="774"/>
      <c r="M10" s="774"/>
      <c r="N10" s="774"/>
      <c r="O10" s="774"/>
      <c r="P10" s="775"/>
      <c r="Q10" s="776">
        <v>1</v>
      </c>
      <c r="R10" s="777"/>
      <c r="S10" s="777"/>
      <c r="T10" s="777"/>
      <c r="U10" s="777"/>
      <c r="V10" s="777">
        <v>0</v>
      </c>
      <c r="W10" s="777"/>
      <c r="X10" s="777"/>
      <c r="Y10" s="777"/>
      <c r="Z10" s="777"/>
      <c r="AA10" s="777">
        <v>0</v>
      </c>
      <c r="AB10" s="777"/>
      <c r="AC10" s="777"/>
      <c r="AD10" s="777"/>
      <c r="AE10" s="778"/>
      <c r="AF10" s="779">
        <v>0</v>
      </c>
      <c r="AG10" s="780"/>
      <c r="AH10" s="780"/>
      <c r="AI10" s="780"/>
      <c r="AJ10" s="781"/>
      <c r="AK10" s="782">
        <v>0</v>
      </c>
      <c r="AL10" s="783"/>
      <c r="AM10" s="783"/>
      <c r="AN10" s="783"/>
      <c r="AO10" s="783"/>
      <c r="AP10" s="783" t="s">
        <v>571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567</v>
      </c>
      <c r="BT10" s="787"/>
      <c r="BU10" s="787"/>
      <c r="BV10" s="787"/>
      <c r="BW10" s="787"/>
      <c r="BX10" s="787"/>
      <c r="BY10" s="787"/>
      <c r="BZ10" s="787"/>
      <c r="CA10" s="787"/>
      <c r="CB10" s="787"/>
      <c r="CC10" s="787"/>
      <c r="CD10" s="787"/>
      <c r="CE10" s="787"/>
      <c r="CF10" s="787"/>
      <c r="CG10" s="788"/>
      <c r="CH10" s="799">
        <v>-5</v>
      </c>
      <c r="CI10" s="800"/>
      <c r="CJ10" s="800"/>
      <c r="CK10" s="800"/>
      <c r="CL10" s="801"/>
      <c r="CM10" s="799">
        <v>11</v>
      </c>
      <c r="CN10" s="800"/>
      <c r="CO10" s="800"/>
      <c r="CP10" s="800"/>
      <c r="CQ10" s="801"/>
      <c r="CR10" s="799">
        <v>20</v>
      </c>
      <c r="CS10" s="800"/>
      <c r="CT10" s="800"/>
      <c r="CU10" s="800"/>
      <c r="CV10" s="801"/>
      <c r="CW10" s="799">
        <v>3</v>
      </c>
      <c r="CX10" s="800"/>
      <c r="CY10" s="800"/>
      <c r="CZ10" s="800"/>
      <c r="DA10" s="801"/>
      <c r="DB10" s="799" t="s">
        <v>562</v>
      </c>
      <c r="DC10" s="800"/>
      <c r="DD10" s="800"/>
      <c r="DE10" s="800"/>
      <c r="DF10" s="801"/>
      <c r="DG10" s="799" t="s">
        <v>562</v>
      </c>
      <c r="DH10" s="800"/>
      <c r="DI10" s="800"/>
      <c r="DJ10" s="800"/>
      <c r="DK10" s="801"/>
      <c r="DL10" s="799" t="s">
        <v>562</v>
      </c>
      <c r="DM10" s="800"/>
      <c r="DN10" s="800"/>
      <c r="DO10" s="800"/>
      <c r="DP10" s="801"/>
      <c r="DQ10" s="799" t="s">
        <v>562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13910</v>
      </c>
      <c r="R23" s="812"/>
      <c r="S23" s="812"/>
      <c r="T23" s="812"/>
      <c r="U23" s="812"/>
      <c r="V23" s="812">
        <v>13280</v>
      </c>
      <c r="W23" s="812"/>
      <c r="X23" s="812"/>
      <c r="Y23" s="812"/>
      <c r="Z23" s="812"/>
      <c r="AA23" s="812">
        <v>630</v>
      </c>
      <c r="AB23" s="812"/>
      <c r="AC23" s="812"/>
      <c r="AD23" s="812"/>
      <c r="AE23" s="813"/>
      <c r="AF23" s="814">
        <v>607</v>
      </c>
      <c r="AG23" s="812"/>
      <c r="AH23" s="812"/>
      <c r="AI23" s="812"/>
      <c r="AJ23" s="815"/>
      <c r="AK23" s="816"/>
      <c r="AL23" s="817"/>
      <c r="AM23" s="817"/>
      <c r="AN23" s="817"/>
      <c r="AO23" s="817"/>
      <c r="AP23" s="812">
        <v>13278</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4338</v>
      </c>
      <c r="R28" s="841"/>
      <c r="S28" s="841"/>
      <c r="T28" s="841"/>
      <c r="U28" s="841"/>
      <c r="V28" s="841">
        <v>4338</v>
      </c>
      <c r="W28" s="841"/>
      <c r="X28" s="841"/>
      <c r="Y28" s="841"/>
      <c r="Z28" s="841"/>
      <c r="AA28" s="841" t="s">
        <v>543</v>
      </c>
      <c r="AB28" s="841"/>
      <c r="AC28" s="841"/>
      <c r="AD28" s="841"/>
      <c r="AE28" s="842"/>
      <c r="AF28" s="843" t="s">
        <v>110</v>
      </c>
      <c r="AG28" s="841"/>
      <c r="AH28" s="841"/>
      <c r="AI28" s="841"/>
      <c r="AJ28" s="844"/>
      <c r="AK28" s="845">
        <v>361</v>
      </c>
      <c r="AL28" s="836"/>
      <c r="AM28" s="836"/>
      <c r="AN28" s="836"/>
      <c r="AO28" s="836"/>
      <c r="AP28" s="836" t="s">
        <v>545</v>
      </c>
      <c r="AQ28" s="836"/>
      <c r="AR28" s="836"/>
      <c r="AS28" s="836"/>
      <c r="AT28" s="836"/>
      <c r="AU28" s="836" t="s">
        <v>544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447</v>
      </c>
      <c r="R29" s="777"/>
      <c r="S29" s="777"/>
      <c r="T29" s="777"/>
      <c r="U29" s="777"/>
      <c r="V29" s="777">
        <v>440</v>
      </c>
      <c r="W29" s="777"/>
      <c r="X29" s="777"/>
      <c r="Y29" s="777"/>
      <c r="Z29" s="777"/>
      <c r="AA29" s="777">
        <v>7</v>
      </c>
      <c r="AB29" s="777"/>
      <c r="AC29" s="777"/>
      <c r="AD29" s="777"/>
      <c r="AE29" s="778"/>
      <c r="AF29" s="779">
        <v>7</v>
      </c>
      <c r="AG29" s="780"/>
      <c r="AH29" s="780"/>
      <c r="AI29" s="780"/>
      <c r="AJ29" s="781"/>
      <c r="AK29" s="848">
        <v>109</v>
      </c>
      <c r="AL29" s="849"/>
      <c r="AM29" s="849"/>
      <c r="AN29" s="849"/>
      <c r="AO29" s="849"/>
      <c r="AP29" s="849" t="s">
        <v>546</v>
      </c>
      <c r="AQ29" s="849"/>
      <c r="AR29" s="849"/>
      <c r="AS29" s="849"/>
      <c r="AT29" s="849"/>
      <c r="AU29" s="849" t="s">
        <v>544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2304</v>
      </c>
      <c r="R30" s="777"/>
      <c r="S30" s="777"/>
      <c r="T30" s="777"/>
      <c r="U30" s="777"/>
      <c r="V30" s="777">
        <v>2214</v>
      </c>
      <c r="W30" s="777"/>
      <c r="X30" s="777"/>
      <c r="Y30" s="777"/>
      <c r="Z30" s="777"/>
      <c r="AA30" s="777">
        <v>90</v>
      </c>
      <c r="AB30" s="777"/>
      <c r="AC30" s="777"/>
      <c r="AD30" s="777"/>
      <c r="AE30" s="778"/>
      <c r="AF30" s="779">
        <v>90</v>
      </c>
      <c r="AG30" s="780"/>
      <c r="AH30" s="780"/>
      <c r="AI30" s="780"/>
      <c r="AJ30" s="781"/>
      <c r="AK30" s="848">
        <v>368</v>
      </c>
      <c r="AL30" s="849"/>
      <c r="AM30" s="849"/>
      <c r="AN30" s="849"/>
      <c r="AO30" s="849"/>
      <c r="AP30" s="849" t="s">
        <v>544</v>
      </c>
      <c r="AQ30" s="849"/>
      <c r="AR30" s="849"/>
      <c r="AS30" s="849"/>
      <c r="AT30" s="849"/>
      <c r="AU30" s="849" t="s">
        <v>547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965</v>
      </c>
      <c r="R31" s="777"/>
      <c r="S31" s="777"/>
      <c r="T31" s="777"/>
      <c r="U31" s="777"/>
      <c r="V31" s="777">
        <v>883</v>
      </c>
      <c r="W31" s="777"/>
      <c r="X31" s="777"/>
      <c r="Y31" s="777"/>
      <c r="Z31" s="777"/>
      <c r="AA31" s="777">
        <v>83</v>
      </c>
      <c r="AB31" s="777"/>
      <c r="AC31" s="777"/>
      <c r="AD31" s="777"/>
      <c r="AE31" s="778"/>
      <c r="AF31" s="779">
        <v>1151</v>
      </c>
      <c r="AG31" s="780"/>
      <c r="AH31" s="780"/>
      <c r="AI31" s="780"/>
      <c r="AJ31" s="781"/>
      <c r="AK31" s="848">
        <v>20</v>
      </c>
      <c r="AL31" s="849"/>
      <c r="AM31" s="849"/>
      <c r="AN31" s="849"/>
      <c r="AO31" s="849"/>
      <c r="AP31" s="849">
        <v>4456</v>
      </c>
      <c r="AQ31" s="849"/>
      <c r="AR31" s="849"/>
      <c r="AS31" s="849"/>
      <c r="AT31" s="849"/>
      <c r="AU31" s="849">
        <v>27</v>
      </c>
      <c r="AV31" s="849"/>
      <c r="AW31" s="849"/>
      <c r="AX31" s="849"/>
      <c r="AY31" s="849"/>
      <c r="AZ31" s="850" t="s">
        <v>543</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385</v>
      </c>
      <c r="C32" s="774"/>
      <c r="D32" s="774"/>
      <c r="E32" s="774"/>
      <c r="F32" s="774"/>
      <c r="G32" s="774"/>
      <c r="H32" s="774"/>
      <c r="I32" s="774"/>
      <c r="J32" s="774"/>
      <c r="K32" s="774"/>
      <c r="L32" s="774"/>
      <c r="M32" s="774"/>
      <c r="N32" s="774"/>
      <c r="O32" s="774"/>
      <c r="P32" s="775"/>
      <c r="Q32" s="776">
        <v>773</v>
      </c>
      <c r="R32" s="777"/>
      <c r="S32" s="777"/>
      <c r="T32" s="777"/>
      <c r="U32" s="777"/>
      <c r="V32" s="777">
        <v>711</v>
      </c>
      <c r="W32" s="777"/>
      <c r="X32" s="777"/>
      <c r="Y32" s="777"/>
      <c r="Z32" s="777"/>
      <c r="AA32" s="777">
        <v>63</v>
      </c>
      <c r="AB32" s="777"/>
      <c r="AC32" s="777"/>
      <c r="AD32" s="777"/>
      <c r="AE32" s="778"/>
      <c r="AF32" s="779">
        <v>239</v>
      </c>
      <c r="AG32" s="780"/>
      <c r="AH32" s="780"/>
      <c r="AI32" s="780"/>
      <c r="AJ32" s="781"/>
      <c r="AK32" s="848">
        <v>368</v>
      </c>
      <c r="AL32" s="849"/>
      <c r="AM32" s="849"/>
      <c r="AN32" s="849"/>
      <c r="AO32" s="849"/>
      <c r="AP32" s="849">
        <v>5714</v>
      </c>
      <c r="AQ32" s="849"/>
      <c r="AR32" s="849"/>
      <c r="AS32" s="849"/>
      <c r="AT32" s="849"/>
      <c r="AU32" s="849">
        <v>4874</v>
      </c>
      <c r="AV32" s="849"/>
      <c r="AW32" s="849"/>
      <c r="AX32" s="849"/>
      <c r="AY32" s="849"/>
      <c r="AZ32" s="850" t="s">
        <v>544</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18</v>
      </c>
      <c r="R33" s="777"/>
      <c r="S33" s="777"/>
      <c r="T33" s="777"/>
      <c r="U33" s="777"/>
      <c r="V33" s="777">
        <v>3</v>
      </c>
      <c r="W33" s="777"/>
      <c r="X33" s="777"/>
      <c r="Y33" s="777"/>
      <c r="Z33" s="777"/>
      <c r="AA33" s="777">
        <v>16</v>
      </c>
      <c r="AB33" s="777"/>
      <c r="AC33" s="777"/>
      <c r="AD33" s="777"/>
      <c r="AE33" s="778"/>
      <c r="AF33" s="779">
        <v>233</v>
      </c>
      <c r="AG33" s="780"/>
      <c r="AH33" s="780"/>
      <c r="AI33" s="780"/>
      <c r="AJ33" s="781"/>
      <c r="AK33" s="848" t="s">
        <v>544</v>
      </c>
      <c r="AL33" s="849"/>
      <c r="AM33" s="849"/>
      <c r="AN33" s="849"/>
      <c r="AO33" s="849"/>
      <c r="AP33" s="849" t="s">
        <v>544</v>
      </c>
      <c r="AQ33" s="849"/>
      <c r="AR33" s="849"/>
      <c r="AS33" s="849"/>
      <c r="AT33" s="849"/>
      <c r="AU33" s="849" t="s">
        <v>544</v>
      </c>
      <c r="AV33" s="849"/>
      <c r="AW33" s="849"/>
      <c r="AX33" s="849"/>
      <c r="AY33" s="849"/>
      <c r="AZ33" s="850" t="s">
        <v>546</v>
      </c>
      <c r="BA33" s="850"/>
      <c r="BB33" s="850"/>
      <c r="BC33" s="850"/>
      <c r="BD33" s="850"/>
      <c r="BE33" s="846" t="s">
        <v>387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1722</v>
      </c>
      <c r="AG63" s="860"/>
      <c r="AH63" s="860"/>
      <c r="AI63" s="860"/>
      <c r="AJ63" s="861"/>
      <c r="AK63" s="862"/>
      <c r="AL63" s="857"/>
      <c r="AM63" s="857"/>
      <c r="AN63" s="857"/>
      <c r="AO63" s="857"/>
      <c r="AP63" s="860">
        <v>10170</v>
      </c>
      <c r="AQ63" s="860"/>
      <c r="AR63" s="860"/>
      <c r="AS63" s="860"/>
      <c r="AT63" s="860"/>
      <c r="AU63" s="860">
        <v>4901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392</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540</v>
      </c>
      <c r="R68" s="884"/>
      <c r="S68" s="884"/>
      <c r="T68" s="884"/>
      <c r="U68" s="884"/>
      <c r="V68" s="884">
        <v>435</v>
      </c>
      <c r="W68" s="884"/>
      <c r="X68" s="884"/>
      <c r="Y68" s="884"/>
      <c r="Z68" s="884"/>
      <c r="AA68" s="884">
        <v>105</v>
      </c>
      <c r="AB68" s="884"/>
      <c r="AC68" s="884"/>
      <c r="AD68" s="884"/>
      <c r="AE68" s="884"/>
      <c r="AF68" s="884">
        <v>105</v>
      </c>
      <c r="AG68" s="884"/>
      <c r="AH68" s="884"/>
      <c r="AI68" s="884"/>
      <c r="AJ68" s="884"/>
      <c r="AK68" s="884">
        <v>73</v>
      </c>
      <c r="AL68" s="884"/>
      <c r="AM68" s="884"/>
      <c r="AN68" s="884"/>
      <c r="AO68" s="884"/>
      <c r="AP68" s="884" t="s">
        <v>544</v>
      </c>
      <c r="AQ68" s="884"/>
      <c r="AR68" s="884"/>
      <c r="AS68" s="884"/>
      <c r="AT68" s="884"/>
      <c r="AU68" s="884" t="s">
        <v>544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737974</v>
      </c>
      <c r="R69" s="849"/>
      <c r="S69" s="849"/>
      <c r="T69" s="849"/>
      <c r="U69" s="849"/>
      <c r="V69" s="849">
        <v>705624</v>
      </c>
      <c r="W69" s="849"/>
      <c r="X69" s="849"/>
      <c r="Y69" s="849"/>
      <c r="Z69" s="849"/>
      <c r="AA69" s="849">
        <v>32350</v>
      </c>
      <c r="AB69" s="849"/>
      <c r="AC69" s="849"/>
      <c r="AD69" s="849"/>
      <c r="AE69" s="849"/>
      <c r="AF69" s="849">
        <v>32350</v>
      </c>
      <c r="AG69" s="849"/>
      <c r="AH69" s="849"/>
      <c r="AI69" s="849"/>
      <c r="AJ69" s="849"/>
      <c r="AK69" s="849">
        <v>127</v>
      </c>
      <c r="AL69" s="849"/>
      <c r="AM69" s="849"/>
      <c r="AN69" s="849"/>
      <c r="AO69" s="849"/>
      <c r="AP69" s="849" t="s">
        <v>544</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688</v>
      </c>
      <c r="R70" s="849"/>
      <c r="S70" s="849"/>
      <c r="T70" s="849"/>
      <c r="U70" s="849"/>
      <c r="V70" s="849">
        <v>527</v>
      </c>
      <c r="W70" s="849"/>
      <c r="X70" s="849"/>
      <c r="Y70" s="849"/>
      <c r="Z70" s="849"/>
      <c r="AA70" s="849">
        <v>161</v>
      </c>
      <c r="AB70" s="849"/>
      <c r="AC70" s="849"/>
      <c r="AD70" s="849"/>
      <c r="AE70" s="849"/>
      <c r="AF70" s="849">
        <v>900</v>
      </c>
      <c r="AG70" s="849"/>
      <c r="AH70" s="849"/>
      <c r="AI70" s="849"/>
      <c r="AJ70" s="849"/>
      <c r="AK70" s="849" t="s">
        <v>544</v>
      </c>
      <c r="AL70" s="849"/>
      <c r="AM70" s="849"/>
      <c r="AN70" s="849"/>
      <c r="AO70" s="849"/>
      <c r="AP70" s="849">
        <v>2992</v>
      </c>
      <c r="AQ70" s="849"/>
      <c r="AR70" s="849"/>
      <c r="AS70" s="849"/>
      <c r="AT70" s="849"/>
      <c r="AU70" s="849" t="s">
        <v>562</v>
      </c>
      <c r="AV70" s="849"/>
      <c r="AW70" s="849"/>
      <c r="AX70" s="849"/>
      <c r="AY70" s="849"/>
      <c r="AZ70" s="895" t="s">
        <v>569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183</v>
      </c>
      <c r="R71" s="849"/>
      <c r="S71" s="849"/>
      <c r="T71" s="849"/>
      <c r="U71" s="849"/>
      <c r="V71" s="849">
        <v>171</v>
      </c>
      <c r="W71" s="849"/>
      <c r="X71" s="849"/>
      <c r="Y71" s="849"/>
      <c r="Z71" s="849"/>
      <c r="AA71" s="849">
        <v>12</v>
      </c>
      <c r="AB71" s="849"/>
      <c r="AC71" s="849"/>
      <c r="AD71" s="849"/>
      <c r="AE71" s="849"/>
      <c r="AF71" s="849">
        <v>12</v>
      </c>
      <c r="AG71" s="849"/>
      <c r="AH71" s="849"/>
      <c r="AI71" s="849"/>
      <c r="AJ71" s="849"/>
      <c r="AK71" s="849" t="s">
        <v>561</v>
      </c>
      <c r="AL71" s="849"/>
      <c r="AM71" s="849"/>
      <c r="AN71" s="849"/>
      <c r="AO71" s="849"/>
      <c r="AP71" s="849" t="s">
        <v>544</v>
      </c>
      <c r="AQ71" s="849"/>
      <c r="AR71" s="849"/>
      <c r="AS71" s="849"/>
      <c r="AT71" s="849"/>
      <c r="AU71" s="849" t="s">
        <v>562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65</v>
      </c>
      <c r="R72" s="849"/>
      <c r="S72" s="849"/>
      <c r="T72" s="849"/>
      <c r="U72" s="849"/>
      <c r="V72" s="849">
        <v>65</v>
      </c>
      <c r="W72" s="849"/>
      <c r="X72" s="849"/>
      <c r="Y72" s="849"/>
      <c r="Z72" s="849"/>
      <c r="AA72" s="849" t="s">
        <v>544</v>
      </c>
      <c r="AB72" s="849"/>
      <c r="AC72" s="849"/>
      <c r="AD72" s="849"/>
      <c r="AE72" s="849"/>
      <c r="AF72" s="849" t="s">
        <v>562</v>
      </c>
      <c r="AG72" s="849"/>
      <c r="AH72" s="849"/>
      <c r="AI72" s="849"/>
      <c r="AJ72" s="849"/>
      <c r="AK72" s="849" t="s">
        <v>544</v>
      </c>
      <c r="AL72" s="849"/>
      <c r="AM72" s="849"/>
      <c r="AN72" s="849"/>
      <c r="AO72" s="849"/>
      <c r="AP72" s="849" t="s">
        <v>562</v>
      </c>
      <c r="AQ72" s="849"/>
      <c r="AR72" s="849"/>
      <c r="AS72" s="849"/>
      <c r="AT72" s="849"/>
      <c r="AU72" s="849" t="s">
        <v>562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11632</v>
      </c>
      <c r="R73" s="849"/>
      <c r="S73" s="849"/>
      <c r="T73" s="849"/>
      <c r="U73" s="849"/>
      <c r="V73" s="849">
        <v>11127</v>
      </c>
      <c r="W73" s="849"/>
      <c r="X73" s="849"/>
      <c r="Y73" s="849"/>
      <c r="Z73" s="849"/>
      <c r="AA73" s="849">
        <v>505</v>
      </c>
      <c r="AB73" s="849"/>
      <c r="AC73" s="849"/>
      <c r="AD73" s="849"/>
      <c r="AE73" s="849"/>
      <c r="AF73" s="849">
        <v>505</v>
      </c>
      <c r="AG73" s="849"/>
      <c r="AH73" s="849"/>
      <c r="AI73" s="849"/>
      <c r="AJ73" s="849"/>
      <c r="AK73" s="849" t="s">
        <v>544</v>
      </c>
      <c r="AL73" s="849"/>
      <c r="AM73" s="849"/>
      <c r="AN73" s="849"/>
      <c r="AO73" s="849"/>
      <c r="AP73" s="849" t="s">
        <v>544</v>
      </c>
      <c r="AQ73" s="849"/>
      <c r="AR73" s="849"/>
      <c r="AS73" s="849"/>
      <c r="AT73" s="849"/>
      <c r="AU73" s="849" t="s">
        <v>562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572</v>
      </c>
      <c r="C74" s="892"/>
      <c r="D74" s="892"/>
      <c r="E74" s="892"/>
      <c r="F74" s="892"/>
      <c r="G74" s="892"/>
      <c r="H74" s="892"/>
      <c r="I74" s="892"/>
      <c r="J74" s="892"/>
      <c r="K74" s="892"/>
      <c r="L74" s="892"/>
      <c r="M74" s="892"/>
      <c r="N74" s="892"/>
      <c r="O74" s="892"/>
      <c r="P74" s="893"/>
      <c r="Q74" s="894">
        <v>68</v>
      </c>
      <c r="R74" s="849"/>
      <c r="S74" s="849"/>
      <c r="T74" s="849"/>
      <c r="U74" s="849"/>
      <c r="V74" s="849">
        <v>68</v>
      </c>
      <c r="W74" s="849"/>
      <c r="X74" s="849"/>
      <c r="Y74" s="849"/>
      <c r="Z74" s="849"/>
      <c r="AA74" s="849" t="s">
        <v>544</v>
      </c>
      <c r="AB74" s="849"/>
      <c r="AC74" s="849"/>
      <c r="AD74" s="849"/>
      <c r="AE74" s="849"/>
      <c r="AF74" s="849" t="s">
        <v>563</v>
      </c>
      <c r="AG74" s="849"/>
      <c r="AH74" s="849"/>
      <c r="AI74" s="849"/>
      <c r="AJ74" s="849"/>
      <c r="AK74" s="849" t="s">
        <v>544</v>
      </c>
      <c r="AL74" s="849"/>
      <c r="AM74" s="849"/>
      <c r="AN74" s="849"/>
      <c r="AO74" s="849"/>
      <c r="AP74" s="849" t="s">
        <v>562</v>
      </c>
      <c r="AQ74" s="849"/>
      <c r="AR74" s="849"/>
      <c r="AS74" s="849"/>
      <c r="AT74" s="849"/>
      <c r="AU74" s="849" t="s">
        <v>562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13</v>
      </c>
      <c r="R75" s="898"/>
      <c r="S75" s="898"/>
      <c r="T75" s="898"/>
      <c r="U75" s="848"/>
      <c r="V75" s="899">
        <v>11</v>
      </c>
      <c r="W75" s="898"/>
      <c r="X75" s="898"/>
      <c r="Y75" s="898"/>
      <c r="Z75" s="848"/>
      <c r="AA75" s="899">
        <v>2</v>
      </c>
      <c r="AB75" s="898"/>
      <c r="AC75" s="898"/>
      <c r="AD75" s="898"/>
      <c r="AE75" s="848"/>
      <c r="AF75" s="899">
        <v>2</v>
      </c>
      <c r="AG75" s="898"/>
      <c r="AH75" s="898"/>
      <c r="AI75" s="898"/>
      <c r="AJ75" s="848"/>
      <c r="AK75" s="899">
        <v>1</v>
      </c>
      <c r="AL75" s="898"/>
      <c r="AM75" s="898"/>
      <c r="AN75" s="898"/>
      <c r="AO75" s="848"/>
      <c r="AP75" s="899" t="s">
        <v>544</v>
      </c>
      <c r="AQ75" s="898"/>
      <c r="AR75" s="898"/>
      <c r="AS75" s="898"/>
      <c r="AT75" s="848"/>
      <c r="AU75" s="899" t="s">
        <v>562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555</v>
      </c>
      <c r="C76" s="892"/>
      <c r="D76" s="892"/>
      <c r="E76" s="892"/>
      <c r="F76" s="892"/>
      <c r="G76" s="892"/>
      <c r="H76" s="892"/>
      <c r="I76" s="892"/>
      <c r="J76" s="892"/>
      <c r="K76" s="892"/>
      <c r="L76" s="892"/>
      <c r="M76" s="892"/>
      <c r="N76" s="892"/>
      <c r="O76" s="892"/>
      <c r="P76" s="893"/>
      <c r="Q76" s="897">
        <v>3</v>
      </c>
      <c r="R76" s="898"/>
      <c r="S76" s="898"/>
      <c r="T76" s="898"/>
      <c r="U76" s="848"/>
      <c r="V76" s="899" t="s">
        <v>544</v>
      </c>
      <c r="W76" s="898"/>
      <c r="X76" s="898"/>
      <c r="Y76" s="898"/>
      <c r="Z76" s="848"/>
      <c r="AA76" s="899">
        <v>3</v>
      </c>
      <c r="AB76" s="898"/>
      <c r="AC76" s="898"/>
      <c r="AD76" s="898"/>
      <c r="AE76" s="848"/>
      <c r="AF76" s="899">
        <v>3</v>
      </c>
      <c r="AG76" s="898"/>
      <c r="AH76" s="898"/>
      <c r="AI76" s="898"/>
      <c r="AJ76" s="848"/>
      <c r="AK76" s="899" t="s">
        <v>545</v>
      </c>
      <c r="AL76" s="898"/>
      <c r="AM76" s="898"/>
      <c r="AN76" s="898"/>
      <c r="AO76" s="848"/>
      <c r="AP76" s="899" t="s">
        <v>547</v>
      </c>
      <c r="AQ76" s="898"/>
      <c r="AR76" s="898"/>
      <c r="AS76" s="898"/>
      <c r="AT76" s="848"/>
      <c r="AU76" s="899" t="s">
        <v>544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556</v>
      </c>
      <c r="C77" s="892"/>
      <c r="D77" s="892"/>
      <c r="E77" s="892"/>
      <c r="F77" s="892"/>
      <c r="G77" s="892"/>
      <c r="H77" s="892"/>
      <c r="I77" s="892"/>
      <c r="J77" s="892"/>
      <c r="K77" s="892"/>
      <c r="L77" s="892"/>
      <c r="M77" s="892"/>
      <c r="N77" s="892"/>
      <c r="O77" s="892"/>
      <c r="P77" s="893"/>
      <c r="Q77" s="897">
        <v>1371</v>
      </c>
      <c r="R77" s="898"/>
      <c r="S77" s="898"/>
      <c r="T77" s="898"/>
      <c r="U77" s="848"/>
      <c r="V77" s="899">
        <v>1329</v>
      </c>
      <c r="W77" s="898"/>
      <c r="X77" s="898"/>
      <c r="Y77" s="898"/>
      <c r="Z77" s="848"/>
      <c r="AA77" s="899">
        <v>43</v>
      </c>
      <c r="AB77" s="898"/>
      <c r="AC77" s="898"/>
      <c r="AD77" s="898"/>
      <c r="AE77" s="848"/>
      <c r="AF77" s="899">
        <v>43</v>
      </c>
      <c r="AG77" s="898"/>
      <c r="AH77" s="898"/>
      <c r="AI77" s="898"/>
      <c r="AJ77" s="848"/>
      <c r="AK77" s="899">
        <v>3</v>
      </c>
      <c r="AL77" s="898"/>
      <c r="AM77" s="898"/>
      <c r="AN77" s="898"/>
      <c r="AO77" s="848"/>
      <c r="AP77" s="899">
        <v>652</v>
      </c>
      <c r="AQ77" s="898"/>
      <c r="AR77" s="898"/>
      <c r="AS77" s="898"/>
      <c r="AT77" s="848"/>
      <c r="AU77" s="899" t="s">
        <v>544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557</v>
      </c>
      <c r="C78" s="892"/>
      <c r="D78" s="892"/>
      <c r="E78" s="892"/>
      <c r="F78" s="892"/>
      <c r="G78" s="892"/>
      <c r="H78" s="892"/>
      <c r="I78" s="892"/>
      <c r="J78" s="892"/>
      <c r="K78" s="892"/>
      <c r="L78" s="892"/>
      <c r="M78" s="892"/>
      <c r="N78" s="892"/>
      <c r="O78" s="892"/>
      <c r="P78" s="893"/>
      <c r="Q78" s="894">
        <v>59</v>
      </c>
      <c r="R78" s="849"/>
      <c r="S78" s="849"/>
      <c r="T78" s="849"/>
      <c r="U78" s="849"/>
      <c r="V78" s="849">
        <v>59</v>
      </c>
      <c r="W78" s="849"/>
      <c r="X78" s="849"/>
      <c r="Y78" s="849"/>
      <c r="Z78" s="849"/>
      <c r="AA78" s="849" t="s">
        <v>544</v>
      </c>
      <c r="AB78" s="849"/>
      <c r="AC78" s="849"/>
      <c r="AD78" s="849"/>
      <c r="AE78" s="849"/>
      <c r="AF78" s="849" t="s">
        <v>562</v>
      </c>
      <c r="AG78" s="849"/>
      <c r="AH78" s="849"/>
      <c r="AI78" s="849"/>
      <c r="AJ78" s="849"/>
      <c r="AK78" s="849">
        <v>26</v>
      </c>
      <c r="AL78" s="849"/>
      <c r="AM78" s="849"/>
      <c r="AN78" s="849"/>
      <c r="AO78" s="849"/>
      <c r="AP78" s="849" t="s">
        <v>544</v>
      </c>
      <c r="AQ78" s="849"/>
      <c r="AR78" s="849"/>
      <c r="AS78" s="849"/>
      <c r="AT78" s="849"/>
      <c r="AU78" s="849" t="s">
        <v>544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558</v>
      </c>
      <c r="C79" s="892"/>
      <c r="D79" s="892"/>
      <c r="E79" s="892"/>
      <c r="F79" s="892"/>
      <c r="G79" s="892"/>
      <c r="H79" s="892"/>
      <c r="I79" s="892"/>
      <c r="J79" s="892"/>
      <c r="K79" s="892"/>
      <c r="L79" s="892"/>
      <c r="M79" s="892"/>
      <c r="N79" s="892"/>
      <c r="O79" s="892"/>
      <c r="P79" s="893"/>
      <c r="Q79" s="894">
        <v>318</v>
      </c>
      <c r="R79" s="849"/>
      <c r="S79" s="849"/>
      <c r="T79" s="849"/>
      <c r="U79" s="849"/>
      <c r="V79" s="849">
        <v>280</v>
      </c>
      <c r="W79" s="849"/>
      <c r="X79" s="849"/>
      <c r="Y79" s="849"/>
      <c r="Z79" s="849"/>
      <c r="AA79" s="849">
        <v>38</v>
      </c>
      <c r="AB79" s="849"/>
      <c r="AC79" s="849"/>
      <c r="AD79" s="849"/>
      <c r="AE79" s="849"/>
      <c r="AF79" s="849">
        <v>38</v>
      </c>
      <c r="AG79" s="849"/>
      <c r="AH79" s="849"/>
      <c r="AI79" s="849"/>
      <c r="AJ79" s="849"/>
      <c r="AK79" s="849">
        <v>19</v>
      </c>
      <c r="AL79" s="849"/>
      <c r="AM79" s="849"/>
      <c r="AN79" s="849"/>
      <c r="AO79" s="849"/>
      <c r="AP79" s="849" t="s">
        <v>544</v>
      </c>
      <c r="AQ79" s="849"/>
      <c r="AR79" s="849"/>
      <c r="AS79" s="849"/>
      <c r="AT79" s="849"/>
      <c r="AU79" s="849" t="s">
        <v>544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559</v>
      </c>
      <c r="C80" s="892"/>
      <c r="D80" s="892"/>
      <c r="E80" s="892"/>
      <c r="F80" s="892"/>
      <c r="G80" s="892"/>
      <c r="H80" s="892"/>
      <c r="I80" s="892"/>
      <c r="J80" s="892"/>
      <c r="K80" s="892"/>
      <c r="L80" s="892"/>
      <c r="M80" s="892"/>
      <c r="N80" s="892"/>
      <c r="O80" s="892"/>
      <c r="P80" s="893"/>
      <c r="Q80" s="894">
        <v>211</v>
      </c>
      <c r="R80" s="849"/>
      <c r="S80" s="849"/>
      <c r="T80" s="849"/>
      <c r="U80" s="849"/>
      <c r="V80" s="849">
        <v>207</v>
      </c>
      <c r="W80" s="849"/>
      <c r="X80" s="849"/>
      <c r="Y80" s="849"/>
      <c r="Z80" s="849"/>
      <c r="AA80" s="849">
        <v>4</v>
      </c>
      <c r="AB80" s="849"/>
      <c r="AC80" s="849"/>
      <c r="AD80" s="849"/>
      <c r="AE80" s="849"/>
      <c r="AF80" s="849">
        <v>4</v>
      </c>
      <c r="AG80" s="849"/>
      <c r="AH80" s="849"/>
      <c r="AI80" s="849"/>
      <c r="AJ80" s="849"/>
      <c r="AK80" s="849" t="s">
        <v>544</v>
      </c>
      <c r="AL80" s="849"/>
      <c r="AM80" s="849"/>
      <c r="AN80" s="849"/>
      <c r="AO80" s="849"/>
      <c r="AP80" s="849" t="s">
        <v>562</v>
      </c>
      <c r="AQ80" s="849"/>
      <c r="AR80" s="849"/>
      <c r="AS80" s="849"/>
      <c r="AT80" s="849"/>
      <c r="AU80" s="849" t="s">
        <v>544</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560</v>
      </c>
      <c r="C81" s="892"/>
      <c r="D81" s="892"/>
      <c r="E81" s="892"/>
      <c r="F81" s="892"/>
      <c r="G81" s="892"/>
      <c r="H81" s="892"/>
      <c r="I81" s="892"/>
      <c r="J81" s="892"/>
      <c r="K81" s="892"/>
      <c r="L81" s="892"/>
      <c r="M81" s="892"/>
      <c r="N81" s="892"/>
      <c r="O81" s="892"/>
      <c r="P81" s="893"/>
      <c r="Q81" s="894">
        <v>100</v>
      </c>
      <c r="R81" s="849"/>
      <c r="S81" s="849"/>
      <c r="T81" s="849"/>
      <c r="U81" s="849"/>
      <c r="V81" s="849">
        <v>99</v>
      </c>
      <c r="W81" s="849"/>
      <c r="X81" s="849"/>
      <c r="Y81" s="849"/>
      <c r="Z81" s="849"/>
      <c r="AA81" s="849">
        <v>0</v>
      </c>
      <c r="AB81" s="849"/>
      <c r="AC81" s="849"/>
      <c r="AD81" s="849"/>
      <c r="AE81" s="849"/>
      <c r="AF81" s="849">
        <v>0</v>
      </c>
      <c r="AG81" s="849"/>
      <c r="AH81" s="849"/>
      <c r="AI81" s="849"/>
      <c r="AJ81" s="849"/>
      <c r="AK81" s="849">
        <v>2</v>
      </c>
      <c r="AL81" s="849"/>
      <c r="AM81" s="849"/>
      <c r="AN81" s="849"/>
      <c r="AO81" s="849"/>
      <c r="AP81" s="849" t="s">
        <v>544</v>
      </c>
      <c r="AQ81" s="849"/>
      <c r="AR81" s="849"/>
      <c r="AS81" s="849"/>
      <c r="AT81" s="849"/>
      <c r="AU81" s="849" t="s">
        <v>544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33962</v>
      </c>
      <c r="AG88" s="860"/>
      <c r="AH88" s="860"/>
      <c r="AI88" s="860"/>
      <c r="AJ88" s="860"/>
      <c r="AK88" s="857"/>
      <c r="AL88" s="857"/>
      <c r="AM88" s="857"/>
      <c r="AN88" s="857"/>
      <c r="AO88" s="857"/>
      <c r="AP88" s="860">
        <v>3644</v>
      </c>
      <c r="AQ88" s="860"/>
      <c r="AR88" s="860"/>
      <c r="AS88" s="860"/>
      <c r="AT88" s="860"/>
      <c r="AU88" s="860" t="s">
        <v>544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80</v>
      </c>
      <c r="CS102" s="868"/>
      <c r="CT102" s="868"/>
      <c r="CU102" s="868"/>
      <c r="CV102" s="911"/>
      <c r="CW102" s="910">
        <v>9</v>
      </c>
      <c r="CX102" s="868"/>
      <c r="CY102" s="868"/>
      <c r="CZ102" s="868"/>
      <c r="DA102" s="911"/>
      <c r="DB102" s="910" t="s">
        <v>544</v>
      </c>
      <c r="DC102" s="868"/>
      <c r="DD102" s="868"/>
      <c r="DE102" s="868"/>
      <c r="DF102" s="911"/>
      <c r="DG102" s="910">
        <v>400</v>
      </c>
      <c r="DH102" s="868"/>
      <c r="DI102" s="868"/>
      <c r="DJ102" s="868"/>
      <c r="DK102" s="911"/>
      <c r="DL102" s="910" t="s">
        <v>568</v>
      </c>
      <c r="DM102" s="868"/>
      <c r="DN102" s="868"/>
      <c r="DO102" s="868"/>
      <c r="DP102" s="911"/>
      <c r="DQ102" s="910">
        <v>336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285</v>
      </c>
      <c r="AG109" s="913"/>
      <c r="AH109" s="913"/>
      <c r="AI109" s="913"/>
      <c r="AJ109" s="914"/>
      <c r="AK109" s="912" t="s">
        <v>284</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285</v>
      </c>
      <c r="BW109" s="913"/>
      <c r="BX109" s="913"/>
      <c r="BY109" s="913"/>
      <c r="BZ109" s="914"/>
      <c r="CA109" s="912" t="s">
        <v>284</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285</v>
      </c>
      <c r="DM109" s="913"/>
      <c r="DN109" s="913"/>
      <c r="DO109" s="913"/>
      <c r="DP109" s="914"/>
      <c r="DQ109" s="912" t="s">
        <v>284</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1363525</v>
      </c>
      <c r="AB110" s="920"/>
      <c r="AC110" s="920"/>
      <c r="AD110" s="920"/>
      <c r="AE110" s="921"/>
      <c r="AF110" s="922">
        <v>1400371</v>
      </c>
      <c r="AG110" s="920"/>
      <c r="AH110" s="920"/>
      <c r="AI110" s="920"/>
      <c r="AJ110" s="921"/>
      <c r="AK110" s="922">
        <v>1413905</v>
      </c>
      <c r="AL110" s="920"/>
      <c r="AM110" s="920"/>
      <c r="AN110" s="920"/>
      <c r="AO110" s="921"/>
      <c r="AP110" s="923">
        <v>18.600000000000001</v>
      </c>
      <c r="AQ110" s="924"/>
      <c r="AR110" s="924"/>
      <c r="AS110" s="924"/>
      <c r="AT110" s="925"/>
      <c r="AU110" s="926" t="s">
        <v>59</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13825010</v>
      </c>
      <c r="BR110" s="957"/>
      <c r="BS110" s="957"/>
      <c r="BT110" s="957"/>
      <c r="BU110" s="957"/>
      <c r="BV110" s="957">
        <v>13633850</v>
      </c>
      <c r="BW110" s="957"/>
      <c r="BX110" s="957"/>
      <c r="BY110" s="957"/>
      <c r="BZ110" s="957"/>
      <c r="CA110" s="957">
        <v>13278394</v>
      </c>
      <c r="CB110" s="957"/>
      <c r="CC110" s="957"/>
      <c r="CD110" s="957"/>
      <c r="CE110" s="957"/>
      <c r="CF110" s="971">
        <v>174.4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74141</v>
      </c>
      <c r="BR111" s="950"/>
      <c r="BS111" s="950"/>
      <c r="BT111" s="950"/>
      <c r="BU111" s="950"/>
      <c r="BV111" s="950">
        <v>57278</v>
      </c>
      <c r="BW111" s="950"/>
      <c r="BX111" s="950"/>
      <c r="BY111" s="950"/>
      <c r="BZ111" s="950"/>
      <c r="CA111" s="950">
        <v>17947</v>
      </c>
      <c r="CB111" s="950"/>
      <c r="CC111" s="950"/>
      <c r="CD111" s="950"/>
      <c r="CE111" s="950"/>
      <c r="CF111" s="944">
        <v>0.2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5043293</v>
      </c>
      <c r="BR112" s="950"/>
      <c r="BS112" s="950"/>
      <c r="BT112" s="950"/>
      <c r="BU112" s="950"/>
      <c r="BV112" s="950">
        <v>4946515</v>
      </c>
      <c r="BW112" s="950"/>
      <c r="BX112" s="950"/>
      <c r="BY112" s="950"/>
      <c r="BZ112" s="950"/>
      <c r="CA112" s="950">
        <v>4901125</v>
      </c>
      <c r="CB112" s="950"/>
      <c r="CC112" s="950"/>
      <c r="CD112" s="950"/>
      <c r="CE112" s="950"/>
      <c r="CF112" s="944">
        <v>64.400000000000006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279058</v>
      </c>
      <c r="AB113" s="964"/>
      <c r="AC113" s="964"/>
      <c r="AD113" s="964"/>
      <c r="AE113" s="965"/>
      <c r="AF113" s="966">
        <v>268372</v>
      </c>
      <c r="AG113" s="964"/>
      <c r="AH113" s="964"/>
      <c r="AI113" s="964"/>
      <c r="AJ113" s="965"/>
      <c r="AK113" s="966">
        <v>275621</v>
      </c>
      <c r="AL113" s="964"/>
      <c r="AM113" s="964"/>
      <c r="AN113" s="964"/>
      <c r="AO113" s="965"/>
      <c r="AP113" s="967">
        <v>3.6</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2943037</v>
      </c>
      <c r="BR114" s="950"/>
      <c r="BS114" s="950"/>
      <c r="BT114" s="950"/>
      <c r="BU114" s="950"/>
      <c r="BV114" s="950">
        <v>2742310</v>
      </c>
      <c r="BW114" s="950"/>
      <c r="BX114" s="950"/>
      <c r="BY114" s="950"/>
      <c r="BZ114" s="950"/>
      <c r="CA114" s="950">
        <v>2721371</v>
      </c>
      <c r="CB114" s="950"/>
      <c r="CC114" s="950"/>
      <c r="CD114" s="950"/>
      <c r="CE114" s="950"/>
      <c r="CF114" s="944">
        <v>35.799999999999997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29447</v>
      </c>
      <c r="AB115" s="964"/>
      <c r="AC115" s="964"/>
      <c r="AD115" s="964"/>
      <c r="AE115" s="965"/>
      <c r="AF115" s="966">
        <v>16863</v>
      </c>
      <c r="AG115" s="964"/>
      <c r="AH115" s="964"/>
      <c r="AI115" s="964"/>
      <c r="AJ115" s="965"/>
      <c r="AK115" s="966">
        <v>8116</v>
      </c>
      <c r="AL115" s="964"/>
      <c r="AM115" s="964"/>
      <c r="AN115" s="964"/>
      <c r="AO115" s="965"/>
      <c r="AP115" s="967">
        <v>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342751</v>
      </c>
      <c r="BR115" s="950"/>
      <c r="BS115" s="950"/>
      <c r="BT115" s="950"/>
      <c r="BU115" s="950"/>
      <c r="BV115" s="950">
        <v>339171</v>
      </c>
      <c r="BW115" s="950"/>
      <c r="BX115" s="950"/>
      <c r="BY115" s="950"/>
      <c r="BZ115" s="950"/>
      <c r="CA115" s="950">
        <v>335806</v>
      </c>
      <c r="CB115" s="950"/>
      <c r="CC115" s="950"/>
      <c r="CD115" s="950"/>
      <c r="CE115" s="950"/>
      <c r="CF115" s="944">
        <v>4.4000000000000004</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774</v>
      </c>
      <c r="AB116" s="989"/>
      <c r="AC116" s="989"/>
      <c r="AD116" s="989"/>
      <c r="AE116" s="990"/>
      <c r="AF116" s="991">
        <v>74</v>
      </c>
      <c r="AG116" s="989"/>
      <c r="AH116" s="989"/>
      <c r="AI116" s="989"/>
      <c r="AJ116" s="990"/>
      <c r="AK116" s="991">
        <v>118</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1672804</v>
      </c>
      <c r="AB117" s="996"/>
      <c r="AC117" s="996"/>
      <c r="AD117" s="996"/>
      <c r="AE117" s="997"/>
      <c r="AF117" s="995">
        <v>1685680</v>
      </c>
      <c r="AG117" s="996"/>
      <c r="AH117" s="996"/>
      <c r="AI117" s="996"/>
      <c r="AJ117" s="997"/>
      <c r="AK117" s="995">
        <v>1697760</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285</v>
      </c>
      <c r="AG118" s="913"/>
      <c r="AH118" s="913"/>
      <c r="AI118" s="913"/>
      <c r="AJ118" s="914"/>
      <c r="AK118" s="912" t="s">
        <v>284</v>
      </c>
      <c r="AL118" s="913"/>
      <c r="AM118" s="913"/>
      <c r="AN118" s="913"/>
      <c r="AO118" s="914"/>
      <c r="AP118" s="1020" t="s">
        <v>403</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22228232</v>
      </c>
      <c r="BR118" s="1016"/>
      <c r="BS118" s="1016"/>
      <c r="BT118" s="1016"/>
      <c r="BU118" s="1016"/>
      <c r="BV118" s="1016">
        <v>21719124</v>
      </c>
      <c r="BW118" s="1016"/>
      <c r="BX118" s="1016"/>
      <c r="BY118" s="1016"/>
      <c r="BZ118" s="1016"/>
      <c r="CA118" s="1016">
        <v>21254643</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434</v>
      </c>
      <c r="DH118" s="989"/>
      <c r="DI118" s="989"/>
      <c r="DJ118" s="989"/>
      <c r="DK118" s="990"/>
      <c r="DL118" s="991" t="s">
        <v>434</v>
      </c>
      <c r="DM118" s="989"/>
      <c r="DN118" s="989"/>
      <c r="DO118" s="989"/>
      <c r="DP118" s="990"/>
      <c r="DQ118" s="991" t="s">
        <v>434</v>
      </c>
      <c r="DR118" s="989"/>
      <c r="DS118" s="989"/>
      <c r="DT118" s="989"/>
      <c r="DU118" s="990"/>
      <c r="DV118" s="992" t="s">
        <v>434</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434</v>
      </c>
      <c r="AB119" s="920"/>
      <c r="AC119" s="920"/>
      <c r="AD119" s="920"/>
      <c r="AE119" s="921"/>
      <c r="AF119" s="922" t="s">
        <v>434</v>
      </c>
      <c r="AG119" s="920"/>
      <c r="AH119" s="920"/>
      <c r="AI119" s="920"/>
      <c r="AJ119" s="921"/>
      <c r="AK119" s="922" t="s">
        <v>434</v>
      </c>
      <c r="AL119" s="920"/>
      <c r="AM119" s="920"/>
      <c r="AN119" s="920"/>
      <c r="AO119" s="921"/>
      <c r="AP119" s="923" t="s">
        <v>434</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4443973</v>
      </c>
      <c r="BR119" s="957"/>
      <c r="BS119" s="957"/>
      <c r="BT119" s="957"/>
      <c r="BU119" s="957"/>
      <c r="BV119" s="957">
        <v>4110548</v>
      </c>
      <c r="BW119" s="957"/>
      <c r="BX119" s="957"/>
      <c r="BY119" s="957"/>
      <c r="BZ119" s="957"/>
      <c r="CA119" s="957">
        <v>3842124</v>
      </c>
      <c r="CB119" s="957"/>
      <c r="CC119" s="957"/>
      <c r="CD119" s="957"/>
      <c r="CE119" s="957"/>
      <c r="CF119" s="971">
        <v>50.5</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74141</v>
      </c>
      <c r="DH119" s="1028"/>
      <c r="DI119" s="1028"/>
      <c r="DJ119" s="1028"/>
      <c r="DK119" s="1029"/>
      <c r="DL119" s="1030">
        <v>57278</v>
      </c>
      <c r="DM119" s="1028"/>
      <c r="DN119" s="1028"/>
      <c r="DO119" s="1028"/>
      <c r="DP119" s="1029"/>
      <c r="DQ119" s="1030">
        <v>17947</v>
      </c>
      <c r="DR119" s="1028"/>
      <c r="DS119" s="1028"/>
      <c r="DT119" s="1028"/>
      <c r="DU119" s="1029"/>
      <c r="DV119" s="1031">
        <v>0.2</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434</v>
      </c>
      <c r="AB120" s="989"/>
      <c r="AC120" s="989"/>
      <c r="AD120" s="989"/>
      <c r="AE120" s="990"/>
      <c r="AF120" s="991" t="s">
        <v>434</v>
      </c>
      <c r="AG120" s="989"/>
      <c r="AH120" s="989"/>
      <c r="AI120" s="989"/>
      <c r="AJ120" s="990"/>
      <c r="AK120" s="991" t="s">
        <v>434</v>
      </c>
      <c r="AL120" s="989"/>
      <c r="AM120" s="989"/>
      <c r="AN120" s="989"/>
      <c r="AO120" s="990"/>
      <c r="AP120" s="992" t="s">
        <v>434</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455817</v>
      </c>
      <c r="BR120" s="950"/>
      <c r="BS120" s="950"/>
      <c r="BT120" s="950"/>
      <c r="BU120" s="950"/>
      <c r="BV120" s="950">
        <v>424805</v>
      </c>
      <c r="BW120" s="950"/>
      <c r="BX120" s="950"/>
      <c r="BY120" s="950"/>
      <c r="BZ120" s="950"/>
      <c r="CA120" s="950">
        <v>393140</v>
      </c>
      <c r="CB120" s="950"/>
      <c r="CC120" s="950"/>
      <c r="CD120" s="950"/>
      <c r="CE120" s="950"/>
      <c r="CF120" s="944">
        <v>5.2</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5004096</v>
      </c>
      <c r="DH120" s="957"/>
      <c r="DI120" s="957"/>
      <c r="DJ120" s="957"/>
      <c r="DK120" s="957"/>
      <c r="DL120" s="957">
        <v>4913733</v>
      </c>
      <c r="DM120" s="957"/>
      <c r="DN120" s="957"/>
      <c r="DO120" s="957"/>
      <c r="DP120" s="957"/>
      <c r="DQ120" s="957">
        <v>4874388</v>
      </c>
      <c r="DR120" s="957"/>
      <c r="DS120" s="957"/>
      <c r="DT120" s="957"/>
      <c r="DU120" s="957"/>
      <c r="DV120" s="958">
        <v>64</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434</v>
      </c>
      <c r="AB121" s="989"/>
      <c r="AC121" s="989"/>
      <c r="AD121" s="989"/>
      <c r="AE121" s="990"/>
      <c r="AF121" s="991" t="s">
        <v>434</v>
      </c>
      <c r="AG121" s="989"/>
      <c r="AH121" s="989"/>
      <c r="AI121" s="989"/>
      <c r="AJ121" s="990"/>
      <c r="AK121" s="991" t="s">
        <v>434</v>
      </c>
      <c r="AL121" s="989"/>
      <c r="AM121" s="989"/>
      <c r="AN121" s="989"/>
      <c r="AO121" s="990"/>
      <c r="AP121" s="992" t="s">
        <v>434</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8748246</v>
      </c>
      <c r="BR121" s="1016"/>
      <c r="BS121" s="1016"/>
      <c r="BT121" s="1016"/>
      <c r="BU121" s="1016"/>
      <c r="BV121" s="1016">
        <v>8243377</v>
      </c>
      <c r="BW121" s="1016"/>
      <c r="BX121" s="1016"/>
      <c r="BY121" s="1016"/>
      <c r="BZ121" s="1016"/>
      <c r="CA121" s="1016">
        <v>7829030</v>
      </c>
      <c r="CB121" s="1016"/>
      <c r="CC121" s="1016"/>
      <c r="CD121" s="1016"/>
      <c r="CE121" s="1016"/>
      <c r="CF121" s="1054">
        <v>102.9</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39197</v>
      </c>
      <c r="DH121" s="950"/>
      <c r="DI121" s="950"/>
      <c r="DJ121" s="950"/>
      <c r="DK121" s="950"/>
      <c r="DL121" s="950">
        <v>32782</v>
      </c>
      <c r="DM121" s="950"/>
      <c r="DN121" s="950"/>
      <c r="DO121" s="950"/>
      <c r="DP121" s="950"/>
      <c r="DQ121" s="950">
        <v>26737</v>
      </c>
      <c r="DR121" s="950"/>
      <c r="DS121" s="950"/>
      <c r="DT121" s="950"/>
      <c r="DU121" s="950"/>
      <c r="DV121" s="951">
        <v>0.4</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443</v>
      </c>
      <c r="BP122" s="1024"/>
      <c r="BQ122" s="1064">
        <v>13648036</v>
      </c>
      <c r="BR122" s="1065"/>
      <c r="BS122" s="1065"/>
      <c r="BT122" s="1065"/>
      <c r="BU122" s="1065"/>
      <c r="BV122" s="1065">
        <v>12778730</v>
      </c>
      <c r="BW122" s="1065"/>
      <c r="BX122" s="1065"/>
      <c r="BY122" s="1065"/>
      <c r="BZ122" s="1065"/>
      <c r="CA122" s="1065">
        <v>12064294</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110.4</v>
      </c>
      <c r="BR123" s="1057"/>
      <c r="BS123" s="1057"/>
      <c r="BT123" s="1057"/>
      <c r="BU123" s="1057"/>
      <c r="BV123" s="1057">
        <v>122.3</v>
      </c>
      <c r="BW123" s="1057"/>
      <c r="BX123" s="1057"/>
      <c r="BY123" s="1057"/>
      <c r="BZ123" s="1057"/>
      <c r="CA123" s="1057">
        <v>120.7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v>342751</v>
      </c>
      <c r="DH126" s="950"/>
      <c r="DI126" s="950"/>
      <c r="DJ126" s="950"/>
      <c r="DK126" s="950"/>
      <c r="DL126" s="950">
        <v>339171</v>
      </c>
      <c r="DM126" s="950"/>
      <c r="DN126" s="950"/>
      <c r="DO126" s="950"/>
      <c r="DP126" s="950"/>
      <c r="DQ126" s="950">
        <v>335806</v>
      </c>
      <c r="DR126" s="950"/>
      <c r="DS126" s="950"/>
      <c r="DT126" s="950"/>
      <c r="DU126" s="950"/>
      <c r="DV126" s="951">
        <v>4.4000000000000004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29447</v>
      </c>
      <c r="AB127" s="989"/>
      <c r="AC127" s="989"/>
      <c r="AD127" s="989"/>
      <c r="AE127" s="990"/>
      <c r="AF127" s="991">
        <v>16863</v>
      </c>
      <c r="AG127" s="989"/>
      <c r="AH127" s="989"/>
      <c r="AI127" s="989"/>
      <c r="AJ127" s="990"/>
      <c r="AK127" s="991">
        <v>8116</v>
      </c>
      <c r="AL127" s="989"/>
      <c r="AM127" s="989"/>
      <c r="AN127" s="989"/>
      <c r="AO127" s="990"/>
      <c r="AP127" s="992">
        <v>0.1</v>
      </c>
      <c r="AQ127" s="993"/>
      <c r="AR127" s="993"/>
      <c r="AS127" s="993"/>
      <c r="AT127" s="994"/>
      <c r="AU127" s="233"/>
      <c r="AV127" s="233"/>
      <c r="AW127" s="233"/>
      <c r="AX127" s="916" t="s">
        <v>454</v>
      </c>
      <c r="AY127" s="917"/>
      <c r="AZ127" s="917"/>
      <c r="BA127" s="917"/>
      <c r="BB127" s="917"/>
      <c r="BC127" s="917"/>
      <c r="BD127" s="917"/>
      <c r="BE127" s="918"/>
      <c r="BF127" s="1071" t="s">
        <v>110</v>
      </c>
      <c r="BG127" s="1072"/>
      <c r="BH127" s="1072"/>
      <c r="BI127" s="1072"/>
      <c r="BJ127" s="1072"/>
      <c r="BK127" s="1072"/>
      <c r="BL127" s="1081"/>
      <c r="BM127" s="1071">
        <v>13.64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30421</v>
      </c>
      <c r="AB128" s="1120"/>
      <c r="AC128" s="1120"/>
      <c r="AD128" s="1120"/>
      <c r="AE128" s="1121"/>
      <c r="AF128" s="1122">
        <v>31193</v>
      </c>
      <c r="AG128" s="1120"/>
      <c r="AH128" s="1120"/>
      <c r="AI128" s="1120"/>
      <c r="AJ128" s="1121"/>
      <c r="AK128" s="1122">
        <v>25507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110</v>
      </c>
      <c r="BG128" s="1097"/>
      <c r="BH128" s="1097"/>
      <c r="BI128" s="1097"/>
      <c r="BJ128" s="1097"/>
      <c r="BK128" s="1097"/>
      <c r="BL128" s="1098"/>
      <c r="BM128" s="1096">
        <v>18.64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8613540</v>
      </c>
      <c r="AB129" s="989"/>
      <c r="AC129" s="989"/>
      <c r="AD129" s="989"/>
      <c r="AE129" s="990"/>
      <c r="AF129" s="991">
        <v>8170755</v>
      </c>
      <c r="AG129" s="989"/>
      <c r="AH129" s="989"/>
      <c r="AI129" s="989"/>
      <c r="AJ129" s="990"/>
      <c r="AK129" s="991">
        <v>8432756</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842002</v>
      </c>
      <c r="AB130" s="989"/>
      <c r="AC130" s="989"/>
      <c r="AD130" s="989"/>
      <c r="AE130" s="990"/>
      <c r="AF130" s="991">
        <v>863229</v>
      </c>
      <c r="AG130" s="989"/>
      <c r="AH130" s="989"/>
      <c r="AI130" s="989"/>
      <c r="AJ130" s="990"/>
      <c r="AK130" s="991">
        <v>820989</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120.7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7771538</v>
      </c>
      <c r="AB131" s="1028"/>
      <c r="AC131" s="1028"/>
      <c r="AD131" s="1028"/>
      <c r="AE131" s="1029"/>
      <c r="AF131" s="1030">
        <v>7307526</v>
      </c>
      <c r="AG131" s="1028"/>
      <c r="AH131" s="1028"/>
      <c r="AI131" s="1028"/>
      <c r="AJ131" s="1029"/>
      <c r="AK131" s="1030">
        <v>7611767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10.298875199999999</v>
      </c>
      <c r="AB132" s="1134"/>
      <c r="AC132" s="1134"/>
      <c r="AD132" s="1134"/>
      <c r="AE132" s="1135"/>
      <c r="AF132" s="1136">
        <v>10.82798747</v>
      </c>
      <c r="AG132" s="1134"/>
      <c r="AH132" s="1134"/>
      <c r="AI132" s="1134"/>
      <c r="AJ132" s="1135"/>
      <c r="AK132" s="1136">
        <v>11.18352677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10.5</v>
      </c>
      <c r="AB133" s="1141"/>
      <c r="AC133" s="1141"/>
      <c r="AD133" s="1141"/>
      <c r="AE133" s="1142"/>
      <c r="AF133" s="1140">
        <v>10.6</v>
      </c>
      <c r="AG133" s="1141"/>
      <c r="AH133" s="1141"/>
      <c r="AI133" s="1141"/>
      <c r="AJ133" s="1142"/>
      <c r="AK133" s="1140">
        <v>10.7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K1"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2505494</v>
      </c>
      <c r="L9" s="264">
        <v>69009</v>
      </c>
      <c r="M9" s="265">
        <v>64158</v>
      </c>
      <c r="N9" s="266">
        <v>7.6</v>
      </c>
    </row>
    <row r="10" spans="1:16">
      <c r="A10" s="248"/>
      <c r="B10" s="244"/>
      <c r="C10" s="244"/>
      <c r="D10" s="244"/>
      <c r="E10" s="244"/>
      <c r="F10" s="244"/>
      <c r="G10" s="1149" t="s">
        <v>476</v>
      </c>
      <c r="H10" s="1150"/>
      <c r="I10" s="1150"/>
      <c r="J10" s="1151"/>
      <c r="K10" s="267">
        <v>194391</v>
      </c>
      <c r="L10" s="268">
        <v>5354</v>
      </c>
      <c r="M10" s="269">
        <v>6725</v>
      </c>
      <c r="N10" s="270">
        <v>-20.399999999999999</v>
      </c>
    </row>
    <row r="11" spans="1:16" ht="13.5" customHeight="1">
      <c r="A11" s="248"/>
      <c r="B11" s="244"/>
      <c r="C11" s="244"/>
      <c r="D11" s="244"/>
      <c r="E11" s="244"/>
      <c r="F11" s="244"/>
      <c r="G11" s="1149" t="s">
        <v>477</v>
      </c>
      <c r="H11" s="1150"/>
      <c r="I11" s="1150"/>
      <c r="J11" s="1151"/>
      <c r="K11" s="267">
        <v>860</v>
      </c>
      <c r="L11" s="268">
        <v>24</v>
      </c>
      <c r="M11" s="269">
        <v>8931</v>
      </c>
      <c r="N11" s="270">
        <v>-99.7</v>
      </c>
    </row>
    <row r="12" spans="1:16" ht="13.5" customHeight="1">
      <c r="A12" s="248"/>
      <c r="B12" s="244"/>
      <c r="C12" s="244"/>
      <c r="D12" s="244"/>
      <c r="E12" s="244"/>
      <c r="F12" s="244"/>
      <c r="G12" s="1149" t="s">
        <v>478</v>
      </c>
      <c r="H12" s="1150"/>
      <c r="I12" s="1150"/>
      <c r="J12" s="1151"/>
      <c r="K12" s="267">
        <v>9366</v>
      </c>
      <c r="L12" s="268">
        <v>258</v>
      </c>
      <c r="M12" s="269">
        <v>335</v>
      </c>
      <c r="N12" s="270">
        <v>-23</v>
      </c>
    </row>
    <row r="13" spans="1:16" ht="13.5" customHeight="1">
      <c r="A13" s="248"/>
      <c r="B13" s="244"/>
      <c r="C13" s="244"/>
      <c r="D13" s="244"/>
      <c r="E13" s="244"/>
      <c r="F13" s="244"/>
      <c r="G13" s="1149" t="s">
        <v>479</v>
      </c>
      <c r="H13" s="1150"/>
      <c r="I13" s="1150"/>
      <c r="J13" s="1151"/>
      <c r="K13" s="267" t="s">
        <v>480</v>
      </c>
      <c r="L13" s="268" t="s">
        <v>480</v>
      </c>
      <c r="M13" s="269">
        <v>14</v>
      </c>
      <c r="N13" s="270" t="s">
        <v>480</v>
      </c>
    </row>
    <row r="14" spans="1:16" ht="13.5" customHeight="1">
      <c r="A14" s="248"/>
      <c r="B14" s="244"/>
      <c r="C14" s="244"/>
      <c r="D14" s="244"/>
      <c r="E14" s="244"/>
      <c r="F14" s="244"/>
      <c r="G14" s="1149" t="s">
        <v>481</v>
      </c>
      <c r="H14" s="1150"/>
      <c r="I14" s="1150"/>
      <c r="J14" s="1151"/>
      <c r="K14" s="267">
        <v>76660</v>
      </c>
      <c r="L14" s="268">
        <v>2111</v>
      </c>
      <c r="M14" s="269">
        <v>2685</v>
      </c>
      <c r="N14" s="270">
        <v>-21.4</v>
      </c>
    </row>
    <row r="15" spans="1:16" ht="13.5" customHeight="1">
      <c r="A15" s="248"/>
      <c r="B15" s="244"/>
      <c r="C15" s="244"/>
      <c r="D15" s="244"/>
      <c r="E15" s="244"/>
      <c r="F15" s="244"/>
      <c r="G15" s="1149" t="s">
        <v>482</v>
      </c>
      <c r="H15" s="1150"/>
      <c r="I15" s="1150"/>
      <c r="J15" s="1151"/>
      <c r="K15" s="267">
        <v>16767</v>
      </c>
      <c r="L15" s="268">
        <v>462</v>
      </c>
      <c r="M15" s="269">
        <v>1293</v>
      </c>
      <c r="N15" s="270">
        <v>-64.3</v>
      </c>
    </row>
    <row r="16" spans="1:16">
      <c r="A16" s="248"/>
      <c r="B16" s="244"/>
      <c r="C16" s="244"/>
      <c r="D16" s="244"/>
      <c r="E16" s="244"/>
      <c r="F16" s="244"/>
      <c r="G16" s="1152" t="s">
        <v>483</v>
      </c>
      <c r="H16" s="1153"/>
      <c r="I16" s="1153"/>
      <c r="J16" s="1154"/>
      <c r="K16" s="268">
        <v>-229375</v>
      </c>
      <c r="L16" s="268">
        <v>-6318</v>
      </c>
      <c r="M16" s="269">
        <v>-6126</v>
      </c>
      <c r="N16" s="270">
        <v>3.1</v>
      </c>
    </row>
    <row r="17" spans="1:16">
      <c r="A17" s="248"/>
      <c r="B17" s="244"/>
      <c r="C17" s="244"/>
      <c r="D17" s="244"/>
      <c r="E17" s="244"/>
      <c r="F17" s="244"/>
      <c r="G17" s="1152" t="s">
        <v>168</v>
      </c>
      <c r="H17" s="1153"/>
      <c r="I17" s="1153"/>
      <c r="J17" s="1154"/>
      <c r="K17" s="268">
        <v>2574163</v>
      </c>
      <c r="L17" s="268">
        <v>70900</v>
      </c>
      <c r="M17" s="269">
        <v>78014</v>
      </c>
      <c r="N17" s="270">
        <v>-9.1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6.86</v>
      </c>
      <c r="L21" s="281">
        <v>7.49</v>
      </c>
      <c r="M21" s="282">
        <v>-0.63</v>
      </c>
      <c r="N21" s="249"/>
      <c r="O21" s="283"/>
      <c r="P21" s="279"/>
    </row>
    <row r="22" spans="1:16" s="284" customFormat="1">
      <c r="A22" s="279"/>
      <c r="B22" s="249"/>
      <c r="C22" s="249"/>
      <c r="D22" s="249"/>
      <c r="E22" s="249"/>
      <c r="F22" s="249"/>
      <c r="G22" s="1144" t="s">
        <v>489</v>
      </c>
      <c r="H22" s="1145"/>
      <c r="I22" s="1145"/>
      <c r="J22" s="1146"/>
      <c r="K22" s="285">
        <v>101.7</v>
      </c>
      <c r="L22" s="286">
        <v>97.3</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1413905</v>
      </c>
      <c r="L32" s="294">
        <v>38943</v>
      </c>
      <c r="M32" s="295">
        <v>34910</v>
      </c>
      <c r="N32" s="296">
        <v>11.6</v>
      </c>
    </row>
    <row r="33" spans="1:16" ht="13.5" customHeight="1">
      <c r="A33" s="248"/>
      <c r="B33" s="244"/>
      <c r="C33" s="244"/>
      <c r="D33" s="244"/>
      <c r="E33" s="244"/>
      <c r="F33" s="244"/>
      <c r="G33" s="1160" t="s">
        <v>494</v>
      </c>
      <c r="H33" s="1161"/>
      <c r="I33" s="1161"/>
      <c r="J33" s="1162"/>
      <c r="K33" s="294" t="s">
        <v>480</v>
      </c>
      <c r="L33" s="294" t="s">
        <v>480</v>
      </c>
      <c r="M33" s="295" t="s">
        <v>480</v>
      </c>
      <c r="N33" s="296" t="s">
        <v>480</v>
      </c>
    </row>
    <row r="34" spans="1:16" ht="27" customHeight="1">
      <c r="A34" s="248"/>
      <c r="B34" s="244"/>
      <c r="C34" s="244"/>
      <c r="D34" s="244"/>
      <c r="E34" s="244"/>
      <c r="F34" s="244"/>
      <c r="G34" s="1160" t="s">
        <v>495</v>
      </c>
      <c r="H34" s="1161"/>
      <c r="I34" s="1161"/>
      <c r="J34" s="1162"/>
      <c r="K34" s="294" t="s">
        <v>480</v>
      </c>
      <c r="L34" s="294" t="s">
        <v>480</v>
      </c>
      <c r="M34" s="295" t="s">
        <v>480</v>
      </c>
      <c r="N34" s="296" t="s">
        <v>480</v>
      </c>
    </row>
    <row r="35" spans="1:16" ht="27" customHeight="1">
      <c r="A35" s="248"/>
      <c r="B35" s="244"/>
      <c r="C35" s="244"/>
      <c r="D35" s="244"/>
      <c r="E35" s="244"/>
      <c r="F35" s="244"/>
      <c r="G35" s="1160" t="s">
        <v>496</v>
      </c>
      <c r="H35" s="1161"/>
      <c r="I35" s="1161"/>
      <c r="J35" s="1162"/>
      <c r="K35" s="294">
        <v>275621</v>
      </c>
      <c r="L35" s="294">
        <v>7591</v>
      </c>
      <c r="M35" s="295">
        <v>14021</v>
      </c>
      <c r="N35" s="296">
        <v>-45.9</v>
      </c>
    </row>
    <row r="36" spans="1:16" ht="27" customHeight="1">
      <c r="A36" s="248"/>
      <c r="B36" s="244"/>
      <c r="C36" s="244"/>
      <c r="D36" s="244"/>
      <c r="E36" s="244"/>
      <c r="F36" s="244"/>
      <c r="G36" s="1160" t="s">
        <v>497</v>
      </c>
      <c r="H36" s="1161"/>
      <c r="I36" s="1161"/>
      <c r="J36" s="1162"/>
      <c r="K36" s="294" t="s">
        <v>480</v>
      </c>
      <c r="L36" s="294" t="s">
        <v>480</v>
      </c>
      <c r="M36" s="295">
        <v>2867</v>
      </c>
      <c r="N36" s="296" t="s">
        <v>480</v>
      </c>
    </row>
    <row r="37" spans="1:16" ht="13.5" customHeight="1">
      <c r="A37" s="248"/>
      <c r="B37" s="244"/>
      <c r="C37" s="244"/>
      <c r="D37" s="244"/>
      <c r="E37" s="244"/>
      <c r="F37" s="244"/>
      <c r="G37" s="1160" t="s">
        <v>498</v>
      </c>
      <c r="H37" s="1161"/>
      <c r="I37" s="1161"/>
      <c r="J37" s="1162"/>
      <c r="K37" s="294">
        <v>8116</v>
      </c>
      <c r="L37" s="294">
        <v>224</v>
      </c>
      <c r="M37" s="295">
        <v>917</v>
      </c>
      <c r="N37" s="296">
        <v>-75.599999999999994</v>
      </c>
    </row>
    <row r="38" spans="1:16" ht="27" customHeight="1">
      <c r="A38" s="248"/>
      <c r="B38" s="244"/>
      <c r="C38" s="244"/>
      <c r="D38" s="244"/>
      <c r="E38" s="244"/>
      <c r="F38" s="244"/>
      <c r="G38" s="1163" t="s">
        <v>499</v>
      </c>
      <c r="H38" s="1164"/>
      <c r="I38" s="1164"/>
      <c r="J38" s="1165"/>
      <c r="K38" s="297">
        <v>118</v>
      </c>
      <c r="L38" s="297">
        <v>3</v>
      </c>
      <c r="M38" s="298">
        <v>2</v>
      </c>
      <c r="N38" s="299">
        <v>50</v>
      </c>
      <c r="O38" s="293"/>
    </row>
    <row r="39" spans="1:16">
      <c r="A39" s="248"/>
      <c r="B39" s="244"/>
      <c r="C39" s="244"/>
      <c r="D39" s="244"/>
      <c r="E39" s="244"/>
      <c r="F39" s="244"/>
      <c r="G39" s="1163" t="s">
        <v>500</v>
      </c>
      <c r="H39" s="1164"/>
      <c r="I39" s="1164"/>
      <c r="J39" s="1165"/>
      <c r="K39" s="300">
        <v>-25507</v>
      </c>
      <c r="L39" s="300">
        <v>-703</v>
      </c>
      <c r="M39" s="301">
        <v>-3077</v>
      </c>
      <c r="N39" s="302">
        <v>-77.2</v>
      </c>
      <c r="O39" s="293"/>
    </row>
    <row r="40" spans="1:16" ht="27" customHeight="1">
      <c r="A40" s="248"/>
      <c r="B40" s="244"/>
      <c r="C40" s="244"/>
      <c r="D40" s="244"/>
      <c r="E40" s="244"/>
      <c r="F40" s="244"/>
      <c r="G40" s="1160" t="s">
        <v>501</v>
      </c>
      <c r="H40" s="1161"/>
      <c r="I40" s="1161"/>
      <c r="J40" s="1162"/>
      <c r="K40" s="300">
        <v>-820989</v>
      </c>
      <c r="L40" s="300">
        <v>-22612</v>
      </c>
      <c r="M40" s="301">
        <v>-35137</v>
      </c>
      <c r="N40" s="302">
        <v>-35.6</v>
      </c>
      <c r="O40" s="293"/>
    </row>
    <row r="41" spans="1:16">
      <c r="A41" s="248"/>
      <c r="B41" s="244"/>
      <c r="C41" s="244"/>
      <c r="D41" s="244"/>
      <c r="E41" s="244"/>
      <c r="F41" s="244"/>
      <c r="G41" s="1166" t="s">
        <v>279</v>
      </c>
      <c r="H41" s="1167"/>
      <c r="I41" s="1167"/>
      <c r="J41" s="1168"/>
      <c r="K41" s="294">
        <v>851264</v>
      </c>
      <c r="L41" s="300">
        <v>23446</v>
      </c>
      <c r="M41" s="301">
        <v>14503</v>
      </c>
      <c r="N41" s="302">
        <v>61.7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2472781</v>
      </c>
      <c r="J51" s="320">
        <v>70062</v>
      </c>
      <c r="K51" s="321">
        <v>-14</v>
      </c>
      <c r="L51" s="322">
        <v>42839</v>
      </c>
      <c r="M51" s="323">
        <v>-13.3</v>
      </c>
      <c r="N51" s="324">
        <v>-0.7</v>
      </c>
    </row>
    <row r="52" spans="1:14">
      <c r="A52" s="248"/>
      <c r="B52" s="244"/>
      <c r="C52" s="244"/>
      <c r="D52" s="244"/>
      <c r="E52" s="244"/>
      <c r="F52" s="244"/>
      <c r="G52" s="325"/>
      <c r="H52" s="326" t="s">
        <v>512</v>
      </c>
      <c r="I52" s="327">
        <v>1584094</v>
      </c>
      <c r="J52" s="328">
        <v>44883</v>
      </c>
      <c r="K52" s="329">
        <v>-9.4</v>
      </c>
      <c r="L52" s="330">
        <v>22027</v>
      </c>
      <c r="M52" s="331">
        <v>-17.100000000000001</v>
      </c>
      <c r="N52" s="332">
        <v>7.7</v>
      </c>
    </row>
    <row r="53" spans="1:14">
      <c r="A53" s="248"/>
      <c r="B53" s="244"/>
      <c r="C53" s="244"/>
      <c r="D53" s="244"/>
      <c r="E53" s="244"/>
      <c r="F53" s="244"/>
      <c r="G53" s="310" t="s">
        <v>513</v>
      </c>
      <c r="H53" s="311"/>
      <c r="I53" s="319">
        <v>2122942</v>
      </c>
      <c r="J53" s="320">
        <v>58863</v>
      </c>
      <c r="K53" s="321">
        <v>-16</v>
      </c>
      <c r="L53" s="322">
        <v>46819</v>
      </c>
      <c r="M53" s="323">
        <v>9.3000000000000007</v>
      </c>
      <c r="N53" s="324">
        <v>-25.3</v>
      </c>
    </row>
    <row r="54" spans="1:14">
      <c r="A54" s="248"/>
      <c r="B54" s="244"/>
      <c r="C54" s="244"/>
      <c r="D54" s="244"/>
      <c r="E54" s="244"/>
      <c r="F54" s="244"/>
      <c r="G54" s="325"/>
      <c r="H54" s="326" t="s">
        <v>512</v>
      </c>
      <c r="I54" s="327">
        <v>1317556</v>
      </c>
      <c r="J54" s="328">
        <v>36532</v>
      </c>
      <c r="K54" s="329">
        <v>-18.600000000000001</v>
      </c>
      <c r="L54" s="330">
        <v>24121</v>
      </c>
      <c r="M54" s="331">
        <v>9.5</v>
      </c>
      <c r="N54" s="332">
        <v>-28.1</v>
      </c>
    </row>
    <row r="55" spans="1:14">
      <c r="A55" s="248"/>
      <c r="B55" s="244"/>
      <c r="C55" s="244"/>
      <c r="D55" s="244"/>
      <c r="E55" s="244"/>
      <c r="F55" s="244"/>
      <c r="G55" s="310" t="s">
        <v>514</v>
      </c>
      <c r="H55" s="311"/>
      <c r="I55" s="319">
        <v>2197622</v>
      </c>
      <c r="J55" s="320">
        <v>60745</v>
      </c>
      <c r="K55" s="321">
        <v>3.2</v>
      </c>
      <c r="L55" s="322">
        <v>53270</v>
      </c>
      <c r="M55" s="323">
        <v>13.8</v>
      </c>
      <c r="N55" s="324">
        <v>-10.6</v>
      </c>
    </row>
    <row r="56" spans="1:14">
      <c r="A56" s="248"/>
      <c r="B56" s="244"/>
      <c r="C56" s="244"/>
      <c r="D56" s="244"/>
      <c r="E56" s="244"/>
      <c r="F56" s="244"/>
      <c r="G56" s="325"/>
      <c r="H56" s="326" t="s">
        <v>512</v>
      </c>
      <c r="I56" s="327">
        <v>1234981</v>
      </c>
      <c r="J56" s="328">
        <v>34136</v>
      </c>
      <c r="K56" s="329">
        <v>-6.6</v>
      </c>
      <c r="L56" s="330">
        <v>24316</v>
      </c>
      <c r="M56" s="331">
        <v>0.8</v>
      </c>
      <c r="N56" s="332">
        <v>-7.4</v>
      </c>
    </row>
    <row r="57" spans="1:14">
      <c r="A57" s="248"/>
      <c r="B57" s="244"/>
      <c r="C57" s="244"/>
      <c r="D57" s="244"/>
      <c r="E57" s="244"/>
      <c r="F57" s="244"/>
      <c r="G57" s="310" t="s">
        <v>515</v>
      </c>
      <c r="H57" s="311"/>
      <c r="I57" s="319">
        <v>2014850</v>
      </c>
      <c r="J57" s="320">
        <v>55659</v>
      </c>
      <c r="K57" s="321">
        <v>-8.4</v>
      </c>
      <c r="L57" s="322">
        <v>53292</v>
      </c>
      <c r="M57" s="323">
        <v>0</v>
      </c>
      <c r="N57" s="324">
        <v>-8.4</v>
      </c>
    </row>
    <row r="58" spans="1:14">
      <c r="A58" s="248"/>
      <c r="B58" s="244"/>
      <c r="C58" s="244"/>
      <c r="D58" s="244"/>
      <c r="E58" s="244"/>
      <c r="F58" s="244"/>
      <c r="G58" s="325"/>
      <c r="H58" s="326" t="s">
        <v>512</v>
      </c>
      <c r="I58" s="327">
        <v>1115924</v>
      </c>
      <c r="J58" s="328">
        <v>30827</v>
      </c>
      <c r="K58" s="329">
        <v>-9.6999999999999993</v>
      </c>
      <c r="L58" s="330">
        <v>28900</v>
      </c>
      <c r="M58" s="331">
        <v>18.899999999999999</v>
      </c>
      <c r="N58" s="332">
        <v>-28.6</v>
      </c>
    </row>
    <row r="59" spans="1:14">
      <c r="A59" s="248"/>
      <c r="B59" s="244"/>
      <c r="C59" s="244"/>
      <c r="D59" s="244"/>
      <c r="E59" s="244"/>
      <c r="F59" s="244"/>
      <c r="G59" s="310" t="s">
        <v>516</v>
      </c>
      <c r="H59" s="311"/>
      <c r="I59" s="319">
        <v>1703058</v>
      </c>
      <c r="J59" s="320">
        <v>46907</v>
      </c>
      <c r="K59" s="321">
        <v>-15.7</v>
      </c>
      <c r="L59" s="322">
        <v>56894</v>
      </c>
      <c r="M59" s="323">
        <v>6.8</v>
      </c>
      <c r="N59" s="324">
        <v>-22.5</v>
      </c>
    </row>
    <row r="60" spans="1:14">
      <c r="A60" s="248"/>
      <c r="B60" s="244"/>
      <c r="C60" s="244"/>
      <c r="D60" s="244"/>
      <c r="E60" s="244"/>
      <c r="F60" s="244"/>
      <c r="G60" s="325"/>
      <c r="H60" s="326" t="s">
        <v>512</v>
      </c>
      <c r="I60" s="333">
        <v>987714</v>
      </c>
      <c r="J60" s="328">
        <v>27205</v>
      </c>
      <c r="K60" s="329">
        <v>-11.7</v>
      </c>
      <c r="L60" s="330">
        <v>32548</v>
      </c>
      <c r="M60" s="331">
        <v>12.6</v>
      </c>
      <c r="N60" s="332">
        <v>-24.3</v>
      </c>
    </row>
    <row r="61" spans="1:14">
      <c r="A61" s="248"/>
      <c r="B61" s="244"/>
      <c r="C61" s="244"/>
      <c r="D61" s="244"/>
      <c r="E61" s="244"/>
      <c r="F61" s="244"/>
      <c r="G61" s="310" t="s">
        <v>517</v>
      </c>
      <c r="H61" s="334"/>
      <c r="I61" s="335">
        <v>2102251</v>
      </c>
      <c r="J61" s="336">
        <v>58447</v>
      </c>
      <c r="K61" s="337">
        <v>-10.199999999999999</v>
      </c>
      <c r="L61" s="338">
        <v>50623</v>
      </c>
      <c r="M61" s="339">
        <v>3.3</v>
      </c>
      <c r="N61" s="324">
        <v>-13.5</v>
      </c>
    </row>
    <row r="62" spans="1:14">
      <c r="A62" s="248"/>
      <c r="B62" s="244"/>
      <c r="C62" s="244"/>
      <c r="D62" s="244"/>
      <c r="E62" s="244"/>
      <c r="F62" s="244"/>
      <c r="G62" s="325"/>
      <c r="H62" s="326" t="s">
        <v>512</v>
      </c>
      <c r="I62" s="327">
        <v>1248054</v>
      </c>
      <c r="J62" s="328">
        <v>34717</v>
      </c>
      <c r="K62" s="329">
        <v>-11.2</v>
      </c>
      <c r="L62" s="330">
        <v>26382</v>
      </c>
      <c r="M62" s="331">
        <v>4.9000000000000004</v>
      </c>
      <c r="N62" s="332">
        <v>-16.100000000000001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49.8</v>
      </c>
      <c r="G47" s="12">
        <v>50.38</v>
      </c>
      <c r="H47" s="12">
        <v>40.1</v>
      </c>
      <c r="I47" s="12">
        <v>38.47</v>
      </c>
      <c r="J47" s="13">
        <v>33.729999999999997</v>
      </c>
    </row>
    <row r="48" spans="2:10" ht="57.75" customHeight="1">
      <c r="B48" s="14"/>
      <c r="C48" s="1171" t="s">
        <v>4</v>
      </c>
      <c r="D48" s="1171"/>
      <c r="E48" s="1172"/>
      <c r="F48" s="15">
        <v>16.95</v>
      </c>
      <c r="G48" s="16">
        <v>7.36</v>
      </c>
      <c r="H48" s="16">
        <v>6</v>
      </c>
      <c r="I48" s="16">
        <v>5.8</v>
      </c>
      <c r="J48" s="17">
        <v>7.19</v>
      </c>
    </row>
    <row r="49" spans="2:10" ht="57.75" customHeight="1" thickBot="1">
      <c r="B49" s="18"/>
      <c r="C49" s="1173" t="s">
        <v>5</v>
      </c>
      <c r="D49" s="1173"/>
      <c r="E49" s="1174"/>
      <c r="F49" s="19" t="s">
        <v>524</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2017-03-31T00:13:04Z</cp:lastPrinted>
  <dcterms:created xsi:type="dcterms:W3CDTF">2017-01-25T04:21:44Z</dcterms:created>
  <dcterms:modified xsi:type="dcterms:W3CDTF">2017-05-16T05:17:55Z</dcterms:modified>
</cp:coreProperties>
</file>