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5" i="9"/>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O35"/>
  <c r="BW35"/>
  <c r="BE35"/>
  <c r="BW34"/>
  <c r="BE34"/>
  <c r="C34"/>
  <c r="C35" s="1"/>
  <c r="CO34" l="1"/>
  <c r="U34"/>
  <c r="U35" s="1"/>
  <c r="C36"/>
  <c r="AM34"/>
  <c r="AM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<sst xmlns="http://schemas.openxmlformats.org/spreadsheetml/2006/main" count="1103" uniqueCount="568">
  <si>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</si>
  <si>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</si>
  <si>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</si>
  <si>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</si>
  <si>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</si>
  <si>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</si>
  <si>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</si>
  <si>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</si>
  <si>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</si>
  <si>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</si>
  <si>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</si>
  <si>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</si>
  <si>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</si>
  <si>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</si>
  <si>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</si>
  <si>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</si>
  <si>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</si>
  <si>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</si>
  <si>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</si>
  <si>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</si>
  <si>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</si>
  <si>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</si>
  <si>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</si>
  <si>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</si>
  <si>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</si>
  <si>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</si>
  <si>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</si>
  <si>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</si>
  <si>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</si>
  <si>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</si>
  <si>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</si>
  <si>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</si>
  <si>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</si>
  <si>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</si>
  <si>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</si>
  <si>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</si>
  <si>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</si>
  <si>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</si>
  <si>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</si>
  <si>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</si>
  <si>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</si>
  <si>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</si>
  <si>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</si>
  <si>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</si>
  <si>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</si>
  <si>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</si>
  <si>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</si>
  <si>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</si>
  <si>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</si>
  <si>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</si>
  <si>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</si>
  <si>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</si>
  <si>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</si>
  <si>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</si>
  <si>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</si>
  <si>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</si>
  <si>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</si>
  <si>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</si>
  <si>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</si>
  <si>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</si>
  <si>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</si>
  <si>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</si>
  <si>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</si>
  <si>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</si>
  <si>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</si>
  <si>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</si>
  <si>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</si>
  <si>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</si>
  <si>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</si>
  <si>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</si>
  <si>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</si>
  <si>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</si>
  <si>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</si>
  <si>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</si>
  <si>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</si>
  <si>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</si>
  <si>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</si>
  <si>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</si>
  <si>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</si>
  <si>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</si>
  <si>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</si>
  <si>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</si>
  <si>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</si>
  <si>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</si>
  <si>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</si>
  <si>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</si>
  <si>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</si>
  <si>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</si>
  <si>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</si>
  <si>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</si>
  <si>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</si>
  <si>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</si>
  <si>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</si>
  <si>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</si>
  <si>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</si>
  <si>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</si>
  <si>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</si>
  <si>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</si>
  <si>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</si>
  <si>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</si>
  <si>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</si>
  <si>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</si>
  <si>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</si>
  <si>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</si>
  <si>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</si>
  <si>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</si>
  <si>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</si>
  <si>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</si>
  <si>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</si>
  <si>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</si>
  <si>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</si>
  <si>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</si>
  <si>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</si>
  <si>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</si>
  <si>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</si>
  <si>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</si>
  <si>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</si>
  <si>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</si>
  <si>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</si>
  <si>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</si>
  <si>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</si>
  <si>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</si>
  <si>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</si>
  <si>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</si>
  <si>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</si>
  <si>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</si>
  <si>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</si>
  <si>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</si>
  <si>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</si>
  <si>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</si>
  <si>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</si>
  <si>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</si>
  <si>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</si>
  <si>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町立緑ヶ丘病院事業特別会計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</si>
  <si>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</si>
  <si>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</si>
  <si>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</si>
  <si>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</si>
  <si>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</si>
  <si>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</si>
  <si>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</si>
  <si>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</si>
  <si>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</si>
  <si>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</si>
  <si>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</si>
  <si>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</si>
  <si>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</si>
  <si>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</si>
  <si>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</si>
  <si>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</si>
  <si>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</si>
  <si>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</si>
  <si>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</si>
  <si>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</si>
  <si>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</si>
  <si>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</si>
  <si>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</si>
  <si>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</si>
  <si>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</si>
  <si>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</si>
  <si>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</si>
  <si>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</si>
  <si>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</si>
  <si>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</si>
  <si>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</si>
  <si>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</si>
  <si>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</si>
  <si>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</si>
  <si>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</si>
  <si>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</si>
  <si>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</si>
  <si>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</si>
  <si>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</si>
  <si>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</si>
  <si>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</si>
  <si>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</si>
  <si>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</si>
  <si>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</si>
  <si>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</si>
  <si>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</si>
  <si>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</si>
  <si>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</si>
  <si>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</si>
  <si>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</si>
  <si>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</si>
  <si>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</si>
  <si>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</si>
  <si>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</si>
  <si>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</si>
  <si>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</si>
  <si>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</si>
  <si>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</si>
  <si>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</si>
  <si>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</si>
  <si>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福岡県糸田町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</si>
  <si>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</si>
  <si>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</si>
  <si>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</si>
  <si>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</si>
  <si>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</si>
  <si>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</si>
  <si>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</si>
  <si>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</si>
  <si>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</si>
  <si>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</si>
  <si>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</si>
  <si>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</si>
  <si>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</si>
  <si>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</si>
  <si>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</si>
  <si>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</si>
  <si>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</si>
  <si>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</si>
  <si>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</si>
  <si>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</si>
  <si>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</si>
  <si>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</si>
  <si>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</si>
  <si>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</si>
  <si>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</si>
  <si>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</si>
  <si>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</si>
  <si>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</si>
  <si>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</si>
  <si>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</si>
  <si>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</si>
  <si>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</si>
  <si>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</si>
  <si>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</si>
  <si>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</si>
  <si>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</si>
  <si>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</si>
  <si>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</si>
  <si>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</si>
  <si>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</si>
  <si>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</si>
  <si>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</si>
  <si>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</si>
  <si>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</si>
  <si>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</si>
  <si>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</si>
  <si>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</si>
  <si>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</si>
  <si>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</si>
  <si>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</si>
  <si>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</si>
  <si>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</si>
  <si>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</si>
  <si>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</si>
  <si>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</si>
  <si>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</si>
  <si>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</si>
  <si>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</si>
  <si>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</si>
  <si>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</si>
  <si>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</si>
  <si>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</si>
  <si>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</si>
  <si>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</si>
  <si>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</si>
  <si>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</si>
  <si>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</si>
  <si>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</si>
  <si>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</si>
  <si>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</si>
  <si>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</si>
  <si>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</si>
  <si>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</si>
  <si>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</si>
  <si>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</si>
  <si>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</si>
  <si>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</si>
  <si>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</si>
  <si>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</si>
  <si>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</si>
  <si>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</si>
  <si>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</si>
  <si>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</si>
  <si>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</si>
  <si>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</si>
  <si>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</si>
  <si>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</si>
  <si>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</si>
  <si>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</si>
  <si>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</si>
  <si>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</si>
  <si>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</si>
  <si>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</si>
  <si>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</si>
  <si>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</si>
  <si>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</si>
  <si>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</si>
  <si>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</si>
  <si>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</si>
  <si>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</si>
  <si>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</si>
  <si>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</si>
  <si>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</si>
  <si>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</si>
  <si>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</si>
  <si>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</si>
  <si>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</si>
  <si>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</si>
  <si>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</si>
  <si>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</si>
  <si>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</si>
  <si>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</si>
  <si>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</si>
  <si>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</si>
  <si>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</si>
  <si>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</si>
  <si>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</si>
  <si>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</si>
  <si>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</si>
  <si>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</si>
  <si>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</si>
  <si>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</si>
  <si>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</si>
  <si>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</si>
  <si>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</si>
  <si>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</si>
  <si>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</si>
  <si>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</si>
  <si>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</si>
  <si>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</si>
  <si>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</si>
  <si>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</si>
  <si>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</si>
  <si>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</si>
  <si>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</si>
  <si>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</si>
  <si>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</si>
  <si>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</si>
  <si>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</si>
  <si>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</si>
  <si>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</si>
  <si>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</si>
  <si>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</si>
  <si>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</si>
  <si>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</si>
  <si>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</si>
  <si>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</si>
  <si>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福岡県糸田町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</si>
  <si>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</si>
  <si>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</si>
  <si>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</si>
  <si>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</si>
  <si>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</si>
  <si>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</si>
  <si>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</si>
  <si>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</si>
  <si>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</si>
  <si>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</si>
  <si>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</si>
  <si>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</si>
  <si>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</si>
  <si>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</si>
  <si>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</si>
  <si>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</si>
  <si>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</si>
  <si>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</si>
  <si>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</si>
  <si>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</si>
  <si>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</si>
  <si>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</si>
  <si>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</si>
  <si>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</si>
  <si>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</si>
  <si>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</si>
  <si>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</si>
  <si>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</si>
  <si>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</si>
  <si>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</si>
  <si>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</si>
  <si>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</si>
  <si>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</si>
  <si>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</si>
  <si>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</si>
  <si>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</si>
  <si>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</si>
  <si>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上水道事業特別会計</t>
    <phoneticPr fontId="5"/>
  </si>
  <si>
    <t>法適用企業</t>
    <phoneticPr fontId="5"/>
  </si>
  <si>
    <t>町立緑ヶ丘病院事業特別会計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</si>
  <si>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</si>
  <si>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</si>
  <si>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</si>
  <si>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</si>
  <si>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</si>
  <si>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</si>
  <si>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</si>
  <si>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</si>
  <si>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</si>
  <si>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</si>
  <si>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</si>
  <si>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</si>
  <si>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</si>
  <si>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</si>
  <si>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</si>
  <si>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</si>
  <si>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</si>
  <si>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</si>
  <si>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</si>
  <si>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</si>
  <si>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</si>
  <si>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</si>
  <si>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</si>
  <si>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</si>
  <si>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</si>
  <si>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</si>
  <si>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</si>
  <si>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</si>
  <si>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</si>
  <si>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</si>
  <si>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</si>
  <si>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</si>
  <si>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</si>
  <si>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</si>
  <si>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</si>
  <si>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</si>
  <si>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</si>
  <si>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</si>
  <si>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</si>
  <si>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</si>
  <si>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</si>
  <si>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</si>
  <si>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</si>
  <si>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</si>
  <si>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</si>
  <si>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</si>
  <si>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</si>
  <si>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</si>
  <si>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</si>
  <si>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</si>
  <si>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</si>
  <si>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</si>
  <si>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</si>
  <si>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</si>
  <si>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</si>
  <si>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</si>
  <si>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</si>
  <si>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</si>
  <si>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</si>
  <si>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</si>
  <si>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</si>
  <si>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</si>
  <si>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</si>
  <si>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</si>
  <si>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</si>
  <si>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</si>
  <si>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</si>
  <si>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</si>
  <si>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</si>
  <si>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</si>
  <si>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</si>
  <si>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</si>
  <si>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</si>
  <si>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</si>
  <si>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</si>
  <si>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</si>
  <si>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</si>
  <si>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</si>
  <si>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</si>
  <si>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</si>
  <si>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</si>
  <si>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</si>
  <si>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</si>
  <si>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</si>
  <si>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</si>
  <si>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</si>
  <si>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</si>
  <si>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</si>
  <si>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</si>
  <si>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</si>
  <si>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</si>
  <si>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</si>
  <si>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</si>
  <si>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</si>
  <si>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</si>
  <si>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</si>
  <si>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</si>
  <si>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</si>
  <si>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</si>
  <si>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</si>
  <si>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</si>
  <si>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</si>
  <si>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</si>
  <si>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</si>
  <si>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</si>
  <si>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</si>
  <si>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</si>
  <si>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</si>
  <si>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</si>
  <si>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</si>
  <si>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</si>
  <si>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</si>
  <si>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</si>
  <si>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</si>
  <si>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</si>
  <si>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</si>
  <si>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</si>
  <si>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</si>
  <si>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</si>
  <si>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</si>
  <si>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</si>
  <si>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</si>
  <si>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</si>
  <si>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</si>
  <si>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</si>
  <si>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</si>
  <si>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</si>
  <si>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</si>
  <si>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</si>
  <si>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</si>
  <si>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</si>
  <si>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</si>
  <si>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</si>
  <si>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</si>
  <si>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国民健康保険事業勘定特別会計</t>
  </si>
  <si>
    <t>▲ 2.85</t>
  </si>
  <si>
    <t>▲ 4.38</t>
  </si>
  <si>
    <t>▲ 4.14</t>
  </si>
  <si>
    <t>▲ 5.70</t>
  </si>
  <si>
    <t>▲ 4.80</t>
  </si>
  <si>
    <t>町立緑ヶ丘病院事業特別会計</t>
  </si>
  <si>
    <t>▲ 0.54</t>
  </si>
  <si>
    <t>一般会計</t>
  </si>
  <si>
    <t>上水道事業特別会計</t>
  </si>
  <si>
    <t>住宅新築資金等貸付事業特別会計</t>
  </si>
  <si>
    <t>後期高齢者医療事業特別会計</t>
  </si>
  <si>
    <t>学校給食センター事業特別会計</t>
  </si>
  <si>
    <t>その他会計（赤字）</t>
  </si>
  <si>
    <t>その他会計（黒字）</t>
  </si>
  <si>
    <t>いとだ</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</si>
  <si>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</si>
  <si>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</si>
  <si>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</si>
  <si>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</si>
  <si>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</si>
  <si>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</si>
  <si>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福岡県市町村消防団員等公務災害補償組合（一般会計）</t>
    <phoneticPr fontId="2"/>
  </si>
  <si>
    <t>福岡県市町村職員退職手当組合（一般会計）</t>
    <phoneticPr fontId="2"/>
  </si>
  <si>
    <t>福岡県市町村職員退職手当組合（基金特別会計）</t>
    <phoneticPr fontId="2"/>
  </si>
  <si>
    <t>福岡県自治会館管理組合（一般会計）</t>
    <phoneticPr fontId="2"/>
  </si>
  <si>
    <t>福岡県田川地区消防組合（一般会計）</t>
    <phoneticPr fontId="2"/>
  </si>
  <si>
    <t>田川地区斎場組合（一般会計）</t>
    <phoneticPr fontId="2"/>
  </si>
  <si>
    <t>福岡県自治振興組合（一般会計）</t>
    <phoneticPr fontId="2"/>
  </si>
  <si>
    <t>福岡県自治振興組合（公文書館事業特別会計）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</si>
  <si>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</si>
  <si>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</si>
  <si>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</si>
  <si>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</si>
  <si>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下田川清掃施設組合（一般会計）</t>
    <phoneticPr fontId="2"/>
  </si>
  <si>
    <t>田川地区水道企業団（田川地区水道企業団水道用水供給事業会計）</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</si>
  <si>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</si>
  <si>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</si>
  <si>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</si>
  <si>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</si>
  <si>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</si>
  <si>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</si>
  <si>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</si>
  <si>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</si>
  <si>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</si>
  <si>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</si>
  <si>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</si>
  <si>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</si>
  <si>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</si>
  <si>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</si>
  <si>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地方債残高は平成24年度以降減少していたが平成27年度に新規事業により増加したものの、依然として、充当可能財源が将来負担を上回っている。実質公債費比率は類似団体と比較して低い。これは地方債の新規発行を抑制してきたためであるが、今後は町営住宅長寿命化計画に基づき、団地の建替事業を行っていくため地方債の発行が増加していく見込みであり、実質公債費比率が上昇していくことが考えられるため、今まで以上に公債費の適正化に取り組んでいく必要がある。</t>
    <rPh sb="102" eb="104">
      <t>チホウ</t>
    </rPh>
    <rPh sb="104" eb="105">
      <t>サイ</t>
    </rPh>
    <rPh sb="106" eb="108">
      <t>シンキ</t>
    </rPh>
    <rPh sb="108" eb="110">
      <t>ハッコウ</t>
    </rPh>
    <rPh sb="111" eb="113">
      <t>ヨクセイ</t>
    </rPh>
    <rPh sb="124" eb="126">
      <t>コンゴ</t>
    </rPh>
    <rPh sb="127" eb="129">
      <t>チョウエイ</t>
    </rPh>
    <rPh sb="129" eb="131">
      <t>ジュウタク</t>
    </rPh>
    <rPh sb="131" eb="132">
      <t>チョウ</t>
    </rPh>
    <rPh sb="132" eb="135">
      <t>ジュミョウカ</t>
    </rPh>
    <rPh sb="135" eb="137">
      <t>ケイカク</t>
    </rPh>
    <rPh sb="138" eb="139">
      <t>モト</t>
    </rPh>
    <rPh sb="142" eb="144">
      <t>ダンチ</t>
    </rPh>
    <rPh sb="145" eb="147">
      <t>タテカ</t>
    </rPh>
    <rPh sb="147" eb="149">
      <t>ジギョウ</t>
    </rPh>
    <rPh sb="150" eb="151">
      <t>オコナ</t>
    </rPh>
    <rPh sb="157" eb="159">
      <t>チホウ</t>
    </rPh>
    <rPh sb="159" eb="160">
      <t>サイ</t>
    </rPh>
    <rPh sb="161" eb="163">
      <t>ハッコウ</t>
    </rPh>
    <rPh sb="164" eb="166">
      <t>ゾウカ</t>
    </rPh>
    <rPh sb="170" eb="172">
      <t>ミコ</t>
    </rPh>
    <rPh sb="177" eb="179">
      <t>ジッシツ</t>
    </rPh>
    <rPh sb="179" eb="182">
      <t>コウサイヒ</t>
    </rPh>
    <rPh sb="182" eb="184">
      <t>ヒリツ</t>
    </rPh>
    <rPh sb="185" eb="187">
      <t>ジョウショウ</t>
    </rPh>
    <rPh sb="194" eb="195">
      <t>カンガ</t>
    </rPh>
    <rPh sb="202" eb="203">
      <t>イマ</t>
    </rPh>
    <rPh sb="205" eb="207">
      <t>イジョウ</t>
    </rPh>
    <rPh sb="208" eb="210">
      <t>コウサイ</t>
    </rPh>
    <rPh sb="210" eb="211">
      <t>ヒ</t>
    </rPh>
    <rPh sb="212" eb="214">
      <t>テキセイ</t>
    </rPh>
    <rPh sb="214" eb="215">
      <t>カ</t>
    </rPh>
    <rPh sb="216" eb="217">
      <t>ト</t>
    </rPh>
    <rPh sb="218" eb="219">
      <t>ク</t>
    </rPh>
    <rPh sb="223" eb="225">
      <t>ヒツヨウ</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</si>
</sst>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11961</c:v>
                </c:pt>
                <c:pt idx="1">
                  <c:v>11184</c:v>
                </c:pt>
                <c:pt idx="2">
                  <c:v>46246</c:v>
                </c:pt>
                <c:pt idx="3">
                  <c:v>36993</c:v>
                </c:pt>
                <c:pt idx="4">
                  <c:v>69455</c:v>
                </c:pt>
              </c:numCache>
            </c:numRef>
          </c:val>
        </c:ser>
        <c:dLbls/>
        <c:marker val="1"/>
        <c:axId val="42216448"/>
        <c:axId val="42357504"/>
      </c:lineChart>
      <c:catAx>
        <c:axId val="4221644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57504"/>
        <c:crosses val="autoZero"/>
        <c:auto val="1"/>
        <c:lblAlgn val="ctr"/>
        <c:lblOffset val="100"/>
        <c:tickLblSkip val="1"/>
        <c:tickMarkSkip val="1"/>
      </c:catAx>
      <c:valAx>
        <c:axId val="42357504"/>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1644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16.79</c:v>
                </c:pt>
                <c:pt idx="1">
                  <c:v>17.75</c:v>
                </c:pt>
                <c:pt idx="2">
                  <c:v>18.14</c:v>
                </c:pt>
                <c:pt idx="3">
                  <c:v>23.14</c:v>
                </c:pt>
                <c:pt idx="4">
                  <c:v>21.71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31.35</c:v>
                </c:pt>
                <c:pt idx="1">
                  <c:v>46.55</c:v>
                </c:pt>
                <c:pt idx="2">
                  <c:v>51.26</c:v>
                </c:pt>
                <c:pt idx="3">
                  <c:v>52.2</c:v>
                </c:pt>
                <c:pt idx="4">
                  <c:v>54.99</c:v>
                </c:pt>
              </c:numCache>
            </c:numRef>
          </c:val>
        </c:ser>
        <c:dLbls/>
        <c:gapWidth val="250"/>
        <c:overlap val="100"/>
        <c:axId val="106631552"/>
        <c:axId val="10663308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13.84</c:v>
                </c:pt>
                <c:pt idx="1">
                  <c:v>15.31</c:v>
                </c:pt>
                <c:pt idx="2">
                  <c:v>5.85</c:v>
                </c:pt>
                <c:pt idx="3">
                  <c:v>6.05</c:v>
                </c:pt>
                <c:pt idx="4">
                  <c:v>0.25</c:v>
                </c:pt>
              </c:numCache>
            </c:numRef>
          </c:val>
        </c:ser>
        <c:dLbls/>
        <c:marker val="1"/>
        <c:axId val="106631552"/>
        <c:axId val="106633088"/>
      </c:lineChart>
      <c:catAx>
        <c:axId val="10663155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633088"/>
        <c:crosses val="autoZero"/>
        <c:auto val="1"/>
        <c:lblAlgn val="ctr"/>
        <c:lblOffset val="100"/>
        <c:tickLblSkip val="1"/>
        <c:tickMarkSkip val="1"/>
      </c:catAx>
      <c:valAx>
        <c:axId val="1066330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315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0.04</c:v>
                </c:pt>
                <c:pt idx="4">
                  <c:v>#N/A</c:v>
                </c:pt>
                <c:pt idx="5">
                  <c:v>0.13</c:v>
                </c:pt>
                <c:pt idx="6">
                  <c:v>#N/A</c:v>
                </c:pt>
                <c:pt idx="7">
                  <c:v>0.02</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0.61</c:v>
                </c:pt>
                <c:pt idx="2">
                  <c:v>#N/A</c:v>
                </c:pt>
                <c:pt idx="3">
                  <c:v>0.94</c:v>
                </c:pt>
                <c:pt idx="4">
                  <c:v>#N/A</c:v>
                </c:pt>
                <c:pt idx="5">
                  <c:v>1.29</c:v>
                </c:pt>
                <c:pt idx="6">
                  <c:v>#N/A</c:v>
                </c:pt>
                <c:pt idx="7">
                  <c:v>1.62</c:v>
                </c:pt>
                <c:pt idx="8">
                  <c:v>#N/A</c:v>
                </c:pt>
                <c:pt idx="9">
                  <c:v>1.6</c:v>
                </c:pt>
              </c:numCache>
            </c:numRef>
          </c:val>
        </c:ser>
        <c:ser>
          <c:idx val="6"/>
          <c:order val="6"/>
          <c:tx>
            <c:strRef>
              <c:f>データシート!$A$33</c:f>
              <c:strCache>
                <c:ptCount val="1"/>
                <c:pt idx="0">
                  <c:v>上水道事業特別会計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15.85</c:v>
                </c:pt>
                <c:pt idx="2">
                  <c:v>#N/A</c:v>
                </c:pt>
                <c:pt idx="3">
                  <c:v>17.18</c:v>
                </c:pt>
                <c:pt idx="4">
                  <c:v>#N/A</c:v>
                </c:pt>
                <c:pt idx="5">
                  <c:v>17.96</c:v>
                </c:pt>
                <c:pt idx="6">
                  <c:v>#N/A</c:v>
                </c:pt>
                <c:pt idx="7">
                  <c:v>18.57</c:v>
                </c:pt>
                <c:pt idx="8">
                  <c:v>#N/A</c:v>
                </c:pt>
                <c:pt idx="9">
                  <c:v>18.09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16.170000000000002</c:v>
                </c:pt>
                <c:pt idx="2">
                  <c:v>#N/A</c:v>
                </c:pt>
                <c:pt idx="3">
                  <c:v>16.760000000000002</c:v>
                </c:pt>
                <c:pt idx="4">
                  <c:v>#N/A</c:v>
                </c:pt>
                <c:pt idx="5">
                  <c:v>16.7</c:v>
                </c:pt>
                <c:pt idx="6">
                  <c:v>#N/A</c:v>
                </c:pt>
                <c:pt idx="7">
                  <c:v>21.49</c:v>
                </c:pt>
                <c:pt idx="8">
                  <c:v>#N/A</c:v>
                </c:pt>
                <c:pt idx="9">
                  <c:v>20.09</c:v>
                </c:pt>
              </c:numCache>
            </c:numRef>
          </c:val>
        </c:ser>
        <c:ser>
          <c:idx val="8"/>
          <c:order val="8"/>
          <c:tx>
            <c:strRef>
              <c:f>データシート!$A$35</c:f>
              <c:strCache>
                <c:ptCount val="1"/>
                <c:pt idx="0">
                  <c:v>町立緑ヶ丘病院事業特別会計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5.68</c:v>
                </c:pt>
                <c:pt idx="2">
                  <c:v>#N/A</c:v>
                </c:pt>
                <c:pt idx="3">
                  <c:v>4.6900000000000004</c:v>
                </c:pt>
                <c:pt idx="4">
                  <c:v>#N/A</c:v>
                </c:pt>
                <c:pt idx="5">
                  <c:v>3.84</c:v>
                </c:pt>
                <c:pt idx="6">
                  <c:v>#N/A</c:v>
                </c:pt>
                <c:pt idx="7">
                  <c:v>1.64</c:v>
                </c:pt>
                <c:pt idx="8">
                  <c:v>0.54</c:v>
                </c:pt>
                <c:pt idx="9">
                  <c:v>#N/A</c:v>
                </c:pt>
              </c:numCache>
            </c:numRef>
          </c:val>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2.85</c:v>
                </c:pt>
                <c:pt idx="1">
                  <c:v>#N/A</c:v>
                </c:pt>
                <c:pt idx="2">
                  <c:v>4.38</c:v>
                </c:pt>
                <c:pt idx="3">
                  <c:v>#N/A</c:v>
                </c:pt>
                <c:pt idx="4">
                  <c:v>4.1399999999999997</c:v>
                </c:pt>
                <c:pt idx="5">
                  <c:v>#N/A</c:v>
                </c:pt>
                <c:pt idx="6">
                  <c:v>5.7</c:v>
                </c:pt>
                <c:pt idx="7">
                  <c:v>#N/A</c:v>
                </c:pt>
                <c:pt idx="8">
                  <c:v>4.8</c:v>
                </c:pt>
                <c:pt idx="9">
                  <c:v>#N/A</c:v>
                </c:pt>
              </c:numCache>
            </c:numRef>
          </c:val>
        </c:ser>
        <c:dLbls/>
        <c:overlap val="100"/>
        <c:axId val="108004096"/>
        <c:axId val="108005632"/>
      </c:barChart>
      <c:catAx>
        <c:axId val="1080040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05632"/>
        <c:crosses val="autoZero"/>
        <c:auto val="1"/>
        <c:lblAlgn val="ctr"/>
        <c:lblOffset val="100"/>
        <c:tickLblSkip val="1"/>
        <c:tickMarkSkip val="1"/>
      </c:catAx>
      <c:valAx>
        <c:axId val="1080056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0409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387</c:v>
                </c:pt>
                <c:pt idx="5">
                  <c:v>381</c:v>
                </c:pt>
                <c:pt idx="8">
                  <c:v>395</c:v>
                </c:pt>
                <c:pt idx="11">
                  <c:v>393</c:v>
                </c:pt>
                <c:pt idx="14">
                  <c:v>366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1</c:v>
                </c:pt>
                <c:pt idx="9">
                  <c:v>1</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69</c:v>
                </c:pt>
                <c:pt idx="6">
                  <c:v>68</c:v>
                </c:pt>
                <c:pt idx="9">
                  <c:v>69</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1</c:v>
                </c:pt>
                <c:pt idx="6">
                  <c:v>1</c:v>
                </c:pt>
                <c:pt idx="9">
                  <c:v>1</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563</c:v>
                </c:pt>
                <c:pt idx="3">
                  <c:v>483</c:v>
                </c:pt>
                <c:pt idx="6">
                  <c:v>476</c:v>
                </c:pt>
                <c:pt idx="9">
                  <c:v>465</c:v>
                </c:pt>
                <c:pt idx="12">
                  <c:v>446</c:v>
                </c:pt>
              </c:numCache>
            </c:numRef>
          </c:val>
        </c:ser>
        <c:dLbls/>
        <c:gapWidth val="100"/>
        <c:overlap val="100"/>
        <c:axId val="108832640"/>
        <c:axId val="10883417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228</c:v>
                </c:pt>
                <c:pt idx="2">
                  <c:v>#N/A</c:v>
                </c:pt>
                <c:pt idx="3">
                  <c:v>#N/A</c:v>
                </c:pt>
                <c:pt idx="4">
                  <c:v>172</c:v>
                </c:pt>
                <c:pt idx="5">
                  <c:v>#N/A</c:v>
                </c:pt>
                <c:pt idx="6">
                  <c:v>#N/A</c:v>
                </c:pt>
                <c:pt idx="7">
                  <c:v>151</c:v>
                </c:pt>
                <c:pt idx="8">
                  <c:v>#N/A</c:v>
                </c:pt>
                <c:pt idx="9">
                  <c:v>#N/A</c:v>
                </c:pt>
                <c:pt idx="10">
                  <c:v>143</c:v>
                </c:pt>
                <c:pt idx="11">
                  <c:v>#N/A</c:v>
                </c:pt>
                <c:pt idx="12">
                  <c:v>#N/A</c:v>
                </c:pt>
                <c:pt idx="13">
                  <c:v>158</c:v>
                </c:pt>
                <c:pt idx="14">
                  <c:v>#N/A</c:v>
                </c:pt>
              </c:numCache>
            </c:numRef>
          </c:val>
        </c:ser>
        <c:dLbls/>
        <c:marker val="1"/>
        <c:axId val="108832640"/>
        <c:axId val="108834176"/>
      </c:lineChart>
      <c:catAx>
        <c:axId val="1088326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34176"/>
        <c:crosses val="autoZero"/>
        <c:auto val="1"/>
        <c:lblAlgn val="ctr"/>
        <c:lblOffset val="100"/>
        <c:tickLblSkip val="1"/>
        <c:tickMarkSkip val="1"/>
      </c:catAx>
      <c:valAx>
        <c:axId val="1088341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326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3886</c:v>
                </c:pt>
                <c:pt idx="5">
                  <c:v>3809</c:v>
                </c:pt>
                <c:pt idx="8">
                  <c:v>3736</c:v>
                </c:pt>
                <c:pt idx="11">
                  <c:v>3670</c:v>
                </c:pt>
                <c:pt idx="14">
                  <c:v>3520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127</c:v>
                </c:pt>
                <c:pt idx="5">
                  <c:v>120</c:v>
                </c:pt>
                <c:pt idx="8">
                  <c:v>118</c:v>
                </c:pt>
                <c:pt idx="11">
                  <c:v>110</c:v>
                </c:pt>
                <c:pt idx="14">
                  <c:v>158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3713</c:v>
                </c:pt>
                <c:pt idx="5">
                  <c:v>4194</c:v>
                </c:pt>
                <c:pt idx="8">
                  <c:v>4358</c:v>
                </c:pt>
                <c:pt idx="11">
                  <c:v>4392</c:v>
                </c:pt>
                <c:pt idx="14">
                  <c:v>4540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1214</c:v>
                </c:pt>
                <c:pt idx="3">
                  <c:v>1193</c:v>
                </c:pt>
                <c:pt idx="6">
                  <c:v>1196</c:v>
                </c:pt>
                <c:pt idx="9">
                  <c:v>1060</c:v>
                </c:pt>
                <c:pt idx="12">
                  <c:v>1039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408</c:v>
                </c:pt>
                <c:pt idx="3">
                  <c:v>349</c:v>
                </c:pt>
                <c:pt idx="6">
                  <c:v>323</c:v>
                </c:pt>
                <c:pt idx="9">
                  <c:v>312</c:v>
                </c:pt>
                <c:pt idx="12">
                  <c:v>240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c:v>
                </c:pt>
                <c:pt idx="3">
                  <c:v>3</c:v>
                </c:pt>
                <c:pt idx="6">
                  <c:v>22</c:v>
                </c:pt>
                <c:pt idx="9">
                  <c:v>37</c:v>
                </c:pt>
                <c:pt idx="12">
                  <c:v>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5028</c:v>
                </c:pt>
                <c:pt idx="3">
                  <c:v>4865</c:v>
                </c:pt>
                <c:pt idx="6">
                  <c:v>4798</c:v>
                </c:pt>
                <c:pt idx="9">
                  <c:v>4617</c:v>
                </c:pt>
                <c:pt idx="12">
                  <c:v>4651</c:v>
                </c:pt>
              </c:numCache>
            </c:numRef>
          </c:val>
        </c:ser>
        <c:dLbls/>
        <c:gapWidth val="100"/>
        <c:overlap val="100"/>
        <c:axId val="109168512"/>
        <c:axId val="10917004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09168512"/>
        <c:axId val="109170048"/>
      </c:lineChart>
      <c:catAx>
        <c:axId val="1091685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170048"/>
        <c:crosses val="autoZero"/>
        <c:auto val="1"/>
        <c:lblAlgn val="ctr"/>
        <c:lblOffset val="100"/>
        <c:tickLblSkip val="1"/>
        <c:tickMarkSkip val="1"/>
      </c:catAx>
      <c:valAx>
        <c:axId val="1091700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6851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08907520"/>
        <c:axId val="109315200"/>
      </c:scatterChart>
      <c:valAx>
        <c:axId val="108907520"/>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15200"/>
        <c:crosses val="autoZero"/>
        <c:crossBetween val="midCat"/>
      </c:valAx>
      <c:valAx>
        <c:axId val="10931520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890752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9.9</c:v>
                </c:pt>
                <c:pt idx="1">
                  <c:v>9</c:v>
                </c:pt>
                <c:pt idx="2">
                  <c:v>7.9</c:v>
                </c:pt>
                <c:pt idx="3">
                  <c:v>6.8</c:v>
                </c:pt>
                <c:pt idx="4">
                  <c:v>6.4</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er>
        <c:dLbls/>
        <c:axId val="109365120"/>
        <c:axId val="109068288"/>
      </c:scatterChart>
      <c:valAx>
        <c:axId val="109365120"/>
        <c:scaling>
          <c:orientation val="minMax"/>
          <c:max val="13"/>
          <c:min val="8.4"/>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68288"/>
        <c:crosses val="autoZero"/>
        <c:crossBetween val="midCat"/>
      </c:valAx>
      <c:valAx>
        <c:axId val="109068288"/>
        <c:scaling>
          <c:orientation val="minMax"/>
          <c:max val="43"/>
          <c:min val="1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936512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過去において失業対策事業、地域改善事業等を多額の地方債に依存してきたため、公債費負担が大きい。近年、投資的経費の抑制をしてきたが、平成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年度の繰越事業を含み、小学校校舎危険改築事業や道の駅建設事業等大型事業を行ったため、地方債残高等が増加した。平成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年度以降は元利償還金が減少し、今後もこれまで以上に事業の緊急性、必要性を考慮した地方債の新規発行を最小限に努めていく。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将来負担額について、地方債残高は平成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年度の繰越事業を含み、小学校校舎危険改築事業や道の駅建替事業等大型事業を行ったため、平成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年度からの地方債残高が増加したが、翌年度以降からは、減少した。平成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年度は宮床団地の建設が始まり、起債残高が増加したものの、充当可能基金が剰余金積立等により増加し、将来負担を上回っている。今後も後世への負担軽減に努めていく。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9,421
9,402
8.04
5,386,176
4,783,669
595,877
2,744,771
4,650,565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9,421
9,402
8.04
5,386,176
4,783,669
595,877
2,744,771
4,650,565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9,421
9,402
8.04
5,386,176
4,783,669
595,877
2,744,771
4,650,565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9,421
9,402
8.04
5,386,176
4,783,669
595,877
2,744,771
4,650,565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ここ数年わずかに微増、微減を繰り返しているが、主たる産業もなく大規模な企業もないため、財政基盤が弱く、類似団体平均より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ポイント弱くなっている。今後も企業誘致のための工業用地や分譲地の早期販売に努める。税収の確保に関しては、糸田町町税・使用料等徴収対策委員会のもと全町一丸となって徴収強化を図っていく。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61685</xdr:rowOff>
    </xdr:to>
    <xdr:cxnSp macro="">
      <xdr:nvCxnSpPr>
        <xdr:cNvPr id="69" name="直線コネクタ 68"/>
        <xdr:cNvCxnSpPr/>
      </xdr:nvCxnSpPr>
      <xdr:spPr>
        <a:xfrm flipV="1">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8" name="直線コネクタ 77"/>
        <xdr:cNvCxnSpPr/>
      </xdr:nvCxnSpPr>
      <xdr:spPr>
        <a:xfrm>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66722</xdr:rowOff>
    </xdr:from>
    <xdr:ext cx="762000" cy="259045"/>
    <xdr:sp macro="" textlink="">
      <xdr:nvSpPr>
        <xdr:cNvPr id="89"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170845</xdr:rowOff>
    </xdr:from>
    <xdr:to>
      <xdr:col>2</xdr:col>
      <xdr:colOff>127000</xdr:colOff>
      <xdr:row>44</xdr:row>
      <xdr:rowOff>100995</xdr:rowOff>
    </xdr:to>
    <xdr:sp macro="" textlink="">
      <xdr:nvSpPr>
        <xdr:cNvPr id="96" name="円/楕円 95"/>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85772</xdr:rowOff>
    </xdr:from>
    <xdr:ext cx="762000" cy="259045"/>
    <xdr:sp macro="" textlink="">
      <xdr:nvSpPr>
        <xdr:cNvPr id="97" name="テキスト ボックス 96"/>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ここ数年横ばい状態であったが、平成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年度には維持補修費等の経常的な支出が増え、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年度は一部事務組合に係る維持補修費負担金が増えたものの、普通交付税及び地方消費税交付金が増えたことにより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ポイント改善した。主たる産業もなく大規模な企業もないため、町税等自主財源に乏しく、人件費、扶助費と公債費で、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ポイントと義務的経費が占める割合が高い。総合戦略に掲げる定住促進事業に今後も力をいれ、町税収入を増やしていくとともに、地方債の新規発行を必要最小限に抑えていく。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31877</xdr:rowOff>
    </xdr:from>
    <xdr:to>
      <xdr:col>7</xdr:col>
      <xdr:colOff>152400</xdr:colOff>
      <xdr:row>66</xdr:row>
      <xdr:rowOff>89789</xdr:rowOff>
    </xdr:to>
    <xdr:cxnSp macro="">
      <xdr:nvCxnSpPr>
        <xdr:cNvPr id="130" name="直線コネクタ 129"/>
        <xdr:cNvCxnSpPr/>
      </xdr:nvCxnSpPr>
      <xdr:spPr>
        <a:xfrm flipV="1">
          <a:off x="4114800" y="11347577"/>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68072</xdr:rowOff>
    </xdr:from>
    <xdr:to>
      <xdr:col>6</xdr:col>
      <xdr:colOff>0</xdr:colOff>
      <xdr:row>66</xdr:row>
      <xdr:rowOff>89789</xdr:rowOff>
    </xdr:to>
    <xdr:cxnSp macro="">
      <xdr:nvCxnSpPr>
        <xdr:cNvPr id="133" name="直線コネクタ 132"/>
        <xdr:cNvCxnSpPr/>
      </xdr:nvCxnSpPr>
      <xdr:spPr>
        <a:xfrm>
          <a:off x="3225800" y="1138377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63246</xdr:rowOff>
    </xdr:from>
    <xdr:to>
      <xdr:col>4</xdr:col>
      <xdr:colOff>482600</xdr:colOff>
      <xdr:row>66</xdr:row>
      <xdr:rowOff>68072</xdr:rowOff>
    </xdr:to>
    <xdr:cxnSp macro="">
      <xdr:nvCxnSpPr>
        <xdr:cNvPr id="136" name="直線コネクタ 135"/>
        <xdr:cNvCxnSpPr/>
      </xdr:nvCxnSpPr>
      <xdr:spPr>
        <a:xfrm>
          <a:off x="2336800" y="113789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63246</xdr:rowOff>
    </xdr:from>
    <xdr:to>
      <xdr:col>3</xdr:col>
      <xdr:colOff>279400</xdr:colOff>
      <xdr:row>66</xdr:row>
      <xdr:rowOff>68072</xdr:rowOff>
    </xdr:to>
    <xdr:cxnSp macro="">
      <xdr:nvCxnSpPr>
        <xdr:cNvPr id="139" name="直線コネクタ 138"/>
        <xdr:cNvCxnSpPr/>
      </xdr:nvCxnSpPr>
      <xdr:spPr>
        <a:xfrm flipV="1">
          <a:off x="1447800" y="113789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152527</xdr:rowOff>
    </xdr:from>
    <xdr:to>
      <xdr:col>7</xdr:col>
      <xdr:colOff>203200</xdr:colOff>
      <xdr:row>66</xdr:row>
      <xdr:rowOff>82677</xdr:rowOff>
    </xdr:to>
    <xdr:sp macro="" textlink="">
      <xdr:nvSpPr>
        <xdr:cNvPr id="149" name="円/楕円 148"/>
        <xdr:cNvSpPr/>
      </xdr:nvSpPr>
      <xdr:spPr>
        <a:xfrm>
          <a:off x="49022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124604</xdr:rowOff>
    </xdr:from>
    <xdr:ext cx="762000" cy="259045"/>
    <xdr:sp macro="" textlink="">
      <xdr:nvSpPr>
        <xdr:cNvPr id="150" name="財政構造の弾力性該当値テキスト"/>
        <xdr:cNvSpPr txBox="1"/>
      </xdr:nvSpPr>
      <xdr:spPr>
        <a:xfrm>
          <a:off x="5041900" y="1126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38989</xdr:rowOff>
    </xdr:from>
    <xdr:to>
      <xdr:col>6</xdr:col>
      <xdr:colOff>50800</xdr:colOff>
      <xdr:row>66</xdr:row>
      <xdr:rowOff>140589</xdr:rowOff>
    </xdr:to>
    <xdr:sp macro="" textlink="">
      <xdr:nvSpPr>
        <xdr:cNvPr id="151" name="円/楕円 150"/>
        <xdr:cNvSpPr/>
      </xdr:nvSpPr>
      <xdr:spPr>
        <a:xfrm>
          <a:off x="4064000" y="11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125366</xdr:rowOff>
    </xdr:from>
    <xdr:ext cx="736600" cy="259045"/>
    <xdr:sp macro="" textlink="">
      <xdr:nvSpPr>
        <xdr:cNvPr id="152" name="テキスト ボックス 151"/>
        <xdr:cNvSpPr txBox="1"/>
      </xdr:nvSpPr>
      <xdr:spPr>
        <a:xfrm>
          <a:off x="3733800" y="1144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17272</xdr:rowOff>
    </xdr:from>
    <xdr:to>
      <xdr:col>4</xdr:col>
      <xdr:colOff>533400</xdr:colOff>
      <xdr:row>66</xdr:row>
      <xdr:rowOff>118872</xdr:rowOff>
    </xdr:to>
    <xdr:sp macro="" textlink="">
      <xdr:nvSpPr>
        <xdr:cNvPr id="153" name="円/楕円 152"/>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103649</xdr:rowOff>
    </xdr:from>
    <xdr:ext cx="762000" cy="259045"/>
    <xdr:sp macro="" textlink="">
      <xdr:nvSpPr>
        <xdr:cNvPr id="154" name="テキスト ボックス 153"/>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12446</xdr:rowOff>
    </xdr:from>
    <xdr:to>
      <xdr:col>3</xdr:col>
      <xdr:colOff>330200</xdr:colOff>
      <xdr:row>66</xdr:row>
      <xdr:rowOff>114046</xdr:rowOff>
    </xdr:to>
    <xdr:sp macro="" textlink="">
      <xdr:nvSpPr>
        <xdr:cNvPr id="155" name="円/楕円 154"/>
        <xdr:cNvSpPr/>
      </xdr:nvSpPr>
      <xdr:spPr>
        <a:xfrm>
          <a:off x="2286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98823</xdr:rowOff>
    </xdr:from>
    <xdr:ext cx="762000" cy="259045"/>
    <xdr:sp macro="" textlink="">
      <xdr:nvSpPr>
        <xdr:cNvPr id="156" name="テキスト ボックス 155"/>
        <xdr:cNvSpPr txBox="1"/>
      </xdr:nvSpPr>
      <xdr:spPr>
        <a:xfrm>
          <a:off x="1955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17272</xdr:rowOff>
    </xdr:from>
    <xdr:to>
      <xdr:col>2</xdr:col>
      <xdr:colOff>127000</xdr:colOff>
      <xdr:row>66</xdr:row>
      <xdr:rowOff>118872</xdr:rowOff>
    </xdr:to>
    <xdr:sp macro="" textlink="">
      <xdr:nvSpPr>
        <xdr:cNvPr id="157" name="円/楕円 156"/>
        <xdr:cNvSpPr/>
      </xdr:nvSpPr>
      <xdr:spPr>
        <a:xfrm>
          <a:off x="1397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103649</xdr:rowOff>
    </xdr:from>
    <xdr:ext cx="762000" cy="259045"/>
    <xdr:sp macro="" textlink="">
      <xdr:nvSpPr>
        <xdr:cNvPr id="158" name="テキスト ボックス 157"/>
        <xdr:cNvSpPr txBox="1"/>
      </xdr:nvSpPr>
      <xdr:spPr>
        <a:xfrm>
          <a:off x="1066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[158,597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昨年度より決算額で人口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7,638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円多くなったが、類似団体平均より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60,485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円少なくなった。平成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年度から総合戦略に掲げる事業を実施したため、委託料等の物件費が増えたことや、人口が減り、１人当たりの決算額が増えたことが要因と思われる。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年度末において、町営団地</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776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戸を所有しているため、類似団体より維持補修費がかかるものの、平成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年度より町営団地建替事業が始まり、今後、維持補修費は少しづつ減少していく予定である。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118157</xdr:rowOff>
    </xdr:from>
    <xdr:to>
      <xdr:col>7</xdr:col>
      <xdr:colOff>152400</xdr:colOff>
      <xdr:row>81</xdr:row>
      <xdr:rowOff>148875</xdr:rowOff>
    </xdr:to>
    <xdr:cxnSp macro="">
      <xdr:nvCxnSpPr>
        <xdr:cNvPr id="193" name="直線コネクタ 192"/>
        <xdr:cNvCxnSpPr/>
      </xdr:nvCxnSpPr>
      <xdr:spPr>
        <a:xfrm>
          <a:off x="4114800" y="14005607"/>
          <a:ext cx="838200" cy="3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110102</xdr:rowOff>
    </xdr:from>
    <xdr:to>
      <xdr:col>6</xdr:col>
      <xdr:colOff>0</xdr:colOff>
      <xdr:row>81</xdr:row>
      <xdr:rowOff>118157</xdr:rowOff>
    </xdr:to>
    <xdr:cxnSp macro="">
      <xdr:nvCxnSpPr>
        <xdr:cNvPr id="196" name="直線コネクタ 195"/>
        <xdr:cNvCxnSpPr/>
      </xdr:nvCxnSpPr>
      <xdr:spPr>
        <a:xfrm>
          <a:off x="3225800" y="13997552"/>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98535</xdr:rowOff>
    </xdr:from>
    <xdr:to>
      <xdr:col>4</xdr:col>
      <xdr:colOff>482600</xdr:colOff>
      <xdr:row>81</xdr:row>
      <xdr:rowOff>110102</xdr:rowOff>
    </xdr:to>
    <xdr:cxnSp macro="">
      <xdr:nvCxnSpPr>
        <xdr:cNvPr id="199" name="直線コネクタ 198"/>
        <xdr:cNvCxnSpPr/>
      </xdr:nvCxnSpPr>
      <xdr:spPr>
        <a:xfrm>
          <a:off x="2336800" y="13985985"/>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98535</xdr:rowOff>
    </xdr:from>
    <xdr:to>
      <xdr:col>3</xdr:col>
      <xdr:colOff>279400</xdr:colOff>
      <xdr:row>81</xdr:row>
      <xdr:rowOff>116528</xdr:rowOff>
    </xdr:to>
    <xdr:cxnSp macro="">
      <xdr:nvCxnSpPr>
        <xdr:cNvPr id="202" name="直線コネクタ 201"/>
        <xdr:cNvCxnSpPr/>
      </xdr:nvCxnSpPr>
      <xdr:spPr>
        <a:xfrm flipV="1">
          <a:off x="1447800" y="13985985"/>
          <a:ext cx="889000" cy="1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98075</xdr:rowOff>
    </xdr:from>
    <xdr:to>
      <xdr:col>7</xdr:col>
      <xdr:colOff>203200</xdr:colOff>
      <xdr:row>82</xdr:row>
      <xdr:rowOff>28225</xdr:rowOff>
    </xdr:to>
    <xdr:sp macro="" textlink="">
      <xdr:nvSpPr>
        <xdr:cNvPr id="212" name="円/楕円 211"/>
        <xdr:cNvSpPr/>
      </xdr:nvSpPr>
      <xdr:spPr>
        <a:xfrm>
          <a:off x="4902200" y="13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114602</xdr:rowOff>
    </xdr:from>
    <xdr:ext cx="762000" cy="259045"/>
    <xdr:sp macro="" textlink="">
      <xdr:nvSpPr>
        <xdr:cNvPr id="213" name="人件費・物件費等の状況該当値テキスト"/>
        <xdr:cNvSpPr txBox="1"/>
      </xdr:nvSpPr>
      <xdr:spPr>
        <a:xfrm>
          <a:off x="5041900" y="1383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158,597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67357</xdr:rowOff>
    </xdr:from>
    <xdr:to>
      <xdr:col>6</xdr:col>
      <xdr:colOff>50800</xdr:colOff>
      <xdr:row>81</xdr:row>
      <xdr:rowOff>168957</xdr:rowOff>
    </xdr:to>
    <xdr:sp macro="" textlink="">
      <xdr:nvSpPr>
        <xdr:cNvPr id="214" name="円/楕円 213"/>
        <xdr:cNvSpPr/>
      </xdr:nvSpPr>
      <xdr:spPr>
        <a:xfrm>
          <a:off x="4064000" y="13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7684</xdr:rowOff>
    </xdr:from>
    <xdr:ext cx="736600" cy="259045"/>
    <xdr:sp macro="" textlink="">
      <xdr:nvSpPr>
        <xdr:cNvPr id="215" name="テキスト ボックス 214"/>
        <xdr:cNvSpPr txBox="1"/>
      </xdr:nvSpPr>
      <xdr:spPr>
        <a:xfrm>
          <a:off x="3733800" y="1372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59302</xdr:rowOff>
    </xdr:from>
    <xdr:to>
      <xdr:col>4</xdr:col>
      <xdr:colOff>533400</xdr:colOff>
      <xdr:row>81</xdr:row>
      <xdr:rowOff>160902</xdr:rowOff>
    </xdr:to>
    <xdr:sp macro="" textlink="">
      <xdr:nvSpPr>
        <xdr:cNvPr id="216" name="円/楕円 215"/>
        <xdr:cNvSpPr/>
      </xdr:nvSpPr>
      <xdr:spPr>
        <a:xfrm>
          <a:off x="3175000" y="1394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171079</xdr:rowOff>
    </xdr:from>
    <xdr:ext cx="762000" cy="259045"/>
    <xdr:sp macro="" textlink="">
      <xdr:nvSpPr>
        <xdr:cNvPr id="217" name="テキスト ボックス 216"/>
        <xdr:cNvSpPr txBox="1"/>
      </xdr:nvSpPr>
      <xdr:spPr>
        <a:xfrm>
          <a:off x="2844800" y="1371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47735</xdr:rowOff>
    </xdr:from>
    <xdr:to>
      <xdr:col>3</xdr:col>
      <xdr:colOff>330200</xdr:colOff>
      <xdr:row>81</xdr:row>
      <xdr:rowOff>149335</xdr:rowOff>
    </xdr:to>
    <xdr:sp macro="" textlink="">
      <xdr:nvSpPr>
        <xdr:cNvPr id="218" name="円/楕円 217"/>
        <xdr:cNvSpPr/>
      </xdr:nvSpPr>
      <xdr:spPr>
        <a:xfrm>
          <a:off x="2286000" y="139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159512</xdr:rowOff>
    </xdr:from>
    <xdr:ext cx="762000" cy="259045"/>
    <xdr:sp macro="" textlink="">
      <xdr:nvSpPr>
        <xdr:cNvPr id="219" name="テキスト ボックス 218"/>
        <xdr:cNvSpPr txBox="1"/>
      </xdr:nvSpPr>
      <xdr:spPr>
        <a:xfrm>
          <a:off x="1955800" y="1370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65728</xdr:rowOff>
    </xdr:from>
    <xdr:to>
      <xdr:col>2</xdr:col>
      <xdr:colOff>127000</xdr:colOff>
      <xdr:row>81</xdr:row>
      <xdr:rowOff>167328</xdr:rowOff>
    </xdr:to>
    <xdr:sp macro="" textlink="">
      <xdr:nvSpPr>
        <xdr:cNvPr id="220" name="円/楕円 219"/>
        <xdr:cNvSpPr/>
      </xdr:nvSpPr>
      <xdr:spPr>
        <a:xfrm>
          <a:off x="1397000" y="139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6055</xdr:rowOff>
    </xdr:from>
    <xdr:ext cx="762000" cy="259045"/>
    <xdr:sp macro="" textlink="">
      <xdr:nvSpPr>
        <xdr:cNvPr id="221" name="テキスト ボックス 220"/>
        <xdr:cNvSpPr txBox="1"/>
      </xdr:nvSpPr>
      <xdr:spPr>
        <a:xfrm>
          <a:off x="1066800" y="1372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給与体制に関しては、国に準拠しており類似団体平均より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ポイント高くなっている。今後も給与の適正化に努める。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37254</xdr:rowOff>
    </xdr:to>
    <xdr:cxnSp macro="">
      <xdr:nvCxnSpPr>
        <xdr:cNvPr id="255" name="直線コネクタ 254"/>
        <xdr:cNvCxnSpPr/>
      </xdr:nvCxnSpPr>
      <xdr:spPr>
        <a:xfrm flipV="1">
          <a:off x="16179800" y="1476586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86</xdr:row>
      <xdr:rowOff>109643</xdr:rowOff>
    </xdr:to>
    <xdr:cxnSp macro="">
      <xdr:nvCxnSpPr>
        <xdr:cNvPr id="258" name="直線コネクタ 257"/>
        <xdr:cNvCxnSpPr/>
      </xdr:nvCxnSpPr>
      <xdr:spPr>
        <a:xfrm flipV="1">
          <a:off x="15290800" y="1478195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109643</xdr:rowOff>
    </xdr:from>
    <xdr:to>
      <xdr:col>22</xdr:col>
      <xdr:colOff>203200</xdr:colOff>
      <xdr:row>89</xdr:row>
      <xdr:rowOff>142239</xdr:rowOff>
    </xdr:to>
    <xdr:cxnSp macro="">
      <xdr:nvCxnSpPr>
        <xdr:cNvPr id="261" name="直線コネクタ 260"/>
        <xdr:cNvCxnSpPr/>
      </xdr:nvCxnSpPr>
      <xdr:spPr>
        <a:xfrm flipV="1">
          <a:off x="14401800" y="14854343"/>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85937</xdr:rowOff>
    </xdr:from>
    <xdr:to>
      <xdr:col>21</xdr:col>
      <xdr:colOff>0</xdr:colOff>
      <xdr:row>89</xdr:row>
      <xdr:rowOff>142239</xdr:rowOff>
    </xdr:to>
    <xdr:cxnSp macro="">
      <xdr:nvCxnSpPr>
        <xdr:cNvPr id="264" name="直線コネクタ 263"/>
        <xdr:cNvCxnSpPr/>
      </xdr:nvCxnSpPr>
      <xdr:spPr>
        <a:xfrm>
          <a:off x="13512800" y="1534498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4" name="円/楕円 273"/>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113893</xdr:rowOff>
    </xdr:from>
    <xdr:ext cx="762000" cy="259045"/>
    <xdr:sp macro="" textlink="">
      <xdr:nvSpPr>
        <xdr:cNvPr id="275"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6" name="円/楕円 275"/>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72831</xdr:rowOff>
    </xdr:from>
    <xdr:ext cx="736600" cy="259045"/>
    <xdr:sp macro="" textlink="">
      <xdr:nvSpPr>
        <xdr:cNvPr id="277" name="テキスト ボックス 276"/>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58843</xdr:rowOff>
    </xdr:from>
    <xdr:to>
      <xdr:col>22</xdr:col>
      <xdr:colOff>254000</xdr:colOff>
      <xdr:row>86</xdr:row>
      <xdr:rowOff>160443</xdr:rowOff>
    </xdr:to>
    <xdr:sp macro="" textlink="">
      <xdr:nvSpPr>
        <xdr:cNvPr id="278" name="円/楕円 277"/>
        <xdr:cNvSpPr/>
      </xdr:nvSpPr>
      <xdr:spPr>
        <a:xfrm>
          <a:off x="15240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145220</xdr:rowOff>
    </xdr:from>
    <xdr:ext cx="762000" cy="259045"/>
    <xdr:sp macro="" textlink="">
      <xdr:nvSpPr>
        <xdr:cNvPr id="279" name="テキスト ボックス 278"/>
        <xdr:cNvSpPr txBox="1"/>
      </xdr:nvSpPr>
      <xdr:spPr>
        <a:xfrm>
          <a:off x="14909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91439</xdr:rowOff>
    </xdr:from>
    <xdr:to>
      <xdr:col>21</xdr:col>
      <xdr:colOff>50800</xdr:colOff>
      <xdr:row>90</xdr:row>
      <xdr:rowOff>21589</xdr:rowOff>
    </xdr:to>
    <xdr:sp macro="" textlink="">
      <xdr:nvSpPr>
        <xdr:cNvPr id="280" name="円/楕円 279"/>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6366</xdr:rowOff>
    </xdr:from>
    <xdr:ext cx="762000" cy="259045"/>
    <xdr:sp macro="" textlink="">
      <xdr:nvSpPr>
        <xdr:cNvPr id="281" name="テキスト ボックス 280"/>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2" name="円/楕円 281"/>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3" name="テキスト ボックス 282"/>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集中改革プランに基づき、平成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年度以降新規職員の抑制により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％）の職員数削減を行ってきたため、類似団体より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144442</xdr:rowOff>
    </xdr:from>
    <xdr:to>
      <xdr:col>24</xdr:col>
      <xdr:colOff>558800</xdr:colOff>
      <xdr:row>61</xdr:row>
      <xdr:rowOff>1143</xdr:rowOff>
    </xdr:to>
    <xdr:cxnSp macro="">
      <xdr:nvCxnSpPr>
        <xdr:cNvPr id="318" name="直線コネクタ 317"/>
        <xdr:cNvCxnSpPr/>
      </xdr:nvCxnSpPr>
      <xdr:spPr>
        <a:xfrm>
          <a:off x="16179800" y="10431442"/>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130768</xdr:rowOff>
    </xdr:from>
    <xdr:to>
      <xdr:col>23</xdr:col>
      <xdr:colOff>406400</xdr:colOff>
      <xdr:row>60</xdr:row>
      <xdr:rowOff>144442</xdr:rowOff>
    </xdr:to>
    <xdr:cxnSp macro="">
      <xdr:nvCxnSpPr>
        <xdr:cNvPr id="321" name="直線コネクタ 320"/>
        <xdr:cNvCxnSpPr/>
      </xdr:nvCxnSpPr>
      <xdr:spPr>
        <a:xfrm>
          <a:off x="15290800" y="1041776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130768</xdr:rowOff>
    </xdr:from>
    <xdr:to>
      <xdr:col>22</xdr:col>
      <xdr:colOff>203200</xdr:colOff>
      <xdr:row>60</xdr:row>
      <xdr:rowOff>130768</xdr:rowOff>
    </xdr:to>
    <xdr:cxnSp macro="">
      <xdr:nvCxnSpPr>
        <xdr:cNvPr id="324" name="直線コネクタ 323"/>
        <xdr:cNvCxnSpPr/>
      </xdr:nvCxnSpPr>
      <xdr:spPr>
        <a:xfrm>
          <a:off x="14401800" y="10417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127550</xdr:rowOff>
    </xdr:from>
    <xdr:to>
      <xdr:col>21</xdr:col>
      <xdr:colOff>0</xdr:colOff>
      <xdr:row>60</xdr:row>
      <xdr:rowOff>130768</xdr:rowOff>
    </xdr:to>
    <xdr:cxnSp macro="">
      <xdr:nvCxnSpPr>
        <xdr:cNvPr id="327" name="直線コネクタ 326"/>
        <xdr:cNvCxnSpPr/>
      </xdr:nvCxnSpPr>
      <xdr:spPr>
        <a:xfrm>
          <a:off x="13512800" y="10414550"/>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121793</xdr:rowOff>
    </xdr:from>
    <xdr:to>
      <xdr:col>24</xdr:col>
      <xdr:colOff>609600</xdr:colOff>
      <xdr:row>61</xdr:row>
      <xdr:rowOff>51943</xdr:rowOff>
    </xdr:to>
    <xdr:sp macro="" textlink="">
      <xdr:nvSpPr>
        <xdr:cNvPr id="337" name="円/楕円 336"/>
        <xdr:cNvSpPr/>
      </xdr:nvSpPr>
      <xdr:spPr>
        <a:xfrm>
          <a:off x="169672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138320</xdr:rowOff>
    </xdr:from>
    <xdr:ext cx="762000" cy="259045"/>
    <xdr:sp macro="" textlink="">
      <xdr:nvSpPr>
        <xdr:cNvPr id="338" name="定員管理の状況該当値テキスト"/>
        <xdr:cNvSpPr txBox="1"/>
      </xdr:nvSpPr>
      <xdr:spPr>
        <a:xfrm>
          <a:off x="17106900" y="1025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93642</xdr:rowOff>
    </xdr:from>
    <xdr:to>
      <xdr:col>23</xdr:col>
      <xdr:colOff>457200</xdr:colOff>
      <xdr:row>61</xdr:row>
      <xdr:rowOff>23792</xdr:rowOff>
    </xdr:to>
    <xdr:sp macro="" textlink="">
      <xdr:nvSpPr>
        <xdr:cNvPr id="339" name="円/楕円 338"/>
        <xdr:cNvSpPr/>
      </xdr:nvSpPr>
      <xdr:spPr>
        <a:xfrm>
          <a:off x="16129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33969</xdr:rowOff>
    </xdr:from>
    <xdr:ext cx="736600" cy="259045"/>
    <xdr:sp macro="" textlink="">
      <xdr:nvSpPr>
        <xdr:cNvPr id="340" name="テキスト ボックス 339"/>
        <xdr:cNvSpPr txBox="1"/>
      </xdr:nvSpPr>
      <xdr:spPr>
        <a:xfrm>
          <a:off x="15798800" y="10149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79968</xdr:rowOff>
    </xdr:from>
    <xdr:to>
      <xdr:col>22</xdr:col>
      <xdr:colOff>254000</xdr:colOff>
      <xdr:row>61</xdr:row>
      <xdr:rowOff>10118</xdr:rowOff>
    </xdr:to>
    <xdr:sp macro="" textlink="">
      <xdr:nvSpPr>
        <xdr:cNvPr id="341" name="円/楕円 340"/>
        <xdr:cNvSpPr/>
      </xdr:nvSpPr>
      <xdr:spPr>
        <a:xfrm>
          <a:off x="15240000" y="103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20295</xdr:rowOff>
    </xdr:from>
    <xdr:ext cx="762000" cy="259045"/>
    <xdr:sp macro="" textlink="">
      <xdr:nvSpPr>
        <xdr:cNvPr id="342" name="テキスト ボックス 341"/>
        <xdr:cNvSpPr txBox="1"/>
      </xdr:nvSpPr>
      <xdr:spPr>
        <a:xfrm>
          <a:off x="14909800" y="101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79968</xdr:rowOff>
    </xdr:from>
    <xdr:to>
      <xdr:col>21</xdr:col>
      <xdr:colOff>50800</xdr:colOff>
      <xdr:row>61</xdr:row>
      <xdr:rowOff>10118</xdr:rowOff>
    </xdr:to>
    <xdr:sp macro="" textlink="">
      <xdr:nvSpPr>
        <xdr:cNvPr id="343" name="円/楕円 342"/>
        <xdr:cNvSpPr/>
      </xdr:nvSpPr>
      <xdr:spPr>
        <a:xfrm>
          <a:off x="14351000" y="103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20295</xdr:rowOff>
    </xdr:from>
    <xdr:ext cx="762000" cy="259045"/>
    <xdr:sp macro="" textlink="">
      <xdr:nvSpPr>
        <xdr:cNvPr id="344" name="テキスト ボックス 343"/>
        <xdr:cNvSpPr txBox="1"/>
      </xdr:nvSpPr>
      <xdr:spPr>
        <a:xfrm>
          <a:off x="14020800" y="101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76750</xdr:rowOff>
    </xdr:from>
    <xdr:to>
      <xdr:col>19</xdr:col>
      <xdr:colOff>533400</xdr:colOff>
      <xdr:row>61</xdr:row>
      <xdr:rowOff>6900</xdr:rowOff>
    </xdr:to>
    <xdr:sp macro="" textlink="">
      <xdr:nvSpPr>
        <xdr:cNvPr id="345" name="円/楕円 344"/>
        <xdr:cNvSpPr/>
      </xdr:nvSpPr>
      <xdr:spPr>
        <a:xfrm>
          <a:off x="13462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17077</xdr:rowOff>
    </xdr:from>
    <xdr:ext cx="762000" cy="259045"/>
    <xdr:sp macro="" textlink="">
      <xdr:nvSpPr>
        <xdr:cNvPr id="346" name="テキスト ボックス 34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過去において失業対策事業、地域改善事業等を多額の地方債に依存してきたため、公債費負担が大きい。近年、投資的経費を抑制してきたが、平成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年度の繰越事業を含み、小学校校舎危険改築事業や道の駅建設事業等大型事業を行ったため、地方債残高等が増加した。平成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年度以降は元利償還金が減少したが、町営住宅建替事業に伴う公営住宅建設事業債が今後増える見込みのため、これまで以上に事業も緊急性、必要性等を考慮した地方債の新規発行を最小限に努めていく。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59436</xdr:rowOff>
    </xdr:to>
    <xdr:cxnSp macro="">
      <xdr:nvCxnSpPr>
        <xdr:cNvPr id="378" name="直線コネクタ 377"/>
        <xdr:cNvCxnSpPr/>
      </xdr:nvCxnSpPr>
      <xdr:spPr>
        <a:xfrm flipV="1">
          <a:off x="16179800" y="68788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40</xdr:row>
      <xdr:rowOff>165608</xdr:rowOff>
    </xdr:to>
    <xdr:cxnSp macro="">
      <xdr:nvCxnSpPr>
        <xdr:cNvPr id="381" name="直線コネクタ 380"/>
        <xdr:cNvCxnSpPr/>
      </xdr:nvCxnSpPr>
      <xdr:spPr>
        <a:xfrm flipV="1">
          <a:off x="15290800" y="69174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165608</xdr:rowOff>
    </xdr:from>
    <xdr:to>
      <xdr:col>22</xdr:col>
      <xdr:colOff>203200</xdr:colOff>
      <xdr:row>41</xdr:row>
      <xdr:rowOff>100330</xdr:rowOff>
    </xdr:to>
    <xdr:cxnSp macro="">
      <xdr:nvCxnSpPr>
        <xdr:cNvPr id="384" name="直線コネクタ 383"/>
        <xdr:cNvCxnSpPr/>
      </xdr:nvCxnSpPr>
      <xdr:spPr>
        <a:xfrm flipV="1">
          <a:off x="14401800" y="70236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15748</xdr:rowOff>
    </xdr:to>
    <xdr:cxnSp macro="">
      <xdr:nvCxnSpPr>
        <xdr:cNvPr id="387" name="直線コネクタ 386"/>
        <xdr:cNvCxnSpPr/>
      </xdr:nvCxnSpPr>
      <xdr:spPr>
        <a:xfrm flipV="1">
          <a:off x="13512800" y="712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7" name="円/楕円 396"/>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398"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8636</xdr:rowOff>
    </xdr:from>
    <xdr:to>
      <xdr:col>23</xdr:col>
      <xdr:colOff>457200</xdr:colOff>
      <xdr:row>40</xdr:row>
      <xdr:rowOff>110236</xdr:rowOff>
    </xdr:to>
    <xdr:sp macro="" textlink="">
      <xdr:nvSpPr>
        <xdr:cNvPr id="399" name="円/楕円 398"/>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400" name="テキスト ボックス 399"/>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114808</xdr:rowOff>
    </xdr:from>
    <xdr:to>
      <xdr:col>22</xdr:col>
      <xdr:colOff>254000</xdr:colOff>
      <xdr:row>41</xdr:row>
      <xdr:rowOff>44958</xdr:rowOff>
    </xdr:to>
    <xdr:sp macro="" textlink="">
      <xdr:nvSpPr>
        <xdr:cNvPr id="401" name="円/楕円 400"/>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402" name="テキスト ボックス 401"/>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3" name="円/楕円 402"/>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4" name="テキスト ボックス 40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405" name="円/楕円 404"/>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76725</xdr:rowOff>
    </xdr:from>
    <xdr:ext cx="762000" cy="259045"/>
    <xdr:sp macro="" textlink="">
      <xdr:nvSpPr>
        <xdr:cNvPr id="406" name="テキスト ボックス 405"/>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将来負担比率について、地方債残高は平成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年度以降減少していたが平成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年度に新規事業により増加した。依然として、充当可能財源が将来負担を上回っている。今後も後世への負担軽減に努めていく。</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2"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3" name="フローチャート : 判断 442"/>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4" name="フローチャート : 判断 44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5" name="テキスト ボックス 44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6" name="フローチャート : 判断 445"/>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7" name="テキスト ボックス 446"/>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8" name="フローチャート : 判断 447"/>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9" name="テキスト ボックス 448"/>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0" name="フローチャート : 判断 449"/>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1" name="テキスト ボックス 450"/>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9,421
9,402
8.04
5,386,176
4,783,669
595,877
2,744,771
4,650,565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町立保育所等直営が多く、平成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年度までは類似団体平均より高かったが、平成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年度類似団体を下回った。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また、ごみ処理・し尿処理施設業務を一部事務組合で行っており、それらの人件費を含めるとさらに高くなる。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42418</xdr:rowOff>
    </xdr:from>
    <xdr:to>
      <xdr:col>7</xdr:col>
      <xdr:colOff>15875</xdr:colOff>
      <xdr:row>37</xdr:row>
      <xdr:rowOff>120142</xdr:rowOff>
    </xdr:to>
    <xdr:cxnSp macro="">
      <xdr:nvCxnSpPr>
        <xdr:cNvPr id="64" name="直線コネクタ 63"/>
        <xdr:cNvCxnSpPr/>
      </xdr:nvCxnSpPr>
      <xdr:spPr>
        <a:xfrm flipV="1">
          <a:off x="3987800" y="63860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37</xdr:row>
      <xdr:rowOff>133858</xdr:rowOff>
    </xdr:to>
    <xdr:cxnSp macro="">
      <xdr:nvCxnSpPr>
        <xdr:cNvPr id="67" name="直線コネクタ 66"/>
        <xdr:cNvCxnSpPr/>
      </xdr:nvCxnSpPr>
      <xdr:spPr>
        <a:xfrm flipV="1">
          <a:off x="3098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133858</xdr:rowOff>
    </xdr:from>
    <xdr:to>
      <xdr:col>4</xdr:col>
      <xdr:colOff>346075</xdr:colOff>
      <xdr:row>37</xdr:row>
      <xdr:rowOff>170434</xdr:rowOff>
    </xdr:to>
    <xdr:cxnSp macro="">
      <xdr:nvCxnSpPr>
        <xdr:cNvPr id="70" name="直線コネクタ 69"/>
        <xdr:cNvCxnSpPr/>
      </xdr:nvCxnSpPr>
      <xdr:spPr>
        <a:xfrm flipV="1">
          <a:off x="2209800" y="6477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170434</xdr:rowOff>
    </xdr:from>
    <xdr:to>
      <xdr:col>3</xdr:col>
      <xdr:colOff>142875</xdr:colOff>
      <xdr:row>38</xdr:row>
      <xdr:rowOff>26416</xdr:rowOff>
    </xdr:to>
    <xdr:cxnSp macro="">
      <xdr:nvCxnSpPr>
        <xdr:cNvPr id="73" name="直線コネクタ 72"/>
        <xdr:cNvCxnSpPr/>
      </xdr:nvCxnSpPr>
      <xdr:spPr>
        <a:xfrm flipV="1">
          <a:off x="1320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163068</xdr:rowOff>
    </xdr:from>
    <xdr:to>
      <xdr:col>7</xdr:col>
      <xdr:colOff>66675</xdr:colOff>
      <xdr:row>37</xdr:row>
      <xdr:rowOff>93218</xdr:rowOff>
    </xdr:to>
    <xdr:sp macro="" textlink="">
      <xdr:nvSpPr>
        <xdr:cNvPr id="83" name="円/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8145</xdr:rowOff>
    </xdr:from>
    <xdr:ext cx="762000" cy="259045"/>
    <xdr:sp macro="" textlink="">
      <xdr:nvSpPr>
        <xdr:cNvPr id="84" name="人件費該当値テキスト"/>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5" name="円/楕円 84"/>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155719</xdr:rowOff>
    </xdr:from>
    <xdr:ext cx="736600" cy="259045"/>
    <xdr:sp macro="" textlink="">
      <xdr:nvSpPr>
        <xdr:cNvPr id="86" name="テキスト ボックス 85"/>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83058</xdr:rowOff>
    </xdr:from>
    <xdr:to>
      <xdr:col>4</xdr:col>
      <xdr:colOff>396875</xdr:colOff>
      <xdr:row>38</xdr:row>
      <xdr:rowOff>13208</xdr:rowOff>
    </xdr:to>
    <xdr:sp macro="" textlink="">
      <xdr:nvSpPr>
        <xdr:cNvPr id="87" name="円/楕円 86"/>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169435</xdr:rowOff>
    </xdr:from>
    <xdr:ext cx="762000" cy="259045"/>
    <xdr:sp macro="" textlink="">
      <xdr:nvSpPr>
        <xdr:cNvPr id="88" name="テキスト ボックス 87"/>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119634</xdr:rowOff>
    </xdr:from>
    <xdr:to>
      <xdr:col>3</xdr:col>
      <xdr:colOff>193675</xdr:colOff>
      <xdr:row>38</xdr:row>
      <xdr:rowOff>49785</xdr:rowOff>
    </xdr:to>
    <xdr:sp macro="" textlink="">
      <xdr:nvSpPr>
        <xdr:cNvPr id="89" name="円/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91" name="円/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公共施設の管理において直営が多く、委託料が低くおさえられており、類似団体平均より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ポイント低くなっている。今後は指定管理者制度を推進し、コスト削減を図っていく。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39370</xdr:rowOff>
    </xdr:to>
    <xdr:cxnSp macro="">
      <xdr:nvCxnSpPr>
        <xdr:cNvPr id="125" name="直線コネクタ 124"/>
        <xdr:cNvCxnSpPr/>
      </xdr:nvCxnSpPr>
      <xdr:spPr>
        <a:xfrm>
          <a:off x="15671800" y="257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46990</xdr:rowOff>
    </xdr:to>
    <xdr:cxnSp macro="">
      <xdr:nvCxnSpPr>
        <xdr:cNvPr id="128" name="直線コネクタ 127"/>
        <xdr:cNvCxnSpPr/>
      </xdr:nvCxnSpPr>
      <xdr:spPr>
        <a:xfrm flipV="1">
          <a:off x="14782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46990</xdr:rowOff>
    </xdr:to>
    <xdr:cxnSp macro="">
      <xdr:nvCxnSpPr>
        <xdr:cNvPr id="131" name="直線コネクタ 130"/>
        <xdr:cNvCxnSpPr/>
      </xdr:nvCxnSpPr>
      <xdr:spPr>
        <a:xfrm>
          <a:off x="13893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24130</xdr:rowOff>
    </xdr:to>
    <xdr:cxnSp macro="">
      <xdr:nvCxnSpPr>
        <xdr:cNvPr id="134" name="直線コネクタ 133"/>
        <xdr:cNvCxnSpPr/>
      </xdr:nvCxnSpPr>
      <xdr:spPr>
        <a:xfrm>
          <a:off x="13004800" y="259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44" name="円/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0" name="円/楕円 149"/>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1" name="テキスト ボックス 150"/>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2" name="円/楕円 151"/>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3" name="テキスト ボックス 152"/>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障害者自立支援給付費等の増加により類似団体平均より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ポイント高くなっている。単独事業による敬老年金の廃止は行ってきたが、補助事業（障害者自立支援法関係費等）の削減は難しく今後も増加が見込まれる。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107950</xdr:rowOff>
    </xdr:from>
    <xdr:to>
      <xdr:col>7</xdr:col>
      <xdr:colOff>15875</xdr:colOff>
      <xdr:row>60</xdr:row>
      <xdr:rowOff>146050</xdr:rowOff>
    </xdr:to>
    <xdr:cxnSp macro="">
      <xdr:nvCxnSpPr>
        <xdr:cNvPr id="186" name="直線コネクタ 185"/>
        <xdr:cNvCxnSpPr/>
      </xdr:nvCxnSpPr>
      <xdr:spPr>
        <a:xfrm>
          <a:off x="3987800" y="10394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xdr:rowOff>
    </xdr:from>
    <xdr:to>
      <xdr:col>5</xdr:col>
      <xdr:colOff>549275</xdr:colOff>
      <xdr:row>60</xdr:row>
      <xdr:rowOff>107950</xdr:rowOff>
    </xdr:to>
    <xdr:cxnSp macro="">
      <xdr:nvCxnSpPr>
        <xdr:cNvPr id="189" name="直線コネクタ 188"/>
        <xdr:cNvCxnSpPr/>
      </xdr:nvCxnSpPr>
      <xdr:spPr>
        <a:xfrm>
          <a:off x="3098800" y="10299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60</xdr:row>
      <xdr:rowOff>12700</xdr:rowOff>
    </xdr:to>
    <xdr:cxnSp macro="">
      <xdr:nvCxnSpPr>
        <xdr:cNvPr id="192" name="直線コネクタ 191"/>
        <xdr:cNvCxnSpPr/>
      </xdr:nvCxnSpPr>
      <xdr:spPr>
        <a:xfrm>
          <a:off x="2209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146050</xdr:rowOff>
    </xdr:from>
    <xdr:to>
      <xdr:col>3</xdr:col>
      <xdr:colOff>142875</xdr:colOff>
      <xdr:row>59</xdr:row>
      <xdr:rowOff>88900</xdr:rowOff>
    </xdr:to>
    <xdr:cxnSp macro="">
      <xdr:nvCxnSpPr>
        <xdr:cNvPr id="195" name="直線コネクタ 194"/>
        <xdr:cNvCxnSpPr/>
      </xdr:nvCxnSpPr>
      <xdr:spPr>
        <a:xfrm>
          <a:off x="1320800" y="1009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95250</xdr:rowOff>
    </xdr:from>
    <xdr:to>
      <xdr:col>7</xdr:col>
      <xdr:colOff>66675</xdr:colOff>
      <xdr:row>61</xdr:row>
      <xdr:rowOff>25400</xdr:rowOff>
    </xdr:to>
    <xdr:sp macro="" textlink="">
      <xdr:nvSpPr>
        <xdr:cNvPr id="205" name="円/楕円 204"/>
        <xdr:cNvSpPr/>
      </xdr:nvSpPr>
      <xdr:spPr>
        <a:xfrm>
          <a:off x="4775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3827</xdr:rowOff>
    </xdr:from>
    <xdr:ext cx="762000" cy="259045"/>
    <xdr:sp macro="" textlink="">
      <xdr:nvSpPr>
        <xdr:cNvPr id="206" name="扶助費該当値テキスト"/>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57150</xdr:rowOff>
    </xdr:from>
    <xdr:to>
      <xdr:col>5</xdr:col>
      <xdr:colOff>600075</xdr:colOff>
      <xdr:row>60</xdr:row>
      <xdr:rowOff>158750</xdr:rowOff>
    </xdr:to>
    <xdr:sp macro="" textlink="">
      <xdr:nvSpPr>
        <xdr:cNvPr id="207" name="円/楕円 206"/>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143527</xdr:rowOff>
    </xdr:from>
    <xdr:ext cx="736600" cy="259045"/>
    <xdr:sp macro="" textlink="">
      <xdr:nvSpPr>
        <xdr:cNvPr id="208" name="テキスト ボックス 207"/>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09" name="円/楕円 208"/>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0" name="テキスト ボックス 209"/>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11" name="円/楕円 210"/>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2" name="テキスト ボックス 211"/>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95250</xdr:rowOff>
    </xdr:from>
    <xdr:to>
      <xdr:col>1</xdr:col>
      <xdr:colOff>676275</xdr:colOff>
      <xdr:row>59</xdr:row>
      <xdr:rowOff>25400</xdr:rowOff>
    </xdr:to>
    <xdr:sp macro="" textlink="">
      <xdr:nvSpPr>
        <xdr:cNvPr id="213" name="円/楕円 212"/>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10177</xdr:rowOff>
    </xdr:from>
    <xdr:ext cx="762000" cy="259045"/>
    <xdr:sp macro="" textlink="">
      <xdr:nvSpPr>
        <xdr:cNvPr id="214" name="テキスト ボックス 213"/>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年度末の高齢化比率</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33.5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％と高く、医療費の増大に伴う国民健康保険、後期高齢者医療、介護保険への繰出金が多くなっている。今後は、予防事業に重点を置き住民の健康維持の促進に努め、医療費の削減を図る。</a:t>
          </a:r>
          <a:endParaRPr kumimoji="1" lang="ja-JP" altLang="en-US" sz="13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1270</xdr:rowOff>
    </xdr:to>
    <xdr:cxnSp macro="">
      <xdr:nvCxnSpPr>
        <xdr:cNvPr id="247" name="直線コネクタ 246"/>
        <xdr:cNvCxnSpPr/>
      </xdr:nvCxnSpPr>
      <xdr:spPr>
        <a:xfrm flipV="1">
          <a:off x="15671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1270</xdr:rowOff>
    </xdr:to>
    <xdr:cxnSp macro="">
      <xdr:nvCxnSpPr>
        <xdr:cNvPr id="250" name="直線コネクタ 249"/>
        <xdr:cNvCxnSpPr/>
      </xdr:nvCxnSpPr>
      <xdr:spPr>
        <a:xfrm>
          <a:off x="14782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56</xdr:row>
      <xdr:rowOff>149860</xdr:rowOff>
    </xdr:to>
    <xdr:cxnSp macro="">
      <xdr:nvCxnSpPr>
        <xdr:cNvPr id="253" name="直線コネクタ 252"/>
        <xdr:cNvCxnSpPr/>
      </xdr:nvCxnSpPr>
      <xdr:spPr>
        <a:xfrm>
          <a:off x="13893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149860</xdr:rowOff>
    </xdr:to>
    <xdr:cxnSp macro="">
      <xdr:nvCxnSpPr>
        <xdr:cNvPr id="256" name="直線コネクタ 255"/>
        <xdr:cNvCxnSpPr/>
      </xdr:nvCxnSpPr>
      <xdr:spPr>
        <a:xfrm>
          <a:off x="13004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6" name="円/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67"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8" name="円/楕円 267"/>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9" name="テキスト ボックス 268"/>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0" name="円/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71" name="テキスト ボックス 270"/>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2" name="円/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3" name="テキスト ボックス 27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4" name="円/楕円 273"/>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75" name="テキスト ボックス 274"/>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年度に補助金の見直しを行ったが、依然として各種団体への補助金が多く、類似団体平均よりも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ポイント高くなっている。今後も補助金の見直しや廃止を進めていく。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131572</xdr:rowOff>
    </xdr:from>
    <xdr:to>
      <xdr:col>24</xdr:col>
      <xdr:colOff>31750</xdr:colOff>
      <xdr:row>38</xdr:row>
      <xdr:rowOff>154432</xdr:rowOff>
    </xdr:to>
    <xdr:cxnSp macro="">
      <xdr:nvCxnSpPr>
        <xdr:cNvPr id="305" name="直線コネクタ 304"/>
        <xdr:cNvCxnSpPr/>
      </xdr:nvCxnSpPr>
      <xdr:spPr>
        <a:xfrm>
          <a:off x="15671800" y="66466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85852</xdr:rowOff>
    </xdr:from>
    <xdr:to>
      <xdr:col>22</xdr:col>
      <xdr:colOff>565150</xdr:colOff>
      <xdr:row>38</xdr:row>
      <xdr:rowOff>131572</xdr:rowOff>
    </xdr:to>
    <xdr:cxnSp macro="">
      <xdr:nvCxnSpPr>
        <xdr:cNvPr id="308" name="直線コネクタ 307"/>
        <xdr:cNvCxnSpPr/>
      </xdr:nvCxnSpPr>
      <xdr:spPr>
        <a:xfrm>
          <a:off x="14782800" y="6600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72136</xdr:rowOff>
    </xdr:from>
    <xdr:to>
      <xdr:col>21</xdr:col>
      <xdr:colOff>361950</xdr:colOff>
      <xdr:row>38</xdr:row>
      <xdr:rowOff>85852</xdr:rowOff>
    </xdr:to>
    <xdr:cxnSp macro="">
      <xdr:nvCxnSpPr>
        <xdr:cNvPr id="311" name="直線コネクタ 310"/>
        <xdr:cNvCxnSpPr/>
      </xdr:nvCxnSpPr>
      <xdr:spPr>
        <a:xfrm>
          <a:off x="13893800" y="65872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17272</xdr:rowOff>
    </xdr:from>
    <xdr:to>
      <xdr:col>20</xdr:col>
      <xdr:colOff>158750</xdr:colOff>
      <xdr:row>38</xdr:row>
      <xdr:rowOff>72136</xdr:rowOff>
    </xdr:to>
    <xdr:cxnSp macro="">
      <xdr:nvCxnSpPr>
        <xdr:cNvPr id="314" name="直線コネクタ 313"/>
        <xdr:cNvCxnSpPr/>
      </xdr:nvCxnSpPr>
      <xdr:spPr>
        <a:xfrm>
          <a:off x="13004800" y="6532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103632</xdr:rowOff>
    </xdr:from>
    <xdr:to>
      <xdr:col>24</xdr:col>
      <xdr:colOff>82550</xdr:colOff>
      <xdr:row>39</xdr:row>
      <xdr:rowOff>33782</xdr:rowOff>
    </xdr:to>
    <xdr:sp macro="" textlink="">
      <xdr:nvSpPr>
        <xdr:cNvPr id="324" name="円/楕円 323"/>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75709</xdr:rowOff>
    </xdr:from>
    <xdr:ext cx="762000" cy="259045"/>
    <xdr:sp macro="" textlink="">
      <xdr:nvSpPr>
        <xdr:cNvPr id="325" name="補助費等該当値テキスト"/>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26" name="円/楕円 325"/>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27" name="テキスト ボックス 326"/>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28" name="円/楕円 327"/>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29" name="テキスト ボックス 328"/>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21336</xdr:rowOff>
    </xdr:from>
    <xdr:to>
      <xdr:col>20</xdr:col>
      <xdr:colOff>209550</xdr:colOff>
      <xdr:row>38</xdr:row>
      <xdr:rowOff>122936</xdr:rowOff>
    </xdr:to>
    <xdr:sp macro="" textlink="">
      <xdr:nvSpPr>
        <xdr:cNvPr id="330" name="円/楕円 329"/>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107713</xdr:rowOff>
    </xdr:from>
    <xdr:ext cx="762000" cy="259045"/>
    <xdr:sp macro="" textlink="">
      <xdr:nvSpPr>
        <xdr:cNvPr id="331" name="テキスト ボックス 330"/>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137922</xdr:rowOff>
    </xdr:from>
    <xdr:to>
      <xdr:col>19</xdr:col>
      <xdr:colOff>6350</xdr:colOff>
      <xdr:row>38</xdr:row>
      <xdr:rowOff>68072</xdr:rowOff>
    </xdr:to>
    <xdr:sp macro="" textlink="">
      <xdr:nvSpPr>
        <xdr:cNvPr id="332" name="円/楕円 331"/>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52849</xdr:rowOff>
    </xdr:from>
    <xdr:ext cx="762000" cy="259045"/>
    <xdr:sp macro="" textlink="">
      <xdr:nvSpPr>
        <xdr:cNvPr id="333" name="テキスト ボックス 332"/>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過去の制度事業による起債発行により公債費比率は高めであるが、類似団体平均より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なっている。近年、小学校校舎危険改築、道の駅建設、ダム建設等の大規模な事業があったものの、過去の起債償還満了により公債費は減少している。一部事務組合関係の地方債や町営住宅建替事業に伴う公営住宅建設事業債が今後増える見込みであるため、公債費負担に影響があると考え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107950</xdr:rowOff>
    </xdr:to>
    <xdr:cxnSp macro="">
      <xdr:nvCxnSpPr>
        <xdr:cNvPr id="365" name="直線コネクタ 364"/>
        <xdr:cNvCxnSpPr/>
      </xdr:nvCxnSpPr>
      <xdr:spPr>
        <a:xfrm flipV="1">
          <a:off x="3987800" y="130886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107950</xdr:rowOff>
    </xdr:from>
    <xdr:to>
      <xdr:col>5</xdr:col>
      <xdr:colOff>549275</xdr:colOff>
      <xdr:row>76</xdr:row>
      <xdr:rowOff>107950</xdr:rowOff>
    </xdr:to>
    <xdr:cxnSp macro="">
      <xdr:nvCxnSpPr>
        <xdr:cNvPr id="368" name="直線コネクタ 367"/>
        <xdr:cNvCxnSpPr/>
      </xdr:nvCxnSpPr>
      <xdr:spPr>
        <a:xfrm>
          <a:off x="3098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107950</xdr:rowOff>
    </xdr:from>
    <xdr:to>
      <xdr:col>4</xdr:col>
      <xdr:colOff>346075</xdr:colOff>
      <xdr:row>76</xdr:row>
      <xdr:rowOff>111761</xdr:rowOff>
    </xdr:to>
    <xdr:cxnSp macro="">
      <xdr:nvCxnSpPr>
        <xdr:cNvPr id="371" name="直線コネクタ 370"/>
        <xdr:cNvCxnSpPr/>
      </xdr:nvCxnSpPr>
      <xdr:spPr>
        <a:xfrm flipV="1">
          <a:off x="2209800" y="13138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77</xdr:row>
      <xdr:rowOff>35561</xdr:rowOff>
    </xdr:to>
    <xdr:cxnSp macro="">
      <xdr:nvCxnSpPr>
        <xdr:cNvPr id="374" name="直線コネクタ 373"/>
        <xdr:cNvCxnSpPr/>
      </xdr:nvCxnSpPr>
      <xdr:spPr>
        <a:xfrm flipV="1">
          <a:off x="1320800" y="131419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4" name="円/楕円 383"/>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5"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57150</xdr:rowOff>
    </xdr:from>
    <xdr:to>
      <xdr:col>5</xdr:col>
      <xdr:colOff>600075</xdr:colOff>
      <xdr:row>76</xdr:row>
      <xdr:rowOff>158750</xdr:rowOff>
    </xdr:to>
    <xdr:sp macro="" textlink="">
      <xdr:nvSpPr>
        <xdr:cNvPr id="386" name="円/楕円 385"/>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87" name="テキスト ボックス 386"/>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57150</xdr:rowOff>
    </xdr:from>
    <xdr:to>
      <xdr:col>4</xdr:col>
      <xdr:colOff>396875</xdr:colOff>
      <xdr:row>76</xdr:row>
      <xdr:rowOff>158750</xdr:rowOff>
    </xdr:to>
    <xdr:sp macro="" textlink="">
      <xdr:nvSpPr>
        <xdr:cNvPr id="388" name="円/楕円 387"/>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168927</xdr:rowOff>
    </xdr:from>
    <xdr:ext cx="762000" cy="259045"/>
    <xdr:sp macro="" textlink="">
      <xdr:nvSpPr>
        <xdr:cNvPr id="389" name="テキスト ボックス 388"/>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90" name="円/楕円 389"/>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91" name="テキスト ボックス 390"/>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92" name="円/楕円 391"/>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93" name="テキスト ボックス 392"/>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公債費及び物件費を除く項目が、類似団体を超えている。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扶助費の占める割合が大きいが、補助事業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障害者自立支援法関係費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が多く、削減が難しい。</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141695</xdr:rowOff>
    </xdr:from>
    <xdr:to>
      <xdr:col>24</xdr:col>
      <xdr:colOff>31750</xdr:colOff>
      <xdr:row>80</xdr:row>
      <xdr:rowOff>6169</xdr:rowOff>
    </xdr:to>
    <xdr:cxnSp macro="">
      <xdr:nvCxnSpPr>
        <xdr:cNvPr id="428" name="直線コネクタ 427"/>
        <xdr:cNvCxnSpPr/>
      </xdr:nvCxnSpPr>
      <xdr:spPr>
        <a:xfrm flipV="1">
          <a:off x="15671800" y="136862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148227</xdr:rowOff>
    </xdr:from>
    <xdr:to>
      <xdr:col>22</xdr:col>
      <xdr:colOff>565150</xdr:colOff>
      <xdr:row>80</xdr:row>
      <xdr:rowOff>6169</xdr:rowOff>
    </xdr:to>
    <xdr:cxnSp macro="">
      <xdr:nvCxnSpPr>
        <xdr:cNvPr id="431" name="直線コネクタ 430"/>
        <xdr:cNvCxnSpPr/>
      </xdr:nvCxnSpPr>
      <xdr:spPr>
        <a:xfrm>
          <a:off x="14782800" y="136927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79</xdr:row>
      <xdr:rowOff>148227</xdr:rowOff>
    </xdr:to>
    <xdr:cxnSp macro="">
      <xdr:nvCxnSpPr>
        <xdr:cNvPr id="434" name="直線コネクタ 433"/>
        <xdr:cNvCxnSpPr/>
      </xdr:nvCxnSpPr>
      <xdr:spPr>
        <a:xfrm>
          <a:off x="13893800" y="136829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63319</xdr:rowOff>
    </xdr:from>
    <xdr:to>
      <xdr:col>20</xdr:col>
      <xdr:colOff>158750</xdr:colOff>
      <xdr:row>79</xdr:row>
      <xdr:rowOff>138430</xdr:rowOff>
    </xdr:to>
    <xdr:cxnSp macro="">
      <xdr:nvCxnSpPr>
        <xdr:cNvPr id="437" name="直線コネクタ 436"/>
        <xdr:cNvCxnSpPr/>
      </xdr:nvCxnSpPr>
      <xdr:spPr>
        <a:xfrm>
          <a:off x="13004800" y="136078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90895</xdr:rowOff>
    </xdr:from>
    <xdr:to>
      <xdr:col>24</xdr:col>
      <xdr:colOff>82550</xdr:colOff>
      <xdr:row>80</xdr:row>
      <xdr:rowOff>21045</xdr:rowOff>
    </xdr:to>
    <xdr:sp macro="" textlink="">
      <xdr:nvSpPr>
        <xdr:cNvPr id="447" name="円/楕円 446"/>
        <xdr:cNvSpPr/>
      </xdr:nvSpPr>
      <xdr:spPr>
        <a:xfrm>
          <a:off x="164592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62972</xdr:rowOff>
    </xdr:from>
    <xdr:ext cx="762000" cy="259045"/>
    <xdr:sp macro="" textlink="">
      <xdr:nvSpPr>
        <xdr:cNvPr id="448" name="公債費以外該当値テキスト"/>
        <xdr:cNvSpPr txBox="1"/>
      </xdr:nvSpPr>
      <xdr:spPr>
        <a:xfrm>
          <a:off x="165989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126819</xdr:rowOff>
    </xdr:from>
    <xdr:to>
      <xdr:col>22</xdr:col>
      <xdr:colOff>615950</xdr:colOff>
      <xdr:row>80</xdr:row>
      <xdr:rowOff>56969</xdr:rowOff>
    </xdr:to>
    <xdr:sp macro="" textlink="">
      <xdr:nvSpPr>
        <xdr:cNvPr id="449" name="円/楕円 448"/>
        <xdr:cNvSpPr/>
      </xdr:nvSpPr>
      <xdr:spPr>
        <a:xfrm>
          <a:off x="15621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41746</xdr:rowOff>
    </xdr:from>
    <xdr:ext cx="736600" cy="259045"/>
    <xdr:sp macro="" textlink="">
      <xdr:nvSpPr>
        <xdr:cNvPr id="450" name="テキスト ボックス 449"/>
        <xdr:cNvSpPr txBox="1"/>
      </xdr:nvSpPr>
      <xdr:spPr>
        <a:xfrm>
          <a:off x="15290800" y="1375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97427</xdr:rowOff>
    </xdr:from>
    <xdr:to>
      <xdr:col>21</xdr:col>
      <xdr:colOff>412750</xdr:colOff>
      <xdr:row>80</xdr:row>
      <xdr:rowOff>27577</xdr:rowOff>
    </xdr:to>
    <xdr:sp macro="" textlink="">
      <xdr:nvSpPr>
        <xdr:cNvPr id="451" name="円/楕円 450"/>
        <xdr:cNvSpPr/>
      </xdr:nvSpPr>
      <xdr:spPr>
        <a:xfrm>
          <a:off x="14732000" y="136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12354</xdr:rowOff>
    </xdr:from>
    <xdr:ext cx="762000" cy="259045"/>
    <xdr:sp macro="" textlink="">
      <xdr:nvSpPr>
        <xdr:cNvPr id="452" name="テキスト ボックス 451"/>
        <xdr:cNvSpPr txBox="1"/>
      </xdr:nvSpPr>
      <xdr:spPr>
        <a:xfrm>
          <a:off x="14401800" y="1372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53" name="円/楕円 452"/>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2557</xdr:rowOff>
    </xdr:from>
    <xdr:ext cx="762000" cy="259045"/>
    <xdr:sp macro="" textlink="">
      <xdr:nvSpPr>
        <xdr:cNvPr id="454" name="テキスト ボックス 453"/>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12519</xdr:rowOff>
    </xdr:from>
    <xdr:to>
      <xdr:col>19</xdr:col>
      <xdr:colOff>6350</xdr:colOff>
      <xdr:row>79</xdr:row>
      <xdr:rowOff>114119</xdr:rowOff>
    </xdr:to>
    <xdr:sp macro="" textlink="">
      <xdr:nvSpPr>
        <xdr:cNvPr id="455" name="円/楕円 454"/>
        <xdr:cNvSpPr/>
      </xdr:nvSpPr>
      <xdr:spPr>
        <a:xfrm>
          <a:off x="12954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98896</xdr:rowOff>
    </xdr:from>
    <xdr:ext cx="762000" cy="259045"/>
    <xdr:sp macro="" textlink="">
      <xdr:nvSpPr>
        <xdr:cNvPr id="456" name="テキスト ボックス 455"/>
        <xdr:cNvSpPr txBox="1"/>
      </xdr:nvSpPr>
      <xdr:spPr>
        <a:xfrm>
          <a:off x="12623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福岡県糸田町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78232</xdr:rowOff>
    </xdr:from>
    <xdr:to>
      <xdr:col>4</xdr:col>
      <xdr:colOff>1117600</xdr:colOff>
      <xdr:row>17</xdr:row>
      <xdr:rowOff>100208</xdr:rowOff>
    </xdr:to>
    <xdr:cxnSp macro="">
      <xdr:nvCxnSpPr>
        <xdr:cNvPr id="50" name="直線コネクタ 49"/>
        <xdr:cNvCxnSpPr/>
      </xdr:nvCxnSpPr>
      <xdr:spPr bwMode="auto">
        <a:xfrm flipV="1">
          <a:off x="5003800" y="3040507"/>
          <a:ext cx="647700" cy="2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100208</xdr:rowOff>
    </xdr:from>
    <xdr:to>
      <xdr:col>4</xdr:col>
      <xdr:colOff>469900</xdr:colOff>
      <xdr:row>17</xdr:row>
      <xdr:rowOff>106091</xdr:rowOff>
    </xdr:to>
    <xdr:cxnSp macro="">
      <xdr:nvCxnSpPr>
        <xdr:cNvPr id="53" name="直線コネクタ 52"/>
        <xdr:cNvCxnSpPr/>
      </xdr:nvCxnSpPr>
      <xdr:spPr bwMode="auto">
        <a:xfrm flipV="1">
          <a:off x="4305300" y="3062483"/>
          <a:ext cx="698500" cy="5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99210</xdr:rowOff>
    </xdr:from>
    <xdr:to>
      <xdr:col>3</xdr:col>
      <xdr:colOff>904875</xdr:colOff>
      <xdr:row>17</xdr:row>
      <xdr:rowOff>106091</xdr:rowOff>
    </xdr:to>
    <xdr:cxnSp macro="">
      <xdr:nvCxnSpPr>
        <xdr:cNvPr id="56" name="直線コネクタ 55"/>
        <xdr:cNvCxnSpPr/>
      </xdr:nvCxnSpPr>
      <xdr:spPr bwMode="auto">
        <a:xfrm>
          <a:off x="3606800" y="3061485"/>
          <a:ext cx="698500" cy="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80152</xdr:rowOff>
    </xdr:from>
    <xdr:to>
      <xdr:col>3</xdr:col>
      <xdr:colOff>206375</xdr:colOff>
      <xdr:row>17</xdr:row>
      <xdr:rowOff>99210</xdr:rowOff>
    </xdr:to>
    <xdr:cxnSp macro="">
      <xdr:nvCxnSpPr>
        <xdr:cNvPr id="59" name="直線コネクタ 58"/>
        <xdr:cNvCxnSpPr/>
      </xdr:nvCxnSpPr>
      <xdr:spPr bwMode="auto">
        <a:xfrm>
          <a:off x="2908300" y="3042427"/>
          <a:ext cx="698500" cy="1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27432</xdr:rowOff>
    </xdr:from>
    <xdr:to>
      <xdr:col>5</xdr:col>
      <xdr:colOff>34925</xdr:colOff>
      <xdr:row>17</xdr:row>
      <xdr:rowOff>129032</xdr:rowOff>
    </xdr:to>
    <xdr:sp macro="" textlink="">
      <xdr:nvSpPr>
        <xdr:cNvPr id="69" name="円/楕円 68"/>
        <xdr:cNvSpPr/>
      </xdr:nvSpPr>
      <xdr:spPr bwMode="auto">
        <a:xfrm>
          <a:off x="5600700" y="298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170959</xdr:rowOff>
    </xdr:from>
    <xdr:ext cx="762000" cy="259045"/>
    <xdr:sp macro="" textlink="">
      <xdr:nvSpPr>
        <xdr:cNvPr id="70" name="人口1人当たり決算額の推移該当値テキスト130"/>
        <xdr:cNvSpPr txBox="1"/>
      </xdr:nvSpPr>
      <xdr:spPr>
        <a:xfrm>
          <a:off x="5740400" y="296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49408</xdr:rowOff>
    </xdr:from>
    <xdr:to>
      <xdr:col>4</xdr:col>
      <xdr:colOff>520700</xdr:colOff>
      <xdr:row>17</xdr:row>
      <xdr:rowOff>151008</xdr:rowOff>
    </xdr:to>
    <xdr:sp macro="" textlink="">
      <xdr:nvSpPr>
        <xdr:cNvPr id="71" name="円/楕円 70"/>
        <xdr:cNvSpPr/>
      </xdr:nvSpPr>
      <xdr:spPr bwMode="auto">
        <a:xfrm>
          <a:off x="4953000" y="301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135785</xdr:rowOff>
    </xdr:from>
    <xdr:ext cx="736600" cy="259045"/>
    <xdr:sp macro="" textlink="">
      <xdr:nvSpPr>
        <xdr:cNvPr id="72" name="テキスト ボックス 71"/>
        <xdr:cNvSpPr txBox="1"/>
      </xdr:nvSpPr>
      <xdr:spPr>
        <a:xfrm>
          <a:off x="4622800" y="3098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55291</xdr:rowOff>
    </xdr:from>
    <xdr:to>
      <xdr:col>3</xdr:col>
      <xdr:colOff>955675</xdr:colOff>
      <xdr:row>17</xdr:row>
      <xdr:rowOff>156891</xdr:rowOff>
    </xdr:to>
    <xdr:sp macro="" textlink="">
      <xdr:nvSpPr>
        <xdr:cNvPr id="73" name="円/楕円 72"/>
        <xdr:cNvSpPr/>
      </xdr:nvSpPr>
      <xdr:spPr bwMode="auto">
        <a:xfrm>
          <a:off x="4254500" y="301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141668</xdr:rowOff>
    </xdr:from>
    <xdr:ext cx="762000" cy="259045"/>
    <xdr:sp macro="" textlink="">
      <xdr:nvSpPr>
        <xdr:cNvPr id="74" name="テキスト ボックス 73"/>
        <xdr:cNvSpPr txBox="1"/>
      </xdr:nvSpPr>
      <xdr:spPr>
        <a:xfrm>
          <a:off x="3924300" y="310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48410</xdr:rowOff>
    </xdr:from>
    <xdr:to>
      <xdr:col>3</xdr:col>
      <xdr:colOff>257175</xdr:colOff>
      <xdr:row>17</xdr:row>
      <xdr:rowOff>150010</xdr:rowOff>
    </xdr:to>
    <xdr:sp macro="" textlink="">
      <xdr:nvSpPr>
        <xdr:cNvPr id="75" name="円/楕円 74"/>
        <xdr:cNvSpPr/>
      </xdr:nvSpPr>
      <xdr:spPr bwMode="auto">
        <a:xfrm>
          <a:off x="3556000" y="301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134787</xdr:rowOff>
    </xdr:from>
    <xdr:ext cx="762000" cy="259045"/>
    <xdr:sp macro="" textlink="">
      <xdr:nvSpPr>
        <xdr:cNvPr id="76" name="テキスト ボックス 75"/>
        <xdr:cNvSpPr txBox="1"/>
      </xdr:nvSpPr>
      <xdr:spPr>
        <a:xfrm>
          <a:off x="3225800" y="309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29352</xdr:rowOff>
    </xdr:from>
    <xdr:to>
      <xdr:col>2</xdr:col>
      <xdr:colOff>692150</xdr:colOff>
      <xdr:row>17</xdr:row>
      <xdr:rowOff>130952</xdr:rowOff>
    </xdr:to>
    <xdr:sp macro="" textlink="">
      <xdr:nvSpPr>
        <xdr:cNvPr id="77" name="円/楕円 76"/>
        <xdr:cNvSpPr/>
      </xdr:nvSpPr>
      <xdr:spPr bwMode="auto">
        <a:xfrm>
          <a:off x="2857500" y="299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115729</xdr:rowOff>
    </xdr:from>
    <xdr:ext cx="762000" cy="259045"/>
    <xdr:sp macro="" textlink="">
      <xdr:nvSpPr>
        <xdr:cNvPr id="78" name="テキスト ボックス 77"/>
        <xdr:cNvSpPr txBox="1"/>
      </xdr:nvSpPr>
      <xdr:spPr>
        <a:xfrm>
          <a:off x="2527300" y="307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147940</xdr:rowOff>
    </xdr:from>
    <xdr:to>
      <xdr:col>4</xdr:col>
      <xdr:colOff>1117600</xdr:colOff>
      <xdr:row>37</xdr:row>
      <xdr:rowOff>9682</xdr:rowOff>
    </xdr:to>
    <xdr:cxnSp macro="">
      <xdr:nvCxnSpPr>
        <xdr:cNvPr id="110" name="直線コネクタ 109"/>
        <xdr:cNvCxnSpPr/>
      </xdr:nvCxnSpPr>
      <xdr:spPr bwMode="auto">
        <a:xfrm flipV="1">
          <a:off x="5003800" y="7101190"/>
          <a:ext cx="647700" cy="33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165267</xdr:rowOff>
    </xdr:from>
    <xdr:to>
      <xdr:col>4</xdr:col>
      <xdr:colOff>469900</xdr:colOff>
      <xdr:row>37</xdr:row>
      <xdr:rowOff>9682</xdr:rowOff>
    </xdr:to>
    <xdr:cxnSp macro="">
      <xdr:nvCxnSpPr>
        <xdr:cNvPr id="113" name="直線コネクタ 112"/>
        <xdr:cNvCxnSpPr/>
      </xdr:nvCxnSpPr>
      <xdr:spPr bwMode="auto">
        <a:xfrm>
          <a:off x="4305300" y="7118517"/>
          <a:ext cx="698500" cy="1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120256</xdr:rowOff>
    </xdr:from>
    <xdr:to>
      <xdr:col>3</xdr:col>
      <xdr:colOff>904875</xdr:colOff>
      <xdr:row>36</xdr:row>
      <xdr:rowOff>165267</xdr:rowOff>
    </xdr:to>
    <xdr:cxnSp macro="">
      <xdr:nvCxnSpPr>
        <xdr:cNvPr id="116" name="直線コネクタ 115"/>
        <xdr:cNvCxnSpPr/>
      </xdr:nvCxnSpPr>
      <xdr:spPr bwMode="auto">
        <a:xfrm>
          <a:off x="3606800" y="7073506"/>
          <a:ext cx="698500" cy="4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337883</xdr:rowOff>
    </xdr:from>
    <xdr:to>
      <xdr:col>3</xdr:col>
      <xdr:colOff>206375</xdr:colOff>
      <xdr:row>36</xdr:row>
      <xdr:rowOff>120256</xdr:rowOff>
    </xdr:to>
    <xdr:cxnSp macro="">
      <xdr:nvCxnSpPr>
        <xdr:cNvPr id="119" name="直線コネクタ 118"/>
        <xdr:cNvCxnSpPr/>
      </xdr:nvCxnSpPr>
      <xdr:spPr bwMode="auto">
        <a:xfrm>
          <a:off x="2908300" y="6948233"/>
          <a:ext cx="698500" cy="125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97140</xdr:rowOff>
    </xdr:from>
    <xdr:to>
      <xdr:col>5</xdr:col>
      <xdr:colOff>34925</xdr:colOff>
      <xdr:row>37</xdr:row>
      <xdr:rowOff>27290</xdr:rowOff>
    </xdr:to>
    <xdr:sp macro="" textlink="">
      <xdr:nvSpPr>
        <xdr:cNvPr id="129" name="円/楕円 128"/>
        <xdr:cNvSpPr/>
      </xdr:nvSpPr>
      <xdr:spPr bwMode="auto">
        <a:xfrm>
          <a:off x="5600700" y="705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69217</xdr:rowOff>
    </xdr:from>
    <xdr:ext cx="762000" cy="259045"/>
    <xdr:sp macro="" textlink="">
      <xdr:nvSpPr>
        <xdr:cNvPr id="130" name="人口1人当たり決算額の推移該当値テキスト445"/>
        <xdr:cNvSpPr txBox="1"/>
      </xdr:nvSpPr>
      <xdr:spPr>
        <a:xfrm>
          <a:off x="5740400" y="702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16,584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130332</xdr:rowOff>
    </xdr:from>
    <xdr:to>
      <xdr:col>4</xdr:col>
      <xdr:colOff>520700</xdr:colOff>
      <xdr:row>37</xdr:row>
      <xdr:rowOff>60482</xdr:rowOff>
    </xdr:to>
    <xdr:sp macro="" textlink="">
      <xdr:nvSpPr>
        <xdr:cNvPr id="131" name="円/楕円 130"/>
        <xdr:cNvSpPr/>
      </xdr:nvSpPr>
      <xdr:spPr bwMode="auto">
        <a:xfrm>
          <a:off x="4953000" y="708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45259</xdr:rowOff>
    </xdr:from>
    <xdr:ext cx="736600" cy="259045"/>
    <xdr:sp macro="" textlink="">
      <xdr:nvSpPr>
        <xdr:cNvPr id="132" name="テキスト ボックス 131"/>
        <xdr:cNvSpPr txBox="1"/>
      </xdr:nvSpPr>
      <xdr:spPr>
        <a:xfrm>
          <a:off x="4622800" y="716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114467</xdr:rowOff>
    </xdr:from>
    <xdr:to>
      <xdr:col>3</xdr:col>
      <xdr:colOff>955675</xdr:colOff>
      <xdr:row>37</xdr:row>
      <xdr:rowOff>44617</xdr:rowOff>
    </xdr:to>
    <xdr:sp macro="" textlink="">
      <xdr:nvSpPr>
        <xdr:cNvPr id="133" name="円/楕円 132"/>
        <xdr:cNvSpPr/>
      </xdr:nvSpPr>
      <xdr:spPr bwMode="auto">
        <a:xfrm>
          <a:off x="4254500" y="706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29394</xdr:rowOff>
    </xdr:from>
    <xdr:ext cx="762000" cy="259045"/>
    <xdr:sp macro="" textlink="">
      <xdr:nvSpPr>
        <xdr:cNvPr id="134" name="テキスト ボックス 133"/>
        <xdr:cNvSpPr txBox="1"/>
      </xdr:nvSpPr>
      <xdr:spPr>
        <a:xfrm>
          <a:off x="3924300" y="715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69456</xdr:rowOff>
    </xdr:from>
    <xdr:to>
      <xdr:col>3</xdr:col>
      <xdr:colOff>257175</xdr:colOff>
      <xdr:row>36</xdr:row>
      <xdr:rowOff>171056</xdr:rowOff>
    </xdr:to>
    <xdr:sp macro="" textlink="">
      <xdr:nvSpPr>
        <xdr:cNvPr id="135" name="円/楕円 134"/>
        <xdr:cNvSpPr/>
      </xdr:nvSpPr>
      <xdr:spPr bwMode="auto">
        <a:xfrm>
          <a:off x="3556000" y="70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155833</xdr:rowOff>
    </xdr:from>
    <xdr:ext cx="762000" cy="259045"/>
    <xdr:sp macro="" textlink="">
      <xdr:nvSpPr>
        <xdr:cNvPr id="136" name="テキスト ボックス 135"/>
        <xdr:cNvSpPr txBox="1"/>
      </xdr:nvSpPr>
      <xdr:spPr>
        <a:xfrm>
          <a:off x="3225800" y="710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287083</xdr:rowOff>
    </xdr:from>
    <xdr:to>
      <xdr:col>2</xdr:col>
      <xdr:colOff>692150</xdr:colOff>
      <xdr:row>36</xdr:row>
      <xdr:rowOff>45783</xdr:rowOff>
    </xdr:to>
    <xdr:sp macro="" textlink="">
      <xdr:nvSpPr>
        <xdr:cNvPr id="137" name="円/楕円 136"/>
        <xdr:cNvSpPr/>
      </xdr:nvSpPr>
      <xdr:spPr bwMode="auto">
        <a:xfrm>
          <a:off x="2857500" y="6897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30560</xdr:rowOff>
    </xdr:from>
    <xdr:ext cx="762000" cy="259045"/>
    <xdr:sp macro="" textlink="">
      <xdr:nvSpPr>
        <xdr:cNvPr id="138" name="テキスト ボックス 137"/>
        <xdr:cNvSpPr txBox="1"/>
      </xdr:nvSpPr>
      <xdr:spPr>
        <a:xfrm>
          <a:off x="2527300" y="698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9,421
9,402
8.04
5,386,176
4,783,669
595,877
2,744,771
4,650,565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115871</xdr:rowOff>
    </xdr:from>
    <xdr:to>
      <xdr:col>6</xdr:col>
      <xdr:colOff>511175</xdr:colOff>
      <xdr:row>37</xdr:row>
      <xdr:rowOff>118016</xdr:rowOff>
    </xdr:to>
    <xdr:cxnSp macro="">
      <xdr:nvCxnSpPr>
        <xdr:cNvPr id="63" name="直線コネクタ 62"/>
        <xdr:cNvCxnSpPr/>
      </xdr:nvCxnSpPr>
      <xdr:spPr>
        <a:xfrm>
          <a:off x="3797300" y="6459521"/>
          <a:ext cx="8382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115871</xdr:rowOff>
    </xdr:from>
    <xdr:to>
      <xdr:col>5</xdr:col>
      <xdr:colOff>358775</xdr:colOff>
      <xdr:row>37</xdr:row>
      <xdr:rowOff>118179</xdr:rowOff>
    </xdr:to>
    <xdr:cxnSp macro="">
      <xdr:nvCxnSpPr>
        <xdr:cNvPr id="66" name="直線コネクタ 65"/>
        <xdr:cNvCxnSpPr/>
      </xdr:nvCxnSpPr>
      <xdr:spPr>
        <a:xfrm flipV="1">
          <a:off x="2908300" y="6459521"/>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112094</xdr:rowOff>
    </xdr:from>
    <xdr:to>
      <xdr:col>4</xdr:col>
      <xdr:colOff>155575</xdr:colOff>
      <xdr:row>37</xdr:row>
      <xdr:rowOff>118179</xdr:rowOff>
    </xdr:to>
    <xdr:cxnSp macro="">
      <xdr:nvCxnSpPr>
        <xdr:cNvPr id="69" name="直線コネクタ 68"/>
        <xdr:cNvCxnSpPr/>
      </xdr:nvCxnSpPr>
      <xdr:spPr>
        <a:xfrm>
          <a:off x="2019300" y="6455744"/>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81570</xdr:rowOff>
    </xdr:from>
    <xdr:to>
      <xdr:col>2</xdr:col>
      <xdr:colOff>638175</xdr:colOff>
      <xdr:row>37</xdr:row>
      <xdr:rowOff>112094</xdr:rowOff>
    </xdr:to>
    <xdr:cxnSp macro="">
      <xdr:nvCxnSpPr>
        <xdr:cNvPr id="72" name="直線コネクタ 71"/>
        <xdr:cNvCxnSpPr/>
      </xdr:nvCxnSpPr>
      <xdr:spPr>
        <a:xfrm>
          <a:off x="1130300" y="6425220"/>
          <a:ext cx="889000" cy="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67216</xdr:rowOff>
    </xdr:from>
    <xdr:to>
      <xdr:col>6</xdr:col>
      <xdr:colOff>561975</xdr:colOff>
      <xdr:row>37</xdr:row>
      <xdr:rowOff>168816</xdr:rowOff>
    </xdr:to>
    <xdr:sp macro="" textlink="">
      <xdr:nvSpPr>
        <xdr:cNvPr id="82" name="円/楕円 81"/>
        <xdr:cNvSpPr/>
      </xdr:nvSpPr>
      <xdr:spPr>
        <a:xfrm>
          <a:off x="4584700" y="64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45643</xdr:rowOff>
    </xdr:from>
    <xdr:ext cx="534377" cy="259045"/>
    <xdr:sp macro="" textlink="">
      <xdr:nvSpPr>
        <xdr:cNvPr id="83" name="人件費該当値テキスト"/>
        <xdr:cNvSpPr txBox="1"/>
      </xdr:nvSpPr>
      <xdr:spPr>
        <a:xfrm>
          <a:off x="4686300" y="63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89,742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65071</xdr:rowOff>
    </xdr:from>
    <xdr:to>
      <xdr:col>5</xdr:col>
      <xdr:colOff>409575</xdr:colOff>
      <xdr:row>37</xdr:row>
      <xdr:rowOff>166671</xdr:rowOff>
    </xdr:to>
    <xdr:sp macro="" textlink="">
      <xdr:nvSpPr>
        <xdr:cNvPr id="84" name="円/楕円 83"/>
        <xdr:cNvSpPr/>
      </xdr:nvSpPr>
      <xdr:spPr>
        <a:xfrm>
          <a:off x="3746500" y="64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157798</xdr:rowOff>
    </xdr:from>
    <xdr:ext cx="534377" cy="259045"/>
    <xdr:sp macro="" textlink="">
      <xdr:nvSpPr>
        <xdr:cNvPr id="85" name="テキスト ボックス 84"/>
        <xdr:cNvSpPr txBox="1"/>
      </xdr:nvSpPr>
      <xdr:spPr>
        <a:xfrm>
          <a:off x="3530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67379</xdr:rowOff>
    </xdr:from>
    <xdr:to>
      <xdr:col>4</xdr:col>
      <xdr:colOff>206375</xdr:colOff>
      <xdr:row>37</xdr:row>
      <xdr:rowOff>168979</xdr:rowOff>
    </xdr:to>
    <xdr:sp macro="" textlink="">
      <xdr:nvSpPr>
        <xdr:cNvPr id="86" name="円/楕円 85"/>
        <xdr:cNvSpPr/>
      </xdr:nvSpPr>
      <xdr:spPr>
        <a:xfrm>
          <a:off x="2857500" y="64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160106</xdr:rowOff>
    </xdr:from>
    <xdr:ext cx="534377" cy="259045"/>
    <xdr:sp macro="" textlink="">
      <xdr:nvSpPr>
        <xdr:cNvPr id="87" name="テキスト ボックス 86"/>
        <xdr:cNvSpPr txBox="1"/>
      </xdr:nvSpPr>
      <xdr:spPr>
        <a:xfrm>
          <a:off x="2641111" y="65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61294</xdr:rowOff>
    </xdr:from>
    <xdr:to>
      <xdr:col>3</xdr:col>
      <xdr:colOff>3175</xdr:colOff>
      <xdr:row>37</xdr:row>
      <xdr:rowOff>162894</xdr:rowOff>
    </xdr:to>
    <xdr:sp macro="" textlink="">
      <xdr:nvSpPr>
        <xdr:cNvPr id="88" name="円/楕円 87"/>
        <xdr:cNvSpPr/>
      </xdr:nvSpPr>
      <xdr:spPr>
        <a:xfrm>
          <a:off x="1968500" y="64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154021</xdr:rowOff>
    </xdr:from>
    <xdr:ext cx="534377" cy="259045"/>
    <xdr:sp macro="" textlink="">
      <xdr:nvSpPr>
        <xdr:cNvPr id="89" name="テキスト ボックス 88"/>
        <xdr:cNvSpPr txBox="1"/>
      </xdr:nvSpPr>
      <xdr:spPr>
        <a:xfrm>
          <a:off x="1752111" y="649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30770</xdr:rowOff>
    </xdr:from>
    <xdr:to>
      <xdr:col>1</xdr:col>
      <xdr:colOff>485775</xdr:colOff>
      <xdr:row>37</xdr:row>
      <xdr:rowOff>132370</xdr:rowOff>
    </xdr:to>
    <xdr:sp macro="" textlink="">
      <xdr:nvSpPr>
        <xdr:cNvPr id="90" name="円/楕円 89"/>
        <xdr:cNvSpPr/>
      </xdr:nvSpPr>
      <xdr:spPr>
        <a:xfrm>
          <a:off x="10795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123497</xdr:rowOff>
    </xdr:from>
    <xdr:ext cx="534377" cy="259045"/>
    <xdr:sp macro="" textlink="">
      <xdr:nvSpPr>
        <xdr:cNvPr id="91" name="テキスト ボックス 90"/>
        <xdr:cNvSpPr txBox="1"/>
      </xdr:nvSpPr>
      <xdr:spPr>
        <a:xfrm>
          <a:off x="863111" y="64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3235</xdr:rowOff>
    </xdr:from>
    <xdr:to>
      <xdr:col>6</xdr:col>
      <xdr:colOff>511175</xdr:colOff>
      <xdr:row>57</xdr:row>
      <xdr:rowOff>35889</xdr:rowOff>
    </xdr:to>
    <xdr:cxnSp macro="">
      <xdr:nvCxnSpPr>
        <xdr:cNvPr id="118" name="直線コネクタ 117"/>
        <xdr:cNvCxnSpPr/>
      </xdr:nvCxnSpPr>
      <xdr:spPr>
        <a:xfrm flipV="1">
          <a:off x="3797300" y="9775885"/>
          <a:ext cx="838200" cy="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35889</xdr:rowOff>
    </xdr:from>
    <xdr:to>
      <xdr:col>5</xdr:col>
      <xdr:colOff>358775</xdr:colOff>
      <xdr:row>57</xdr:row>
      <xdr:rowOff>39066</xdr:rowOff>
    </xdr:to>
    <xdr:cxnSp macro="">
      <xdr:nvCxnSpPr>
        <xdr:cNvPr id="121" name="直線コネクタ 120"/>
        <xdr:cNvCxnSpPr/>
      </xdr:nvCxnSpPr>
      <xdr:spPr>
        <a:xfrm flipV="1">
          <a:off x="2908300" y="9808539"/>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39066</xdr:rowOff>
    </xdr:from>
    <xdr:to>
      <xdr:col>4</xdr:col>
      <xdr:colOff>155575</xdr:colOff>
      <xdr:row>57</xdr:row>
      <xdr:rowOff>57706</xdr:rowOff>
    </xdr:to>
    <xdr:cxnSp macro="">
      <xdr:nvCxnSpPr>
        <xdr:cNvPr id="124" name="直線コネクタ 123"/>
        <xdr:cNvCxnSpPr/>
      </xdr:nvCxnSpPr>
      <xdr:spPr>
        <a:xfrm flipV="1">
          <a:off x="2019300" y="9811716"/>
          <a:ext cx="889000" cy="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47816</xdr:rowOff>
    </xdr:from>
    <xdr:to>
      <xdr:col>2</xdr:col>
      <xdr:colOff>638175</xdr:colOff>
      <xdr:row>57</xdr:row>
      <xdr:rowOff>57706</xdr:rowOff>
    </xdr:to>
    <xdr:cxnSp macro="">
      <xdr:nvCxnSpPr>
        <xdr:cNvPr id="127" name="直線コネクタ 126"/>
        <xdr:cNvCxnSpPr/>
      </xdr:nvCxnSpPr>
      <xdr:spPr>
        <a:xfrm>
          <a:off x="1130300" y="9820466"/>
          <a:ext cx="889000" cy="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123885</xdr:rowOff>
    </xdr:from>
    <xdr:to>
      <xdr:col>6</xdr:col>
      <xdr:colOff>561975</xdr:colOff>
      <xdr:row>57</xdr:row>
      <xdr:rowOff>54035</xdr:rowOff>
    </xdr:to>
    <xdr:sp macro="" textlink="">
      <xdr:nvSpPr>
        <xdr:cNvPr id="137" name="円/楕円 136"/>
        <xdr:cNvSpPr/>
      </xdr:nvSpPr>
      <xdr:spPr>
        <a:xfrm>
          <a:off x="4584700" y="9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38812</xdr:rowOff>
    </xdr:from>
    <xdr:ext cx="534377" cy="259045"/>
    <xdr:sp macro="" textlink="">
      <xdr:nvSpPr>
        <xdr:cNvPr id="138" name="物件費該当値テキスト"/>
        <xdr:cNvSpPr txBox="1"/>
      </xdr:nvSpPr>
      <xdr:spPr>
        <a:xfrm>
          <a:off x="4686300" y="96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156539</xdr:rowOff>
    </xdr:from>
    <xdr:to>
      <xdr:col>5</xdr:col>
      <xdr:colOff>409575</xdr:colOff>
      <xdr:row>57</xdr:row>
      <xdr:rowOff>86689</xdr:rowOff>
    </xdr:to>
    <xdr:sp macro="" textlink="">
      <xdr:nvSpPr>
        <xdr:cNvPr id="139" name="円/楕円 138"/>
        <xdr:cNvSpPr/>
      </xdr:nvSpPr>
      <xdr:spPr>
        <a:xfrm>
          <a:off x="3746500" y="97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77816</xdr:rowOff>
    </xdr:from>
    <xdr:ext cx="534377" cy="259045"/>
    <xdr:sp macro="" textlink="">
      <xdr:nvSpPr>
        <xdr:cNvPr id="140" name="テキスト ボックス 139"/>
        <xdr:cNvSpPr txBox="1"/>
      </xdr:nvSpPr>
      <xdr:spPr>
        <a:xfrm>
          <a:off x="3530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159716</xdr:rowOff>
    </xdr:from>
    <xdr:to>
      <xdr:col>4</xdr:col>
      <xdr:colOff>206375</xdr:colOff>
      <xdr:row>57</xdr:row>
      <xdr:rowOff>89866</xdr:rowOff>
    </xdr:to>
    <xdr:sp macro="" textlink="">
      <xdr:nvSpPr>
        <xdr:cNvPr id="141" name="円/楕円 140"/>
        <xdr:cNvSpPr/>
      </xdr:nvSpPr>
      <xdr:spPr>
        <a:xfrm>
          <a:off x="2857500" y="97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80993</xdr:rowOff>
    </xdr:from>
    <xdr:ext cx="534377" cy="259045"/>
    <xdr:sp macro="" textlink="">
      <xdr:nvSpPr>
        <xdr:cNvPr id="142" name="テキスト ボックス 141"/>
        <xdr:cNvSpPr txBox="1"/>
      </xdr:nvSpPr>
      <xdr:spPr>
        <a:xfrm>
          <a:off x="2641111" y="98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6906</xdr:rowOff>
    </xdr:from>
    <xdr:to>
      <xdr:col>3</xdr:col>
      <xdr:colOff>3175</xdr:colOff>
      <xdr:row>57</xdr:row>
      <xdr:rowOff>108506</xdr:rowOff>
    </xdr:to>
    <xdr:sp macro="" textlink="">
      <xdr:nvSpPr>
        <xdr:cNvPr id="143" name="円/楕円 142"/>
        <xdr:cNvSpPr/>
      </xdr:nvSpPr>
      <xdr:spPr>
        <a:xfrm>
          <a:off x="1968500" y="97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99633</xdr:rowOff>
    </xdr:from>
    <xdr:ext cx="534377" cy="259045"/>
    <xdr:sp macro="" textlink="">
      <xdr:nvSpPr>
        <xdr:cNvPr id="144" name="テキスト ボックス 143"/>
        <xdr:cNvSpPr txBox="1"/>
      </xdr:nvSpPr>
      <xdr:spPr>
        <a:xfrm>
          <a:off x="1752111" y="98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168466</xdr:rowOff>
    </xdr:from>
    <xdr:to>
      <xdr:col>1</xdr:col>
      <xdr:colOff>485775</xdr:colOff>
      <xdr:row>57</xdr:row>
      <xdr:rowOff>98616</xdr:rowOff>
    </xdr:to>
    <xdr:sp macro="" textlink="">
      <xdr:nvSpPr>
        <xdr:cNvPr id="145" name="円/楕円 144"/>
        <xdr:cNvSpPr/>
      </xdr:nvSpPr>
      <xdr:spPr>
        <a:xfrm>
          <a:off x="1079500" y="97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89743</xdr:rowOff>
    </xdr:from>
    <xdr:ext cx="534377" cy="259045"/>
    <xdr:sp macro="" textlink="">
      <xdr:nvSpPr>
        <xdr:cNvPr id="146" name="テキスト ボックス 145"/>
        <xdr:cNvSpPr txBox="1"/>
      </xdr:nvSpPr>
      <xdr:spPr>
        <a:xfrm>
          <a:off x="863111" y="98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29248</xdr:rowOff>
    </xdr:from>
    <xdr:to>
      <xdr:col>6</xdr:col>
      <xdr:colOff>511175</xdr:colOff>
      <xdr:row>77</xdr:row>
      <xdr:rowOff>43078</xdr:rowOff>
    </xdr:to>
    <xdr:cxnSp macro="">
      <xdr:nvCxnSpPr>
        <xdr:cNvPr id="175" name="直線コネクタ 174"/>
        <xdr:cNvCxnSpPr/>
      </xdr:nvCxnSpPr>
      <xdr:spPr>
        <a:xfrm>
          <a:off x="3797300" y="13230898"/>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29248</xdr:rowOff>
    </xdr:from>
    <xdr:to>
      <xdr:col>5</xdr:col>
      <xdr:colOff>358775</xdr:colOff>
      <xdr:row>77</xdr:row>
      <xdr:rowOff>73673</xdr:rowOff>
    </xdr:to>
    <xdr:cxnSp macro="">
      <xdr:nvCxnSpPr>
        <xdr:cNvPr id="178" name="直線コネクタ 177"/>
        <xdr:cNvCxnSpPr/>
      </xdr:nvCxnSpPr>
      <xdr:spPr>
        <a:xfrm flipV="1">
          <a:off x="2908300" y="13230898"/>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73673</xdr:rowOff>
    </xdr:from>
    <xdr:to>
      <xdr:col>4</xdr:col>
      <xdr:colOff>155575</xdr:colOff>
      <xdr:row>77</xdr:row>
      <xdr:rowOff>88188</xdr:rowOff>
    </xdr:to>
    <xdr:cxnSp macro="">
      <xdr:nvCxnSpPr>
        <xdr:cNvPr id="181" name="直線コネクタ 180"/>
        <xdr:cNvCxnSpPr/>
      </xdr:nvCxnSpPr>
      <xdr:spPr>
        <a:xfrm flipV="1">
          <a:off x="2019300" y="13275323"/>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88188</xdr:rowOff>
    </xdr:from>
    <xdr:to>
      <xdr:col>2</xdr:col>
      <xdr:colOff>638175</xdr:colOff>
      <xdr:row>77</xdr:row>
      <xdr:rowOff>103543</xdr:rowOff>
    </xdr:to>
    <xdr:cxnSp macro="">
      <xdr:nvCxnSpPr>
        <xdr:cNvPr id="184" name="直線コネクタ 183"/>
        <xdr:cNvCxnSpPr/>
      </xdr:nvCxnSpPr>
      <xdr:spPr>
        <a:xfrm flipV="1">
          <a:off x="1130300" y="13289838"/>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155072</xdr:rowOff>
    </xdr:from>
    <xdr:ext cx="469744" cy="259045"/>
    <xdr:sp macro="" textlink="">
      <xdr:nvSpPr>
        <xdr:cNvPr id="186" name="テキスト ボックス 185"/>
        <xdr:cNvSpPr txBox="1"/>
      </xdr:nvSpPr>
      <xdr:spPr>
        <a:xfrm>
          <a:off x="1784427"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88" name="テキスト ボックス 187"/>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163728</xdr:rowOff>
    </xdr:from>
    <xdr:to>
      <xdr:col>6</xdr:col>
      <xdr:colOff>561975</xdr:colOff>
      <xdr:row>77</xdr:row>
      <xdr:rowOff>93878</xdr:rowOff>
    </xdr:to>
    <xdr:sp macro="" textlink="">
      <xdr:nvSpPr>
        <xdr:cNvPr id="194" name="円/楕円 193"/>
        <xdr:cNvSpPr/>
      </xdr:nvSpPr>
      <xdr:spPr>
        <a:xfrm>
          <a:off x="4584700" y="131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15155</xdr:rowOff>
    </xdr:from>
    <xdr:ext cx="469744" cy="259045"/>
    <xdr:sp macro="" textlink="">
      <xdr:nvSpPr>
        <xdr:cNvPr id="195" name="維持補修費該当値テキスト"/>
        <xdr:cNvSpPr txBox="1"/>
      </xdr:nvSpPr>
      <xdr:spPr>
        <a:xfrm>
          <a:off x="4686300" y="130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149898</xdr:rowOff>
    </xdr:from>
    <xdr:to>
      <xdr:col>5</xdr:col>
      <xdr:colOff>409575</xdr:colOff>
      <xdr:row>77</xdr:row>
      <xdr:rowOff>80048</xdr:rowOff>
    </xdr:to>
    <xdr:sp macro="" textlink="">
      <xdr:nvSpPr>
        <xdr:cNvPr id="196" name="円/楕円 195"/>
        <xdr:cNvSpPr/>
      </xdr:nvSpPr>
      <xdr:spPr>
        <a:xfrm>
          <a:off x="3746500" y="131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96575</xdr:rowOff>
    </xdr:from>
    <xdr:ext cx="469744" cy="259045"/>
    <xdr:sp macro="" textlink="">
      <xdr:nvSpPr>
        <xdr:cNvPr id="197" name="テキスト ボックス 196"/>
        <xdr:cNvSpPr txBox="1"/>
      </xdr:nvSpPr>
      <xdr:spPr>
        <a:xfrm>
          <a:off x="3562427" y="1295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22873</xdr:rowOff>
    </xdr:from>
    <xdr:to>
      <xdr:col>4</xdr:col>
      <xdr:colOff>206375</xdr:colOff>
      <xdr:row>77</xdr:row>
      <xdr:rowOff>124473</xdr:rowOff>
    </xdr:to>
    <xdr:sp macro="" textlink="">
      <xdr:nvSpPr>
        <xdr:cNvPr id="198" name="円/楕円 197"/>
        <xdr:cNvSpPr/>
      </xdr:nvSpPr>
      <xdr:spPr>
        <a:xfrm>
          <a:off x="2857500" y="132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141000</xdr:rowOff>
    </xdr:from>
    <xdr:ext cx="469744" cy="259045"/>
    <xdr:sp macro="" textlink="">
      <xdr:nvSpPr>
        <xdr:cNvPr id="199" name="テキスト ボックス 198"/>
        <xdr:cNvSpPr txBox="1"/>
      </xdr:nvSpPr>
      <xdr:spPr>
        <a:xfrm>
          <a:off x="2673427" y="129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37388</xdr:rowOff>
    </xdr:from>
    <xdr:to>
      <xdr:col>3</xdr:col>
      <xdr:colOff>3175</xdr:colOff>
      <xdr:row>77</xdr:row>
      <xdr:rowOff>138988</xdr:rowOff>
    </xdr:to>
    <xdr:sp macro="" textlink="">
      <xdr:nvSpPr>
        <xdr:cNvPr id="200" name="円/楕円 199"/>
        <xdr:cNvSpPr/>
      </xdr:nvSpPr>
      <xdr:spPr>
        <a:xfrm>
          <a:off x="1968500" y="132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155515</xdr:rowOff>
    </xdr:from>
    <xdr:ext cx="469744" cy="259045"/>
    <xdr:sp macro="" textlink="">
      <xdr:nvSpPr>
        <xdr:cNvPr id="201" name="テキスト ボックス 200"/>
        <xdr:cNvSpPr txBox="1"/>
      </xdr:nvSpPr>
      <xdr:spPr>
        <a:xfrm>
          <a:off x="1784427" y="1301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52743</xdr:rowOff>
    </xdr:from>
    <xdr:to>
      <xdr:col>1</xdr:col>
      <xdr:colOff>485775</xdr:colOff>
      <xdr:row>77</xdr:row>
      <xdr:rowOff>154343</xdr:rowOff>
    </xdr:to>
    <xdr:sp macro="" textlink="">
      <xdr:nvSpPr>
        <xdr:cNvPr id="202" name="円/楕円 201"/>
        <xdr:cNvSpPr/>
      </xdr:nvSpPr>
      <xdr:spPr>
        <a:xfrm>
          <a:off x="1079500" y="132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170870</xdr:rowOff>
    </xdr:from>
    <xdr:ext cx="469744" cy="259045"/>
    <xdr:sp macro="" textlink="">
      <xdr:nvSpPr>
        <xdr:cNvPr id="203" name="テキスト ボックス 202"/>
        <xdr:cNvSpPr txBox="1"/>
      </xdr:nvSpPr>
      <xdr:spPr>
        <a:xfrm>
          <a:off x="895427" y="1302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134347</xdr:rowOff>
    </xdr:from>
    <xdr:to>
      <xdr:col>6</xdr:col>
      <xdr:colOff>511175</xdr:colOff>
      <xdr:row>94</xdr:row>
      <xdr:rowOff>44831</xdr:rowOff>
    </xdr:to>
    <xdr:cxnSp macro="">
      <xdr:nvCxnSpPr>
        <xdr:cNvPr id="233" name="直線コネクタ 232"/>
        <xdr:cNvCxnSpPr/>
      </xdr:nvCxnSpPr>
      <xdr:spPr>
        <a:xfrm flipV="1">
          <a:off x="3797300" y="16079197"/>
          <a:ext cx="838200" cy="8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44831</xdr:rowOff>
    </xdr:from>
    <xdr:to>
      <xdr:col>5</xdr:col>
      <xdr:colOff>358775</xdr:colOff>
      <xdr:row>94</xdr:row>
      <xdr:rowOff>153415</xdr:rowOff>
    </xdr:to>
    <xdr:cxnSp macro="">
      <xdr:nvCxnSpPr>
        <xdr:cNvPr id="236" name="直線コネクタ 235"/>
        <xdr:cNvCxnSpPr/>
      </xdr:nvCxnSpPr>
      <xdr:spPr>
        <a:xfrm flipV="1">
          <a:off x="2908300" y="16161131"/>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153415</xdr:rowOff>
    </xdr:from>
    <xdr:to>
      <xdr:col>4</xdr:col>
      <xdr:colOff>155575</xdr:colOff>
      <xdr:row>95</xdr:row>
      <xdr:rowOff>75825</xdr:rowOff>
    </xdr:to>
    <xdr:cxnSp macro="">
      <xdr:nvCxnSpPr>
        <xdr:cNvPr id="239" name="直線コネクタ 238"/>
        <xdr:cNvCxnSpPr/>
      </xdr:nvCxnSpPr>
      <xdr:spPr>
        <a:xfrm flipV="1">
          <a:off x="2019300" y="16269715"/>
          <a:ext cx="889000" cy="9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75825</xdr:rowOff>
    </xdr:from>
    <xdr:to>
      <xdr:col>2</xdr:col>
      <xdr:colOff>638175</xdr:colOff>
      <xdr:row>95</xdr:row>
      <xdr:rowOff>149073</xdr:rowOff>
    </xdr:to>
    <xdr:cxnSp macro="">
      <xdr:nvCxnSpPr>
        <xdr:cNvPr id="242" name="直線コネクタ 241"/>
        <xdr:cNvCxnSpPr/>
      </xdr:nvCxnSpPr>
      <xdr:spPr>
        <a:xfrm flipV="1">
          <a:off x="1130300" y="16363575"/>
          <a:ext cx="889000" cy="7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83547</xdr:rowOff>
    </xdr:from>
    <xdr:to>
      <xdr:col>6</xdr:col>
      <xdr:colOff>561975</xdr:colOff>
      <xdr:row>94</xdr:row>
      <xdr:rowOff>13697</xdr:rowOff>
    </xdr:to>
    <xdr:sp macro="" textlink="">
      <xdr:nvSpPr>
        <xdr:cNvPr id="252" name="円/楕円 251"/>
        <xdr:cNvSpPr/>
      </xdr:nvSpPr>
      <xdr:spPr>
        <a:xfrm>
          <a:off x="4584700" y="160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106424</xdr:rowOff>
    </xdr:from>
    <xdr:ext cx="534377" cy="259045"/>
    <xdr:sp macro="" textlink="">
      <xdr:nvSpPr>
        <xdr:cNvPr id="253" name="扶助費該当値テキスト"/>
        <xdr:cNvSpPr txBox="1"/>
      </xdr:nvSpPr>
      <xdr:spPr>
        <a:xfrm>
          <a:off x="4686300" y="1587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89,281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165481</xdr:rowOff>
    </xdr:from>
    <xdr:to>
      <xdr:col>5</xdr:col>
      <xdr:colOff>409575</xdr:colOff>
      <xdr:row>94</xdr:row>
      <xdr:rowOff>95631</xdr:rowOff>
    </xdr:to>
    <xdr:sp macro="" textlink="">
      <xdr:nvSpPr>
        <xdr:cNvPr id="254" name="円/楕円 253"/>
        <xdr:cNvSpPr/>
      </xdr:nvSpPr>
      <xdr:spPr>
        <a:xfrm>
          <a:off x="3746500" y="161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112158</xdr:rowOff>
    </xdr:from>
    <xdr:ext cx="534377" cy="259045"/>
    <xdr:sp macro="" textlink="">
      <xdr:nvSpPr>
        <xdr:cNvPr id="255" name="テキスト ボックス 254"/>
        <xdr:cNvSpPr txBox="1"/>
      </xdr:nvSpPr>
      <xdr:spPr>
        <a:xfrm>
          <a:off x="3530111" y="158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102615</xdr:rowOff>
    </xdr:from>
    <xdr:to>
      <xdr:col>4</xdr:col>
      <xdr:colOff>206375</xdr:colOff>
      <xdr:row>95</xdr:row>
      <xdr:rowOff>32765</xdr:rowOff>
    </xdr:to>
    <xdr:sp macro="" textlink="">
      <xdr:nvSpPr>
        <xdr:cNvPr id="256" name="円/楕円 255"/>
        <xdr:cNvSpPr/>
      </xdr:nvSpPr>
      <xdr:spPr>
        <a:xfrm>
          <a:off x="2857500" y="162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49292</xdr:rowOff>
    </xdr:from>
    <xdr:ext cx="534377" cy="259045"/>
    <xdr:sp macro="" textlink="">
      <xdr:nvSpPr>
        <xdr:cNvPr id="257" name="テキスト ボックス 256"/>
        <xdr:cNvSpPr txBox="1"/>
      </xdr:nvSpPr>
      <xdr:spPr>
        <a:xfrm>
          <a:off x="2641111" y="159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25025</xdr:rowOff>
    </xdr:from>
    <xdr:to>
      <xdr:col>3</xdr:col>
      <xdr:colOff>3175</xdr:colOff>
      <xdr:row>95</xdr:row>
      <xdr:rowOff>126625</xdr:rowOff>
    </xdr:to>
    <xdr:sp macro="" textlink="">
      <xdr:nvSpPr>
        <xdr:cNvPr id="258" name="円/楕円 257"/>
        <xdr:cNvSpPr/>
      </xdr:nvSpPr>
      <xdr:spPr>
        <a:xfrm>
          <a:off x="1968500" y="16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143152</xdr:rowOff>
    </xdr:from>
    <xdr:ext cx="534377" cy="259045"/>
    <xdr:sp macro="" textlink="">
      <xdr:nvSpPr>
        <xdr:cNvPr id="259" name="テキスト ボックス 258"/>
        <xdr:cNvSpPr txBox="1"/>
      </xdr:nvSpPr>
      <xdr:spPr>
        <a:xfrm>
          <a:off x="1752111" y="160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98273</xdr:rowOff>
    </xdr:from>
    <xdr:to>
      <xdr:col>1</xdr:col>
      <xdr:colOff>485775</xdr:colOff>
      <xdr:row>96</xdr:row>
      <xdr:rowOff>28423</xdr:rowOff>
    </xdr:to>
    <xdr:sp macro="" textlink="">
      <xdr:nvSpPr>
        <xdr:cNvPr id="260" name="円/楕円 259"/>
        <xdr:cNvSpPr/>
      </xdr:nvSpPr>
      <xdr:spPr>
        <a:xfrm>
          <a:off x="1079500" y="163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44950</xdr:rowOff>
    </xdr:from>
    <xdr:ext cx="534377" cy="259045"/>
    <xdr:sp macro="" textlink="">
      <xdr:nvSpPr>
        <xdr:cNvPr id="261" name="テキスト ボックス 260"/>
        <xdr:cNvSpPr txBox="1"/>
      </xdr:nvSpPr>
      <xdr:spPr>
        <a:xfrm>
          <a:off x="863111" y="161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166263</xdr:rowOff>
    </xdr:from>
    <xdr:to>
      <xdr:col>15</xdr:col>
      <xdr:colOff>180975</xdr:colOff>
      <xdr:row>37</xdr:row>
      <xdr:rowOff>20065</xdr:rowOff>
    </xdr:to>
    <xdr:cxnSp macro="">
      <xdr:nvCxnSpPr>
        <xdr:cNvPr id="288" name="直線コネクタ 287"/>
        <xdr:cNvCxnSpPr/>
      </xdr:nvCxnSpPr>
      <xdr:spPr>
        <a:xfrm flipV="1">
          <a:off x="9639300" y="6338463"/>
          <a:ext cx="838200" cy="2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15241</xdr:rowOff>
    </xdr:from>
    <xdr:to>
      <xdr:col>14</xdr:col>
      <xdr:colOff>28575</xdr:colOff>
      <xdr:row>37</xdr:row>
      <xdr:rowOff>20065</xdr:rowOff>
    </xdr:to>
    <xdr:cxnSp macro="">
      <xdr:nvCxnSpPr>
        <xdr:cNvPr id="291" name="直線コネクタ 290"/>
        <xdr:cNvCxnSpPr/>
      </xdr:nvCxnSpPr>
      <xdr:spPr>
        <a:xfrm>
          <a:off x="8750300" y="6358891"/>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15241</xdr:rowOff>
    </xdr:from>
    <xdr:to>
      <xdr:col>12</xdr:col>
      <xdr:colOff>511175</xdr:colOff>
      <xdr:row>37</xdr:row>
      <xdr:rowOff>45864</xdr:rowOff>
    </xdr:to>
    <xdr:cxnSp macro="">
      <xdr:nvCxnSpPr>
        <xdr:cNvPr id="294" name="直線コネクタ 293"/>
        <xdr:cNvCxnSpPr/>
      </xdr:nvCxnSpPr>
      <xdr:spPr>
        <a:xfrm flipV="1">
          <a:off x="7861300" y="6358891"/>
          <a:ext cx="8890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40204</xdr:rowOff>
    </xdr:from>
    <xdr:to>
      <xdr:col>11</xdr:col>
      <xdr:colOff>307975</xdr:colOff>
      <xdr:row>37</xdr:row>
      <xdr:rowOff>45864</xdr:rowOff>
    </xdr:to>
    <xdr:cxnSp macro="">
      <xdr:nvCxnSpPr>
        <xdr:cNvPr id="297" name="直線コネクタ 296"/>
        <xdr:cNvCxnSpPr/>
      </xdr:nvCxnSpPr>
      <xdr:spPr>
        <a:xfrm>
          <a:off x="6972300" y="6383854"/>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115463</xdr:rowOff>
    </xdr:from>
    <xdr:to>
      <xdr:col>15</xdr:col>
      <xdr:colOff>231775</xdr:colOff>
      <xdr:row>37</xdr:row>
      <xdr:rowOff>45613</xdr:rowOff>
    </xdr:to>
    <xdr:sp macro="" textlink="">
      <xdr:nvSpPr>
        <xdr:cNvPr id="307" name="円/楕円 306"/>
        <xdr:cNvSpPr/>
      </xdr:nvSpPr>
      <xdr:spPr>
        <a:xfrm>
          <a:off x="10426700" y="62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93890</xdr:rowOff>
    </xdr:from>
    <xdr:ext cx="534377" cy="259045"/>
    <xdr:sp macro="" textlink="">
      <xdr:nvSpPr>
        <xdr:cNvPr id="308" name="補助費等該当値テキスト"/>
        <xdr:cNvSpPr txBox="1"/>
      </xdr:nvSpPr>
      <xdr:spPr>
        <a:xfrm>
          <a:off x="10528300" y="626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140715</xdr:rowOff>
    </xdr:from>
    <xdr:to>
      <xdr:col>14</xdr:col>
      <xdr:colOff>79375</xdr:colOff>
      <xdr:row>37</xdr:row>
      <xdr:rowOff>70865</xdr:rowOff>
    </xdr:to>
    <xdr:sp macro="" textlink="">
      <xdr:nvSpPr>
        <xdr:cNvPr id="309" name="円/楕円 308"/>
        <xdr:cNvSpPr/>
      </xdr:nvSpPr>
      <xdr:spPr>
        <a:xfrm>
          <a:off x="9588500" y="63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61992</xdr:rowOff>
    </xdr:from>
    <xdr:ext cx="534377" cy="259045"/>
    <xdr:sp macro="" textlink="">
      <xdr:nvSpPr>
        <xdr:cNvPr id="310" name="テキスト ボックス 309"/>
        <xdr:cNvSpPr txBox="1"/>
      </xdr:nvSpPr>
      <xdr:spPr>
        <a:xfrm>
          <a:off x="9372111" y="640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135891</xdr:rowOff>
    </xdr:from>
    <xdr:to>
      <xdr:col>12</xdr:col>
      <xdr:colOff>561975</xdr:colOff>
      <xdr:row>37</xdr:row>
      <xdr:rowOff>66041</xdr:rowOff>
    </xdr:to>
    <xdr:sp macro="" textlink="">
      <xdr:nvSpPr>
        <xdr:cNvPr id="311" name="円/楕円 310"/>
        <xdr:cNvSpPr/>
      </xdr:nvSpPr>
      <xdr:spPr>
        <a:xfrm>
          <a:off x="8699500" y="63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57168</xdr:rowOff>
    </xdr:from>
    <xdr:ext cx="534377" cy="259045"/>
    <xdr:sp macro="" textlink="">
      <xdr:nvSpPr>
        <xdr:cNvPr id="312" name="テキスト ボックス 311"/>
        <xdr:cNvSpPr txBox="1"/>
      </xdr:nvSpPr>
      <xdr:spPr>
        <a:xfrm>
          <a:off x="8483111" y="64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166514</xdr:rowOff>
    </xdr:from>
    <xdr:to>
      <xdr:col>11</xdr:col>
      <xdr:colOff>358775</xdr:colOff>
      <xdr:row>37</xdr:row>
      <xdr:rowOff>96664</xdr:rowOff>
    </xdr:to>
    <xdr:sp macro="" textlink="">
      <xdr:nvSpPr>
        <xdr:cNvPr id="313" name="円/楕円 312"/>
        <xdr:cNvSpPr/>
      </xdr:nvSpPr>
      <xdr:spPr>
        <a:xfrm>
          <a:off x="7810500" y="63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87791</xdr:rowOff>
    </xdr:from>
    <xdr:ext cx="534377" cy="259045"/>
    <xdr:sp macro="" textlink="">
      <xdr:nvSpPr>
        <xdr:cNvPr id="314" name="テキスト ボックス 313"/>
        <xdr:cNvSpPr txBox="1"/>
      </xdr:nvSpPr>
      <xdr:spPr>
        <a:xfrm>
          <a:off x="7594111" y="643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160854</xdr:rowOff>
    </xdr:from>
    <xdr:to>
      <xdr:col>10</xdr:col>
      <xdr:colOff>155575</xdr:colOff>
      <xdr:row>37</xdr:row>
      <xdr:rowOff>91004</xdr:rowOff>
    </xdr:to>
    <xdr:sp macro="" textlink="">
      <xdr:nvSpPr>
        <xdr:cNvPr id="315" name="円/楕円 314"/>
        <xdr:cNvSpPr/>
      </xdr:nvSpPr>
      <xdr:spPr>
        <a:xfrm>
          <a:off x="6921500" y="63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82131</xdr:rowOff>
    </xdr:from>
    <xdr:ext cx="534377" cy="259045"/>
    <xdr:sp macro="" textlink="">
      <xdr:nvSpPr>
        <xdr:cNvPr id="316" name="テキスト ボックス 315"/>
        <xdr:cNvSpPr txBox="1"/>
      </xdr:nvSpPr>
      <xdr:spPr>
        <a:xfrm>
          <a:off x="6705111" y="642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122727</xdr:rowOff>
    </xdr:from>
    <xdr:to>
      <xdr:col>15</xdr:col>
      <xdr:colOff>180975</xdr:colOff>
      <xdr:row>58</xdr:row>
      <xdr:rowOff>74957</xdr:rowOff>
    </xdr:to>
    <xdr:cxnSp macro="">
      <xdr:nvCxnSpPr>
        <xdr:cNvPr id="345" name="直線コネクタ 344"/>
        <xdr:cNvCxnSpPr/>
      </xdr:nvCxnSpPr>
      <xdr:spPr>
        <a:xfrm flipV="1">
          <a:off x="9639300" y="9895377"/>
          <a:ext cx="838200" cy="1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39703</xdr:rowOff>
    </xdr:from>
    <xdr:to>
      <xdr:col>14</xdr:col>
      <xdr:colOff>28575</xdr:colOff>
      <xdr:row>58</xdr:row>
      <xdr:rowOff>74957</xdr:rowOff>
    </xdr:to>
    <xdr:cxnSp macro="">
      <xdr:nvCxnSpPr>
        <xdr:cNvPr id="348" name="直線コネクタ 347"/>
        <xdr:cNvCxnSpPr/>
      </xdr:nvCxnSpPr>
      <xdr:spPr>
        <a:xfrm>
          <a:off x="8750300" y="9983803"/>
          <a:ext cx="8890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39703</xdr:rowOff>
    </xdr:from>
    <xdr:to>
      <xdr:col>12</xdr:col>
      <xdr:colOff>511175</xdr:colOff>
      <xdr:row>59</xdr:row>
      <xdr:rowOff>1839</xdr:rowOff>
    </xdr:to>
    <xdr:cxnSp macro="">
      <xdr:nvCxnSpPr>
        <xdr:cNvPr id="351" name="直線コネクタ 350"/>
        <xdr:cNvCxnSpPr/>
      </xdr:nvCxnSpPr>
      <xdr:spPr>
        <a:xfrm flipV="1">
          <a:off x="7861300" y="9983803"/>
          <a:ext cx="889000" cy="13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170328</xdr:rowOff>
    </xdr:from>
    <xdr:to>
      <xdr:col>11</xdr:col>
      <xdr:colOff>307975</xdr:colOff>
      <xdr:row>59</xdr:row>
      <xdr:rowOff>1839</xdr:rowOff>
    </xdr:to>
    <xdr:cxnSp macro="">
      <xdr:nvCxnSpPr>
        <xdr:cNvPr id="354" name="直線コネクタ 353"/>
        <xdr:cNvCxnSpPr/>
      </xdr:nvCxnSpPr>
      <xdr:spPr>
        <a:xfrm>
          <a:off x="6972300" y="10114428"/>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71927</xdr:rowOff>
    </xdr:from>
    <xdr:to>
      <xdr:col>15</xdr:col>
      <xdr:colOff>231775</xdr:colOff>
      <xdr:row>58</xdr:row>
      <xdr:rowOff>2077</xdr:rowOff>
    </xdr:to>
    <xdr:sp macro="" textlink="">
      <xdr:nvSpPr>
        <xdr:cNvPr id="364" name="円/楕円 363"/>
        <xdr:cNvSpPr/>
      </xdr:nvSpPr>
      <xdr:spPr>
        <a:xfrm>
          <a:off x="10426700" y="98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50354</xdr:rowOff>
    </xdr:from>
    <xdr:ext cx="534377" cy="259045"/>
    <xdr:sp macro="" textlink="">
      <xdr:nvSpPr>
        <xdr:cNvPr id="365" name="普通建設事業費該当値テキスト"/>
        <xdr:cNvSpPr txBox="1"/>
      </xdr:nvSpPr>
      <xdr:spPr>
        <a:xfrm>
          <a:off x="10528300" y="98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24157</xdr:rowOff>
    </xdr:from>
    <xdr:to>
      <xdr:col>14</xdr:col>
      <xdr:colOff>79375</xdr:colOff>
      <xdr:row>58</xdr:row>
      <xdr:rowOff>125757</xdr:rowOff>
    </xdr:to>
    <xdr:sp macro="" textlink="">
      <xdr:nvSpPr>
        <xdr:cNvPr id="366" name="円/楕円 365"/>
        <xdr:cNvSpPr/>
      </xdr:nvSpPr>
      <xdr:spPr>
        <a:xfrm>
          <a:off x="9588500" y="99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116884</xdr:rowOff>
    </xdr:from>
    <xdr:ext cx="534377" cy="259045"/>
    <xdr:sp macro="" textlink="">
      <xdr:nvSpPr>
        <xdr:cNvPr id="367" name="テキスト ボックス 366"/>
        <xdr:cNvSpPr txBox="1"/>
      </xdr:nvSpPr>
      <xdr:spPr>
        <a:xfrm>
          <a:off x="9372111" y="1006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160353</xdr:rowOff>
    </xdr:from>
    <xdr:to>
      <xdr:col>12</xdr:col>
      <xdr:colOff>561975</xdr:colOff>
      <xdr:row>58</xdr:row>
      <xdr:rowOff>90503</xdr:rowOff>
    </xdr:to>
    <xdr:sp macro="" textlink="">
      <xdr:nvSpPr>
        <xdr:cNvPr id="368" name="円/楕円 367"/>
        <xdr:cNvSpPr/>
      </xdr:nvSpPr>
      <xdr:spPr>
        <a:xfrm>
          <a:off x="8699500" y="993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81630</xdr:rowOff>
    </xdr:from>
    <xdr:ext cx="534377" cy="259045"/>
    <xdr:sp macro="" textlink="">
      <xdr:nvSpPr>
        <xdr:cNvPr id="369" name="テキスト ボックス 368"/>
        <xdr:cNvSpPr txBox="1"/>
      </xdr:nvSpPr>
      <xdr:spPr>
        <a:xfrm>
          <a:off x="8483111" y="1002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122489</xdr:rowOff>
    </xdr:from>
    <xdr:to>
      <xdr:col>11</xdr:col>
      <xdr:colOff>358775</xdr:colOff>
      <xdr:row>59</xdr:row>
      <xdr:rowOff>52639</xdr:rowOff>
    </xdr:to>
    <xdr:sp macro="" textlink="">
      <xdr:nvSpPr>
        <xdr:cNvPr id="370" name="円/楕円 369"/>
        <xdr:cNvSpPr/>
      </xdr:nvSpPr>
      <xdr:spPr>
        <a:xfrm>
          <a:off x="7810500" y="100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43766</xdr:rowOff>
    </xdr:from>
    <xdr:ext cx="534377" cy="259045"/>
    <xdr:sp macro="" textlink="">
      <xdr:nvSpPr>
        <xdr:cNvPr id="371" name="テキスト ボックス 370"/>
        <xdr:cNvSpPr txBox="1"/>
      </xdr:nvSpPr>
      <xdr:spPr>
        <a:xfrm>
          <a:off x="7594111" y="101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119528</xdr:rowOff>
    </xdr:from>
    <xdr:to>
      <xdr:col>10</xdr:col>
      <xdr:colOff>155575</xdr:colOff>
      <xdr:row>59</xdr:row>
      <xdr:rowOff>49678</xdr:rowOff>
    </xdr:to>
    <xdr:sp macro="" textlink="">
      <xdr:nvSpPr>
        <xdr:cNvPr id="372" name="円/楕円 371"/>
        <xdr:cNvSpPr/>
      </xdr:nvSpPr>
      <xdr:spPr>
        <a:xfrm>
          <a:off x="6921500" y="100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40805</xdr:rowOff>
    </xdr:from>
    <xdr:ext cx="534377" cy="259045"/>
    <xdr:sp macro="" textlink="">
      <xdr:nvSpPr>
        <xdr:cNvPr id="373" name="テキスト ボックス 372"/>
        <xdr:cNvSpPr txBox="1"/>
      </xdr:nvSpPr>
      <xdr:spPr>
        <a:xfrm>
          <a:off x="6705111" y="1015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76615</xdr:rowOff>
    </xdr:from>
    <xdr:to>
      <xdr:col>15</xdr:col>
      <xdr:colOff>180975</xdr:colOff>
      <xdr:row>78</xdr:row>
      <xdr:rowOff>83505</xdr:rowOff>
    </xdr:to>
    <xdr:cxnSp macro="">
      <xdr:nvCxnSpPr>
        <xdr:cNvPr id="400" name="直線コネクタ 399"/>
        <xdr:cNvCxnSpPr/>
      </xdr:nvCxnSpPr>
      <xdr:spPr>
        <a:xfrm>
          <a:off x="9639300" y="13449715"/>
          <a:ext cx="8382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32705</xdr:rowOff>
    </xdr:from>
    <xdr:to>
      <xdr:col>15</xdr:col>
      <xdr:colOff>231775</xdr:colOff>
      <xdr:row>78</xdr:row>
      <xdr:rowOff>134305</xdr:rowOff>
    </xdr:to>
    <xdr:sp macro="" textlink="">
      <xdr:nvSpPr>
        <xdr:cNvPr id="410" name="円/楕円 409"/>
        <xdr:cNvSpPr/>
      </xdr:nvSpPr>
      <xdr:spPr>
        <a:xfrm>
          <a:off x="10426700" y="134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119082</xdr:rowOff>
    </xdr:from>
    <xdr:ext cx="534377" cy="259045"/>
    <xdr:sp macro="" textlink="">
      <xdr:nvSpPr>
        <xdr:cNvPr id="411" name="普通建設事業費 （ うち新規整備　）該当値テキスト"/>
        <xdr:cNvSpPr txBox="1"/>
      </xdr:nvSpPr>
      <xdr:spPr>
        <a:xfrm>
          <a:off x="10528300" y="133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25815</xdr:rowOff>
    </xdr:from>
    <xdr:to>
      <xdr:col>14</xdr:col>
      <xdr:colOff>79375</xdr:colOff>
      <xdr:row>78</xdr:row>
      <xdr:rowOff>127415</xdr:rowOff>
    </xdr:to>
    <xdr:sp macro="" textlink="">
      <xdr:nvSpPr>
        <xdr:cNvPr id="412" name="円/楕円 411"/>
        <xdr:cNvSpPr/>
      </xdr:nvSpPr>
      <xdr:spPr>
        <a:xfrm>
          <a:off x="9588500" y="1339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118542</xdr:rowOff>
    </xdr:from>
    <xdr:ext cx="534377" cy="259045"/>
    <xdr:sp macro="" textlink="">
      <xdr:nvSpPr>
        <xdr:cNvPr id="413" name="テキスト ボックス 412"/>
        <xdr:cNvSpPr txBox="1"/>
      </xdr:nvSpPr>
      <xdr:spPr>
        <a:xfrm>
          <a:off x="9372111" y="1349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149000</xdr:rowOff>
    </xdr:from>
    <xdr:to>
      <xdr:col>15</xdr:col>
      <xdr:colOff>180975</xdr:colOff>
      <xdr:row>97</xdr:row>
      <xdr:rowOff>107834</xdr:rowOff>
    </xdr:to>
    <xdr:cxnSp macro="">
      <xdr:nvCxnSpPr>
        <xdr:cNvPr id="440" name="直線コネクタ 439"/>
        <xdr:cNvCxnSpPr/>
      </xdr:nvCxnSpPr>
      <xdr:spPr>
        <a:xfrm flipV="1">
          <a:off x="9639300" y="16436750"/>
          <a:ext cx="838200" cy="30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98200</xdr:rowOff>
    </xdr:from>
    <xdr:to>
      <xdr:col>15</xdr:col>
      <xdr:colOff>231775</xdr:colOff>
      <xdr:row>96</xdr:row>
      <xdr:rowOff>28350</xdr:rowOff>
    </xdr:to>
    <xdr:sp macro="" textlink="">
      <xdr:nvSpPr>
        <xdr:cNvPr id="450" name="円/楕円 449"/>
        <xdr:cNvSpPr/>
      </xdr:nvSpPr>
      <xdr:spPr>
        <a:xfrm>
          <a:off x="10426700" y="163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121077</xdr:rowOff>
    </xdr:from>
    <xdr:ext cx="534377" cy="259045"/>
    <xdr:sp macro="" textlink="">
      <xdr:nvSpPr>
        <xdr:cNvPr id="451" name="普通建設事業費 （ うち更新整備　）該当値テキスト"/>
        <xdr:cNvSpPr txBox="1"/>
      </xdr:nvSpPr>
      <xdr:spPr>
        <a:xfrm>
          <a:off x="10528300" y="1623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57034</xdr:rowOff>
    </xdr:from>
    <xdr:to>
      <xdr:col>14</xdr:col>
      <xdr:colOff>79375</xdr:colOff>
      <xdr:row>97</xdr:row>
      <xdr:rowOff>158634</xdr:rowOff>
    </xdr:to>
    <xdr:sp macro="" textlink="">
      <xdr:nvSpPr>
        <xdr:cNvPr id="452" name="円/楕円 451"/>
        <xdr:cNvSpPr/>
      </xdr:nvSpPr>
      <xdr:spPr>
        <a:xfrm>
          <a:off x="9588500" y="166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149761</xdr:rowOff>
    </xdr:from>
    <xdr:ext cx="534377" cy="259045"/>
    <xdr:sp macro="" textlink="">
      <xdr:nvSpPr>
        <xdr:cNvPr id="453" name="テキスト ボックス 452"/>
        <xdr:cNvSpPr txBox="1"/>
      </xdr:nvSpPr>
      <xdr:spPr>
        <a:xfrm>
          <a:off x="9372111" y="1678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34834</xdr:rowOff>
    </xdr:from>
    <xdr:to>
      <xdr:col>23</xdr:col>
      <xdr:colOff>517525</xdr:colOff>
      <xdr:row>39</xdr:row>
      <xdr:rowOff>44450</xdr:rowOff>
    </xdr:to>
    <xdr:cxnSp macro="">
      <xdr:nvCxnSpPr>
        <xdr:cNvPr id="482" name="直線コネクタ 481"/>
        <xdr:cNvCxnSpPr/>
      </xdr:nvCxnSpPr>
      <xdr:spPr>
        <a:xfrm flipV="1">
          <a:off x="15481300" y="6721384"/>
          <a:ext cx="8382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44267</xdr:rowOff>
    </xdr:from>
    <xdr:to>
      <xdr:col>21</xdr:col>
      <xdr:colOff>161925</xdr:colOff>
      <xdr:row>39</xdr:row>
      <xdr:rowOff>44450</xdr:rowOff>
    </xdr:to>
    <xdr:cxnSp macro="">
      <xdr:nvCxnSpPr>
        <xdr:cNvPr id="488" name="直線コネクタ 487"/>
        <xdr:cNvCxnSpPr/>
      </xdr:nvCxnSpPr>
      <xdr:spPr>
        <a:xfrm>
          <a:off x="13703300" y="67308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44267</xdr:rowOff>
    </xdr:from>
    <xdr:to>
      <xdr:col>19</xdr:col>
      <xdr:colOff>644525</xdr:colOff>
      <xdr:row>39</xdr:row>
      <xdr:rowOff>44450</xdr:rowOff>
    </xdr:to>
    <xdr:cxnSp macro="">
      <xdr:nvCxnSpPr>
        <xdr:cNvPr id="491" name="直線コネクタ 490"/>
        <xdr:cNvCxnSpPr/>
      </xdr:nvCxnSpPr>
      <xdr:spPr>
        <a:xfrm flipV="1">
          <a:off x="12814300" y="67308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155484</xdr:rowOff>
    </xdr:from>
    <xdr:to>
      <xdr:col>23</xdr:col>
      <xdr:colOff>568325</xdr:colOff>
      <xdr:row>39</xdr:row>
      <xdr:rowOff>85634</xdr:rowOff>
    </xdr:to>
    <xdr:sp macro="" textlink="">
      <xdr:nvSpPr>
        <xdr:cNvPr id="501" name="円/楕円 500"/>
        <xdr:cNvSpPr/>
      </xdr:nvSpPr>
      <xdr:spPr>
        <a:xfrm>
          <a:off x="16268700" y="667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70411</xdr:rowOff>
    </xdr:from>
    <xdr:ext cx="469744" cy="259045"/>
    <xdr:sp macro="" textlink="">
      <xdr:nvSpPr>
        <xdr:cNvPr id="502" name="災害復旧事業費該当値テキスト"/>
        <xdr:cNvSpPr txBox="1"/>
      </xdr:nvSpPr>
      <xdr:spPr>
        <a:xfrm>
          <a:off x="16370300" y="658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164917</xdr:rowOff>
    </xdr:from>
    <xdr:to>
      <xdr:col>20</xdr:col>
      <xdr:colOff>9525</xdr:colOff>
      <xdr:row>39</xdr:row>
      <xdr:rowOff>95067</xdr:rowOff>
    </xdr:to>
    <xdr:sp macro="" textlink="">
      <xdr:nvSpPr>
        <xdr:cNvPr id="507" name="円/楕円 506"/>
        <xdr:cNvSpPr/>
      </xdr:nvSpPr>
      <xdr:spPr>
        <a:xfrm>
          <a:off x="13652500" y="6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86194</xdr:rowOff>
    </xdr:from>
    <xdr:ext cx="313932" cy="259045"/>
    <xdr:sp macro="" textlink="">
      <xdr:nvSpPr>
        <xdr:cNvPr id="508" name="テキスト ボックス 507"/>
        <xdr:cNvSpPr txBox="1"/>
      </xdr:nvSpPr>
      <xdr:spPr>
        <a:xfrm>
          <a:off x="13546333" y="6772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85122</xdr:rowOff>
    </xdr:from>
    <xdr:to>
      <xdr:col>23</xdr:col>
      <xdr:colOff>517525</xdr:colOff>
      <xdr:row>76</xdr:row>
      <xdr:rowOff>96197</xdr:rowOff>
    </xdr:to>
    <xdr:cxnSp macro="">
      <xdr:nvCxnSpPr>
        <xdr:cNvPr id="584" name="直線コネクタ 583"/>
        <xdr:cNvCxnSpPr/>
      </xdr:nvCxnSpPr>
      <xdr:spPr>
        <a:xfrm>
          <a:off x="15481300" y="13115322"/>
          <a:ext cx="8382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84584</xdr:rowOff>
    </xdr:from>
    <xdr:to>
      <xdr:col>22</xdr:col>
      <xdr:colOff>365125</xdr:colOff>
      <xdr:row>76</xdr:row>
      <xdr:rowOff>85122</xdr:rowOff>
    </xdr:to>
    <xdr:cxnSp macro="">
      <xdr:nvCxnSpPr>
        <xdr:cNvPr id="587" name="直線コネクタ 586"/>
        <xdr:cNvCxnSpPr/>
      </xdr:nvCxnSpPr>
      <xdr:spPr>
        <a:xfrm>
          <a:off x="14592300" y="13114784"/>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83744</xdr:rowOff>
    </xdr:from>
    <xdr:to>
      <xdr:col>21</xdr:col>
      <xdr:colOff>161925</xdr:colOff>
      <xdr:row>76</xdr:row>
      <xdr:rowOff>84584</xdr:rowOff>
    </xdr:to>
    <xdr:cxnSp macro="">
      <xdr:nvCxnSpPr>
        <xdr:cNvPr id="590" name="直線コネクタ 589"/>
        <xdr:cNvCxnSpPr/>
      </xdr:nvCxnSpPr>
      <xdr:spPr>
        <a:xfrm>
          <a:off x="13703300" y="13113944"/>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37522</xdr:rowOff>
    </xdr:from>
    <xdr:to>
      <xdr:col>19</xdr:col>
      <xdr:colOff>644525</xdr:colOff>
      <xdr:row>76</xdr:row>
      <xdr:rowOff>83744</xdr:rowOff>
    </xdr:to>
    <xdr:cxnSp macro="">
      <xdr:nvCxnSpPr>
        <xdr:cNvPr id="593" name="直線コネクタ 592"/>
        <xdr:cNvCxnSpPr/>
      </xdr:nvCxnSpPr>
      <xdr:spPr>
        <a:xfrm>
          <a:off x="12814300" y="13067722"/>
          <a:ext cx="8890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45397</xdr:rowOff>
    </xdr:from>
    <xdr:to>
      <xdr:col>23</xdr:col>
      <xdr:colOff>568325</xdr:colOff>
      <xdr:row>76</xdr:row>
      <xdr:rowOff>146997</xdr:rowOff>
    </xdr:to>
    <xdr:sp macro="" textlink="">
      <xdr:nvSpPr>
        <xdr:cNvPr id="603" name="円/楕円 602"/>
        <xdr:cNvSpPr/>
      </xdr:nvSpPr>
      <xdr:spPr>
        <a:xfrm>
          <a:off x="16268700" y="130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23824</xdr:rowOff>
    </xdr:from>
    <xdr:ext cx="534377" cy="259045"/>
    <xdr:sp macro="" textlink="">
      <xdr:nvSpPr>
        <xdr:cNvPr id="604" name="公債費該当値テキスト"/>
        <xdr:cNvSpPr txBox="1"/>
      </xdr:nvSpPr>
      <xdr:spPr>
        <a:xfrm>
          <a:off x="16370300" y="130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47,612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34322</xdr:rowOff>
    </xdr:from>
    <xdr:to>
      <xdr:col>22</xdr:col>
      <xdr:colOff>415925</xdr:colOff>
      <xdr:row>76</xdr:row>
      <xdr:rowOff>135922</xdr:rowOff>
    </xdr:to>
    <xdr:sp macro="" textlink="">
      <xdr:nvSpPr>
        <xdr:cNvPr id="605" name="円/楕円 604"/>
        <xdr:cNvSpPr/>
      </xdr:nvSpPr>
      <xdr:spPr>
        <a:xfrm>
          <a:off x="15430500" y="130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127049</xdr:rowOff>
    </xdr:from>
    <xdr:ext cx="534377" cy="259045"/>
    <xdr:sp macro="" textlink="">
      <xdr:nvSpPr>
        <xdr:cNvPr id="606" name="テキスト ボックス 605"/>
        <xdr:cNvSpPr txBox="1"/>
      </xdr:nvSpPr>
      <xdr:spPr>
        <a:xfrm>
          <a:off x="15214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33784</xdr:rowOff>
    </xdr:from>
    <xdr:to>
      <xdr:col>21</xdr:col>
      <xdr:colOff>212725</xdr:colOff>
      <xdr:row>76</xdr:row>
      <xdr:rowOff>135384</xdr:rowOff>
    </xdr:to>
    <xdr:sp macro="" textlink="">
      <xdr:nvSpPr>
        <xdr:cNvPr id="607" name="円/楕円 606"/>
        <xdr:cNvSpPr/>
      </xdr:nvSpPr>
      <xdr:spPr>
        <a:xfrm>
          <a:off x="14541500" y="1306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126511</xdr:rowOff>
    </xdr:from>
    <xdr:ext cx="534377" cy="259045"/>
    <xdr:sp macro="" textlink="">
      <xdr:nvSpPr>
        <xdr:cNvPr id="608" name="テキスト ボックス 607"/>
        <xdr:cNvSpPr txBox="1"/>
      </xdr:nvSpPr>
      <xdr:spPr>
        <a:xfrm>
          <a:off x="14325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32944</xdr:rowOff>
    </xdr:from>
    <xdr:to>
      <xdr:col>20</xdr:col>
      <xdr:colOff>9525</xdr:colOff>
      <xdr:row>76</xdr:row>
      <xdr:rowOff>134544</xdr:rowOff>
    </xdr:to>
    <xdr:sp macro="" textlink="">
      <xdr:nvSpPr>
        <xdr:cNvPr id="609" name="円/楕円 608"/>
        <xdr:cNvSpPr/>
      </xdr:nvSpPr>
      <xdr:spPr>
        <a:xfrm>
          <a:off x="13652500" y="130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125671</xdr:rowOff>
    </xdr:from>
    <xdr:ext cx="534377" cy="259045"/>
    <xdr:sp macro="" textlink="">
      <xdr:nvSpPr>
        <xdr:cNvPr id="610" name="テキスト ボックス 609"/>
        <xdr:cNvSpPr txBox="1"/>
      </xdr:nvSpPr>
      <xdr:spPr>
        <a:xfrm>
          <a:off x="13436111" y="131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158172</xdr:rowOff>
    </xdr:from>
    <xdr:to>
      <xdr:col>18</xdr:col>
      <xdr:colOff>492125</xdr:colOff>
      <xdr:row>76</xdr:row>
      <xdr:rowOff>88322</xdr:rowOff>
    </xdr:to>
    <xdr:sp macro="" textlink="">
      <xdr:nvSpPr>
        <xdr:cNvPr id="611" name="円/楕円 610"/>
        <xdr:cNvSpPr/>
      </xdr:nvSpPr>
      <xdr:spPr>
        <a:xfrm>
          <a:off x="12763500" y="130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79449</xdr:rowOff>
    </xdr:from>
    <xdr:ext cx="534377" cy="259045"/>
    <xdr:sp macro="" textlink="">
      <xdr:nvSpPr>
        <xdr:cNvPr id="612" name="テキスト ボックス 611"/>
        <xdr:cNvSpPr txBox="1"/>
      </xdr:nvSpPr>
      <xdr:spPr>
        <a:xfrm>
          <a:off x="12547111" y="131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111692</xdr:rowOff>
    </xdr:from>
    <xdr:to>
      <xdr:col>23</xdr:col>
      <xdr:colOff>517525</xdr:colOff>
      <xdr:row>98</xdr:row>
      <xdr:rowOff>112840</xdr:rowOff>
    </xdr:to>
    <xdr:cxnSp macro="">
      <xdr:nvCxnSpPr>
        <xdr:cNvPr id="639" name="直線コネクタ 638"/>
        <xdr:cNvCxnSpPr/>
      </xdr:nvCxnSpPr>
      <xdr:spPr>
        <a:xfrm flipV="1">
          <a:off x="15481300" y="16913792"/>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55905</xdr:rowOff>
    </xdr:from>
    <xdr:to>
      <xdr:col>22</xdr:col>
      <xdr:colOff>365125</xdr:colOff>
      <xdr:row>98</xdr:row>
      <xdr:rowOff>112840</xdr:rowOff>
    </xdr:to>
    <xdr:cxnSp macro="">
      <xdr:nvCxnSpPr>
        <xdr:cNvPr id="642" name="直線コネクタ 641"/>
        <xdr:cNvCxnSpPr/>
      </xdr:nvCxnSpPr>
      <xdr:spPr>
        <a:xfrm>
          <a:off x="14592300" y="16858005"/>
          <a:ext cx="889000" cy="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20448</xdr:rowOff>
    </xdr:from>
    <xdr:to>
      <xdr:col>21</xdr:col>
      <xdr:colOff>161925</xdr:colOff>
      <xdr:row>98</xdr:row>
      <xdr:rowOff>55905</xdr:rowOff>
    </xdr:to>
    <xdr:cxnSp macro="">
      <xdr:nvCxnSpPr>
        <xdr:cNvPr id="645" name="直線コネクタ 644"/>
        <xdr:cNvCxnSpPr/>
      </xdr:nvCxnSpPr>
      <xdr:spPr>
        <a:xfrm>
          <a:off x="13703300" y="16651098"/>
          <a:ext cx="889000" cy="20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20448</xdr:rowOff>
    </xdr:from>
    <xdr:to>
      <xdr:col>19</xdr:col>
      <xdr:colOff>644525</xdr:colOff>
      <xdr:row>97</xdr:row>
      <xdr:rowOff>127242</xdr:rowOff>
    </xdr:to>
    <xdr:cxnSp macro="">
      <xdr:nvCxnSpPr>
        <xdr:cNvPr id="648" name="直線コネクタ 647"/>
        <xdr:cNvCxnSpPr/>
      </xdr:nvCxnSpPr>
      <xdr:spPr>
        <a:xfrm flipV="1">
          <a:off x="12814300" y="16651098"/>
          <a:ext cx="889000" cy="1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0" name="テキスト ボックス 649"/>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60892</xdr:rowOff>
    </xdr:from>
    <xdr:to>
      <xdr:col>23</xdr:col>
      <xdr:colOff>568325</xdr:colOff>
      <xdr:row>98</xdr:row>
      <xdr:rowOff>162492</xdr:rowOff>
    </xdr:to>
    <xdr:sp macro="" textlink="">
      <xdr:nvSpPr>
        <xdr:cNvPr id="658" name="円/楕円 657"/>
        <xdr:cNvSpPr/>
      </xdr:nvSpPr>
      <xdr:spPr>
        <a:xfrm>
          <a:off x="16268700" y="168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147269</xdr:rowOff>
    </xdr:from>
    <xdr:ext cx="469744" cy="259045"/>
    <xdr:sp macro="" textlink="">
      <xdr:nvSpPr>
        <xdr:cNvPr id="659" name="積立金該当値テキスト"/>
        <xdr:cNvSpPr txBox="1"/>
      </xdr:nvSpPr>
      <xdr:spPr>
        <a:xfrm>
          <a:off x="16370300" y="1677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62040</xdr:rowOff>
    </xdr:from>
    <xdr:to>
      <xdr:col>22</xdr:col>
      <xdr:colOff>415925</xdr:colOff>
      <xdr:row>98</xdr:row>
      <xdr:rowOff>163640</xdr:rowOff>
    </xdr:to>
    <xdr:sp macro="" textlink="">
      <xdr:nvSpPr>
        <xdr:cNvPr id="660" name="円/楕円 659"/>
        <xdr:cNvSpPr/>
      </xdr:nvSpPr>
      <xdr:spPr>
        <a:xfrm>
          <a:off x="15430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154767</xdr:rowOff>
    </xdr:from>
    <xdr:ext cx="469744" cy="259045"/>
    <xdr:sp macro="" textlink="">
      <xdr:nvSpPr>
        <xdr:cNvPr id="661" name="テキスト ボックス 660"/>
        <xdr:cNvSpPr txBox="1"/>
      </xdr:nvSpPr>
      <xdr:spPr>
        <a:xfrm>
          <a:off x="15246427" y="169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5105</xdr:rowOff>
    </xdr:from>
    <xdr:to>
      <xdr:col>21</xdr:col>
      <xdr:colOff>212725</xdr:colOff>
      <xdr:row>98</xdr:row>
      <xdr:rowOff>106705</xdr:rowOff>
    </xdr:to>
    <xdr:sp macro="" textlink="">
      <xdr:nvSpPr>
        <xdr:cNvPr id="662" name="円/楕円 661"/>
        <xdr:cNvSpPr/>
      </xdr:nvSpPr>
      <xdr:spPr>
        <a:xfrm>
          <a:off x="14541500" y="168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97832</xdr:rowOff>
    </xdr:from>
    <xdr:ext cx="534377" cy="259045"/>
    <xdr:sp macro="" textlink="">
      <xdr:nvSpPr>
        <xdr:cNvPr id="663" name="テキスト ボックス 662"/>
        <xdr:cNvSpPr txBox="1"/>
      </xdr:nvSpPr>
      <xdr:spPr>
        <a:xfrm>
          <a:off x="14325111" y="168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141098</xdr:rowOff>
    </xdr:from>
    <xdr:to>
      <xdr:col>20</xdr:col>
      <xdr:colOff>9525</xdr:colOff>
      <xdr:row>97</xdr:row>
      <xdr:rowOff>71248</xdr:rowOff>
    </xdr:to>
    <xdr:sp macro="" textlink="">
      <xdr:nvSpPr>
        <xdr:cNvPr id="664" name="円/楕円 663"/>
        <xdr:cNvSpPr/>
      </xdr:nvSpPr>
      <xdr:spPr>
        <a:xfrm>
          <a:off x="13652500" y="166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87775</xdr:rowOff>
    </xdr:from>
    <xdr:ext cx="534377" cy="259045"/>
    <xdr:sp macro="" textlink="">
      <xdr:nvSpPr>
        <xdr:cNvPr id="665" name="テキスト ボックス 664"/>
        <xdr:cNvSpPr txBox="1"/>
      </xdr:nvSpPr>
      <xdr:spPr>
        <a:xfrm>
          <a:off x="13436111" y="1637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76442</xdr:rowOff>
    </xdr:from>
    <xdr:to>
      <xdr:col>18</xdr:col>
      <xdr:colOff>492125</xdr:colOff>
      <xdr:row>98</xdr:row>
      <xdr:rowOff>6592</xdr:rowOff>
    </xdr:to>
    <xdr:sp macro="" textlink="">
      <xdr:nvSpPr>
        <xdr:cNvPr id="666" name="円/楕円 665"/>
        <xdr:cNvSpPr/>
      </xdr:nvSpPr>
      <xdr:spPr>
        <a:xfrm>
          <a:off x="12763500" y="1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169169</xdr:rowOff>
    </xdr:from>
    <xdr:ext cx="534377" cy="259045"/>
    <xdr:sp macro="" textlink="">
      <xdr:nvSpPr>
        <xdr:cNvPr id="667" name="テキスト ボックス 666"/>
        <xdr:cNvSpPr txBox="1"/>
      </xdr:nvSpPr>
      <xdr:spPr>
        <a:xfrm>
          <a:off x="12547111" y="167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5461</xdr:rowOff>
    </xdr:from>
    <xdr:to>
      <xdr:col>32</xdr:col>
      <xdr:colOff>187325</xdr:colOff>
      <xdr:row>37</xdr:row>
      <xdr:rowOff>50546</xdr:rowOff>
    </xdr:to>
    <xdr:cxnSp macro="">
      <xdr:nvCxnSpPr>
        <xdr:cNvPr id="696" name="直線コネクタ 695"/>
        <xdr:cNvCxnSpPr/>
      </xdr:nvCxnSpPr>
      <xdr:spPr>
        <a:xfrm flipV="1">
          <a:off x="21323300" y="5663311"/>
          <a:ext cx="838200" cy="7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28973</xdr:rowOff>
    </xdr:from>
    <xdr:ext cx="378565" cy="259045"/>
    <xdr:sp macro="" textlink="">
      <xdr:nvSpPr>
        <xdr:cNvPr id="697" name="投資及び出資金平均値テキスト"/>
        <xdr:cNvSpPr txBox="1"/>
      </xdr:nvSpPr>
      <xdr:spPr>
        <a:xfrm>
          <a:off x="22212300" y="6544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85090</xdr:rowOff>
    </xdr:from>
    <xdr:to>
      <xdr:col>31</xdr:col>
      <xdr:colOff>34925</xdr:colOff>
      <xdr:row>37</xdr:row>
      <xdr:rowOff>50546</xdr:rowOff>
    </xdr:to>
    <xdr:cxnSp macro="">
      <xdr:nvCxnSpPr>
        <xdr:cNvPr id="699" name="直線コネクタ 698"/>
        <xdr:cNvCxnSpPr/>
      </xdr:nvCxnSpPr>
      <xdr:spPr>
        <a:xfrm>
          <a:off x="20434300" y="6257290"/>
          <a:ext cx="889000" cy="1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116857</xdr:rowOff>
    </xdr:from>
    <xdr:ext cx="469744" cy="259045"/>
    <xdr:sp macro="" textlink="">
      <xdr:nvSpPr>
        <xdr:cNvPr id="701" name="テキスト ボックス 700"/>
        <xdr:cNvSpPr txBox="1"/>
      </xdr:nvSpPr>
      <xdr:spPr>
        <a:xfrm>
          <a:off x="21088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32512</xdr:rowOff>
    </xdr:from>
    <xdr:to>
      <xdr:col>29</xdr:col>
      <xdr:colOff>517525</xdr:colOff>
      <xdr:row>36</xdr:row>
      <xdr:rowOff>85090</xdr:rowOff>
    </xdr:to>
    <xdr:cxnSp macro="">
      <xdr:nvCxnSpPr>
        <xdr:cNvPr id="702" name="直線コネクタ 701"/>
        <xdr:cNvCxnSpPr/>
      </xdr:nvCxnSpPr>
      <xdr:spPr>
        <a:xfrm>
          <a:off x="19545300" y="603326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56278</xdr:rowOff>
    </xdr:from>
    <xdr:ext cx="469744" cy="259045"/>
    <xdr:sp macro="" textlink="">
      <xdr:nvSpPr>
        <xdr:cNvPr id="704" name="テキスト ボックス 703"/>
        <xdr:cNvSpPr txBox="1"/>
      </xdr:nvSpPr>
      <xdr:spPr>
        <a:xfrm>
          <a:off x="20199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32512</xdr:rowOff>
    </xdr:from>
    <xdr:to>
      <xdr:col>28</xdr:col>
      <xdr:colOff>314325</xdr:colOff>
      <xdr:row>35</xdr:row>
      <xdr:rowOff>122555</xdr:rowOff>
    </xdr:to>
    <xdr:cxnSp macro="">
      <xdr:nvCxnSpPr>
        <xdr:cNvPr id="705" name="直線コネクタ 704"/>
        <xdr:cNvCxnSpPr/>
      </xdr:nvCxnSpPr>
      <xdr:spPr>
        <a:xfrm flipV="1">
          <a:off x="18656300" y="6033262"/>
          <a:ext cx="889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89552</xdr:rowOff>
    </xdr:from>
    <xdr:ext cx="469744" cy="259045"/>
    <xdr:sp macro="" textlink="">
      <xdr:nvSpPr>
        <xdr:cNvPr id="707" name="テキスト ボックス 706"/>
        <xdr:cNvSpPr txBox="1"/>
      </xdr:nvSpPr>
      <xdr:spPr>
        <a:xfrm>
          <a:off x="19310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143146</xdr:rowOff>
    </xdr:from>
    <xdr:ext cx="378565" cy="259045"/>
    <xdr:sp macro="" textlink="">
      <xdr:nvSpPr>
        <xdr:cNvPr id="709" name="テキスト ボックス 708"/>
        <xdr:cNvSpPr txBox="1"/>
      </xdr:nvSpPr>
      <xdr:spPr>
        <a:xfrm>
          <a:off x="18467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126111</xdr:rowOff>
    </xdr:from>
    <xdr:to>
      <xdr:col>32</xdr:col>
      <xdr:colOff>238125</xdr:colOff>
      <xdr:row>33</xdr:row>
      <xdr:rowOff>56261</xdr:rowOff>
    </xdr:to>
    <xdr:sp macro="" textlink="">
      <xdr:nvSpPr>
        <xdr:cNvPr id="715" name="円/楕円 714"/>
        <xdr:cNvSpPr/>
      </xdr:nvSpPr>
      <xdr:spPr>
        <a:xfrm>
          <a:off x="22110700" y="56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148988</xdr:rowOff>
    </xdr:from>
    <xdr:ext cx="469744" cy="259045"/>
    <xdr:sp macro="" textlink="">
      <xdr:nvSpPr>
        <xdr:cNvPr id="716" name="投資及び出資金該当値テキスト"/>
        <xdr:cNvSpPr txBox="1"/>
      </xdr:nvSpPr>
      <xdr:spPr>
        <a:xfrm>
          <a:off x="22212300" y="546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171196</xdr:rowOff>
    </xdr:from>
    <xdr:to>
      <xdr:col>31</xdr:col>
      <xdr:colOff>85725</xdr:colOff>
      <xdr:row>37</xdr:row>
      <xdr:rowOff>101346</xdr:rowOff>
    </xdr:to>
    <xdr:sp macro="" textlink="">
      <xdr:nvSpPr>
        <xdr:cNvPr id="717" name="円/楕円 716"/>
        <xdr:cNvSpPr/>
      </xdr:nvSpPr>
      <xdr:spPr>
        <a:xfrm>
          <a:off x="21272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117873</xdr:rowOff>
    </xdr:from>
    <xdr:ext cx="469744" cy="259045"/>
    <xdr:sp macro="" textlink="">
      <xdr:nvSpPr>
        <xdr:cNvPr id="718" name="テキスト ボックス 717"/>
        <xdr:cNvSpPr txBox="1"/>
      </xdr:nvSpPr>
      <xdr:spPr>
        <a:xfrm>
          <a:off x="21088427"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34290</xdr:rowOff>
    </xdr:from>
    <xdr:to>
      <xdr:col>29</xdr:col>
      <xdr:colOff>568325</xdr:colOff>
      <xdr:row>36</xdr:row>
      <xdr:rowOff>135890</xdr:rowOff>
    </xdr:to>
    <xdr:sp macro="" textlink="">
      <xdr:nvSpPr>
        <xdr:cNvPr id="719" name="円/楕円 718"/>
        <xdr:cNvSpPr/>
      </xdr:nvSpPr>
      <xdr:spPr>
        <a:xfrm>
          <a:off x="203835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152417</xdr:rowOff>
    </xdr:from>
    <xdr:ext cx="469744" cy="259045"/>
    <xdr:sp macro="" textlink="">
      <xdr:nvSpPr>
        <xdr:cNvPr id="720" name="テキスト ボックス 719"/>
        <xdr:cNvSpPr txBox="1"/>
      </xdr:nvSpPr>
      <xdr:spPr>
        <a:xfrm>
          <a:off x="20199427" y="598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153162</xdr:rowOff>
    </xdr:from>
    <xdr:to>
      <xdr:col>28</xdr:col>
      <xdr:colOff>365125</xdr:colOff>
      <xdr:row>35</xdr:row>
      <xdr:rowOff>83312</xdr:rowOff>
    </xdr:to>
    <xdr:sp macro="" textlink="">
      <xdr:nvSpPr>
        <xdr:cNvPr id="721" name="円/楕円 720"/>
        <xdr:cNvSpPr/>
      </xdr:nvSpPr>
      <xdr:spPr>
        <a:xfrm>
          <a:off x="19494500" y="59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99839</xdr:rowOff>
    </xdr:from>
    <xdr:ext cx="469744" cy="259045"/>
    <xdr:sp macro="" textlink="">
      <xdr:nvSpPr>
        <xdr:cNvPr id="722" name="テキスト ボックス 721"/>
        <xdr:cNvSpPr txBox="1"/>
      </xdr:nvSpPr>
      <xdr:spPr>
        <a:xfrm>
          <a:off x="19310427" y="575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71755</xdr:rowOff>
    </xdr:from>
    <xdr:to>
      <xdr:col>27</xdr:col>
      <xdr:colOff>161925</xdr:colOff>
      <xdr:row>36</xdr:row>
      <xdr:rowOff>1905</xdr:rowOff>
    </xdr:to>
    <xdr:sp macro="" textlink="">
      <xdr:nvSpPr>
        <xdr:cNvPr id="723" name="円/楕円 722"/>
        <xdr:cNvSpPr/>
      </xdr:nvSpPr>
      <xdr:spPr>
        <a:xfrm>
          <a:off x="18605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18432</xdr:rowOff>
    </xdr:from>
    <xdr:ext cx="469744" cy="259045"/>
    <xdr:sp macro="" textlink="">
      <xdr:nvSpPr>
        <xdr:cNvPr id="724" name="テキスト ボックス 723"/>
        <xdr:cNvSpPr txBox="1"/>
      </xdr:nvSpPr>
      <xdr:spPr>
        <a:xfrm>
          <a:off x="18421427" y="584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40716</xdr:rowOff>
    </xdr:from>
    <xdr:to>
      <xdr:col>32</xdr:col>
      <xdr:colOff>187325</xdr:colOff>
      <xdr:row>59</xdr:row>
      <xdr:rowOff>44450</xdr:rowOff>
    </xdr:to>
    <xdr:cxnSp macro="">
      <xdr:nvCxnSpPr>
        <xdr:cNvPr id="753" name="直線コネクタ 752"/>
        <xdr:cNvCxnSpPr/>
      </xdr:nvCxnSpPr>
      <xdr:spPr>
        <a:xfrm flipV="1">
          <a:off x="21323300" y="10156266"/>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43688</xdr:rowOff>
    </xdr:from>
    <xdr:to>
      <xdr:col>28</xdr:col>
      <xdr:colOff>314325</xdr:colOff>
      <xdr:row>59</xdr:row>
      <xdr:rowOff>44450</xdr:rowOff>
    </xdr:to>
    <xdr:cxnSp macro="">
      <xdr:nvCxnSpPr>
        <xdr:cNvPr id="762" name="直線コネクタ 761"/>
        <xdr:cNvCxnSpPr/>
      </xdr:nvCxnSpPr>
      <xdr:spPr>
        <a:xfrm>
          <a:off x="18656300" y="10159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161366</xdr:rowOff>
    </xdr:from>
    <xdr:to>
      <xdr:col>32</xdr:col>
      <xdr:colOff>238125</xdr:colOff>
      <xdr:row>59</xdr:row>
      <xdr:rowOff>91516</xdr:rowOff>
    </xdr:to>
    <xdr:sp macro="" textlink="">
      <xdr:nvSpPr>
        <xdr:cNvPr id="772" name="円/楕円 771"/>
        <xdr:cNvSpPr/>
      </xdr:nvSpPr>
      <xdr:spPr>
        <a:xfrm>
          <a:off x="221107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76293</xdr:rowOff>
    </xdr:from>
    <xdr:ext cx="313932" cy="259045"/>
    <xdr:sp macro="" textlink="">
      <xdr:nvSpPr>
        <xdr:cNvPr id="773" name="貸付金該当値テキスト"/>
        <xdr:cNvSpPr txBox="1"/>
      </xdr:nvSpPr>
      <xdr:spPr>
        <a:xfrm>
          <a:off x="22212300" y="10020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164338</xdr:rowOff>
    </xdr:from>
    <xdr:to>
      <xdr:col>27</xdr:col>
      <xdr:colOff>161925</xdr:colOff>
      <xdr:row>59</xdr:row>
      <xdr:rowOff>94488</xdr:rowOff>
    </xdr:to>
    <xdr:sp macro="" textlink="">
      <xdr:nvSpPr>
        <xdr:cNvPr id="780" name="円/楕円 779"/>
        <xdr:cNvSpPr/>
      </xdr:nvSpPr>
      <xdr:spPr>
        <a:xfrm>
          <a:off x="18605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85615</xdr:rowOff>
    </xdr:from>
    <xdr:ext cx="313932" cy="259045"/>
    <xdr:sp macro="" textlink="">
      <xdr:nvSpPr>
        <xdr:cNvPr id="781" name="テキスト ボックス 780"/>
        <xdr:cNvSpPr txBox="1"/>
      </xdr:nvSpPr>
      <xdr:spPr>
        <a:xfrm>
          <a:off x="18499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4376</xdr:rowOff>
    </xdr:from>
    <xdr:to>
      <xdr:col>32</xdr:col>
      <xdr:colOff>187325</xdr:colOff>
      <xdr:row>77</xdr:row>
      <xdr:rowOff>19707</xdr:rowOff>
    </xdr:to>
    <xdr:cxnSp macro="">
      <xdr:nvCxnSpPr>
        <xdr:cNvPr id="810" name="直線コネクタ 809"/>
        <xdr:cNvCxnSpPr/>
      </xdr:nvCxnSpPr>
      <xdr:spPr>
        <a:xfrm flipV="1">
          <a:off x="21323300" y="13206026"/>
          <a:ext cx="8382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19707</xdr:rowOff>
    </xdr:from>
    <xdr:to>
      <xdr:col>31</xdr:col>
      <xdr:colOff>34925</xdr:colOff>
      <xdr:row>77</xdr:row>
      <xdr:rowOff>39878</xdr:rowOff>
    </xdr:to>
    <xdr:cxnSp macro="">
      <xdr:nvCxnSpPr>
        <xdr:cNvPr id="813" name="直線コネクタ 812"/>
        <xdr:cNvCxnSpPr/>
      </xdr:nvCxnSpPr>
      <xdr:spPr>
        <a:xfrm flipV="1">
          <a:off x="20434300" y="13221357"/>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39878</xdr:rowOff>
    </xdr:from>
    <xdr:to>
      <xdr:col>29</xdr:col>
      <xdr:colOff>517525</xdr:colOff>
      <xdr:row>77</xdr:row>
      <xdr:rowOff>42187</xdr:rowOff>
    </xdr:to>
    <xdr:cxnSp macro="">
      <xdr:nvCxnSpPr>
        <xdr:cNvPr id="816" name="直線コネクタ 815"/>
        <xdr:cNvCxnSpPr/>
      </xdr:nvCxnSpPr>
      <xdr:spPr>
        <a:xfrm flipV="1">
          <a:off x="19545300" y="13241528"/>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24456</xdr:rowOff>
    </xdr:from>
    <xdr:to>
      <xdr:col>28</xdr:col>
      <xdr:colOff>314325</xdr:colOff>
      <xdr:row>77</xdr:row>
      <xdr:rowOff>42187</xdr:rowOff>
    </xdr:to>
    <xdr:cxnSp macro="">
      <xdr:nvCxnSpPr>
        <xdr:cNvPr id="819" name="直線コネクタ 818"/>
        <xdr:cNvCxnSpPr/>
      </xdr:nvCxnSpPr>
      <xdr:spPr>
        <a:xfrm>
          <a:off x="18656300" y="13226106"/>
          <a:ext cx="889000" cy="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125026</xdr:rowOff>
    </xdr:from>
    <xdr:to>
      <xdr:col>32</xdr:col>
      <xdr:colOff>238125</xdr:colOff>
      <xdr:row>77</xdr:row>
      <xdr:rowOff>55176</xdr:rowOff>
    </xdr:to>
    <xdr:sp macro="" textlink="">
      <xdr:nvSpPr>
        <xdr:cNvPr id="829" name="円/楕円 828"/>
        <xdr:cNvSpPr/>
      </xdr:nvSpPr>
      <xdr:spPr>
        <a:xfrm>
          <a:off x="22110700" y="131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39953</xdr:rowOff>
    </xdr:from>
    <xdr:ext cx="534377" cy="259045"/>
    <xdr:sp macro="" textlink="">
      <xdr:nvSpPr>
        <xdr:cNvPr id="830" name="繰出金該当値テキスト"/>
        <xdr:cNvSpPr txBox="1"/>
      </xdr:nvSpPr>
      <xdr:spPr>
        <a:xfrm>
          <a:off x="22212300" y="130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50,259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140357</xdr:rowOff>
    </xdr:from>
    <xdr:to>
      <xdr:col>31</xdr:col>
      <xdr:colOff>85725</xdr:colOff>
      <xdr:row>77</xdr:row>
      <xdr:rowOff>70507</xdr:rowOff>
    </xdr:to>
    <xdr:sp macro="" textlink="">
      <xdr:nvSpPr>
        <xdr:cNvPr id="831" name="円/楕円 830"/>
        <xdr:cNvSpPr/>
      </xdr:nvSpPr>
      <xdr:spPr>
        <a:xfrm>
          <a:off x="21272500" y="131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61634</xdr:rowOff>
    </xdr:from>
    <xdr:ext cx="534377" cy="259045"/>
    <xdr:sp macro="" textlink="">
      <xdr:nvSpPr>
        <xdr:cNvPr id="832" name="テキスト ボックス 831"/>
        <xdr:cNvSpPr txBox="1"/>
      </xdr:nvSpPr>
      <xdr:spPr>
        <a:xfrm>
          <a:off x="21056111" y="132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160528</xdr:rowOff>
    </xdr:from>
    <xdr:to>
      <xdr:col>29</xdr:col>
      <xdr:colOff>568325</xdr:colOff>
      <xdr:row>77</xdr:row>
      <xdr:rowOff>90678</xdr:rowOff>
    </xdr:to>
    <xdr:sp macro="" textlink="">
      <xdr:nvSpPr>
        <xdr:cNvPr id="833" name="円/楕円 832"/>
        <xdr:cNvSpPr/>
      </xdr:nvSpPr>
      <xdr:spPr>
        <a:xfrm>
          <a:off x="20383500" y="13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81805</xdr:rowOff>
    </xdr:from>
    <xdr:ext cx="534377" cy="259045"/>
    <xdr:sp macro="" textlink="">
      <xdr:nvSpPr>
        <xdr:cNvPr id="834" name="テキスト ボックス 833"/>
        <xdr:cNvSpPr txBox="1"/>
      </xdr:nvSpPr>
      <xdr:spPr>
        <a:xfrm>
          <a:off x="20167111" y="132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162837</xdr:rowOff>
    </xdr:from>
    <xdr:to>
      <xdr:col>28</xdr:col>
      <xdr:colOff>365125</xdr:colOff>
      <xdr:row>77</xdr:row>
      <xdr:rowOff>92987</xdr:rowOff>
    </xdr:to>
    <xdr:sp macro="" textlink="">
      <xdr:nvSpPr>
        <xdr:cNvPr id="835" name="円/楕円 834"/>
        <xdr:cNvSpPr/>
      </xdr:nvSpPr>
      <xdr:spPr>
        <a:xfrm>
          <a:off x="19494500" y="131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84114</xdr:rowOff>
    </xdr:from>
    <xdr:ext cx="534377" cy="259045"/>
    <xdr:sp macro="" textlink="">
      <xdr:nvSpPr>
        <xdr:cNvPr id="836" name="テキスト ボックス 835"/>
        <xdr:cNvSpPr txBox="1"/>
      </xdr:nvSpPr>
      <xdr:spPr>
        <a:xfrm>
          <a:off x="19278111" y="132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145106</xdr:rowOff>
    </xdr:from>
    <xdr:to>
      <xdr:col>27</xdr:col>
      <xdr:colOff>161925</xdr:colOff>
      <xdr:row>77</xdr:row>
      <xdr:rowOff>75256</xdr:rowOff>
    </xdr:to>
    <xdr:sp macro="" textlink="">
      <xdr:nvSpPr>
        <xdr:cNvPr id="837" name="円/楕円 836"/>
        <xdr:cNvSpPr/>
      </xdr:nvSpPr>
      <xdr:spPr>
        <a:xfrm>
          <a:off x="18605500" y="131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66383</xdr:rowOff>
    </xdr:from>
    <xdr:ext cx="534377" cy="259045"/>
    <xdr:sp macro="" textlink="">
      <xdr:nvSpPr>
        <xdr:cNvPr id="838" name="テキスト ボックス 837"/>
        <xdr:cNvSpPr txBox="1"/>
      </xdr:nvSpPr>
      <xdr:spPr>
        <a:xfrm>
          <a:off x="18389111" y="132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507,766</a:t>
          </a:r>
          <a:r>
            <a:rPr kumimoji="1" lang="ja-JP" altLang="en-US" sz="1300">
              <a:latin typeface="ＭＳ Ｐゴシック"/>
            </a:rPr>
            <a:t>円となっている。主な構成項目である扶助費は、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89,281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円で、年々増加しており、これは、障害者自立支援給付費等の増加によるもので、削減は難しい。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維持補修費が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9,036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円となっており、類似団体と比較して一人当たりコストが高くなっている。これは、平成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年度末において、町営団地</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776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戸を所有しているため、類似団体より維持補修費がかかるものの、平成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年度より町営団地建替事業が始まり、今後、維持補修費は少しづつ減少していく予定である。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9,421
9,402
8.04
5,386,176
4,783,669
595,877
2,744,771
4,650,565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1016</xdr:rowOff>
    </xdr:from>
    <xdr:to>
      <xdr:col>6</xdr:col>
      <xdr:colOff>511175</xdr:colOff>
      <xdr:row>37</xdr:row>
      <xdr:rowOff>71755</xdr:rowOff>
    </xdr:to>
    <xdr:cxnSp macro="">
      <xdr:nvCxnSpPr>
        <xdr:cNvPr id="61" name="直線コネクタ 60"/>
        <xdr:cNvCxnSpPr/>
      </xdr:nvCxnSpPr>
      <xdr:spPr>
        <a:xfrm flipV="1">
          <a:off x="3797300" y="6344666"/>
          <a:ext cx="838200" cy="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71755</xdr:rowOff>
    </xdr:from>
    <xdr:to>
      <xdr:col>5</xdr:col>
      <xdr:colOff>358775</xdr:colOff>
      <xdr:row>37</xdr:row>
      <xdr:rowOff>107315</xdr:rowOff>
    </xdr:to>
    <xdr:cxnSp macro="">
      <xdr:nvCxnSpPr>
        <xdr:cNvPr id="64" name="直線コネクタ 63"/>
        <xdr:cNvCxnSpPr/>
      </xdr:nvCxnSpPr>
      <xdr:spPr>
        <a:xfrm flipV="1">
          <a:off x="2908300" y="6415405"/>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97282</xdr:rowOff>
    </xdr:from>
    <xdr:to>
      <xdr:col>4</xdr:col>
      <xdr:colOff>155575</xdr:colOff>
      <xdr:row>37</xdr:row>
      <xdr:rowOff>107315</xdr:rowOff>
    </xdr:to>
    <xdr:cxnSp macro="">
      <xdr:nvCxnSpPr>
        <xdr:cNvPr id="67" name="直線コネクタ 66"/>
        <xdr:cNvCxnSpPr/>
      </xdr:nvCxnSpPr>
      <xdr:spPr>
        <a:xfrm>
          <a:off x="2019300" y="6440932"/>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87376</xdr:rowOff>
    </xdr:from>
    <xdr:to>
      <xdr:col>2</xdr:col>
      <xdr:colOff>638175</xdr:colOff>
      <xdr:row>37</xdr:row>
      <xdr:rowOff>97282</xdr:rowOff>
    </xdr:to>
    <xdr:cxnSp macro="">
      <xdr:nvCxnSpPr>
        <xdr:cNvPr id="70" name="直線コネクタ 69"/>
        <xdr:cNvCxnSpPr/>
      </xdr:nvCxnSpPr>
      <xdr:spPr>
        <a:xfrm>
          <a:off x="1130300" y="6259576"/>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121666</xdr:rowOff>
    </xdr:from>
    <xdr:to>
      <xdr:col>6</xdr:col>
      <xdr:colOff>561975</xdr:colOff>
      <xdr:row>37</xdr:row>
      <xdr:rowOff>51816</xdr:rowOff>
    </xdr:to>
    <xdr:sp macro="" textlink="">
      <xdr:nvSpPr>
        <xdr:cNvPr id="80" name="円/楕円 79"/>
        <xdr:cNvSpPr/>
      </xdr:nvSpPr>
      <xdr:spPr>
        <a:xfrm>
          <a:off x="45847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100093</xdr:rowOff>
    </xdr:from>
    <xdr:ext cx="469744" cy="259045"/>
    <xdr:sp macro="" textlink="">
      <xdr:nvSpPr>
        <xdr:cNvPr id="81" name="議会費該当値テキスト"/>
        <xdr:cNvSpPr txBox="1"/>
      </xdr:nvSpPr>
      <xdr:spPr>
        <a:xfrm>
          <a:off x="4686300"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20955</xdr:rowOff>
    </xdr:from>
    <xdr:to>
      <xdr:col>5</xdr:col>
      <xdr:colOff>409575</xdr:colOff>
      <xdr:row>37</xdr:row>
      <xdr:rowOff>122555</xdr:rowOff>
    </xdr:to>
    <xdr:sp macro="" textlink="">
      <xdr:nvSpPr>
        <xdr:cNvPr id="82" name="円/楕円 81"/>
        <xdr:cNvSpPr/>
      </xdr:nvSpPr>
      <xdr:spPr>
        <a:xfrm>
          <a:off x="3746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113682</xdr:rowOff>
    </xdr:from>
    <xdr:ext cx="469744" cy="259045"/>
    <xdr:sp macro="" textlink="">
      <xdr:nvSpPr>
        <xdr:cNvPr id="83" name="テキスト ボックス 82"/>
        <xdr:cNvSpPr txBox="1"/>
      </xdr:nvSpPr>
      <xdr:spPr>
        <a:xfrm>
          <a:off x="3562427" y="645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56515</xdr:rowOff>
    </xdr:from>
    <xdr:to>
      <xdr:col>4</xdr:col>
      <xdr:colOff>206375</xdr:colOff>
      <xdr:row>37</xdr:row>
      <xdr:rowOff>158115</xdr:rowOff>
    </xdr:to>
    <xdr:sp macro="" textlink="">
      <xdr:nvSpPr>
        <xdr:cNvPr id="84" name="円/楕円 83"/>
        <xdr:cNvSpPr/>
      </xdr:nvSpPr>
      <xdr:spPr>
        <a:xfrm>
          <a:off x="2857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149242</xdr:rowOff>
    </xdr:from>
    <xdr:ext cx="469744" cy="259045"/>
    <xdr:sp macro="" textlink="">
      <xdr:nvSpPr>
        <xdr:cNvPr id="85" name="テキスト ボックス 84"/>
        <xdr:cNvSpPr txBox="1"/>
      </xdr:nvSpPr>
      <xdr:spPr>
        <a:xfrm>
          <a:off x="2673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46482</xdr:rowOff>
    </xdr:from>
    <xdr:to>
      <xdr:col>3</xdr:col>
      <xdr:colOff>3175</xdr:colOff>
      <xdr:row>37</xdr:row>
      <xdr:rowOff>148082</xdr:rowOff>
    </xdr:to>
    <xdr:sp macro="" textlink="">
      <xdr:nvSpPr>
        <xdr:cNvPr id="86" name="円/楕円 85"/>
        <xdr:cNvSpPr/>
      </xdr:nvSpPr>
      <xdr:spPr>
        <a:xfrm>
          <a:off x="19685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139209</xdr:rowOff>
    </xdr:from>
    <xdr:ext cx="469744" cy="259045"/>
    <xdr:sp macro="" textlink="">
      <xdr:nvSpPr>
        <xdr:cNvPr id="87" name="テキスト ボックス 86"/>
        <xdr:cNvSpPr txBox="1"/>
      </xdr:nvSpPr>
      <xdr:spPr>
        <a:xfrm>
          <a:off x="1784427" y="64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36576</xdr:rowOff>
    </xdr:from>
    <xdr:to>
      <xdr:col>1</xdr:col>
      <xdr:colOff>485775</xdr:colOff>
      <xdr:row>36</xdr:row>
      <xdr:rowOff>138176</xdr:rowOff>
    </xdr:to>
    <xdr:sp macro="" textlink="">
      <xdr:nvSpPr>
        <xdr:cNvPr id="88" name="円/楕円 87"/>
        <xdr:cNvSpPr/>
      </xdr:nvSpPr>
      <xdr:spPr>
        <a:xfrm>
          <a:off x="1079500" y="62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129303</xdr:rowOff>
    </xdr:from>
    <xdr:ext cx="469744" cy="259045"/>
    <xdr:sp macro="" textlink="">
      <xdr:nvSpPr>
        <xdr:cNvPr id="89" name="テキスト ボックス 88"/>
        <xdr:cNvSpPr txBox="1"/>
      </xdr:nvSpPr>
      <xdr:spPr>
        <a:xfrm>
          <a:off x="895427"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98402</xdr:rowOff>
    </xdr:from>
    <xdr:to>
      <xdr:col>6</xdr:col>
      <xdr:colOff>511175</xdr:colOff>
      <xdr:row>58</xdr:row>
      <xdr:rowOff>115828</xdr:rowOff>
    </xdr:to>
    <xdr:cxnSp macro="">
      <xdr:nvCxnSpPr>
        <xdr:cNvPr id="120" name="直線コネクタ 119"/>
        <xdr:cNvCxnSpPr/>
      </xdr:nvCxnSpPr>
      <xdr:spPr>
        <a:xfrm flipV="1">
          <a:off x="3797300" y="10042502"/>
          <a:ext cx="838200" cy="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62041</xdr:rowOff>
    </xdr:from>
    <xdr:to>
      <xdr:col>5</xdr:col>
      <xdr:colOff>358775</xdr:colOff>
      <xdr:row>58</xdr:row>
      <xdr:rowOff>115828</xdr:rowOff>
    </xdr:to>
    <xdr:cxnSp macro="">
      <xdr:nvCxnSpPr>
        <xdr:cNvPr id="123" name="直線コネクタ 122"/>
        <xdr:cNvCxnSpPr/>
      </xdr:nvCxnSpPr>
      <xdr:spPr>
        <a:xfrm>
          <a:off x="2908300" y="10006141"/>
          <a:ext cx="889000" cy="5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170852</xdr:rowOff>
    </xdr:from>
    <xdr:to>
      <xdr:col>4</xdr:col>
      <xdr:colOff>155575</xdr:colOff>
      <xdr:row>58</xdr:row>
      <xdr:rowOff>62041</xdr:rowOff>
    </xdr:to>
    <xdr:cxnSp macro="">
      <xdr:nvCxnSpPr>
        <xdr:cNvPr id="126" name="直線コネクタ 125"/>
        <xdr:cNvCxnSpPr/>
      </xdr:nvCxnSpPr>
      <xdr:spPr>
        <a:xfrm>
          <a:off x="2019300" y="9943502"/>
          <a:ext cx="889000" cy="6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161423</xdr:rowOff>
    </xdr:from>
    <xdr:to>
      <xdr:col>2</xdr:col>
      <xdr:colOff>638175</xdr:colOff>
      <xdr:row>57</xdr:row>
      <xdr:rowOff>170852</xdr:rowOff>
    </xdr:to>
    <xdr:cxnSp macro="">
      <xdr:nvCxnSpPr>
        <xdr:cNvPr id="129" name="直線コネクタ 128"/>
        <xdr:cNvCxnSpPr/>
      </xdr:nvCxnSpPr>
      <xdr:spPr>
        <a:xfrm>
          <a:off x="1130300" y="9934073"/>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47602</xdr:rowOff>
    </xdr:from>
    <xdr:to>
      <xdr:col>6</xdr:col>
      <xdr:colOff>561975</xdr:colOff>
      <xdr:row>58</xdr:row>
      <xdr:rowOff>149202</xdr:rowOff>
    </xdr:to>
    <xdr:sp macro="" textlink="">
      <xdr:nvSpPr>
        <xdr:cNvPr id="139" name="円/楕円 138"/>
        <xdr:cNvSpPr/>
      </xdr:nvSpPr>
      <xdr:spPr>
        <a:xfrm>
          <a:off x="4584700" y="99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133979</xdr:rowOff>
    </xdr:from>
    <xdr:ext cx="534377" cy="259045"/>
    <xdr:sp macro="" textlink="">
      <xdr:nvSpPr>
        <xdr:cNvPr id="140" name="総務費該当値テキスト"/>
        <xdr:cNvSpPr txBox="1"/>
      </xdr:nvSpPr>
      <xdr:spPr>
        <a:xfrm>
          <a:off x="4686300" y="990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65028</xdr:rowOff>
    </xdr:from>
    <xdr:to>
      <xdr:col>5</xdr:col>
      <xdr:colOff>409575</xdr:colOff>
      <xdr:row>58</xdr:row>
      <xdr:rowOff>166628</xdr:rowOff>
    </xdr:to>
    <xdr:sp macro="" textlink="">
      <xdr:nvSpPr>
        <xdr:cNvPr id="141" name="円/楕円 140"/>
        <xdr:cNvSpPr/>
      </xdr:nvSpPr>
      <xdr:spPr>
        <a:xfrm>
          <a:off x="3746500" y="100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157755</xdr:rowOff>
    </xdr:from>
    <xdr:ext cx="534377" cy="259045"/>
    <xdr:sp macro="" textlink="">
      <xdr:nvSpPr>
        <xdr:cNvPr id="142" name="テキスト ボックス 141"/>
        <xdr:cNvSpPr txBox="1"/>
      </xdr:nvSpPr>
      <xdr:spPr>
        <a:xfrm>
          <a:off x="3530111" y="1010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11241</xdr:rowOff>
    </xdr:from>
    <xdr:to>
      <xdr:col>4</xdr:col>
      <xdr:colOff>206375</xdr:colOff>
      <xdr:row>58</xdr:row>
      <xdr:rowOff>112841</xdr:rowOff>
    </xdr:to>
    <xdr:sp macro="" textlink="">
      <xdr:nvSpPr>
        <xdr:cNvPr id="143" name="円/楕円 142"/>
        <xdr:cNvSpPr/>
      </xdr:nvSpPr>
      <xdr:spPr>
        <a:xfrm>
          <a:off x="2857500" y="99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103968</xdr:rowOff>
    </xdr:from>
    <xdr:ext cx="534377" cy="259045"/>
    <xdr:sp macro="" textlink="">
      <xdr:nvSpPr>
        <xdr:cNvPr id="144" name="テキスト ボックス 143"/>
        <xdr:cNvSpPr txBox="1"/>
      </xdr:nvSpPr>
      <xdr:spPr>
        <a:xfrm>
          <a:off x="2641111" y="100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120052</xdr:rowOff>
    </xdr:from>
    <xdr:to>
      <xdr:col>3</xdr:col>
      <xdr:colOff>3175</xdr:colOff>
      <xdr:row>58</xdr:row>
      <xdr:rowOff>50202</xdr:rowOff>
    </xdr:to>
    <xdr:sp macro="" textlink="">
      <xdr:nvSpPr>
        <xdr:cNvPr id="145" name="円/楕円 144"/>
        <xdr:cNvSpPr/>
      </xdr:nvSpPr>
      <xdr:spPr>
        <a:xfrm>
          <a:off x="1968500" y="98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41329</xdr:rowOff>
    </xdr:from>
    <xdr:ext cx="534377" cy="259045"/>
    <xdr:sp macro="" textlink="">
      <xdr:nvSpPr>
        <xdr:cNvPr id="146" name="テキスト ボックス 145"/>
        <xdr:cNvSpPr txBox="1"/>
      </xdr:nvSpPr>
      <xdr:spPr>
        <a:xfrm>
          <a:off x="1752111" y="99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110623</xdr:rowOff>
    </xdr:from>
    <xdr:to>
      <xdr:col>1</xdr:col>
      <xdr:colOff>485775</xdr:colOff>
      <xdr:row>58</xdr:row>
      <xdr:rowOff>40773</xdr:rowOff>
    </xdr:to>
    <xdr:sp macro="" textlink="">
      <xdr:nvSpPr>
        <xdr:cNvPr id="147" name="円/楕円 146"/>
        <xdr:cNvSpPr/>
      </xdr:nvSpPr>
      <xdr:spPr>
        <a:xfrm>
          <a:off x="1079500" y="98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31900</xdr:rowOff>
    </xdr:from>
    <xdr:ext cx="534377" cy="259045"/>
    <xdr:sp macro="" textlink="">
      <xdr:nvSpPr>
        <xdr:cNvPr id="148" name="テキスト ボックス 147"/>
        <xdr:cNvSpPr txBox="1"/>
      </xdr:nvSpPr>
      <xdr:spPr>
        <a:xfrm>
          <a:off x="863111" y="9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20892</xdr:rowOff>
    </xdr:from>
    <xdr:to>
      <xdr:col>6</xdr:col>
      <xdr:colOff>511175</xdr:colOff>
      <xdr:row>74</xdr:row>
      <xdr:rowOff>74467</xdr:rowOff>
    </xdr:to>
    <xdr:cxnSp macro="">
      <xdr:nvCxnSpPr>
        <xdr:cNvPr id="176" name="直線コネクタ 175"/>
        <xdr:cNvCxnSpPr/>
      </xdr:nvCxnSpPr>
      <xdr:spPr>
        <a:xfrm flipV="1">
          <a:off x="3797300" y="12708192"/>
          <a:ext cx="838200" cy="5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70992</xdr:rowOff>
    </xdr:from>
    <xdr:to>
      <xdr:col>5</xdr:col>
      <xdr:colOff>358775</xdr:colOff>
      <xdr:row>74</xdr:row>
      <xdr:rowOff>74467</xdr:rowOff>
    </xdr:to>
    <xdr:cxnSp macro="">
      <xdr:nvCxnSpPr>
        <xdr:cNvPr id="179" name="直線コネクタ 178"/>
        <xdr:cNvCxnSpPr/>
      </xdr:nvCxnSpPr>
      <xdr:spPr>
        <a:xfrm>
          <a:off x="2908300" y="1275829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70992</xdr:rowOff>
    </xdr:from>
    <xdr:to>
      <xdr:col>4</xdr:col>
      <xdr:colOff>155575</xdr:colOff>
      <xdr:row>75</xdr:row>
      <xdr:rowOff>89573</xdr:rowOff>
    </xdr:to>
    <xdr:cxnSp macro="">
      <xdr:nvCxnSpPr>
        <xdr:cNvPr id="182" name="直線コネクタ 181"/>
        <xdr:cNvCxnSpPr/>
      </xdr:nvCxnSpPr>
      <xdr:spPr>
        <a:xfrm flipV="1">
          <a:off x="2019300" y="12758292"/>
          <a:ext cx="889000" cy="19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83675</xdr:rowOff>
    </xdr:from>
    <xdr:to>
      <xdr:col>2</xdr:col>
      <xdr:colOff>638175</xdr:colOff>
      <xdr:row>75</xdr:row>
      <xdr:rowOff>89573</xdr:rowOff>
    </xdr:to>
    <xdr:cxnSp macro="">
      <xdr:nvCxnSpPr>
        <xdr:cNvPr id="185" name="直線コネクタ 184"/>
        <xdr:cNvCxnSpPr/>
      </xdr:nvCxnSpPr>
      <xdr:spPr>
        <a:xfrm>
          <a:off x="1130300" y="12942425"/>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141542</xdr:rowOff>
    </xdr:from>
    <xdr:to>
      <xdr:col>6</xdr:col>
      <xdr:colOff>561975</xdr:colOff>
      <xdr:row>74</xdr:row>
      <xdr:rowOff>71692</xdr:rowOff>
    </xdr:to>
    <xdr:sp macro="" textlink="">
      <xdr:nvSpPr>
        <xdr:cNvPr id="195" name="円/楕円 194"/>
        <xdr:cNvSpPr/>
      </xdr:nvSpPr>
      <xdr:spPr>
        <a:xfrm>
          <a:off x="4584700" y="126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164419</xdr:rowOff>
    </xdr:from>
    <xdr:ext cx="599010" cy="259045"/>
    <xdr:sp macro="" textlink="">
      <xdr:nvSpPr>
        <xdr:cNvPr id="196" name="民生費該当値テキスト"/>
        <xdr:cNvSpPr txBox="1"/>
      </xdr:nvSpPr>
      <xdr:spPr>
        <a:xfrm>
          <a:off x="4686300" y="1250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187,993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23667</xdr:rowOff>
    </xdr:from>
    <xdr:to>
      <xdr:col>5</xdr:col>
      <xdr:colOff>409575</xdr:colOff>
      <xdr:row>74</xdr:row>
      <xdr:rowOff>125267</xdr:rowOff>
    </xdr:to>
    <xdr:sp macro="" textlink="">
      <xdr:nvSpPr>
        <xdr:cNvPr id="197" name="円/楕円 196"/>
        <xdr:cNvSpPr/>
      </xdr:nvSpPr>
      <xdr:spPr>
        <a:xfrm>
          <a:off x="3746500" y="127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141794</xdr:rowOff>
    </xdr:from>
    <xdr:ext cx="599010" cy="259045"/>
    <xdr:sp macro="" textlink="">
      <xdr:nvSpPr>
        <xdr:cNvPr id="198" name="テキスト ボックス 197"/>
        <xdr:cNvSpPr txBox="1"/>
      </xdr:nvSpPr>
      <xdr:spPr>
        <a:xfrm>
          <a:off x="3497794" y="1248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182,134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20192</xdr:rowOff>
    </xdr:from>
    <xdr:to>
      <xdr:col>4</xdr:col>
      <xdr:colOff>206375</xdr:colOff>
      <xdr:row>74</xdr:row>
      <xdr:rowOff>121792</xdr:rowOff>
    </xdr:to>
    <xdr:sp macro="" textlink="">
      <xdr:nvSpPr>
        <xdr:cNvPr id="199" name="円/楕円 198"/>
        <xdr:cNvSpPr/>
      </xdr:nvSpPr>
      <xdr:spPr>
        <a:xfrm>
          <a:off x="2857500" y="127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138319</xdr:rowOff>
    </xdr:from>
    <xdr:ext cx="599010" cy="259045"/>
    <xdr:sp macro="" textlink="">
      <xdr:nvSpPr>
        <xdr:cNvPr id="200" name="テキスト ボックス 199"/>
        <xdr:cNvSpPr txBox="1"/>
      </xdr:nvSpPr>
      <xdr:spPr>
        <a:xfrm>
          <a:off x="2608794" y="1248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182,514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38773</xdr:rowOff>
    </xdr:from>
    <xdr:to>
      <xdr:col>3</xdr:col>
      <xdr:colOff>3175</xdr:colOff>
      <xdr:row>75</xdr:row>
      <xdr:rowOff>140373</xdr:rowOff>
    </xdr:to>
    <xdr:sp macro="" textlink="">
      <xdr:nvSpPr>
        <xdr:cNvPr id="201" name="円/楕円 200"/>
        <xdr:cNvSpPr/>
      </xdr:nvSpPr>
      <xdr:spPr>
        <a:xfrm>
          <a:off x="1968500" y="128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156900</xdr:rowOff>
    </xdr:from>
    <xdr:ext cx="599010" cy="259045"/>
    <xdr:sp macro="" textlink="">
      <xdr:nvSpPr>
        <xdr:cNvPr id="202" name="テキスト ボックス 201"/>
        <xdr:cNvSpPr txBox="1"/>
      </xdr:nvSpPr>
      <xdr:spPr>
        <a:xfrm>
          <a:off x="1719794" y="1267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161,732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32875</xdr:rowOff>
    </xdr:from>
    <xdr:to>
      <xdr:col>1</xdr:col>
      <xdr:colOff>485775</xdr:colOff>
      <xdr:row>75</xdr:row>
      <xdr:rowOff>134475</xdr:rowOff>
    </xdr:to>
    <xdr:sp macro="" textlink="">
      <xdr:nvSpPr>
        <xdr:cNvPr id="203" name="円/楕円 202"/>
        <xdr:cNvSpPr/>
      </xdr:nvSpPr>
      <xdr:spPr>
        <a:xfrm>
          <a:off x="1079500" y="128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151002</xdr:rowOff>
    </xdr:from>
    <xdr:ext cx="599010" cy="259045"/>
    <xdr:sp macro="" textlink="">
      <xdr:nvSpPr>
        <xdr:cNvPr id="204" name="テキスト ボックス 203"/>
        <xdr:cNvSpPr txBox="1"/>
      </xdr:nvSpPr>
      <xdr:spPr>
        <a:xfrm>
          <a:off x="830794" y="1266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2879</xdr:rowOff>
    </xdr:from>
    <xdr:to>
      <xdr:col>6</xdr:col>
      <xdr:colOff>511175</xdr:colOff>
      <xdr:row>97</xdr:row>
      <xdr:rowOff>87827</xdr:rowOff>
    </xdr:to>
    <xdr:cxnSp macro="">
      <xdr:nvCxnSpPr>
        <xdr:cNvPr id="235" name="直線コネクタ 234"/>
        <xdr:cNvCxnSpPr/>
      </xdr:nvCxnSpPr>
      <xdr:spPr>
        <a:xfrm flipV="1">
          <a:off x="3797300" y="16633529"/>
          <a:ext cx="838200" cy="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85620</xdr:rowOff>
    </xdr:from>
    <xdr:to>
      <xdr:col>5</xdr:col>
      <xdr:colOff>358775</xdr:colOff>
      <xdr:row>97</xdr:row>
      <xdr:rowOff>87827</xdr:rowOff>
    </xdr:to>
    <xdr:cxnSp macro="">
      <xdr:nvCxnSpPr>
        <xdr:cNvPr id="238" name="直線コネクタ 237"/>
        <xdr:cNvCxnSpPr/>
      </xdr:nvCxnSpPr>
      <xdr:spPr>
        <a:xfrm>
          <a:off x="2908300" y="16716270"/>
          <a:ext cx="8890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85620</xdr:rowOff>
    </xdr:from>
    <xdr:to>
      <xdr:col>4</xdr:col>
      <xdr:colOff>155575</xdr:colOff>
      <xdr:row>97</xdr:row>
      <xdr:rowOff>99813</xdr:rowOff>
    </xdr:to>
    <xdr:cxnSp macro="">
      <xdr:nvCxnSpPr>
        <xdr:cNvPr id="241" name="直線コネクタ 240"/>
        <xdr:cNvCxnSpPr/>
      </xdr:nvCxnSpPr>
      <xdr:spPr>
        <a:xfrm flipV="1">
          <a:off x="2019300" y="16716270"/>
          <a:ext cx="889000" cy="1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99813</xdr:rowOff>
    </xdr:from>
    <xdr:to>
      <xdr:col>2</xdr:col>
      <xdr:colOff>638175</xdr:colOff>
      <xdr:row>97</xdr:row>
      <xdr:rowOff>119583</xdr:rowOff>
    </xdr:to>
    <xdr:cxnSp macro="">
      <xdr:nvCxnSpPr>
        <xdr:cNvPr id="244" name="直線コネクタ 243"/>
        <xdr:cNvCxnSpPr/>
      </xdr:nvCxnSpPr>
      <xdr:spPr>
        <a:xfrm flipV="1">
          <a:off x="1130300" y="16730463"/>
          <a:ext cx="889000" cy="1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123529</xdr:rowOff>
    </xdr:from>
    <xdr:to>
      <xdr:col>6</xdr:col>
      <xdr:colOff>561975</xdr:colOff>
      <xdr:row>97</xdr:row>
      <xdr:rowOff>53679</xdr:rowOff>
    </xdr:to>
    <xdr:sp macro="" textlink="">
      <xdr:nvSpPr>
        <xdr:cNvPr id="254" name="円/楕円 253"/>
        <xdr:cNvSpPr/>
      </xdr:nvSpPr>
      <xdr:spPr>
        <a:xfrm>
          <a:off x="4584700" y="1658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101956</xdr:rowOff>
    </xdr:from>
    <xdr:ext cx="534377" cy="259045"/>
    <xdr:sp macro="" textlink="">
      <xdr:nvSpPr>
        <xdr:cNvPr id="255" name="衛生費該当値テキスト"/>
        <xdr:cNvSpPr txBox="1"/>
      </xdr:nvSpPr>
      <xdr:spPr>
        <a:xfrm>
          <a:off x="4686300" y="1656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37027</xdr:rowOff>
    </xdr:from>
    <xdr:to>
      <xdr:col>5</xdr:col>
      <xdr:colOff>409575</xdr:colOff>
      <xdr:row>97</xdr:row>
      <xdr:rowOff>138627</xdr:rowOff>
    </xdr:to>
    <xdr:sp macro="" textlink="">
      <xdr:nvSpPr>
        <xdr:cNvPr id="256" name="円/楕円 255"/>
        <xdr:cNvSpPr/>
      </xdr:nvSpPr>
      <xdr:spPr>
        <a:xfrm>
          <a:off x="3746500" y="166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129754</xdr:rowOff>
    </xdr:from>
    <xdr:ext cx="534377" cy="259045"/>
    <xdr:sp macro="" textlink="">
      <xdr:nvSpPr>
        <xdr:cNvPr id="257" name="テキスト ボックス 256"/>
        <xdr:cNvSpPr txBox="1"/>
      </xdr:nvSpPr>
      <xdr:spPr>
        <a:xfrm>
          <a:off x="3530111" y="167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34820</xdr:rowOff>
    </xdr:from>
    <xdr:to>
      <xdr:col>4</xdr:col>
      <xdr:colOff>206375</xdr:colOff>
      <xdr:row>97</xdr:row>
      <xdr:rowOff>136420</xdr:rowOff>
    </xdr:to>
    <xdr:sp macro="" textlink="">
      <xdr:nvSpPr>
        <xdr:cNvPr id="258" name="円/楕円 257"/>
        <xdr:cNvSpPr/>
      </xdr:nvSpPr>
      <xdr:spPr>
        <a:xfrm>
          <a:off x="2857500" y="16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127547</xdr:rowOff>
    </xdr:from>
    <xdr:ext cx="534377" cy="259045"/>
    <xdr:sp macro="" textlink="">
      <xdr:nvSpPr>
        <xdr:cNvPr id="259" name="テキスト ボックス 258"/>
        <xdr:cNvSpPr txBox="1"/>
      </xdr:nvSpPr>
      <xdr:spPr>
        <a:xfrm>
          <a:off x="2641111" y="167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49013</xdr:rowOff>
    </xdr:from>
    <xdr:to>
      <xdr:col>3</xdr:col>
      <xdr:colOff>3175</xdr:colOff>
      <xdr:row>97</xdr:row>
      <xdr:rowOff>150613</xdr:rowOff>
    </xdr:to>
    <xdr:sp macro="" textlink="">
      <xdr:nvSpPr>
        <xdr:cNvPr id="260" name="円/楕円 259"/>
        <xdr:cNvSpPr/>
      </xdr:nvSpPr>
      <xdr:spPr>
        <a:xfrm>
          <a:off x="1968500" y="166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141740</xdr:rowOff>
    </xdr:from>
    <xdr:ext cx="534377" cy="259045"/>
    <xdr:sp macro="" textlink="">
      <xdr:nvSpPr>
        <xdr:cNvPr id="261" name="テキスト ボックス 260"/>
        <xdr:cNvSpPr txBox="1"/>
      </xdr:nvSpPr>
      <xdr:spPr>
        <a:xfrm>
          <a:off x="1752111" y="1677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68783</xdr:rowOff>
    </xdr:from>
    <xdr:to>
      <xdr:col>1</xdr:col>
      <xdr:colOff>485775</xdr:colOff>
      <xdr:row>97</xdr:row>
      <xdr:rowOff>170383</xdr:rowOff>
    </xdr:to>
    <xdr:sp macro="" textlink="">
      <xdr:nvSpPr>
        <xdr:cNvPr id="262" name="円/楕円 261"/>
        <xdr:cNvSpPr/>
      </xdr:nvSpPr>
      <xdr:spPr>
        <a:xfrm>
          <a:off x="10795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161510</xdr:rowOff>
    </xdr:from>
    <xdr:ext cx="534377" cy="259045"/>
    <xdr:sp macro="" textlink="">
      <xdr:nvSpPr>
        <xdr:cNvPr id="263" name="テキスト ボックス 262"/>
        <xdr:cNvSpPr txBox="1"/>
      </xdr:nvSpPr>
      <xdr:spPr>
        <a:xfrm>
          <a:off x="863111" y="1679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153721</xdr:rowOff>
    </xdr:from>
    <xdr:to>
      <xdr:col>15</xdr:col>
      <xdr:colOff>180975</xdr:colOff>
      <xdr:row>39</xdr:row>
      <xdr:rowOff>27305</xdr:rowOff>
    </xdr:to>
    <xdr:cxnSp macro="">
      <xdr:nvCxnSpPr>
        <xdr:cNvPr id="292" name="直線コネクタ 291"/>
        <xdr:cNvCxnSpPr/>
      </xdr:nvCxnSpPr>
      <xdr:spPr>
        <a:xfrm>
          <a:off x="9639300" y="6668821"/>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25324</xdr:rowOff>
    </xdr:from>
    <xdr:to>
      <xdr:col>14</xdr:col>
      <xdr:colOff>28575</xdr:colOff>
      <xdr:row>38</xdr:row>
      <xdr:rowOff>153721</xdr:rowOff>
    </xdr:to>
    <xdr:cxnSp macro="">
      <xdr:nvCxnSpPr>
        <xdr:cNvPr id="295" name="直線コネクタ 294"/>
        <xdr:cNvCxnSpPr/>
      </xdr:nvCxnSpPr>
      <xdr:spPr>
        <a:xfrm>
          <a:off x="8750300" y="6540424"/>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25324</xdr:rowOff>
    </xdr:from>
    <xdr:to>
      <xdr:col>12</xdr:col>
      <xdr:colOff>511175</xdr:colOff>
      <xdr:row>38</xdr:row>
      <xdr:rowOff>63653</xdr:rowOff>
    </xdr:to>
    <xdr:cxnSp macro="">
      <xdr:nvCxnSpPr>
        <xdr:cNvPr id="298" name="直線コネクタ 297"/>
        <xdr:cNvCxnSpPr/>
      </xdr:nvCxnSpPr>
      <xdr:spPr>
        <a:xfrm flipV="1">
          <a:off x="7861300" y="654042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17170</xdr:rowOff>
    </xdr:from>
    <xdr:to>
      <xdr:col>11</xdr:col>
      <xdr:colOff>307975</xdr:colOff>
      <xdr:row>38</xdr:row>
      <xdr:rowOff>63653</xdr:rowOff>
    </xdr:to>
    <xdr:cxnSp macro="">
      <xdr:nvCxnSpPr>
        <xdr:cNvPr id="301" name="直線コネクタ 300"/>
        <xdr:cNvCxnSpPr/>
      </xdr:nvCxnSpPr>
      <xdr:spPr>
        <a:xfrm>
          <a:off x="6972300" y="6360820"/>
          <a:ext cx="889000" cy="2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147955</xdr:rowOff>
    </xdr:from>
    <xdr:to>
      <xdr:col>15</xdr:col>
      <xdr:colOff>231775</xdr:colOff>
      <xdr:row>39</xdr:row>
      <xdr:rowOff>78105</xdr:rowOff>
    </xdr:to>
    <xdr:sp macro="" textlink="">
      <xdr:nvSpPr>
        <xdr:cNvPr id="311" name="円/楕円 310"/>
        <xdr:cNvSpPr/>
      </xdr:nvSpPr>
      <xdr:spPr>
        <a:xfrm>
          <a:off x="10426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62882</xdr:rowOff>
    </xdr:from>
    <xdr:ext cx="378565" cy="259045"/>
    <xdr:sp macro="" textlink="">
      <xdr:nvSpPr>
        <xdr:cNvPr id="312" name="労働費該当値テキスト"/>
        <xdr:cNvSpPr txBox="1"/>
      </xdr:nvSpPr>
      <xdr:spPr>
        <a:xfrm>
          <a:off x="10528300" y="657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102921</xdr:rowOff>
    </xdr:from>
    <xdr:to>
      <xdr:col>14</xdr:col>
      <xdr:colOff>79375</xdr:colOff>
      <xdr:row>39</xdr:row>
      <xdr:rowOff>33071</xdr:rowOff>
    </xdr:to>
    <xdr:sp macro="" textlink="">
      <xdr:nvSpPr>
        <xdr:cNvPr id="313" name="円/楕円 312"/>
        <xdr:cNvSpPr/>
      </xdr:nvSpPr>
      <xdr:spPr>
        <a:xfrm>
          <a:off x="9588500" y="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24198</xdr:rowOff>
    </xdr:from>
    <xdr:ext cx="378565" cy="259045"/>
    <xdr:sp macro="" textlink="">
      <xdr:nvSpPr>
        <xdr:cNvPr id="314" name="テキスト ボックス 313"/>
        <xdr:cNvSpPr txBox="1"/>
      </xdr:nvSpPr>
      <xdr:spPr>
        <a:xfrm>
          <a:off x="9450017" y="671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145974</xdr:rowOff>
    </xdr:from>
    <xdr:to>
      <xdr:col>12</xdr:col>
      <xdr:colOff>561975</xdr:colOff>
      <xdr:row>38</xdr:row>
      <xdr:rowOff>76124</xdr:rowOff>
    </xdr:to>
    <xdr:sp macro="" textlink="">
      <xdr:nvSpPr>
        <xdr:cNvPr id="315" name="円/楕円 314"/>
        <xdr:cNvSpPr/>
      </xdr:nvSpPr>
      <xdr:spPr>
        <a:xfrm>
          <a:off x="8699500" y="64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67251</xdr:rowOff>
    </xdr:from>
    <xdr:ext cx="469744" cy="259045"/>
    <xdr:sp macro="" textlink="">
      <xdr:nvSpPr>
        <xdr:cNvPr id="316" name="テキスト ボックス 315"/>
        <xdr:cNvSpPr txBox="1"/>
      </xdr:nvSpPr>
      <xdr:spPr>
        <a:xfrm>
          <a:off x="8515427" y="658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12853</xdr:rowOff>
    </xdr:from>
    <xdr:to>
      <xdr:col>11</xdr:col>
      <xdr:colOff>358775</xdr:colOff>
      <xdr:row>38</xdr:row>
      <xdr:rowOff>114453</xdr:rowOff>
    </xdr:to>
    <xdr:sp macro="" textlink="">
      <xdr:nvSpPr>
        <xdr:cNvPr id="317" name="円/楕円 316"/>
        <xdr:cNvSpPr/>
      </xdr:nvSpPr>
      <xdr:spPr>
        <a:xfrm>
          <a:off x="7810500" y="65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105580</xdr:rowOff>
    </xdr:from>
    <xdr:ext cx="469744" cy="259045"/>
    <xdr:sp macro="" textlink="">
      <xdr:nvSpPr>
        <xdr:cNvPr id="318" name="テキスト ボックス 317"/>
        <xdr:cNvSpPr txBox="1"/>
      </xdr:nvSpPr>
      <xdr:spPr>
        <a:xfrm>
          <a:off x="7626427" y="662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137820</xdr:rowOff>
    </xdr:from>
    <xdr:to>
      <xdr:col>10</xdr:col>
      <xdr:colOff>155575</xdr:colOff>
      <xdr:row>37</xdr:row>
      <xdr:rowOff>67970</xdr:rowOff>
    </xdr:to>
    <xdr:sp macro="" textlink="">
      <xdr:nvSpPr>
        <xdr:cNvPr id="319" name="円/楕円 318"/>
        <xdr:cNvSpPr/>
      </xdr:nvSpPr>
      <xdr:spPr>
        <a:xfrm>
          <a:off x="6921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59097</xdr:rowOff>
    </xdr:from>
    <xdr:ext cx="469744" cy="259045"/>
    <xdr:sp macro="" textlink="">
      <xdr:nvSpPr>
        <xdr:cNvPr id="320" name="テキスト ボックス 319"/>
        <xdr:cNvSpPr txBox="1"/>
      </xdr:nvSpPr>
      <xdr:spPr>
        <a:xfrm>
          <a:off x="6737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147993</xdr:rowOff>
    </xdr:from>
    <xdr:to>
      <xdr:col>15</xdr:col>
      <xdr:colOff>180975</xdr:colOff>
      <xdr:row>58</xdr:row>
      <xdr:rowOff>9819</xdr:rowOff>
    </xdr:to>
    <xdr:cxnSp macro="">
      <xdr:nvCxnSpPr>
        <xdr:cNvPr id="347" name="直線コネクタ 346"/>
        <xdr:cNvCxnSpPr/>
      </xdr:nvCxnSpPr>
      <xdr:spPr>
        <a:xfrm flipV="1">
          <a:off x="9639300" y="9920643"/>
          <a:ext cx="838200" cy="3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4872</xdr:rowOff>
    </xdr:from>
    <xdr:to>
      <xdr:col>14</xdr:col>
      <xdr:colOff>28575</xdr:colOff>
      <xdr:row>58</xdr:row>
      <xdr:rowOff>9819</xdr:rowOff>
    </xdr:to>
    <xdr:cxnSp macro="">
      <xdr:nvCxnSpPr>
        <xdr:cNvPr id="350" name="直線コネクタ 349"/>
        <xdr:cNvCxnSpPr/>
      </xdr:nvCxnSpPr>
      <xdr:spPr>
        <a:xfrm>
          <a:off x="8750300" y="9948972"/>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4872</xdr:rowOff>
    </xdr:from>
    <xdr:to>
      <xdr:col>12</xdr:col>
      <xdr:colOff>511175</xdr:colOff>
      <xdr:row>58</xdr:row>
      <xdr:rowOff>17820</xdr:rowOff>
    </xdr:to>
    <xdr:cxnSp macro="">
      <xdr:nvCxnSpPr>
        <xdr:cNvPr id="353" name="直線コネクタ 352"/>
        <xdr:cNvCxnSpPr/>
      </xdr:nvCxnSpPr>
      <xdr:spPr>
        <a:xfrm flipV="1">
          <a:off x="7861300" y="9948972"/>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162990</xdr:rowOff>
    </xdr:from>
    <xdr:to>
      <xdr:col>11</xdr:col>
      <xdr:colOff>307975</xdr:colOff>
      <xdr:row>58</xdr:row>
      <xdr:rowOff>17820</xdr:rowOff>
    </xdr:to>
    <xdr:cxnSp macro="">
      <xdr:nvCxnSpPr>
        <xdr:cNvPr id="356" name="直線コネクタ 355"/>
        <xdr:cNvCxnSpPr/>
      </xdr:nvCxnSpPr>
      <xdr:spPr>
        <a:xfrm>
          <a:off x="6972300" y="9935640"/>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97193</xdr:rowOff>
    </xdr:from>
    <xdr:to>
      <xdr:col>15</xdr:col>
      <xdr:colOff>231775</xdr:colOff>
      <xdr:row>58</xdr:row>
      <xdr:rowOff>27343</xdr:rowOff>
    </xdr:to>
    <xdr:sp macro="" textlink="">
      <xdr:nvSpPr>
        <xdr:cNvPr id="366" name="円/楕円 365"/>
        <xdr:cNvSpPr/>
      </xdr:nvSpPr>
      <xdr:spPr>
        <a:xfrm>
          <a:off x="10426700" y="98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75620</xdr:rowOff>
    </xdr:from>
    <xdr:ext cx="534377" cy="259045"/>
    <xdr:sp macro="" textlink="">
      <xdr:nvSpPr>
        <xdr:cNvPr id="367" name="農林水産業費該当値テキスト"/>
        <xdr:cNvSpPr txBox="1"/>
      </xdr:nvSpPr>
      <xdr:spPr>
        <a:xfrm>
          <a:off x="10528300" y="98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130469</xdr:rowOff>
    </xdr:from>
    <xdr:to>
      <xdr:col>14</xdr:col>
      <xdr:colOff>79375</xdr:colOff>
      <xdr:row>58</xdr:row>
      <xdr:rowOff>60619</xdr:rowOff>
    </xdr:to>
    <xdr:sp macro="" textlink="">
      <xdr:nvSpPr>
        <xdr:cNvPr id="368" name="円/楕円 367"/>
        <xdr:cNvSpPr/>
      </xdr:nvSpPr>
      <xdr:spPr>
        <a:xfrm>
          <a:off x="9588500" y="99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51746</xdr:rowOff>
    </xdr:from>
    <xdr:ext cx="534377" cy="259045"/>
    <xdr:sp macro="" textlink="">
      <xdr:nvSpPr>
        <xdr:cNvPr id="369" name="テキスト ボックス 368"/>
        <xdr:cNvSpPr txBox="1"/>
      </xdr:nvSpPr>
      <xdr:spPr>
        <a:xfrm>
          <a:off x="9372111" y="99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125522</xdr:rowOff>
    </xdr:from>
    <xdr:to>
      <xdr:col>12</xdr:col>
      <xdr:colOff>561975</xdr:colOff>
      <xdr:row>58</xdr:row>
      <xdr:rowOff>55672</xdr:rowOff>
    </xdr:to>
    <xdr:sp macro="" textlink="">
      <xdr:nvSpPr>
        <xdr:cNvPr id="370" name="円/楕円 369"/>
        <xdr:cNvSpPr/>
      </xdr:nvSpPr>
      <xdr:spPr>
        <a:xfrm>
          <a:off x="8699500" y="9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46799</xdr:rowOff>
    </xdr:from>
    <xdr:ext cx="534377" cy="259045"/>
    <xdr:sp macro="" textlink="">
      <xdr:nvSpPr>
        <xdr:cNvPr id="371" name="テキスト ボックス 370"/>
        <xdr:cNvSpPr txBox="1"/>
      </xdr:nvSpPr>
      <xdr:spPr>
        <a:xfrm>
          <a:off x="8483111" y="99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138470</xdr:rowOff>
    </xdr:from>
    <xdr:to>
      <xdr:col>11</xdr:col>
      <xdr:colOff>358775</xdr:colOff>
      <xdr:row>58</xdr:row>
      <xdr:rowOff>68620</xdr:rowOff>
    </xdr:to>
    <xdr:sp macro="" textlink="">
      <xdr:nvSpPr>
        <xdr:cNvPr id="372" name="円/楕円 371"/>
        <xdr:cNvSpPr/>
      </xdr:nvSpPr>
      <xdr:spPr>
        <a:xfrm>
          <a:off x="7810500" y="991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59747</xdr:rowOff>
    </xdr:from>
    <xdr:ext cx="534377" cy="259045"/>
    <xdr:sp macro="" textlink="">
      <xdr:nvSpPr>
        <xdr:cNvPr id="373" name="テキスト ボックス 372"/>
        <xdr:cNvSpPr txBox="1"/>
      </xdr:nvSpPr>
      <xdr:spPr>
        <a:xfrm>
          <a:off x="7594111" y="100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112190</xdr:rowOff>
    </xdr:from>
    <xdr:to>
      <xdr:col>10</xdr:col>
      <xdr:colOff>155575</xdr:colOff>
      <xdr:row>58</xdr:row>
      <xdr:rowOff>42340</xdr:rowOff>
    </xdr:to>
    <xdr:sp macro="" textlink="">
      <xdr:nvSpPr>
        <xdr:cNvPr id="374" name="円/楕円 373"/>
        <xdr:cNvSpPr/>
      </xdr:nvSpPr>
      <xdr:spPr>
        <a:xfrm>
          <a:off x="6921500" y="98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33467</xdr:rowOff>
    </xdr:from>
    <xdr:ext cx="534377" cy="259045"/>
    <xdr:sp macro="" textlink="">
      <xdr:nvSpPr>
        <xdr:cNvPr id="375" name="テキスト ボックス 374"/>
        <xdr:cNvSpPr txBox="1"/>
      </xdr:nvSpPr>
      <xdr:spPr>
        <a:xfrm>
          <a:off x="6705111" y="99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49533</xdr:rowOff>
    </xdr:from>
    <xdr:to>
      <xdr:col>15</xdr:col>
      <xdr:colOff>180975</xdr:colOff>
      <xdr:row>79</xdr:row>
      <xdr:rowOff>50045</xdr:rowOff>
    </xdr:to>
    <xdr:cxnSp macro="">
      <xdr:nvCxnSpPr>
        <xdr:cNvPr id="406" name="直線コネクタ 405"/>
        <xdr:cNvCxnSpPr/>
      </xdr:nvCxnSpPr>
      <xdr:spPr>
        <a:xfrm>
          <a:off x="9639300" y="13594083"/>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49533</xdr:rowOff>
    </xdr:from>
    <xdr:to>
      <xdr:col>14</xdr:col>
      <xdr:colOff>28575</xdr:colOff>
      <xdr:row>79</xdr:row>
      <xdr:rowOff>80428</xdr:rowOff>
    </xdr:to>
    <xdr:cxnSp macro="">
      <xdr:nvCxnSpPr>
        <xdr:cNvPr id="409" name="直線コネクタ 408"/>
        <xdr:cNvCxnSpPr/>
      </xdr:nvCxnSpPr>
      <xdr:spPr>
        <a:xfrm flipV="1">
          <a:off x="8750300" y="13594083"/>
          <a:ext cx="889000" cy="3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68377</xdr:rowOff>
    </xdr:from>
    <xdr:to>
      <xdr:col>12</xdr:col>
      <xdr:colOff>511175</xdr:colOff>
      <xdr:row>79</xdr:row>
      <xdr:rowOff>80428</xdr:rowOff>
    </xdr:to>
    <xdr:cxnSp macro="">
      <xdr:nvCxnSpPr>
        <xdr:cNvPr id="412" name="直線コネクタ 411"/>
        <xdr:cNvCxnSpPr/>
      </xdr:nvCxnSpPr>
      <xdr:spPr>
        <a:xfrm>
          <a:off x="7861300" y="13612927"/>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68377</xdr:rowOff>
    </xdr:from>
    <xdr:to>
      <xdr:col>11</xdr:col>
      <xdr:colOff>307975</xdr:colOff>
      <xdr:row>79</xdr:row>
      <xdr:rowOff>79741</xdr:rowOff>
    </xdr:to>
    <xdr:cxnSp macro="">
      <xdr:nvCxnSpPr>
        <xdr:cNvPr id="415" name="直線コネクタ 414"/>
        <xdr:cNvCxnSpPr/>
      </xdr:nvCxnSpPr>
      <xdr:spPr>
        <a:xfrm flipV="1">
          <a:off x="6972300" y="13612927"/>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170695</xdr:rowOff>
    </xdr:from>
    <xdr:to>
      <xdr:col>15</xdr:col>
      <xdr:colOff>231775</xdr:colOff>
      <xdr:row>79</xdr:row>
      <xdr:rowOff>100845</xdr:rowOff>
    </xdr:to>
    <xdr:sp macro="" textlink="">
      <xdr:nvSpPr>
        <xdr:cNvPr id="425" name="円/楕円 424"/>
        <xdr:cNvSpPr/>
      </xdr:nvSpPr>
      <xdr:spPr>
        <a:xfrm>
          <a:off x="10426700" y="135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85622</xdr:rowOff>
    </xdr:from>
    <xdr:ext cx="469744" cy="259045"/>
    <xdr:sp macro="" textlink="">
      <xdr:nvSpPr>
        <xdr:cNvPr id="426" name="商工費該当値テキスト"/>
        <xdr:cNvSpPr txBox="1"/>
      </xdr:nvSpPr>
      <xdr:spPr>
        <a:xfrm>
          <a:off x="10528300" y="1345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170183</xdr:rowOff>
    </xdr:from>
    <xdr:to>
      <xdr:col>14</xdr:col>
      <xdr:colOff>79375</xdr:colOff>
      <xdr:row>79</xdr:row>
      <xdr:rowOff>100333</xdr:rowOff>
    </xdr:to>
    <xdr:sp macro="" textlink="">
      <xdr:nvSpPr>
        <xdr:cNvPr id="427" name="円/楕円 426"/>
        <xdr:cNvSpPr/>
      </xdr:nvSpPr>
      <xdr:spPr>
        <a:xfrm>
          <a:off x="9588500" y="135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91460</xdr:rowOff>
    </xdr:from>
    <xdr:ext cx="469744" cy="259045"/>
    <xdr:sp macro="" textlink="">
      <xdr:nvSpPr>
        <xdr:cNvPr id="428" name="テキスト ボックス 427"/>
        <xdr:cNvSpPr txBox="1"/>
      </xdr:nvSpPr>
      <xdr:spPr>
        <a:xfrm>
          <a:off x="9404427" y="1363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29628</xdr:rowOff>
    </xdr:from>
    <xdr:to>
      <xdr:col>12</xdr:col>
      <xdr:colOff>561975</xdr:colOff>
      <xdr:row>79</xdr:row>
      <xdr:rowOff>131228</xdr:rowOff>
    </xdr:to>
    <xdr:sp macro="" textlink="">
      <xdr:nvSpPr>
        <xdr:cNvPr id="429" name="円/楕円 428"/>
        <xdr:cNvSpPr/>
      </xdr:nvSpPr>
      <xdr:spPr>
        <a:xfrm>
          <a:off x="8699500" y="135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122355</xdr:rowOff>
    </xdr:from>
    <xdr:ext cx="469744" cy="259045"/>
    <xdr:sp macro="" textlink="">
      <xdr:nvSpPr>
        <xdr:cNvPr id="430" name="テキスト ボックス 429"/>
        <xdr:cNvSpPr txBox="1"/>
      </xdr:nvSpPr>
      <xdr:spPr>
        <a:xfrm>
          <a:off x="8515427" y="1366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17577</xdr:rowOff>
    </xdr:from>
    <xdr:to>
      <xdr:col>11</xdr:col>
      <xdr:colOff>358775</xdr:colOff>
      <xdr:row>79</xdr:row>
      <xdr:rowOff>119177</xdr:rowOff>
    </xdr:to>
    <xdr:sp macro="" textlink="">
      <xdr:nvSpPr>
        <xdr:cNvPr id="431" name="円/楕円 430"/>
        <xdr:cNvSpPr/>
      </xdr:nvSpPr>
      <xdr:spPr>
        <a:xfrm>
          <a:off x="7810500" y="135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110304</xdr:rowOff>
    </xdr:from>
    <xdr:ext cx="469744" cy="259045"/>
    <xdr:sp macro="" textlink="">
      <xdr:nvSpPr>
        <xdr:cNvPr id="432" name="テキスト ボックス 431"/>
        <xdr:cNvSpPr txBox="1"/>
      </xdr:nvSpPr>
      <xdr:spPr>
        <a:xfrm>
          <a:off x="7626427" y="1365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28941</xdr:rowOff>
    </xdr:from>
    <xdr:to>
      <xdr:col>10</xdr:col>
      <xdr:colOff>155575</xdr:colOff>
      <xdr:row>79</xdr:row>
      <xdr:rowOff>130541</xdr:rowOff>
    </xdr:to>
    <xdr:sp macro="" textlink="">
      <xdr:nvSpPr>
        <xdr:cNvPr id="433" name="円/楕円 432"/>
        <xdr:cNvSpPr/>
      </xdr:nvSpPr>
      <xdr:spPr>
        <a:xfrm>
          <a:off x="6921500" y="135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121668</xdr:rowOff>
    </xdr:from>
    <xdr:ext cx="469744" cy="259045"/>
    <xdr:sp macro="" textlink="">
      <xdr:nvSpPr>
        <xdr:cNvPr id="434" name="テキスト ボックス 433"/>
        <xdr:cNvSpPr txBox="1"/>
      </xdr:nvSpPr>
      <xdr:spPr>
        <a:xfrm>
          <a:off x="6737427" y="1366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169852</xdr:rowOff>
    </xdr:from>
    <xdr:to>
      <xdr:col>15</xdr:col>
      <xdr:colOff>180975</xdr:colOff>
      <xdr:row>97</xdr:row>
      <xdr:rowOff>113511</xdr:rowOff>
    </xdr:to>
    <xdr:cxnSp macro="">
      <xdr:nvCxnSpPr>
        <xdr:cNvPr id="461" name="直線コネクタ 460"/>
        <xdr:cNvCxnSpPr/>
      </xdr:nvCxnSpPr>
      <xdr:spPr>
        <a:xfrm flipV="1">
          <a:off x="9639300" y="16629052"/>
          <a:ext cx="838200" cy="1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113511</xdr:rowOff>
    </xdr:from>
    <xdr:to>
      <xdr:col>14</xdr:col>
      <xdr:colOff>28575</xdr:colOff>
      <xdr:row>97</xdr:row>
      <xdr:rowOff>148761</xdr:rowOff>
    </xdr:to>
    <xdr:cxnSp macro="">
      <xdr:nvCxnSpPr>
        <xdr:cNvPr id="464" name="直線コネクタ 463"/>
        <xdr:cNvCxnSpPr/>
      </xdr:nvCxnSpPr>
      <xdr:spPr>
        <a:xfrm flipV="1">
          <a:off x="8750300" y="16744161"/>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148761</xdr:rowOff>
    </xdr:from>
    <xdr:to>
      <xdr:col>12</xdr:col>
      <xdr:colOff>511175</xdr:colOff>
      <xdr:row>98</xdr:row>
      <xdr:rowOff>40625</xdr:rowOff>
    </xdr:to>
    <xdr:cxnSp macro="">
      <xdr:nvCxnSpPr>
        <xdr:cNvPr id="467" name="直線コネクタ 466"/>
        <xdr:cNvCxnSpPr/>
      </xdr:nvCxnSpPr>
      <xdr:spPr>
        <a:xfrm flipV="1">
          <a:off x="7861300" y="16779411"/>
          <a:ext cx="889000" cy="6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40625</xdr:rowOff>
    </xdr:from>
    <xdr:to>
      <xdr:col>11</xdr:col>
      <xdr:colOff>307975</xdr:colOff>
      <xdr:row>98</xdr:row>
      <xdr:rowOff>60303</xdr:rowOff>
    </xdr:to>
    <xdr:cxnSp macro="">
      <xdr:nvCxnSpPr>
        <xdr:cNvPr id="470" name="直線コネクタ 469"/>
        <xdr:cNvCxnSpPr/>
      </xdr:nvCxnSpPr>
      <xdr:spPr>
        <a:xfrm flipV="1">
          <a:off x="6972300" y="16842725"/>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119052</xdr:rowOff>
    </xdr:from>
    <xdr:to>
      <xdr:col>15</xdr:col>
      <xdr:colOff>231775</xdr:colOff>
      <xdr:row>97</xdr:row>
      <xdr:rowOff>49202</xdr:rowOff>
    </xdr:to>
    <xdr:sp macro="" textlink="">
      <xdr:nvSpPr>
        <xdr:cNvPr id="480" name="円/楕円 479"/>
        <xdr:cNvSpPr/>
      </xdr:nvSpPr>
      <xdr:spPr>
        <a:xfrm>
          <a:off x="10426700" y="165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97479</xdr:rowOff>
    </xdr:from>
    <xdr:ext cx="534377" cy="259045"/>
    <xdr:sp macro="" textlink="">
      <xdr:nvSpPr>
        <xdr:cNvPr id="481" name="土木費該当値テキスト"/>
        <xdr:cNvSpPr txBox="1"/>
      </xdr:nvSpPr>
      <xdr:spPr>
        <a:xfrm>
          <a:off x="10528300" y="1655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62711</xdr:rowOff>
    </xdr:from>
    <xdr:to>
      <xdr:col>14</xdr:col>
      <xdr:colOff>79375</xdr:colOff>
      <xdr:row>97</xdr:row>
      <xdr:rowOff>164311</xdr:rowOff>
    </xdr:to>
    <xdr:sp macro="" textlink="">
      <xdr:nvSpPr>
        <xdr:cNvPr id="482" name="円/楕円 481"/>
        <xdr:cNvSpPr/>
      </xdr:nvSpPr>
      <xdr:spPr>
        <a:xfrm>
          <a:off x="9588500" y="166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155438</xdr:rowOff>
    </xdr:from>
    <xdr:ext cx="534377" cy="259045"/>
    <xdr:sp macro="" textlink="">
      <xdr:nvSpPr>
        <xdr:cNvPr id="483" name="テキスト ボックス 482"/>
        <xdr:cNvSpPr txBox="1"/>
      </xdr:nvSpPr>
      <xdr:spPr>
        <a:xfrm>
          <a:off x="9372111" y="167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97961</xdr:rowOff>
    </xdr:from>
    <xdr:to>
      <xdr:col>12</xdr:col>
      <xdr:colOff>561975</xdr:colOff>
      <xdr:row>98</xdr:row>
      <xdr:rowOff>28111</xdr:rowOff>
    </xdr:to>
    <xdr:sp macro="" textlink="">
      <xdr:nvSpPr>
        <xdr:cNvPr id="484" name="円/楕円 483"/>
        <xdr:cNvSpPr/>
      </xdr:nvSpPr>
      <xdr:spPr>
        <a:xfrm>
          <a:off x="8699500" y="167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19238</xdr:rowOff>
    </xdr:from>
    <xdr:ext cx="534377" cy="259045"/>
    <xdr:sp macro="" textlink="">
      <xdr:nvSpPr>
        <xdr:cNvPr id="485" name="テキスト ボックス 484"/>
        <xdr:cNvSpPr txBox="1"/>
      </xdr:nvSpPr>
      <xdr:spPr>
        <a:xfrm>
          <a:off x="8483111" y="168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161275</xdr:rowOff>
    </xdr:from>
    <xdr:to>
      <xdr:col>11</xdr:col>
      <xdr:colOff>358775</xdr:colOff>
      <xdr:row>98</xdr:row>
      <xdr:rowOff>91425</xdr:rowOff>
    </xdr:to>
    <xdr:sp macro="" textlink="">
      <xdr:nvSpPr>
        <xdr:cNvPr id="486" name="円/楕円 485"/>
        <xdr:cNvSpPr/>
      </xdr:nvSpPr>
      <xdr:spPr>
        <a:xfrm>
          <a:off x="7810500" y="167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82552</xdr:rowOff>
    </xdr:from>
    <xdr:ext cx="534377" cy="259045"/>
    <xdr:sp macro="" textlink="">
      <xdr:nvSpPr>
        <xdr:cNvPr id="487" name="テキスト ボックス 486"/>
        <xdr:cNvSpPr txBox="1"/>
      </xdr:nvSpPr>
      <xdr:spPr>
        <a:xfrm>
          <a:off x="7594111" y="168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9503</xdr:rowOff>
    </xdr:from>
    <xdr:to>
      <xdr:col>10</xdr:col>
      <xdr:colOff>155575</xdr:colOff>
      <xdr:row>98</xdr:row>
      <xdr:rowOff>111103</xdr:rowOff>
    </xdr:to>
    <xdr:sp macro="" textlink="">
      <xdr:nvSpPr>
        <xdr:cNvPr id="488" name="円/楕円 487"/>
        <xdr:cNvSpPr/>
      </xdr:nvSpPr>
      <xdr:spPr>
        <a:xfrm>
          <a:off x="6921500" y="1681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102230</xdr:rowOff>
    </xdr:from>
    <xdr:ext cx="534377" cy="259045"/>
    <xdr:sp macro="" textlink="">
      <xdr:nvSpPr>
        <xdr:cNvPr id="489" name="テキスト ボックス 488"/>
        <xdr:cNvSpPr txBox="1"/>
      </xdr:nvSpPr>
      <xdr:spPr>
        <a:xfrm>
          <a:off x="6705111" y="169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61584</xdr:rowOff>
    </xdr:from>
    <xdr:to>
      <xdr:col>23</xdr:col>
      <xdr:colOff>516889</xdr:colOff>
      <xdr:row>37</xdr:row>
      <xdr:rowOff>168063</xdr:rowOff>
    </xdr:to>
    <xdr:cxnSp macro="">
      <xdr:nvCxnSpPr>
        <xdr:cNvPr id="515" name="直線コネクタ 514"/>
        <xdr:cNvCxnSpPr/>
      </xdr:nvCxnSpPr>
      <xdr:spPr>
        <a:xfrm flipV="1">
          <a:off x="16317595" y="5205084"/>
          <a:ext cx="1269" cy="1306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440</xdr:rowOff>
    </xdr:from>
    <xdr:ext cx="534377" cy="259045"/>
    <xdr:sp macro="" textlink="">
      <xdr:nvSpPr>
        <xdr:cNvPr id="516" name="消防費最小値テキスト"/>
        <xdr:cNvSpPr txBox="1"/>
      </xdr:nvSpPr>
      <xdr:spPr>
        <a:xfrm>
          <a:off x="16370300" y="65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37</xdr:row>
      <xdr:rowOff>168063</xdr:rowOff>
    </xdr:from>
    <xdr:to>
      <xdr:col>23</xdr:col>
      <xdr:colOff>606425</xdr:colOff>
      <xdr:row>37</xdr:row>
      <xdr:rowOff>168063</xdr:rowOff>
    </xdr:to>
    <xdr:cxnSp macro="">
      <xdr:nvCxnSpPr>
        <xdr:cNvPr id="517" name="直線コネクタ 516"/>
        <xdr:cNvCxnSpPr/>
      </xdr:nvCxnSpPr>
      <xdr:spPr>
        <a:xfrm>
          <a:off x="16230600" y="651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8261</xdr:rowOff>
    </xdr:from>
    <xdr:ext cx="534377" cy="259045"/>
    <xdr:sp macro="" textlink="">
      <xdr:nvSpPr>
        <xdr:cNvPr id="518" name="消防費最大値テキスト"/>
        <xdr:cNvSpPr txBox="1"/>
      </xdr:nvSpPr>
      <xdr:spPr>
        <a:xfrm>
          <a:off x="16370300" y="498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61584</xdr:rowOff>
    </xdr:from>
    <xdr:to>
      <xdr:col>23</xdr:col>
      <xdr:colOff>606425</xdr:colOff>
      <xdr:row>30</xdr:row>
      <xdr:rowOff>61584</xdr:rowOff>
    </xdr:to>
    <xdr:cxnSp macro="">
      <xdr:nvCxnSpPr>
        <xdr:cNvPr id="519" name="直線コネクタ 518"/>
        <xdr:cNvCxnSpPr/>
      </xdr:nvCxnSpPr>
      <xdr:spPr>
        <a:xfrm>
          <a:off x="16230600" y="520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168063</xdr:rowOff>
    </xdr:from>
    <xdr:to>
      <xdr:col>23</xdr:col>
      <xdr:colOff>517525</xdr:colOff>
      <xdr:row>38</xdr:row>
      <xdr:rowOff>38691</xdr:rowOff>
    </xdr:to>
    <xdr:cxnSp macro="">
      <xdr:nvCxnSpPr>
        <xdr:cNvPr id="520" name="直線コネクタ 519"/>
        <xdr:cNvCxnSpPr/>
      </xdr:nvCxnSpPr>
      <xdr:spPr>
        <a:xfrm flipV="1">
          <a:off x="15481300" y="6511713"/>
          <a:ext cx="8382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120513</xdr:rowOff>
    </xdr:from>
    <xdr:ext cx="534377" cy="259045"/>
    <xdr:sp macro="" textlink="">
      <xdr:nvSpPr>
        <xdr:cNvPr id="521" name="消防費平均値テキスト"/>
        <xdr:cNvSpPr txBox="1"/>
      </xdr:nvSpPr>
      <xdr:spPr>
        <a:xfrm>
          <a:off x="16370300" y="594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97636</xdr:rowOff>
    </xdr:from>
    <xdr:to>
      <xdr:col>23</xdr:col>
      <xdr:colOff>568325</xdr:colOff>
      <xdr:row>36</xdr:row>
      <xdr:rowOff>27786</xdr:rowOff>
    </xdr:to>
    <xdr:sp macro="" textlink="">
      <xdr:nvSpPr>
        <xdr:cNvPr id="522" name="フローチャート : 判断 521"/>
        <xdr:cNvSpPr/>
      </xdr:nvSpPr>
      <xdr:spPr>
        <a:xfrm>
          <a:off x="16268700" y="609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38691</xdr:rowOff>
    </xdr:from>
    <xdr:to>
      <xdr:col>22</xdr:col>
      <xdr:colOff>365125</xdr:colOff>
      <xdr:row>38</xdr:row>
      <xdr:rowOff>45304</xdr:rowOff>
    </xdr:to>
    <xdr:cxnSp macro="">
      <xdr:nvCxnSpPr>
        <xdr:cNvPr id="523" name="直線コネクタ 522"/>
        <xdr:cNvCxnSpPr/>
      </xdr:nvCxnSpPr>
      <xdr:spPr>
        <a:xfrm flipV="1">
          <a:off x="14592300" y="6553791"/>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24" name="フローチャート : 判断 523"/>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25" name="テキスト ボックス 524"/>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44635</xdr:rowOff>
    </xdr:from>
    <xdr:to>
      <xdr:col>21</xdr:col>
      <xdr:colOff>161925</xdr:colOff>
      <xdr:row>38</xdr:row>
      <xdr:rowOff>45304</xdr:rowOff>
    </xdr:to>
    <xdr:cxnSp macro="">
      <xdr:nvCxnSpPr>
        <xdr:cNvPr id="526" name="直線コネクタ 525"/>
        <xdr:cNvCxnSpPr/>
      </xdr:nvCxnSpPr>
      <xdr:spPr>
        <a:xfrm>
          <a:off x="13703300" y="6216835"/>
          <a:ext cx="889000" cy="34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7" name="フローチャート : 判断 526"/>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8" name="テキスト ボックス 527"/>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44635</xdr:rowOff>
    </xdr:from>
    <xdr:to>
      <xdr:col>19</xdr:col>
      <xdr:colOff>644525</xdr:colOff>
      <xdr:row>38</xdr:row>
      <xdr:rowOff>53159</xdr:rowOff>
    </xdr:to>
    <xdr:cxnSp macro="">
      <xdr:nvCxnSpPr>
        <xdr:cNvPr id="529" name="直線コネクタ 528"/>
        <xdr:cNvCxnSpPr/>
      </xdr:nvCxnSpPr>
      <xdr:spPr>
        <a:xfrm flipV="1">
          <a:off x="12814300" y="6216835"/>
          <a:ext cx="889000" cy="35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30" name="フローチャート : 判断 529"/>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154228</xdr:rowOff>
    </xdr:from>
    <xdr:ext cx="534377" cy="259045"/>
    <xdr:sp macro="" textlink="">
      <xdr:nvSpPr>
        <xdr:cNvPr id="531" name="テキスト ボックス 530"/>
        <xdr:cNvSpPr txBox="1"/>
      </xdr:nvSpPr>
      <xdr:spPr>
        <a:xfrm>
          <a:off x="13436111" y="63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32" name="フローチャート : 判断 531"/>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33" name="テキスト ボックス 532"/>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117263</xdr:rowOff>
    </xdr:from>
    <xdr:to>
      <xdr:col>23</xdr:col>
      <xdr:colOff>568325</xdr:colOff>
      <xdr:row>38</xdr:row>
      <xdr:rowOff>47413</xdr:rowOff>
    </xdr:to>
    <xdr:sp macro="" textlink="">
      <xdr:nvSpPr>
        <xdr:cNvPr id="539" name="円/楕円 538"/>
        <xdr:cNvSpPr/>
      </xdr:nvSpPr>
      <xdr:spPr>
        <a:xfrm>
          <a:off x="16268700" y="64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32190</xdr:rowOff>
    </xdr:from>
    <xdr:ext cx="534377" cy="259045"/>
    <xdr:sp macro="" textlink="">
      <xdr:nvSpPr>
        <xdr:cNvPr id="540" name="消防費該当値テキスト"/>
        <xdr:cNvSpPr txBox="1"/>
      </xdr:nvSpPr>
      <xdr:spPr>
        <a:xfrm>
          <a:off x="16370300" y="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159341</xdr:rowOff>
    </xdr:from>
    <xdr:to>
      <xdr:col>22</xdr:col>
      <xdr:colOff>415925</xdr:colOff>
      <xdr:row>38</xdr:row>
      <xdr:rowOff>89491</xdr:rowOff>
    </xdr:to>
    <xdr:sp macro="" textlink="">
      <xdr:nvSpPr>
        <xdr:cNvPr id="541" name="円/楕円 540"/>
        <xdr:cNvSpPr/>
      </xdr:nvSpPr>
      <xdr:spPr>
        <a:xfrm>
          <a:off x="15430500" y="65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80618</xdr:rowOff>
    </xdr:from>
    <xdr:ext cx="534377" cy="259045"/>
    <xdr:sp macro="" textlink="">
      <xdr:nvSpPr>
        <xdr:cNvPr id="542" name="テキスト ボックス 541"/>
        <xdr:cNvSpPr txBox="1"/>
      </xdr:nvSpPr>
      <xdr:spPr>
        <a:xfrm>
          <a:off x="15214111" y="65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165954</xdr:rowOff>
    </xdr:from>
    <xdr:to>
      <xdr:col>21</xdr:col>
      <xdr:colOff>212725</xdr:colOff>
      <xdr:row>38</xdr:row>
      <xdr:rowOff>96104</xdr:rowOff>
    </xdr:to>
    <xdr:sp macro="" textlink="">
      <xdr:nvSpPr>
        <xdr:cNvPr id="543" name="円/楕円 542"/>
        <xdr:cNvSpPr/>
      </xdr:nvSpPr>
      <xdr:spPr>
        <a:xfrm>
          <a:off x="14541500" y="65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87231</xdr:rowOff>
    </xdr:from>
    <xdr:ext cx="534377" cy="259045"/>
    <xdr:sp macro="" textlink="">
      <xdr:nvSpPr>
        <xdr:cNvPr id="544" name="テキスト ボックス 543"/>
        <xdr:cNvSpPr txBox="1"/>
      </xdr:nvSpPr>
      <xdr:spPr>
        <a:xfrm>
          <a:off x="14325111" y="660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165285</xdr:rowOff>
    </xdr:from>
    <xdr:to>
      <xdr:col>20</xdr:col>
      <xdr:colOff>9525</xdr:colOff>
      <xdr:row>36</xdr:row>
      <xdr:rowOff>95435</xdr:rowOff>
    </xdr:to>
    <xdr:sp macro="" textlink="">
      <xdr:nvSpPr>
        <xdr:cNvPr id="545" name="円/楕円 544"/>
        <xdr:cNvSpPr/>
      </xdr:nvSpPr>
      <xdr:spPr>
        <a:xfrm>
          <a:off x="13652500" y="61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111962</xdr:rowOff>
    </xdr:from>
    <xdr:ext cx="534377" cy="259045"/>
    <xdr:sp macro="" textlink="">
      <xdr:nvSpPr>
        <xdr:cNvPr id="546" name="テキスト ボックス 545"/>
        <xdr:cNvSpPr txBox="1"/>
      </xdr:nvSpPr>
      <xdr:spPr>
        <a:xfrm>
          <a:off x="13436111" y="594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2359</xdr:rowOff>
    </xdr:from>
    <xdr:to>
      <xdr:col>18</xdr:col>
      <xdr:colOff>492125</xdr:colOff>
      <xdr:row>38</xdr:row>
      <xdr:rowOff>103959</xdr:rowOff>
    </xdr:to>
    <xdr:sp macro="" textlink="">
      <xdr:nvSpPr>
        <xdr:cNvPr id="547" name="円/楕円 546"/>
        <xdr:cNvSpPr/>
      </xdr:nvSpPr>
      <xdr:spPr>
        <a:xfrm>
          <a:off x="12763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95086</xdr:rowOff>
    </xdr:from>
    <xdr:ext cx="534377" cy="259045"/>
    <xdr:sp macro="" textlink="">
      <xdr:nvSpPr>
        <xdr:cNvPr id="548" name="テキスト ボックス 547"/>
        <xdr:cNvSpPr txBox="1"/>
      </xdr:nvSpPr>
      <xdr:spPr>
        <a:xfrm>
          <a:off x="12547111" y="66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2" name="直線コネクタ 571"/>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3"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4" name="直線コネクタ 573"/>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5"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6" name="直線コネクタ 575"/>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85255</xdr:rowOff>
    </xdr:from>
    <xdr:to>
      <xdr:col>23</xdr:col>
      <xdr:colOff>517525</xdr:colOff>
      <xdr:row>58</xdr:row>
      <xdr:rowOff>90669</xdr:rowOff>
    </xdr:to>
    <xdr:cxnSp macro="">
      <xdr:nvCxnSpPr>
        <xdr:cNvPr id="577" name="直線コネクタ 576"/>
        <xdr:cNvCxnSpPr/>
      </xdr:nvCxnSpPr>
      <xdr:spPr>
        <a:xfrm flipV="1">
          <a:off x="15481300" y="10029355"/>
          <a:ext cx="8382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8"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9" name="フローチャート : 判断 578"/>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70705</xdr:rowOff>
    </xdr:from>
    <xdr:to>
      <xdr:col>22</xdr:col>
      <xdr:colOff>365125</xdr:colOff>
      <xdr:row>58</xdr:row>
      <xdr:rowOff>90669</xdr:rowOff>
    </xdr:to>
    <xdr:cxnSp macro="">
      <xdr:nvCxnSpPr>
        <xdr:cNvPr id="580" name="直線コネクタ 579"/>
        <xdr:cNvCxnSpPr/>
      </xdr:nvCxnSpPr>
      <xdr:spPr>
        <a:xfrm>
          <a:off x="14592300" y="10014805"/>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1" name="フローチャート : 判断 580"/>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2" name="テキスト ボックス 581"/>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70705</xdr:rowOff>
    </xdr:from>
    <xdr:to>
      <xdr:col>21</xdr:col>
      <xdr:colOff>161925</xdr:colOff>
      <xdr:row>58</xdr:row>
      <xdr:rowOff>95683</xdr:rowOff>
    </xdr:to>
    <xdr:cxnSp macro="">
      <xdr:nvCxnSpPr>
        <xdr:cNvPr id="583" name="直線コネクタ 582"/>
        <xdr:cNvCxnSpPr/>
      </xdr:nvCxnSpPr>
      <xdr:spPr>
        <a:xfrm flipV="1">
          <a:off x="13703300" y="10014805"/>
          <a:ext cx="889000" cy="2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4" name="フローチャート : 判断 583"/>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5" name="テキスト ボックス 584"/>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94902</xdr:rowOff>
    </xdr:from>
    <xdr:to>
      <xdr:col>19</xdr:col>
      <xdr:colOff>644525</xdr:colOff>
      <xdr:row>58</xdr:row>
      <xdr:rowOff>95683</xdr:rowOff>
    </xdr:to>
    <xdr:cxnSp macro="">
      <xdr:nvCxnSpPr>
        <xdr:cNvPr id="586" name="直線コネクタ 585"/>
        <xdr:cNvCxnSpPr/>
      </xdr:nvCxnSpPr>
      <xdr:spPr>
        <a:xfrm>
          <a:off x="12814300" y="10039002"/>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7" name="フローチャート : 判断 586"/>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8" name="テキスト ボックス 587"/>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9" name="フローチャート : 判断 588"/>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90" name="テキスト ボックス 589"/>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34455</xdr:rowOff>
    </xdr:from>
    <xdr:to>
      <xdr:col>23</xdr:col>
      <xdr:colOff>568325</xdr:colOff>
      <xdr:row>58</xdr:row>
      <xdr:rowOff>136055</xdr:rowOff>
    </xdr:to>
    <xdr:sp macro="" textlink="">
      <xdr:nvSpPr>
        <xdr:cNvPr id="596" name="円/楕円 595"/>
        <xdr:cNvSpPr/>
      </xdr:nvSpPr>
      <xdr:spPr>
        <a:xfrm>
          <a:off x="16268700" y="99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120832</xdr:rowOff>
    </xdr:from>
    <xdr:ext cx="534377" cy="259045"/>
    <xdr:sp macro="" textlink="">
      <xdr:nvSpPr>
        <xdr:cNvPr id="597" name="教育費該当値テキスト"/>
        <xdr:cNvSpPr txBox="1"/>
      </xdr:nvSpPr>
      <xdr:spPr>
        <a:xfrm>
          <a:off x="16370300" y="9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39869</xdr:rowOff>
    </xdr:from>
    <xdr:to>
      <xdr:col>22</xdr:col>
      <xdr:colOff>415925</xdr:colOff>
      <xdr:row>58</xdr:row>
      <xdr:rowOff>141469</xdr:rowOff>
    </xdr:to>
    <xdr:sp macro="" textlink="">
      <xdr:nvSpPr>
        <xdr:cNvPr id="598" name="円/楕円 597"/>
        <xdr:cNvSpPr/>
      </xdr:nvSpPr>
      <xdr:spPr>
        <a:xfrm>
          <a:off x="15430500" y="99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132596</xdr:rowOff>
    </xdr:from>
    <xdr:ext cx="534377" cy="259045"/>
    <xdr:sp macro="" textlink="">
      <xdr:nvSpPr>
        <xdr:cNvPr id="599" name="テキスト ボックス 598"/>
        <xdr:cNvSpPr txBox="1"/>
      </xdr:nvSpPr>
      <xdr:spPr>
        <a:xfrm>
          <a:off x="15214111" y="100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19905</xdr:rowOff>
    </xdr:from>
    <xdr:to>
      <xdr:col>21</xdr:col>
      <xdr:colOff>212725</xdr:colOff>
      <xdr:row>58</xdr:row>
      <xdr:rowOff>121505</xdr:rowOff>
    </xdr:to>
    <xdr:sp macro="" textlink="">
      <xdr:nvSpPr>
        <xdr:cNvPr id="600" name="円/楕円 599"/>
        <xdr:cNvSpPr/>
      </xdr:nvSpPr>
      <xdr:spPr>
        <a:xfrm>
          <a:off x="14541500" y="99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112632</xdr:rowOff>
    </xdr:from>
    <xdr:ext cx="534377" cy="259045"/>
    <xdr:sp macro="" textlink="">
      <xdr:nvSpPr>
        <xdr:cNvPr id="601" name="テキスト ボックス 600"/>
        <xdr:cNvSpPr txBox="1"/>
      </xdr:nvSpPr>
      <xdr:spPr>
        <a:xfrm>
          <a:off x="14325111" y="1005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44883</xdr:rowOff>
    </xdr:from>
    <xdr:to>
      <xdr:col>20</xdr:col>
      <xdr:colOff>9525</xdr:colOff>
      <xdr:row>58</xdr:row>
      <xdr:rowOff>146483</xdr:rowOff>
    </xdr:to>
    <xdr:sp macro="" textlink="">
      <xdr:nvSpPr>
        <xdr:cNvPr id="602" name="円/楕円 601"/>
        <xdr:cNvSpPr/>
      </xdr:nvSpPr>
      <xdr:spPr>
        <a:xfrm>
          <a:off x="13652500" y="99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137610</xdr:rowOff>
    </xdr:from>
    <xdr:ext cx="534377" cy="259045"/>
    <xdr:sp macro="" textlink="">
      <xdr:nvSpPr>
        <xdr:cNvPr id="603" name="テキスト ボックス 602"/>
        <xdr:cNvSpPr txBox="1"/>
      </xdr:nvSpPr>
      <xdr:spPr>
        <a:xfrm>
          <a:off x="13436111" y="100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44102</xdr:rowOff>
    </xdr:from>
    <xdr:to>
      <xdr:col>18</xdr:col>
      <xdr:colOff>492125</xdr:colOff>
      <xdr:row>58</xdr:row>
      <xdr:rowOff>145702</xdr:rowOff>
    </xdr:to>
    <xdr:sp macro="" textlink="">
      <xdr:nvSpPr>
        <xdr:cNvPr id="604" name="円/楕円 603"/>
        <xdr:cNvSpPr/>
      </xdr:nvSpPr>
      <xdr:spPr>
        <a:xfrm>
          <a:off x="12763500" y="99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136829</xdr:rowOff>
    </xdr:from>
    <xdr:ext cx="534377" cy="259045"/>
    <xdr:sp macro="" textlink="">
      <xdr:nvSpPr>
        <xdr:cNvPr id="605" name="テキスト ボックス 604"/>
        <xdr:cNvSpPr txBox="1"/>
      </xdr:nvSpPr>
      <xdr:spPr>
        <a:xfrm>
          <a:off x="12547111" y="100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9" name="直線コネクタ 628"/>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2"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3" name="直線コネクタ 632"/>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34834</xdr:rowOff>
    </xdr:from>
    <xdr:to>
      <xdr:col>23</xdr:col>
      <xdr:colOff>517525</xdr:colOff>
      <xdr:row>79</xdr:row>
      <xdr:rowOff>44450</xdr:rowOff>
    </xdr:to>
    <xdr:cxnSp macro="">
      <xdr:nvCxnSpPr>
        <xdr:cNvPr id="634" name="直線コネクタ 633"/>
        <xdr:cNvCxnSpPr/>
      </xdr:nvCxnSpPr>
      <xdr:spPr>
        <a:xfrm flipV="1">
          <a:off x="15481300" y="13579384"/>
          <a:ext cx="8382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5"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6" name="フローチャート : 判断 635"/>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8" name="フローチャート : 判断 637"/>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9" name="テキスト ボックス 638"/>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44267</xdr:rowOff>
    </xdr:from>
    <xdr:to>
      <xdr:col>21</xdr:col>
      <xdr:colOff>161925</xdr:colOff>
      <xdr:row>79</xdr:row>
      <xdr:rowOff>44450</xdr:rowOff>
    </xdr:to>
    <xdr:cxnSp macro="">
      <xdr:nvCxnSpPr>
        <xdr:cNvPr id="640" name="直線コネクタ 639"/>
        <xdr:cNvCxnSpPr/>
      </xdr:nvCxnSpPr>
      <xdr:spPr>
        <a:xfrm>
          <a:off x="13703300" y="135888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1" name="フローチャート : 判断 640"/>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2" name="テキスト ボックス 641"/>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44267</xdr:rowOff>
    </xdr:from>
    <xdr:to>
      <xdr:col>19</xdr:col>
      <xdr:colOff>644525</xdr:colOff>
      <xdr:row>79</xdr:row>
      <xdr:rowOff>44450</xdr:rowOff>
    </xdr:to>
    <xdr:cxnSp macro="">
      <xdr:nvCxnSpPr>
        <xdr:cNvPr id="643" name="直線コネクタ 642"/>
        <xdr:cNvCxnSpPr/>
      </xdr:nvCxnSpPr>
      <xdr:spPr>
        <a:xfrm flipV="1">
          <a:off x="12814300" y="135888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4" name="フローチャート : 判断 643"/>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5" name="テキスト ボックス 644"/>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6" name="フローチャート : 判断 645"/>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7" name="テキスト ボックス 646"/>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155484</xdr:rowOff>
    </xdr:from>
    <xdr:to>
      <xdr:col>23</xdr:col>
      <xdr:colOff>568325</xdr:colOff>
      <xdr:row>79</xdr:row>
      <xdr:rowOff>85634</xdr:rowOff>
    </xdr:to>
    <xdr:sp macro="" textlink="">
      <xdr:nvSpPr>
        <xdr:cNvPr id="653" name="円/楕円 652"/>
        <xdr:cNvSpPr/>
      </xdr:nvSpPr>
      <xdr:spPr>
        <a:xfrm>
          <a:off x="162687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70411</xdr:rowOff>
    </xdr:from>
    <xdr:ext cx="469744" cy="259045"/>
    <xdr:sp macro="" textlink="">
      <xdr:nvSpPr>
        <xdr:cNvPr id="654" name="災害復旧費該当値テキスト"/>
        <xdr:cNvSpPr txBox="1"/>
      </xdr:nvSpPr>
      <xdr:spPr>
        <a:xfrm>
          <a:off x="16370300" y="1344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164917</xdr:rowOff>
    </xdr:from>
    <xdr:to>
      <xdr:col>20</xdr:col>
      <xdr:colOff>9525</xdr:colOff>
      <xdr:row>79</xdr:row>
      <xdr:rowOff>95067</xdr:rowOff>
    </xdr:to>
    <xdr:sp macro="" textlink="">
      <xdr:nvSpPr>
        <xdr:cNvPr id="659" name="円/楕円 658"/>
        <xdr:cNvSpPr/>
      </xdr:nvSpPr>
      <xdr:spPr>
        <a:xfrm>
          <a:off x="13652500" y="13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86194</xdr:rowOff>
    </xdr:from>
    <xdr:ext cx="313932" cy="259045"/>
    <xdr:sp macro="" textlink="">
      <xdr:nvSpPr>
        <xdr:cNvPr id="660" name="テキスト ボックス 659"/>
        <xdr:cNvSpPr txBox="1"/>
      </xdr:nvSpPr>
      <xdr:spPr>
        <a:xfrm>
          <a:off x="13546333" y="13630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4" name="テキスト ボックス 67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7" name="直線コネクタ 67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8" name="テキスト ボックス 67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2" name="直線コネクタ 681"/>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3"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4" name="直線コネクタ 683"/>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5"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6" name="直線コネクタ 685"/>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85122</xdr:rowOff>
    </xdr:from>
    <xdr:to>
      <xdr:col>23</xdr:col>
      <xdr:colOff>517525</xdr:colOff>
      <xdr:row>96</xdr:row>
      <xdr:rowOff>96197</xdr:rowOff>
    </xdr:to>
    <xdr:cxnSp macro="">
      <xdr:nvCxnSpPr>
        <xdr:cNvPr id="687" name="直線コネクタ 686"/>
        <xdr:cNvCxnSpPr/>
      </xdr:nvCxnSpPr>
      <xdr:spPr>
        <a:xfrm>
          <a:off x="15481300" y="16544322"/>
          <a:ext cx="8382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8"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9" name="フローチャート : 判断 688"/>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84584</xdr:rowOff>
    </xdr:from>
    <xdr:to>
      <xdr:col>22</xdr:col>
      <xdr:colOff>365125</xdr:colOff>
      <xdr:row>96</xdr:row>
      <xdr:rowOff>85122</xdr:rowOff>
    </xdr:to>
    <xdr:cxnSp macro="">
      <xdr:nvCxnSpPr>
        <xdr:cNvPr id="690" name="直線コネクタ 689"/>
        <xdr:cNvCxnSpPr/>
      </xdr:nvCxnSpPr>
      <xdr:spPr>
        <a:xfrm>
          <a:off x="14592300" y="16543784"/>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1" name="フローチャート : 判断 690"/>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2" name="テキスト ボックス 691"/>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83744</xdr:rowOff>
    </xdr:from>
    <xdr:to>
      <xdr:col>21</xdr:col>
      <xdr:colOff>161925</xdr:colOff>
      <xdr:row>96</xdr:row>
      <xdr:rowOff>84584</xdr:rowOff>
    </xdr:to>
    <xdr:cxnSp macro="">
      <xdr:nvCxnSpPr>
        <xdr:cNvPr id="693" name="直線コネクタ 692"/>
        <xdr:cNvCxnSpPr/>
      </xdr:nvCxnSpPr>
      <xdr:spPr>
        <a:xfrm>
          <a:off x="13703300" y="16542944"/>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4" name="フローチャート : 判断 693"/>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5" name="テキスト ボックス 694"/>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37522</xdr:rowOff>
    </xdr:from>
    <xdr:to>
      <xdr:col>19</xdr:col>
      <xdr:colOff>644525</xdr:colOff>
      <xdr:row>96</xdr:row>
      <xdr:rowOff>83744</xdr:rowOff>
    </xdr:to>
    <xdr:cxnSp macro="">
      <xdr:nvCxnSpPr>
        <xdr:cNvPr id="696" name="直線コネクタ 695"/>
        <xdr:cNvCxnSpPr/>
      </xdr:nvCxnSpPr>
      <xdr:spPr>
        <a:xfrm>
          <a:off x="12814300" y="16496722"/>
          <a:ext cx="8890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7" name="フローチャート : 判断 696"/>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8" name="テキスト ボックス 697"/>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9" name="フローチャート : 判断 698"/>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700" name="テキスト ボックス 699"/>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45397</xdr:rowOff>
    </xdr:from>
    <xdr:to>
      <xdr:col>23</xdr:col>
      <xdr:colOff>568325</xdr:colOff>
      <xdr:row>96</xdr:row>
      <xdr:rowOff>146997</xdr:rowOff>
    </xdr:to>
    <xdr:sp macro="" textlink="">
      <xdr:nvSpPr>
        <xdr:cNvPr id="706" name="円/楕円 705"/>
        <xdr:cNvSpPr/>
      </xdr:nvSpPr>
      <xdr:spPr>
        <a:xfrm>
          <a:off x="16268700" y="165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23824</xdr:rowOff>
    </xdr:from>
    <xdr:ext cx="534377" cy="259045"/>
    <xdr:sp macro="" textlink="">
      <xdr:nvSpPr>
        <xdr:cNvPr id="707" name="公債費該当値テキスト"/>
        <xdr:cNvSpPr txBox="1"/>
      </xdr:nvSpPr>
      <xdr:spPr>
        <a:xfrm>
          <a:off x="16370300" y="164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34322</xdr:rowOff>
    </xdr:from>
    <xdr:to>
      <xdr:col>22</xdr:col>
      <xdr:colOff>415925</xdr:colOff>
      <xdr:row>96</xdr:row>
      <xdr:rowOff>135922</xdr:rowOff>
    </xdr:to>
    <xdr:sp macro="" textlink="">
      <xdr:nvSpPr>
        <xdr:cNvPr id="708" name="円/楕円 707"/>
        <xdr:cNvSpPr/>
      </xdr:nvSpPr>
      <xdr:spPr>
        <a:xfrm>
          <a:off x="15430500" y="164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127049</xdr:rowOff>
    </xdr:from>
    <xdr:ext cx="534377" cy="259045"/>
    <xdr:sp macro="" textlink="">
      <xdr:nvSpPr>
        <xdr:cNvPr id="709" name="テキスト ボックス 708"/>
        <xdr:cNvSpPr txBox="1"/>
      </xdr:nvSpPr>
      <xdr:spPr>
        <a:xfrm>
          <a:off x="15214111" y="165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33784</xdr:rowOff>
    </xdr:from>
    <xdr:to>
      <xdr:col>21</xdr:col>
      <xdr:colOff>212725</xdr:colOff>
      <xdr:row>96</xdr:row>
      <xdr:rowOff>135384</xdr:rowOff>
    </xdr:to>
    <xdr:sp macro="" textlink="">
      <xdr:nvSpPr>
        <xdr:cNvPr id="710" name="円/楕円 709"/>
        <xdr:cNvSpPr/>
      </xdr:nvSpPr>
      <xdr:spPr>
        <a:xfrm>
          <a:off x="14541500" y="164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126511</xdr:rowOff>
    </xdr:from>
    <xdr:ext cx="534377" cy="259045"/>
    <xdr:sp macro="" textlink="">
      <xdr:nvSpPr>
        <xdr:cNvPr id="711" name="テキスト ボックス 710"/>
        <xdr:cNvSpPr txBox="1"/>
      </xdr:nvSpPr>
      <xdr:spPr>
        <a:xfrm>
          <a:off x="14325111" y="165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32944</xdr:rowOff>
    </xdr:from>
    <xdr:to>
      <xdr:col>20</xdr:col>
      <xdr:colOff>9525</xdr:colOff>
      <xdr:row>96</xdr:row>
      <xdr:rowOff>134544</xdr:rowOff>
    </xdr:to>
    <xdr:sp macro="" textlink="">
      <xdr:nvSpPr>
        <xdr:cNvPr id="712" name="円/楕円 711"/>
        <xdr:cNvSpPr/>
      </xdr:nvSpPr>
      <xdr:spPr>
        <a:xfrm>
          <a:off x="13652500" y="164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125671</xdr:rowOff>
    </xdr:from>
    <xdr:ext cx="534377" cy="259045"/>
    <xdr:sp macro="" textlink="">
      <xdr:nvSpPr>
        <xdr:cNvPr id="713" name="テキスト ボックス 712"/>
        <xdr:cNvSpPr txBox="1"/>
      </xdr:nvSpPr>
      <xdr:spPr>
        <a:xfrm>
          <a:off x="13436111" y="165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158172</xdr:rowOff>
    </xdr:from>
    <xdr:to>
      <xdr:col>18</xdr:col>
      <xdr:colOff>492125</xdr:colOff>
      <xdr:row>96</xdr:row>
      <xdr:rowOff>88322</xdr:rowOff>
    </xdr:to>
    <xdr:sp macro="" textlink="">
      <xdr:nvSpPr>
        <xdr:cNvPr id="714" name="円/楕円 713"/>
        <xdr:cNvSpPr/>
      </xdr:nvSpPr>
      <xdr:spPr>
        <a:xfrm>
          <a:off x="12763500" y="164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79449</xdr:rowOff>
    </xdr:from>
    <xdr:ext cx="534377" cy="259045"/>
    <xdr:sp macro="" textlink="">
      <xdr:nvSpPr>
        <xdr:cNvPr id="715" name="テキスト ボックス 714"/>
        <xdr:cNvSpPr txBox="1"/>
      </xdr:nvSpPr>
      <xdr:spPr>
        <a:xfrm>
          <a:off x="12547111" y="165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7" name="直線コネクタ 736"/>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8"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40"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1" name="直線コネクタ 740"/>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3"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4" name="フローチャート : 判断 743"/>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6" name="フローチャート : 判断 745"/>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7" name="テキスト ボックス 746"/>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9" name="フローチャート : 判断 748"/>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50" name="テキスト ボックス 749"/>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2" name="フローチャート : 判断 751"/>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3" name="テキスト ボックス 752"/>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4" name="フローチャート : 判断 753"/>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5" name="テキスト ボックス 754"/>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2"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187,993</a:t>
          </a:r>
          <a:r>
            <a:rPr kumimoji="1" lang="ja-JP" altLang="en-US" sz="1300">
              <a:latin typeface="ＭＳ Ｐゴシック"/>
            </a:rPr>
            <a:t>円となっている。決算額全体でみると、民生費のうち児童福祉行政に要する経費である保育所運営に伴う保育士の人件費や運営費が主な要因である。そのほかに、</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子育て支援室を開設し、</a:t>
          </a:r>
          <a:r>
            <a:rPr kumimoji="1" lang="ja-JP" altLang="en-US" sz="1300">
              <a:latin typeface="ＭＳ Ｐゴシック"/>
            </a:rPr>
            <a:t>子育て環境の充実を図っている。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年度は、債権運用等により財政調整基金の残高が増えた。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町営団地建替事業等に伴う一般財源が増え、実質単年度収支比率が減少した。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国民健康保険事業勘定特別会計と町立緑ヶ丘病院事業特別会計が赤字である。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事業勘定特別会計は、景気の低迷による離職者の社会保険からの移行や短期保険証発行の増加または、生活保護世帯の見直しに伴う国保加入者などの原因により徴収率が悪化したためである。収納向上を重点課題と位置づけ徴収対策の抜本的整備を図り、指導管理体制の充実を確立させ収納向上に努めていく。また、町独自で住民に対する「糸田町健康づくり計画」の策定を行うための推進協議会を設置し、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年度に計画を策定した。</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年ごとの見直しを行い、医療費の抑制について調査研究をし、会計運営の向上に努めている。平成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年度に一般会計からの赤字補填繰出を実施しており、一時的に赤字額が減少したものの、平成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年度以降は赤字補填をしていないため、赤字改善に至っていない。平成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年度は過年度収入や県の調整交付金が増え、赤字額が少し改善された。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町立緑ヶ丘病院事業特別会計は、医師の確保が難しく、収入が減少したため平成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年度に赤字となった。平成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年度策定する経営戦略に重要な課題として位置づけ計画にもりこんでいき、さらに経営コンサルタントを入れて抜本的に経営を見直していく予定である。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5386176</v>
      </c>
      <c r="BO4" s="379"/>
      <c r="BP4" s="379"/>
      <c r="BQ4" s="379"/>
      <c r="BR4" s="379"/>
      <c r="BS4" s="379"/>
      <c r="BT4" s="379"/>
      <c r="BU4" s="380"/>
      <c r="BV4" s="378">
        <v>4953503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21.7</v>
      </c>
      <c r="CU4" s="385"/>
      <c r="CV4" s="385"/>
      <c r="CW4" s="385"/>
      <c r="CX4" s="385"/>
      <c r="CY4" s="385"/>
      <c r="CZ4" s="385"/>
      <c r="DA4" s="386"/>
      <c r="DB4" s="384">
        <v>23.1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4783669</v>
      </c>
      <c r="BO5" s="416"/>
      <c r="BP5" s="416"/>
      <c r="BQ5" s="416"/>
      <c r="BR5" s="416"/>
      <c r="BS5" s="416"/>
      <c r="BT5" s="416"/>
      <c r="BU5" s="417"/>
      <c r="BV5" s="415">
        <v>4306934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92.9</v>
      </c>
      <c r="CU5" s="413"/>
      <c r="CV5" s="413"/>
      <c r="CW5" s="413"/>
      <c r="CX5" s="413"/>
      <c r="CY5" s="413"/>
      <c r="CZ5" s="413"/>
      <c r="DA5" s="414"/>
      <c r="DB5" s="412">
        <v>95.3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602507</v>
      </c>
      <c r="BO6" s="416"/>
      <c r="BP6" s="416"/>
      <c r="BQ6" s="416"/>
      <c r="BR6" s="416"/>
      <c r="BS6" s="416"/>
      <c r="BT6" s="416"/>
      <c r="BU6" s="417"/>
      <c r="BV6" s="415">
        <v>646569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97.8</v>
      </c>
      <c r="CU6" s="453"/>
      <c r="CV6" s="453"/>
      <c r="CW6" s="453"/>
      <c r="CX6" s="453"/>
      <c r="CY6" s="453"/>
      <c r="CZ6" s="453"/>
      <c r="DA6" s="454"/>
      <c r="DB6" s="452">
        <v>100.7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6630</v>
      </c>
      <c r="BO7" s="416"/>
      <c r="BP7" s="416"/>
      <c r="BQ7" s="416"/>
      <c r="BR7" s="416"/>
      <c r="BS7" s="416"/>
      <c r="BT7" s="416"/>
      <c r="BU7" s="417"/>
      <c r="BV7" s="415">
        <v>33175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2744771</v>
      </c>
      <c r="CU7" s="416"/>
      <c r="CV7" s="416"/>
      <c r="CW7" s="416"/>
      <c r="CX7" s="416"/>
      <c r="CY7" s="416"/>
      <c r="CZ7" s="416"/>
      <c r="DA7" s="417"/>
      <c r="DB7" s="415">
        <v>2650885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595877</v>
      </c>
      <c r="BO8" s="416"/>
      <c r="BP8" s="416"/>
      <c r="BQ8" s="416"/>
      <c r="BR8" s="416"/>
      <c r="BS8" s="416"/>
      <c r="BT8" s="416"/>
      <c r="BU8" s="417"/>
      <c r="BV8" s="415">
        <v>613394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0.22</v>
      </c>
      <c r="CU8" s="456"/>
      <c r="CV8" s="456"/>
      <c r="CW8" s="456"/>
      <c r="CX8" s="456"/>
      <c r="CY8" s="456"/>
      <c r="CZ8" s="456"/>
      <c r="DA8" s="457"/>
      <c r="DB8" s="455">
        <v>0.21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9020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-17517</v>
      </c>
      <c r="BO9" s="416"/>
      <c r="BP9" s="416"/>
      <c r="BQ9" s="416"/>
      <c r="BR9" s="416"/>
      <c r="BS9" s="416"/>
      <c r="BT9" s="416"/>
      <c r="BU9" s="417"/>
      <c r="BV9" s="415">
        <v>131968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11.2</v>
      </c>
      <c r="CU9" s="413"/>
      <c r="CV9" s="413"/>
      <c r="CW9" s="413"/>
      <c r="CX9" s="413"/>
      <c r="CY9" s="413"/>
      <c r="CZ9" s="413"/>
      <c r="DA9" s="414"/>
      <c r="DB9" s="412">
        <v>12.3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9617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24402</v>
      </c>
      <c r="BO10" s="416"/>
      <c r="BP10" s="416"/>
      <c r="BQ10" s="416"/>
      <c r="BR10" s="416"/>
      <c r="BS10" s="416"/>
      <c r="BT10" s="416"/>
      <c r="BU10" s="417"/>
      <c r="BV10" s="415">
        <v>22329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6143</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9421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9402</v>
      </c>
      <c r="S13" s="497"/>
      <c r="T13" s="497"/>
      <c r="U13" s="497"/>
      <c r="V13" s="498"/>
      <c r="W13" s="431" t="s">
        <v>120</v>
      </c>
      <c r="X13" s="432"/>
      <c r="Y13" s="432"/>
      <c r="Z13" s="432"/>
      <c r="AA13" s="432"/>
      <c r="AB13" s="422"/>
      <c r="AC13" s="466">
        <v>80</v>
      </c>
      <c r="AD13" s="467"/>
      <c r="AE13" s="467"/>
      <c r="AF13" s="467"/>
      <c r="AG13" s="506"/>
      <c r="AH13" s="466">
        <v>78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6885</v>
      </c>
      <c r="BO13" s="416"/>
      <c r="BP13" s="416"/>
      <c r="BQ13" s="416"/>
      <c r="BR13" s="416"/>
      <c r="BS13" s="416"/>
      <c r="BT13" s="416"/>
      <c r="BU13" s="417"/>
      <c r="BV13" s="415">
        <v>160440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6.4</v>
      </c>
      <c r="CU13" s="413"/>
      <c r="CV13" s="413"/>
      <c r="CW13" s="413"/>
      <c r="CX13" s="413"/>
      <c r="CY13" s="413"/>
      <c r="CZ13" s="413"/>
      <c r="DA13" s="414"/>
      <c r="DB13" s="412">
        <v>6.8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9539</v>
      </c>
      <c r="S14" s="497"/>
      <c r="T14" s="497"/>
      <c r="U14" s="497"/>
      <c r="V14" s="498"/>
      <c r="W14" s="405"/>
      <c r="X14" s="406"/>
      <c r="Y14" s="406"/>
      <c r="Z14" s="406"/>
      <c r="AA14" s="406"/>
      <c r="AB14" s="395"/>
      <c r="AC14" s="499">
        <v>2.2000000000000002</v>
      </c>
      <c r="AD14" s="500"/>
      <c r="AE14" s="500"/>
      <c r="AF14" s="500"/>
      <c r="AG14" s="501"/>
      <c r="AH14" s="499">
        <v>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9517</v>
      </c>
      <c r="S15" s="497"/>
      <c r="T15" s="497"/>
      <c r="U15" s="497"/>
      <c r="V15" s="498"/>
      <c r="W15" s="431" t="s">
        <v>127</v>
      </c>
      <c r="X15" s="432"/>
      <c r="Y15" s="432"/>
      <c r="Z15" s="432"/>
      <c r="AA15" s="432"/>
      <c r="AB15" s="422"/>
      <c r="AC15" s="466">
        <v>928</v>
      </c>
      <c r="AD15" s="467"/>
      <c r="AE15" s="467"/>
      <c r="AF15" s="467"/>
      <c r="AG15" s="506"/>
      <c r="AH15" s="466">
        <v>1164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554253</v>
      </c>
      <c r="BO15" s="379"/>
      <c r="BP15" s="379"/>
      <c r="BQ15" s="379"/>
      <c r="BR15" s="379"/>
      <c r="BS15" s="379"/>
      <c r="BT15" s="379"/>
      <c r="BU15" s="380"/>
      <c r="BV15" s="378">
        <v>512714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v>
      </c>
      <c r="AD16" s="500"/>
      <c r="AE16" s="500"/>
      <c r="AF16" s="500"/>
      <c r="AG16" s="501"/>
      <c r="AH16" s="499">
        <v>30.4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2479355</v>
      </c>
      <c r="BO16" s="416"/>
      <c r="BP16" s="416"/>
      <c r="BQ16" s="416"/>
      <c r="BR16" s="416"/>
      <c r="BS16" s="416"/>
      <c r="BT16" s="416"/>
      <c r="BU16" s="417"/>
      <c r="BV16" s="415">
        <v>2378277</v>
      </c>
      <c r="BW16" s="416"/>
      <c r="BX16" s="416"/>
      <c r="BY16" s="416"/>
      <c r="BZ16" s="416"/>
      <c r="CA16" s="416"/>
      <c r="CB16" s="416"/>
      <c r="CC16" s="417"/>
      <c r="CD16" s="152"/>
      <c r="CE16" s="522" t="s">
        <v>133</v>
      </c>
      <c r="CF16" s="522"/>
      <c r="CG16" s="522"/>
      <c r="CH16" s="522"/>
      <c r="CI16" s="522"/>
      <c r="CJ16" s="522"/>
      <c r="CK16" s="522"/>
      <c r="CL16" s="522"/>
      <c r="CM16" s="522"/>
      <c r="CN16" s="522"/>
      <c r="CO16" s="522"/>
      <c r="CP16" s="522"/>
      <c r="CQ16" s="522"/>
      <c r="CR16" s="522"/>
      <c r="CS16" s="523"/>
      <c r="CT16" s="412">
        <v>2.1</v>
      </c>
      <c r="CU16" s="413"/>
      <c r="CV16" s="413"/>
      <c r="CW16" s="413"/>
      <c r="CX16" s="413"/>
      <c r="CY16" s="413"/>
      <c r="CZ16" s="413"/>
      <c r="DA16" s="414"/>
      <c r="DB16" s="412" t="s">
        <v>117</v>
      </c>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131</v>
      </c>
      <c r="S17" s="517"/>
      <c r="T17" s="517"/>
      <c r="U17" s="517"/>
      <c r="V17" s="518"/>
      <c r="W17" s="431" t="s">
        <v>135</v>
      </c>
      <c r="X17" s="432"/>
      <c r="Y17" s="432"/>
      <c r="Z17" s="432"/>
      <c r="AA17" s="432"/>
      <c r="AB17" s="422"/>
      <c r="AC17" s="466">
        <v>2564</v>
      </c>
      <c r="AD17" s="467"/>
      <c r="AE17" s="467"/>
      <c r="AF17" s="467"/>
      <c r="AG17" s="506"/>
      <c r="AH17" s="466">
        <v>2572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680510</v>
      </c>
      <c r="BO17" s="416"/>
      <c r="BP17" s="416"/>
      <c r="BQ17" s="416"/>
      <c r="BR17" s="416"/>
      <c r="BS17" s="416"/>
      <c r="BT17" s="416"/>
      <c r="BU17" s="417"/>
      <c r="BV17" s="415">
        <v>643854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8.0399999999999991</v>
      </c>
      <c r="M18" s="528"/>
      <c r="N18" s="528"/>
      <c r="O18" s="528"/>
      <c r="P18" s="528"/>
      <c r="Q18" s="528"/>
      <c r="R18" s="529"/>
      <c r="S18" s="529"/>
      <c r="T18" s="529"/>
      <c r="U18" s="529"/>
      <c r="V18" s="530"/>
      <c r="W18" s="433"/>
      <c r="X18" s="434"/>
      <c r="Y18" s="434"/>
      <c r="Z18" s="434"/>
      <c r="AA18" s="434"/>
      <c r="AB18" s="425"/>
      <c r="AC18" s="531">
        <v>71.8</v>
      </c>
      <c r="AD18" s="532"/>
      <c r="AE18" s="532"/>
      <c r="AF18" s="532"/>
      <c r="AG18" s="533"/>
      <c r="AH18" s="531">
        <v>67.099999999999994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2583425</v>
      </c>
      <c r="BO18" s="416"/>
      <c r="BP18" s="416"/>
      <c r="BQ18" s="416"/>
      <c r="BR18" s="416"/>
      <c r="BS18" s="416"/>
      <c r="BT18" s="416"/>
      <c r="BU18" s="417"/>
      <c r="BV18" s="415">
        <v>2520816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1122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3767607</v>
      </c>
      <c r="BO19" s="416"/>
      <c r="BP19" s="416"/>
      <c r="BQ19" s="416"/>
      <c r="BR19" s="416"/>
      <c r="BS19" s="416"/>
      <c r="BT19" s="416"/>
      <c r="BU19" s="417"/>
      <c r="BV19" s="415">
        <v>3577089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3814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4650565</v>
      </c>
      <c r="BO23" s="416"/>
      <c r="BP23" s="416"/>
      <c r="BQ23" s="416"/>
      <c r="BR23" s="416"/>
      <c r="BS23" s="416"/>
      <c r="BT23" s="416"/>
      <c r="BU23" s="417"/>
      <c r="BV23" s="415">
        <v>4617383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6350</v>
      </c>
      <c r="R24" s="467"/>
      <c r="S24" s="467"/>
      <c r="T24" s="467"/>
      <c r="U24" s="467"/>
      <c r="V24" s="506"/>
      <c r="W24" s="561"/>
      <c r="X24" s="549"/>
      <c r="Y24" s="550"/>
      <c r="Z24" s="465" t="s">
        <v>151</v>
      </c>
      <c r="AA24" s="445"/>
      <c r="AB24" s="445"/>
      <c r="AC24" s="445"/>
      <c r="AD24" s="445"/>
      <c r="AE24" s="445"/>
      <c r="AF24" s="445"/>
      <c r="AG24" s="446"/>
      <c r="AH24" s="466">
        <v>101</v>
      </c>
      <c r="AI24" s="467"/>
      <c r="AJ24" s="467"/>
      <c r="AK24" s="467"/>
      <c r="AL24" s="506"/>
      <c r="AM24" s="466">
        <v>301081</v>
      </c>
      <c r="AN24" s="467"/>
      <c r="AO24" s="467"/>
      <c r="AP24" s="467"/>
      <c r="AQ24" s="467"/>
      <c r="AR24" s="506"/>
      <c r="AS24" s="466">
        <v>2981</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4205692</v>
      </c>
      <c r="BO24" s="416"/>
      <c r="BP24" s="416"/>
      <c r="BQ24" s="416"/>
      <c r="BR24" s="416"/>
      <c r="BS24" s="416"/>
      <c r="BT24" s="416"/>
      <c r="BU24" s="417"/>
      <c r="BV24" s="415">
        <v>4170043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5350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32709</v>
      </c>
      <c r="BO25" s="379"/>
      <c r="BP25" s="379"/>
      <c r="BQ25" s="379"/>
      <c r="BR25" s="379"/>
      <c r="BS25" s="379"/>
      <c r="BT25" s="379"/>
      <c r="BU25" s="380"/>
      <c r="BV25" s="378">
        <v>76254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5110</v>
      </c>
      <c r="R26" s="467"/>
      <c r="S26" s="467"/>
      <c r="T26" s="467"/>
      <c r="U26" s="467"/>
      <c r="V26" s="506"/>
      <c r="W26" s="561"/>
      <c r="X26" s="549"/>
      <c r="Y26" s="550"/>
      <c r="Z26" s="465" t="s">
        <v>157</v>
      </c>
      <c r="AA26" s="571"/>
      <c r="AB26" s="571"/>
      <c r="AC26" s="571"/>
      <c r="AD26" s="571"/>
      <c r="AE26" s="571"/>
      <c r="AF26" s="571"/>
      <c r="AG26" s="572"/>
      <c r="AH26" s="466">
        <v>2</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2730</v>
      </c>
      <c r="R27" s="467"/>
      <c r="S27" s="467"/>
      <c r="T27" s="467"/>
      <c r="U27" s="467"/>
      <c r="V27" s="506"/>
      <c r="W27" s="561"/>
      <c r="X27" s="549"/>
      <c r="Y27" s="550"/>
      <c r="Z27" s="465" t="s">
        <v>161</v>
      </c>
      <c r="AA27" s="445"/>
      <c r="AB27" s="445"/>
      <c r="AC27" s="445"/>
      <c r="AD27" s="445"/>
      <c r="AE27" s="445"/>
      <c r="AF27" s="445"/>
      <c r="AG27" s="446"/>
      <c r="AH27" s="466">
        <v>1</v>
      </c>
      <c r="AI27" s="467"/>
      <c r="AJ27" s="467"/>
      <c r="AK27" s="467"/>
      <c r="AL27" s="506"/>
      <c r="AM27" s="466" t="s">
        <v>158</v>
      </c>
      <c r="AN27" s="467"/>
      <c r="AO27" s="467"/>
      <c r="AP27" s="467"/>
      <c r="AQ27" s="467"/>
      <c r="AR27" s="506"/>
      <c r="AS27" s="466" t="s">
        <v>158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2380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1509404</v>
      </c>
      <c r="BO28" s="379"/>
      <c r="BP28" s="379"/>
      <c r="BQ28" s="379"/>
      <c r="BR28" s="379"/>
      <c r="BS28" s="379"/>
      <c r="BT28" s="379"/>
      <c r="BU28" s="380"/>
      <c r="BV28" s="378">
        <v>1385002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10</v>
      </c>
      <c r="M29" s="467"/>
      <c r="N29" s="467"/>
      <c r="O29" s="467"/>
      <c r="P29" s="506"/>
      <c r="Q29" s="466">
        <v>2210</v>
      </c>
      <c r="R29" s="467"/>
      <c r="S29" s="467"/>
      <c r="T29" s="467"/>
      <c r="U29" s="467"/>
      <c r="V29" s="506"/>
      <c r="W29" s="562"/>
      <c r="X29" s="563"/>
      <c r="Y29" s="564"/>
      <c r="Z29" s="465" t="s">
        <v>168</v>
      </c>
      <c r="AA29" s="445"/>
      <c r="AB29" s="445"/>
      <c r="AC29" s="445"/>
      <c r="AD29" s="445"/>
      <c r="AE29" s="445"/>
      <c r="AF29" s="445"/>
      <c r="AG29" s="446"/>
      <c r="AH29" s="466">
        <v>102</v>
      </c>
      <c r="AI29" s="467"/>
      <c r="AJ29" s="467"/>
      <c r="AK29" s="467"/>
      <c r="AL29" s="506"/>
      <c r="AM29" s="466">
        <v>304996</v>
      </c>
      <c r="AN29" s="467"/>
      <c r="AO29" s="467"/>
      <c r="AP29" s="467"/>
      <c r="AQ29" s="467"/>
      <c r="AR29" s="506"/>
      <c r="AS29" s="466">
        <v>2990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911506</v>
      </c>
      <c r="BO29" s="416"/>
      <c r="BP29" s="416"/>
      <c r="BQ29" s="416"/>
      <c r="BR29" s="416"/>
      <c r="BS29" s="416"/>
      <c r="BT29" s="416"/>
      <c r="BU29" s="417"/>
      <c r="BV29" s="415">
        <v>899866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2118849</v>
      </c>
      <c r="BO30" s="585"/>
      <c r="BP30" s="585"/>
      <c r="BQ30" s="585"/>
      <c r="BR30" s="585"/>
      <c r="BS30" s="585"/>
      <c r="BT30" s="585"/>
      <c r="BU30" s="586"/>
      <c r="BV30" s="584">
        <v>2109978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IF('各会計、関係団体の財政状況及び健全化判断比率'!B30="","",'各会計、関係団体の財政状況及び健全化判断比率'!B30)</f>
        <v>上水道事業特別会計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福岡県市町村消防団員等公務災害補償組合（一般会計）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いとだ</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IF('各会計、関係団体の財政状況及び健全化判断比率'!B31="","",'各会計、関係団体の財政状況及び健全化判断比率'!B31)</f>
        <v>町立緑ヶ丘病院事業特別会計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福岡県市町村職員退職手当組合（一般会計）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学校給食センター事業特別会計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福岡県市町村職員退職手当組合（基金特別会計）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福岡県自治会館管理組合（一般会計）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福岡県田川地区消防組合（一般会計）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田川地区斎場組合（一般会計）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福岡県自治振興組合（一般会計）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福岡県自治振興組合（公文書館事業特別会計）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福岡県介護保険広域連合（一般会計）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福岡県介護保険広域連合（介護保険事業特別会計）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517</v>
      </c>
      <c r="D34" s="1181"/>
      <c r="E34" s="1182"/>
      <c r="F34" s="32" t="s">
        <v>518</v>
      </c>
      <c r="G34" s="33" t="s">
        <v>519</v>
      </c>
      <c r="H34" s="33" t="s">
        <v>520</v>
      </c>
      <c r="I34" s="33" t="s">
        <v>521</v>
      </c>
      <c r="J34" s="34" t="s">
        <v>522</v>
      </c>
      <c r="K34" s="22"/>
      <c r="L34" s="22"/>
      <c r="M34" s="22"/>
      <c r="N34" s="22"/>
      <c r="O34" s="22"/>
      <c r="P34" s="22"/>
    </row>
    <row r="35" spans="1:16" ht="39" customHeight="1">
      <c r="A35" s="22"/>
      <c r="B35" s="35"/>
      <c r="C35" s="1175" t="s">
        <v>523</v>
      </c>
      <c r="D35" s="1176"/>
      <c r="E35" s="1177"/>
      <c r="F35" s="36">
        <v>5.68</v>
      </c>
      <c r="G35" s="37">
        <v>4.6900000000000004</v>
      </c>
      <c r="H35" s="37">
        <v>3.84</v>
      </c>
      <c r="I35" s="37">
        <v>1.64</v>
      </c>
      <c r="J35" s="38" t="s">
        <v>524</v>
      </c>
      <c r="K35" s="22"/>
      <c r="L35" s="22"/>
      <c r="M35" s="22"/>
      <c r="N35" s="22"/>
      <c r="O35" s="22"/>
      <c r="P35" s="22"/>
    </row>
    <row r="36" spans="1:16" ht="39" customHeight="1">
      <c r="A36" s="22"/>
      <c r="B36" s="35"/>
      <c r="C36" s="1175" t="s">
        <v>525</v>
      </c>
      <c r="D36" s="1176"/>
      <c r="E36" s="1177"/>
      <c r="F36" s="36">
        <v>16.170000000000002</v>
      </c>
      <c r="G36" s="37">
        <v>16.760000000000002</v>
      </c>
      <c r="H36" s="37">
        <v>16.7</v>
      </c>
      <c r="I36" s="37">
        <v>21.49</v>
      </c>
      <c r="J36" s="38">
        <v>20.09</v>
      </c>
      <c r="K36" s="22"/>
      <c r="L36" s="22"/>
      <c r="M36" s="22"/>
      <c r="N36" s="22"/>
      <c r="O36" s="22"/>
      <c r="P36" s="22"/>
    </row>
    <row r="37" spans="1:16" ht="39" customHeight="1">
      <c r="A37" s="22"/>
      <c r="B37" s="35"/>
      <c r="C37" s="1175" t="s">
        <v>526</v>
      </c>
      <c r="D37" s="1176"/>
      <c r="E37" s="1177"/>
      <c r="F37" s="36">
        <v>15.85</v>
      </c>
      <c r="G37" s="37">
        <v>17.18</v>
      </c>
      <c r="H37" s="37">
        <v>17.96</v>
      </c>
      <c r="I37" s="37">
        <v>18.57</v>
      </c>
      <c r="J37" s="38">
        <v>18.09</v>
      </c>
      <c r="K37" s="22"/>
      <c r="L37" s="22"/>
      <c r="M37" s="22"/>
      <c r="N37" s="22"/>
      <c r="O37" s="22"/>
      <c r="P37" s="22"/>
    </row>
    <row r="38" spans="1:16" ht="39" customHeight="1">
      <c r="A38" s="22"/>
      <c r="B38" s="35"/>
      <c r="C38" s="1175" t="s">
        <v>527</v>
      </c>
      <c r="D38" s="1176"/>
      <c r="E38" s="1177"/>
      <c r="F38" s="36">
        <v>0.61</v>
      </c>
      <c r="G38" s="37">
        <v>0.94</v>
      </c>
      <c r="H38" s="37">
        <v>1.29</v>
      </c>
      <c r="I38" s="37">
        <v>1.62</v>
      </c>
      <c r="J38" s="38">
        <v>1.6</v>
      </c>
      <c r="K38" s="22"/>
      <c r="L38" s="22"/>
      <c r="M38" s="22"/>
      <c r="N38" s="22"/>
      <c r="O38" s="22"/>
      <c r="P38" s="22"/>
    </row>
    <row r="39" spans="1:16" ht="39" customHeight="1">
      <c r="A39" s="22"/>
      <c r="B39" s="35"/>
      <c r="C39" s="1175" t="s">
        <v>528</v>
      </c>
      <c r="D39" s="1176"/>
      <c r="E39" s="1177"/>
      <c r="F39" s="36">
        <v>0.03</v>
      </c>
      <c r="G39" s="37">
        <v>0.04</v>
      </c>
      <c r="H39" s="37">
        <v>0.04</v>
      </c>
      <c r="I39" s="37">
        <v>0.05</v>
      </c>
      <c r="J39" s="38">
        <v>0.04</v>
      </c>
      <c r="K39" s="22"/>
      <c r="L39" s="22"/>
      <c r="M39" s="22"/>
      <c r="N39" s="22"/>
      <c r="O39" s="22"/>
      <c r="P39" s="22"/>
    </row>
    <row r="40" spans="1:16" ht="39" customHeight="1">
      <c r="A40" s="22"/>
      <c r="B40" s="35"/>
      <c r="C40" s="1175" t="s">
        <v>529</v>
      </c>
      <c r="D40" s="1176"/>
      <c r="E40" s="1177"/>
      <c r="F40" s="36">
        <v>0</v>
      </c>
      <c r="G40" s="37">
        <v>0.04</v>
      </c>
      <c r="H40" s="37">
        <v>0.13</v>
      </c>
      <c r="I40" s="37">
        <v>0.02</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531</v>
      </c>
      <c r="D43" s="1179"/>
      <c r="E43" s="1180"/>
      <c r="F43" s="41" t="s">
        <v>473</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11</v>
      </c>
      <c r="C45" s="1192"/>
      <c r="D45" s="58"/>
      <c r="E45" s="1197" t="s">
        <v>12</v>
      </c>
      <c r="F45" s="1197"/>
      <c r="G45" s="1197"/>
      <c r="H45" s="1197"/>
      <c r="I45" s="1197"/>
      <c r="J45" s="1198"/>
      <c r="K45" s="59">
        <v>563</v>
      </c>
      <c r="L45" s="60">
        <v>483</v>
      </c>
      <c r="M45" s="60">
        <v>476</v>
      </c>
      <c r="N45" s="60">
        <v>465</v>
      </c>
      <c r="O45" s="61">
        <v>446</v>
      </c>
      <c r="P45" s="48"/>
      <c r="Q45" s="48"/>
      <c r="R45" s="48"/>
      <c r="S45" s="48"/>
      <c r="T45" s="48"/>
      <c r="U45" s="48"/>
    </row>
    <row r="46" spans="1:21" ht="30.75" customHeight="1">
      <c r="A46" s="48"/>
      <c r="B46" s="1193"/>
      <c r="C46" s="1194"/>
      <c r="D46" s="62"/>
      <c r="E46" s="1185" t="s">
        <v>13</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14</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15</v>
      </c>
      <c r="F48" s="1185"/>
      <c r="G48" s="1185"/>
      <c r="H48" s="1185"/>
      <c r="I48" s="1185"/>
      <c r="J48" s="1186"/>
      <c r="K48" s="63" t="s">
        <v>473</v>
      </c>
      <c r="L48" s="64">
        <v>1</v>
      </c>
      <c r="M48" s="64">
        <v>1</v>
      </c>
      <c r="N48" s="64">
        <v>1</v>
      </c>
      <c r="O48" s="65">
        <v>2</v>
      </c>
      <c r="P48" s="48"/>
      <c r="Q48" s="48"/>
      <c r="R48" s="48"/>
      <c r="S48" s="48"/>
      <c r="T48" s="48"/>
      <c r="U48" s="48"/>
    </row>
    <row r="49" spans="1:21" ht="30.75" customHeight="1">
      <c r="A49" s="48"/>
      <c r="B49" s="1193"/>
      <c r="C49" s="1194"/>
      <c r="D49" s="62"/>
      <c r="E49" s="1185" t="s">
        <v>16</v>
      </c>
      <c r="F49" s="1185"/>
      <c r="G49" s="1185"/>
      <c r="H49" s="1185"/>
      <c r="I49" s="1185"/>
      <c r="J49" s="1186"/>
      <c r="K49" s="63">
        <v>51</v>
      </c>
      <c r="L49" s="64">
        <v>69</v>
      </c>
      <c r="M49" s="64">
        <v>68</v>
      </c>
      <c r="N49" s="64">
        <v>69</v>
      </c>
      <c r="O49" s="65">
        <v>73</v>
      </c>
      <c r="P49" s="48"/>
      <c r="Q49" s="48"/>
      <c r="R49" s="48"/>
      <c r="S49" s="48"/>
      <c r="T49" s="48"/>
      <c r="U49" s="48"/>
    </row>
    <row r="50" spans="1:21" ht="30.75" customHeight="1">
      <c r="A50" s="48"/>
      <c r="B50" s="1193"/>
      <c r="C50" s="1194"/>
      <c r="D50" s="62"/>
      <c r="E50" s="1185" t="s">
        <v>17</v>
      </c>
      <c r="F50" s="1185"/>
      <c r="G50" s="1185"/>
      <c r="H50" s="1185"/>
      <c r="I50" s="1185"/>
      <c r="J50" s="1186"/>
      <c r="K50" s="63" t="s">
        <v>473</v>
      </c>
      <c r="L50" s="64" t="s">
        <v>473</v>
      </c>
      <c r="M50" s="64" t="s">
        <v>473</v>
      </c>
      <c r="N50" s="64" t="s">
        <v>473</v>
      </c>
      <c r="O50" s="65" t="s">
        <v>473</v>
      </c>
      <c r="P50" s="48"/>
      <c r="Q50" s="48"/>
      <c r="R50" s="48"/>
      <c r="S50" s="48"/>
      <c r="T50" s="48"/>
      <c r="U50" s="48"/>
    </row>
    <row r="51" spans="1:21" ht="30.75" customHeight="1">
      <c r="A51" s="48"/>
      <c r="B51" s="1195"/>
      <c r="C51" s="1196"/>
      <c r="D51" s="66"/>
      <c r="E51" s="1185" t="s">
        <v>18</v>
      </c>
      <c r="F51" s="1185"/>
      <c r="G51" s="1185"/>
      <c r="H51" s="1185"/>
      <c r="I51" s="1185"/>
      <c r="J51" s="1186"/>
      <c r="K51" s="63">
        <v>1</v>
      </c>
      <c r="L51" s="64">
        <v>0</v>
      </c>
      <c r="M51" s="64">
        <v>1</v>
      </c>
      <c r="N51" s="64">
        <v>1</v>
      </c>
      <c r="O51" s="65">
        <v>3</v>
      </c>
      <c r="P51" s="48"/>
      <c r="Q51" s="48"/>
      <c r="R51" s="48"/>
      <c r="S51" s="48"/>
      <c r="T51" s="48"/>
      <c r="U51" s="48"/>
    </row>
    <row r="52" spans="1:21" ht="30.75" customHeight="1">
      <c r="A52" s="48"/>
      <c r="B52" s="1183" t="s">
        <v>19</v>
      </c>
      <c r="C52" s="1184"/>
      <c r="D52" s="66"/>
      <c r="E52" s="1185" t="s">
        <v>20</v>
      </c>
      <c r="F52" s="1185"/>
      <c r="G52" s="1185"/>
      <c r="H52" s="1185"/>
      <c r="I52" s="1185"/>
      <c r="J52" s="1186"/>
      <c r="K52" s="63">
        <v>387</v>
      </c>
      <c r="L52" s="64">
        <v>381</v>
      </c>
      <c r="M52" s="64">
        <v>395</v>
      </c>
      <c r="N52" s="64">
        <v>393</v>
      </c>
      <c r="O52" s="65">
        <v>366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228</v>
      </c>
      <c r="L53" s="69">
        <v>172</v>
      </c>
      <c r="M53" s="69">
        <v>151</v>
      </c>
      <c r="N53" s="69">
        <v>143</v>
      </c>
      <c r="O53" s="70">
        <v>158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99" t="s">
        <v>24</v>
      </c>
      <c r="C41" s="1200"/>
      <c r="D41" s="81"/>
      <c r="E41" s="1205" t="s">
        <v>25</v>
      </c>
      <c r="F41" s="1205"/>
      <c r="G41" s="1205"/>
      <c r="H41" s="1206"/>
      <c r="I41" s="82">
        <v>5028</v>
      </c>
      <c r="J41" s="83">
        <v>4865</v>
      </c>
      <c r="K41" s="83">
        <v>4798</v>
      </c>
      <c r="L41" s="83">
        <v>4617</v>
      </c>
      <c r="M41" s="84">
        <v>4651</v>
      </c>
    </row>
    <row r="42" spans="2:13" ht="27.75" customHeight="1">
      <c r="B42" s="1201"/>
      <c r="C42" s="1202"/>
      <c r="D42" s="85"/>
      <c r="E42" s="1207" t="s">
        <v>26</v>
      </c>
      <c r="F42" s="1207"/>
      <c r="G42" s="1207"/>
      <c r="H42" s="1208"/>
      <c r="I42" s="86" t="s">
        <v>473</v>
      </c>
      <c r="J42" s="87" t="s">
        <v>473</v>
      </c>
      <c r="K42" s="87" t="s">
        <v>473</v>
      </c>
      <c r="L42" s="87" t="s">
        <v>473</v>
      </c>
      <c r="M42" s="88" t="s">
        <v>473</v>
      </c>
    </row>
    <row r="43" spans="2:13" ht="27.75" customHeight="1">
      <c r="B43" s="1201"/>
      <c r="C43" s="1202"/>
      <c r="D43" s="85"/>
      <c r="E43" s="1207" t="s">
        <v>27</v>
      </c>
      <c r="F43" s="1207"/>
      <c r="G43" s="1207"/>
      <c r="H43" s="1208"/>
      <c r="I43" s="86">
        <v>3</v>
      </c>
      <c r="J43" s="87">
        <v>3</v>
      </c>
      <c r="K43" s="87">
        <v>22</v>
      </c>
      <c r="L43" s="87">
        <v>37</v>
      </c>
      <c r="M43" s="88">
        <v>19</v>
      </c>
    </row>
    <row r="44" spans="2:13" ht="27.75" customHeight="1">
      <c r="B44" s="1201"/>
      <c r="C44" s="1202"/>
      <c r="D44" s="85"/>
      <c r="E44" s="1207" t="s">
        <v>28</v>
      </c>
      <c r="F44" s="1207"/>
      <c r="G44" s="1207"/>
      <c r="H44" s="1208"/>
      <c r="I44" s="86">
        <v>408</v>
      </c>
      <c r="J44" s="87">
        <v>349</v>
      </c>
      <c r="K44" s="87">
        <v>323</v>
      </c>
      <c r="L44" s="87">
        <v>312</v>
      </c>
      <c r="M44" s="88">
        <v>240</v>
      </c>
    </row>
    <row r="45" spans="2:13" ht="27.75" customHeight="1">
      <c r="B45" s="1201"/>
      <c r="C45" s="1202"/>
      <c r="D45" s="85"/>
      <c r="E45" s="1207" t="s">
        <v>29</v>
      </c>
      <c r="F45" s="1207"/>
      <c r="G45" s="1207"/>
      <c r="H45" s="1208"/>
      <c r="I45" s="86">
        <v>1214</v>
      </c>
      <c r="J45" s="87">
        <v>1193</v>
      </c>
      <c r="K45" s="87">
        <v>1196</v>
      </c>
      <c r="L45" s="87">
        <v>1060</v>
      </c>
      <c r="M45" s="88">
        <v>1039</v>
      </c>
    </row>
    <row r="46" spans="2:13" ht="27.75" customHeight="1">
      <c r="B46" s="1201"/>
      <c r="C46" s="1202"/>
      <c r="D46" s="85"/>
      <c r="E46" s="1207" t="s">
        <v>30</v>
      </c>
      <c r="F46" s="1207"/>
      <c r="G46" s="1207"/>
      <c r="H46" s="1208"/>
      <c r="I46" s="86" t="s">
        <v>473</v>
      </c>
      <c r="J46" s="87" t="s">
        <v>473</v>
      </c>
      <c r="K46" s="87" t="s">
        <v>473</v>
      </c>
      <c r="L46" s="87" t="s">
        <v>473</v>
      </c>
      <c r="M46" s="88" t="s">
        <v>473</v>
      </c>
    </row>
    <row r="47" spans="2:13" ht="27.75" customHeight="1">
      <c r="B47" s="1201"/>
      <c r="C47" s="1202"/>
      <c r="D47" s="85"/>
      <c r="E47" s="1207" t="s">
        <v>31</v>
      </c>
      <c r="F47" s="1207"/>
      <c r="G47" s="1207"/>
      <c r="H47" s="1208"/>
      <c r="I47" s="86" t="s">
        <v>473</v>
      </c>
      <c r="J47" s="87" t="s">
        <v>473</v>
      </c>
      <c r="K47" s="87" t="s">
        <v>473</v>
      </c>
      <c r="L47" s="87" t="s">
        <v>473</v>
      </c>
      <c r="M47" s="88" t="s">
        <v>473</v>
      </c>
    </row>
    <row r="48" spans="2:13" ht="27.75" customHeight="1">
      <c r="B48" s="1203"/>
      <c r="C48" s="1204"/>
      <c r="D48" s="85"/>
      <c r="E48" s="1207" t="s">
        <v>32</v>
      </c>
      <c r="F48" s="1207"/>
      <c r="G48" s="1207"/>
      <c r="H48" s="1208"/>
      <c r="I48" s="86" t="s">
        <v>473</v>
      </c>
      <c r="J48" s="87" t="s">
        <v>473</v>
      </c>
      <c r="K48" s="87" t="s">
        <v>473</v>
      </c>
      <c r="L48" s="87" t="s">
        <v>473</v>
      </c>
      <c r="M48" s="88" t="s">
        <v>473</v>
      </c>
    </row>
    <row r="49" spans="2:13" ht="27.75" customHeight="1">
      <c r="B49" s="1209" t="s">
        <v>33</v>
      </c>
      <c r="C49" s="1210"/>
      <c r="D49" s="89"/>
      <c r="E49" s="1207" t="s">
        <v>34</v>
      </c>
      <c r="F49" s="1207"/>
      <c r="G49" s="1207"/>
      <c r="H49" s="1208"/>
      <c r="I49" s="86">
        <v>3713</v>
      </c>
      <c r="J49" s="87">
        <v>4194</v>
      </c>
      <c r="K49" s="87">
        <v>4358</v>
      </c>
      <c r="L49" s="87">
        <v>4392</v>
      </c>
      <c r="M49" s="88">
        <v>4540</v>
      </c>
    </row>
    <row r="50" spans="2:13" ht="27.75" customHeight="1">
      <c r="B50" s="1201"/>
      <c r="C50" s="1202"/>
      <c r="D50" s="85"/>
      <c r="E50" s="1207" t="s">
        <v>35</v>
      </c>
      <c r="F50" s="1207"/>
      <c r="G50" s="1207"/>
      <c r="H50" s="1208"/>
      <c r="I50" s="86">
        <v>127</v>
      </c>
      <c r="J50" s="87">
        <v>120</v>
      </c>
      <c r="K50" s="87">
        <v>118</v>
      </c>
      <c r="L50" s="87">
        <v>110</v>
      </c>
      <c r="M50" s="88">
        <v>158</v>
      </c>
    </row>
    <row r="51" spans="2:13" ht="27.75" customHeight="1">
      <c r="B51" s="1203"/>
      <c r="C51" s="1204"/>
      <c r="D51" s="85"/>
      <c r="E51" s="1207" t="s">
        <v>36</v>
      </c>
      <c r="F51" s="1207"/>
      <c r="G51" s="1207"/>
      <c r="H51" s="1208"/>
      <c r="I51" s="86">
        <v>3886</v>
      </c>
      <c r="J51" s="87">
        <v>3809</v>
      </c>
      <c r="K51" s="87">
        <v>3736</v>
      </c>
      <c r="L51" s="87">
        <v>3670</v>
      </c>
      <c r="M51" s="88">
        <v>3520</v>
      </c>
    </row>
    <row r="52" spans="2:13" ht="27.75" customHeight="1" thickBot="1">
      <c r="B52" s="1211" t="s">
        <v>37</v>
      </c>
      <c r="C52" s="1212"/>
      <c r="D52" s="90"/>
      <c r="E52" s="1213" t="s">
        <v>38</v>
      </c>
      <c r="F52" s="1213"/>
      <c r="G52" s="1213"/>
      <c r="H52" s="1214"/>
      <c r="I52" s="91">
        <v>-1072</v>
      </c>
      <c r="J52" s="92">
        <v>-1713</v>
      </c>
      <c r="K52" s="92">
        <v>-1875</v>
      </c>
      <c r="L52" s="92">
        <v>-2145</v>
      </c>
      <c r="M52" s="93">
        <v>-2268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566</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566</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565</v>
      </c>
      <c r="C41" s="246"/>
      <c r="D41" s="246"/>
      <c r="E41" s="246"/>
      <c r="F41" s="246"/>
      <c r="G41" s="246"/>
      <c r="H41" s="246"/>
      <c r="I41" s="246"/>
      <c r="J41" s="246"/>
      <c r="K41" s="246"/>
      <c r="L41" s="246"/>
      <c r="M41" s="246"/>
      <c r="N41" s="246"/>
      <c r="O41" s="246"/>
      <c r="P41" s="247"/>
    </row>
    <row r="42" spans="2:17" ht="13.5">
      <c r="B42" s="248"/>
      <c r="C42" s="244"/>
      <c r="D42" s="244"/>
      <c r="E42" s="244"/>
      <c r="F42" s="244"/>
      <c r="G42" s="353" t="s">
        <v>561</v>
      </c>
      <c r="I42" s="352"/>
      <c r="J42" s="352"/>
      <c r="K42" s="352"/>
      <c r="L42" s="244"/>
      <c r="M42" s="244"/>
      <c r="N42" s="244"/>
      <c r="O42" s="244"/>
    </row>
    <row r="43" spans="2:17" ht="13.5">
      <c r="B43" s="248"/>
      <c r="C43" s="244"/>
      <c r="D43" s="244"/>
      <c r="E43" s="244"/>
      <c r="F43" s="244"/>
      <c r="G43" s="1224"/>
      <c r="H43" s="1225"/>
      <c r="I43" s="1225"/>
      <c r="J43" s="1225"/>
      <c r="K43" s="1225"/>
      <c r="L43" s="1225"/>
      <c r="M43" s="1225"/>
      <c r="N43" s="1225"/>
      <c r="O43" s="1226"/>
    </row>
    <row r="44" spans="2:17" ht="13.5">
      <c r="B44" s="248"/>
      <c r="C44" s="244"/>
      <c r="D44" s="244"/>
      <c r="E44" s="244"/>
      <c r="F44" s="244"/>
      <c r="G44" s="1227"/>
      <c r="H44" s="1228"/>
      <c r="I44" s="1228"/>
      <c r="J44" s="1228"/>
      <c r="K44" s="1228"/>
      <c r="L44" s="1228"/>
      <c r="M44" s="1228"/>
      <c r="N44" s="1228"/>
      <c r="O44" s="1229"/>
    </row>
    <row r="45" spans="2:17" ht="13.5">
      <c r="B45" s="248"/>
      <c r="C45" s="244"/>
      <c r="D45" s="244"/>
      <c r="E45" s="244"/>
      <c r="F45" s="244"/>
      <c r="G45" s="1227"/>
      <c r="H45" s="1228"/>
      <c r="I45" s="1228"/>
      <c r="J45" s="1228"/>
      <c r="K45" s="1228"/>
      <c r="L45" s="1228"/>
      <c r="M45" s="1228"/>
      <c r="N45" s="1228"/>
      <c r="O45" s="1229"/>
    </row>
    <row r="46" spans="2:17" ht="13.5">
      <c r="B46" s="248"/>
      <c r="C46" s="244"/>
      <c r="D46" s="244"/>
      <c r="E46" s="244"/>
      <c r="F46" s="244"/>
      <c r="G46" s="1227"/>
      <c r="H46" s="1228"/>
      <c r="I46" s="1228"/>
      <c r="J46" s="1228"/>
      <c r="K46" s="1228"/>
      <c r="L46" s="1228"/>
      <c r="M46" s="1228"/>
      <c r="N46" s="1228"/>
      <c r="O46" s="1229"/>
    </row>
    <row r="47" spans="2:17" ht="13.5">
      <c r="B47" s="248"/>
      <c r="C47" s="244"/>
      <c r="D47" s="244"/>
      <c r="E47" s="244"/>
      <c r="F47" s="244"/>
      <c r="G47" s="1230"/>
      <c r="H47" s="1231"/>
      <c r="I47" s="1231"/>
      <c r="J47" s="1231"/>
      <c r="K47" s="1231"/>
      <c r="L47" s="1231"/>
      <c r="M47" s="1231"/>
      <c r="N47" s="1231"/>
      <c r="O47" s="1232"/>
    </row>
    <row r="48" spans="2:17" ht="13.5">
      <c r="B48" s="248"/>
      <c r="C48" s="244"/>
      <c r="D48" s="244"/>
      <c r="E48" s="244"/>
      <c r="F48" s="244"/>
      <c r="G48" s="244"/>
      <c r="H48" s="363"/>
      <c r="I48" s="363"/>
      <c r="J48" s="363"/>
    </row>
    <row r="49" spans="1:17" ht="13.5">
      <c r="B49" s="248"/>
      <c r="C49" s="244"/>
      <c r="D49" s="244"/>
      <c r="E49" s="244"/>
      <c r="F49" s="244"/>
      <c r="G49" s="243" t="s">
        <v>564</v>
      </c>
    </row>
    <row r="50" spans="1:17" ht="13.5">
      <c r="B50" s="248"/>
      <c r="C50" s="244"/>
      <c r="D50" s="244"/>
      <c r="E50" s="244"/>
      <c r="F50" s="244"/>
      <c r="G50" s="1233"/>
      <c r="H50" s="1234"/>
      <c r="I50" s="1234"/>
      <c r="J50" s="1235"/>
      <c r="K50" s="345" t="s">
        <v>512</v>
      </c>
      <c r="L50" s="345" t="s">
        <v>513</v>
      </c>
      <c r="M50" s="345" t="s">
        <v>514</v>
      </c>
      <c r="N50" s="345" t="s">
        <v>515</v>
      </c>
      <c r="O50" s="345" t="s">
        <v>516</v>
      </c>
    </row>
    <row r="51" spans="1:17" ht="13.5">
      <c r="B51" s="248"/>
      <c r="C51" s="244"/>
      <c r="D51" s="244"/>
      <c r="E51" s="244"/>
      <c r="F51" s="244"/>
      <c r="G51" s="1236" t="s">
        <v>559</v>
      </c>
      <c r="H51" s="1237"/>
      <c r="I51" s="1242" t="s">
        <v>557</v>
      </c>
      <c r="J51" s="1242"/>
      <c r="K51" s="1222"/>
      <c r="L51" s="1222"/>
      <c r="M51" s="1222"/>
      <c r="N51" s="1222"/>
      <c r="O51" s="1222"/>
    </row>
    <row r="52" spans="1:17" ht="13.5">
      <c r="B52" s="248"/>
      <c r="C52" s="244"/>
      <c r="D52" s="244"/>
      <c r="E52" s="244"/>
      <c r="F52" s="244"/>
      <c r="G52" s="1238"/>
      <c r="H52" s="1239"/>
      <c r="I52" s="1243"/>
      <c r="J52" s="1243"/>
      <c r="K52" s="1223"/>
      <c r="L52" s="1223"/>
      <c r="M52" s="1223"/>
      <c r="N52" s="1223"/>
      <c r="O52" s="1223"/>
    </row>
    <row r="53" spans="1:17" ht="13.5">
      <c r="A53" s="355"/>
      <c r="B53" s="248"/>
      <c r="C53" s="244"/>
      <c r="D53" s="244"/>
      <c r="E53" s="244"/>
      <c r="F53" s="244"/>
      <c r="G53" s="1238"/>
      <c r="H53" s="1239"/>
      <c r="I53" s="1221" t="s">
        <v>563</v>
      </c>
      <c r="J53" s="1221"/>
      <c r="K53" s="1244"/>
      <c r="L53" s="1244"/>
      <c r="M53" s="1244"/>
      <c r="N53" s="1244"/>
      <c r="O53" s="1244"/>
    </row>
    <row r="54" spans="1:17" ht="13.5">
      <c r="A54" s="355"/>
      <c r="B54" s="248"/>
      <c r="C54" s="244"/>
      <c r="D54" s="244"/>
      <c r="E54" s="244"/>
      <c r="F54" s="244"/>
      <c r="G54" s="1240"/>
      <c r="H54" s="1241"/>
      <c r="I54" s="1221"/>
      <c r="J54" s="1221"/>
      <c r="K54" s="1245"/>
      <c r="L54" s="1245"/>
      <c r="M54" s="1245"/>
      <c r="N54" s="1245"/>
      <c r="O54" s="1245"/>
    </row>
    <row r="55" spans="1:17" ht="13.5">
      <c r="A55" s="355"/>
      <c r="B55" s="248"/>
      <c r="C55" s="244"/>
      <c r="D55" s="244"/>
      <c r="E55" s="244"/>
      <c r="F55" s="244"/>
      <c r="G55" s="1215" t="s">
        <v>558</v>
      </c>
      <c r="H55" s="1216"/>
      <c r="I55" s="1221" t="s">
        <v>557</v>
      </c>
      <c r="J55" s="1221"/>
      <c r="K55" s="1222"/>
      <c r="L55" s="1222"/>
      <c r="M55" s="1222"/>
      <c r="N55" s="1222"/>
      <c r="O55" s="1222"/>
    </row>
    <row r="56" spans="1:17" ht="13.5">
      <c r="A56" s="355"/>
      <c r="B56" s="248"/>
      <c r="C56" s="244"/>
      <c r="D56" s="244"/>
      <c r="E56" s="244"/>
      <c r="F56" s="244"/>
      <c r="G56" s="1217"/>
      <c r="H56" s="1218"/>
      <c r="I56" s="1221"/>
      <c r="J56" s="1221"/>
      <c r="K56" s="1223"/>
      <c r="L56" s="1223"/>
      <c r="M56" s="1223"/>
      <c r="N56" s="1223"/>
      <c r="O56" s="1223"/>
    </row>
    <row r="57" spans="1:17" s="355" customFormat="1" ht="13.5">
      <c r="B57" s="356"/>
      <c r="C57" s="352"/>
      <c r="D57" s="352"/>
      <c r="E57" s="352"/>
      <c r="F57" s="352"/>
      <c r="G57" s="1217"/>
      <c r="H57" s="1218"/>
      <c r="I57" s="1246" t="s">
        <v>563</v>
      </c>
      <c r="J57" s="1246"/>
      <c r="K57" s="1244"/>
      <c r="L57" s="1244"/>
      <c r="M57" s="1244"/>
      <c r="N57" s="1244"/>
      <c r="O57" s="1244"/>
      <c r="P57" s="361"/>
      <c r="Q57" s="356"/>
    </row>
    <row r="58" spans="1:17" s="355" customFormat="1" ht="13.5">
      <c r="A58" s="243"/>
      <c r="B58" s="356"/>
      <c r="C58" s="352"/>
      <c r="D58" s="352"/>
      <c r="E58" s="352"/>
      <c r="F58" s="352"/>
      <c r="G58" s="1219"/>
      <c r="H58" s="1220"/>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562</v>
      </c>
      <c r="C63" s="244"/>
      <c r="D63" s="244"/>
      <c r="E63" s="244"/>
      <c r="F63" s="244"/>
      <c r="G63" s="244"/>
      <c r="H63" s="244"/>
      <c r="I63" s="244"/>
      <c r="J63" s="244"/>
      <c r="K63" s="244"/>
      <c r="L63" s="244"/>
      <c r="M63" s="244"/>
      <c r="N63" s="244"/>
      <c r="O63" s="244"/>
    </row>
    <row r="64" spans="1:17" ht="13.5">
      <c r="B64" s="248"/>
      <c r="C64" s="244"/>
      <c r="D64" s="244"/>
      <c r="E64" s="244"/>
      <c r="F64" s="244"/>
      <c r="G64" s="353" t="s">
        <v>561</v>
      </c>
      <c r="I64" s="352"/>
      <c r="J64" s="352"/>
      <c r="K64" s="352"/>
      <c r="L64" s="244"/>
      <c r="M64" s="244"/>
      <c r="N64" s="244"/>
      <c r="O64" s="244"/>
    </row>
    <row r="65" spans="2:30" ht="13.5">
      <c r="B65" s="248"/>
      <c r="C65" s="244"/>
      <c r="D65" s="244"/>
      <c r="E65" s="244"/>
      <c r="F65" s="244"/>
      <c r="G65" s="1248" t="s">
        <v>567</v>
      </c>
      <c r="H65" s="1225"/>
      <c r="I65" s="1225"/>
      <c r="J65" s="1225"/>
      <c r="K65" s="1225"/>
      <c r="L65" s="1225"/>
      <c r="M65" s="1225"/>
      <c r="N65" s="1225"/>
      <c r="O65" s="1226"/>
    </row>
    <row r="66" spans="2:30" ht="13.5">
      <c r="B66" s="248"/>
      <c r="C66" s="244"/>
      <c r="D66" s="244"/>
      <c r="E66" s="244"/>
      <c r="F66" s="244"/>
      <c r="G66" s="1227"/>
      <c r="H66" s="1228"/>
      <c r="I66" s="1228"/>
      <c r="J66" s="1228"/>
      <c r="K66" s="1228"/>
      <c r="L66" s="1228"/>
      <c r="M66" s="1228"/>
      <c r="N66" s="1228"/>
      <c r="O66" s="1229"/>
    </row>
    <row r="67" spans="2:30" ht="13.5">
      <c r="B67" s="248"/>
      <c r="C67" s="244"/>
      <c r="D67" s="244"/>
      <c r="E67" s="244"/>
      <c r="F67" s="244"/>
      <c r="G67" s="1227"/>
      <c r="H67" s="1228"/>
      <c r="I67" s="1228"/>
      <c r="J67" s="1228"/>
      <c r="K67" s="1228"/>
      <c r="L67" s="1228"/>
      <c r="M67" s="1228"/>
      <c r="N67" s="1228"/>
      <c r="O67" s="1229"/>
    </row>
    <row r="68" spans="2:30" ht="13.5">
      <c r="B68" s="248"/>
      <c r="C68" s="244"/>
      <c r="D68" s="244"/>
      <c r="E68" s="244"/>
      <c r="F68" s="244"/>
      <c r="G68" s="1227"/>
      <c r="H68" s="1228"/>
      <c r="I68" s="1228"/>
      <c r="J68" s="1228"/>
      <c r="K68" s="1228"/>
      <c r="L68" s="1228"/>
      <c r="M68" s="1228"/>
      <c r="N68" s="1228"/>
      <c r="O68" s="1229"/>
    </row>
    <row r="69" spans="2:30" ht="13.5">
      <c r="B69" s="248"/>
      <c r="C69" s="244"/>
      <c r="D69" s="244"/>
      <c r="E69" s="244"/>
      <c r="F69" s="244"/>
      <c r="G69" s="1230"/>
      <c r="H69" s="1231"/>
      <c r="I69" s="1231"/>
      <c r="J69" s="1231"/>
      <c r="K69" s="1231"/>
      <c r="L69" s="1231"/>
      <c r="M69" s="1231"/>
      <c r="N69" s="1231"/>
      <c r="O69" s="1232"/>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560</v>
      </c>
      <c r="I71" s="349"/>
      <c r="J71" s="348"/>
      <c r="K71" s="348"/>
      <c r="L71" s="347"/>
      <c r="M71" s="348"/>
      <c r="N71" s="347"/>
      <c r="O71" s="346"/>
    </row>
    <row r="72" spans="2:30" ht="13.5">
      <c r="B72" s="248"/>
      <c r="C72" s="244"/>
      <c r="D72" s="244"/>
      <c r="E72" s="244"/>
      <c r="F72" s="244"/>
      <c r="G72" s="1233"/>
      <c r="H72" s="1234"/>
      <c r="I72" s="1234"/>
      <c r="J72" s="1235"/>
      <c r="K72" s="345" t="s">
        <v>512</v>
      </c>
      <c r="L72" s="345" t="s">
        <v>513</v>
      </c>
      <c r="M72" s="345" t="s">
        <v>514</v>
      </c>
      <c r="N72" s="345" t="s">
        <v>515</v>
      </c>
      <c r="O72" s="345" t="s">
        <v>516</v>
      </c>
    </row>
    <row r="73" spans="2:30" ht="13.5">
      <c r="B73" s="248"/>
      <c r="C73" s="244"/>
      <c r="D73" s="244"/>
      <c r="E73" s="244"/>
      <c r="F73" s="244"/>
      <c r="G73" s="1236" t="s">
        <v>559</v>
      </c>
      <c r="H73" s="1237"/>
      <c r="I73" s="1242" t="s">
        <v>557</v>
      </c>
      <c r="J73" s="1242"/>
      <c r="K73" s="1247"/>
      <c r="L73" s="1247"/>
      <c r="M73" s="1223"/>
      <c r="N73" s="1223"/>
      <c r="O73" s="1223"/>
      <c r="S73" s="243">
        <v>9.9</v>
      </c>
    </row>
    <row r="74" spans="2:30" ht="13.5">
      <c r="B74" s="248"/>
      <c r="C74" s="244"/>
      <c r="D74" s="244"/>
      <c r="E74" s="244"/>
      <c r="F74" s="244"/>
      <c r="G74" s="1238"/>
      <c r="H74" s="1239"/>
      <c r="I74" s="1243"/>
      <c r="J74" s="1243"/>
      <c r="K74" s="1247"/>
      <c r="L74" s="1247"/>
      <c r="M74" s="1223"/>
      <c r="N74" s="1223"/>
      <c r="O74" s="1223"/>
    </row>
    <row r="75" spans="2:30" ht="13.5">
      <c r="B75" s="248"/>
      <c r="C75" s="244"/>
      <c r="D75" s="244"/>
      <c r="E75" s="244"/>
      <c r="F75" s="244"/>
      <c r="G75" s="1238"/>
      <c r="H75" s="1239"/>
      <c r="I75" s="1221" t="s">
        <v>556</v>
      </c>
      <c r="J75" s="1221"/>
      <c r="K75" s="1249">
        <v>9.9</v>
      </c>
      <c r="L75" s="1249">
        <v>9</v>
      </c>
      <c r="M75" s="1249">
        <v>7.9</v>
      </c>
      <c r="N75" s="1249">
        <v>6.8</v>
      </c>
      <c r="O75" s="1249">
        <v>6.4</v>
      </c>
      <c r="U75" s="243">
        <v>81.2</v>
      </c>
      <c r="W75" s="243">
        <v>87.2</v>
      </c>
      <c r="Y75" s="243">
        <v>99.8</v>
      </c>
      <c r="AA75" s="243">
        <v>109.5</v>
      </c>
      <c r="AC75" s="243">
        <v>115.2</v>
      </c>
    </row>
    <row r="76" spans="2:30" ht="13.5">
      <c r="B76" s="248"/>
      <c r="C76" s="244"/>
      <c r="D76" s="244"/>
      <c r="E76" s="244"/>
      <c r="F76" s="244"/>
      <c r="G76" s="1240"/>
      <c r="H76" s="1241"/>
      <c r="I76" s="1221"/>
      <c r="J76" s="1221"/>
      <c r="K76" s="1245"/>
      <c r="L76" s="1245"/>
      <c r="M76" s="1245"/>
      <c r="N76" s="1245"/>
      <c r="O76" s="1245"/>
    </row>
    <row r="77" spans="2:30" ht="13.5">
      <c r="B77" s="248"/>
      <c r="C77" s="244"/>
      <c r="D77" s="244"/>
      <c r="E77" s="244"/>
      <c r="F77" s="244"/>
      <c r="G77" s="1215" t="s">
        <v>558</v>
      </c>
      <c r="H77" s="1216"/>
      <c r="I77" s="1221" t="s">
        <v>557</v>
      </c>
      <c r="J77" s="1221"/>
      <c r="K77" s="1247">
        <v>38.6</v>
      </c>
      <c r="L77" s="1247">
        <v>28.4</v>
      </c>
      <c r="M77" s="1223">
        <v>20.5</v>
      </c>
      <c r="N77" s="1223">
        <v>17.899999999999999</v>
      </c>
      <c r="O77" s="1223">
        <v>27</v>
      </c>
      <c r="R77" s="243">
        <v>12.3</v>
      </c>
      <c r="T77" s="243">
        <v>11.1</v>
      </c>
    </row>
    <row r="78" spans="2:30" ht="13.5">
      <c r="B78" s="248"/>
      <c r="C78" s="244"/>
      <c r="D78" s="244"/>
      <c r="E78" s="244"/>
      <c r="F78" s="244"/>
      <c r="G78" s="1217"/>
      <c r="H78" s="1218"/>
      <c r="I78" s="1221"/>
      <c r="J78" s="1221"/>
      <c r="K78" s="1247"/>
      <c r="L78" s="1247"/>
      <c r="M78" s="1223"/>
      <c r="N78" s="1223"/>
      <c r="O78" s="1223"/>
    </row>
    <row r="79" spans="2:30" ht="13.5">
      <c r="B79" s="248"/>
      <c r="C79" s="244"/>
      <c r="D79" s="244"/>
      <c r="E79" s="244"/>
      <c r="F79" s="244"/>
      <c r="G79" s="1217"/>
      <c r="H79" s="1218"/>
      <c r="I79" s="1250" t="s">
        <v>556</v>
      </c>
      <c r="J79" s="1246"/>
      <c r="K79" s="1251">
        <v>12.6</v>
      </c>
      <c r="L79" s="1251">
        <v>11.4</v>
      </c>
      <c r="M79" s="1251">
        <v>10.5</v>
      </c>
      <c r="N79" s="1251">
        <v>9.5</v>
      </c>
      <c r="O79" s="1251">
        <v>8.6999999999999993</v>
      </c>
      <c r="V79" s="243">
        <v>53.5</v>
      </c>
      <c r="X79" s="243">
        <v>48.2</v>
      </c>
      <c r="Z79" s="243">
        <v>34.200000000000003</v>
      </c>
      <c r="AB79" s="243">
        <v>30.3</v>
      </c>
      <c r="AD79" s="243">
        <v>28.9</v>
      </c>
    </row>
    <row r="80" spans="2:30" ht="13.5">
      <c r="B80" s="248"/>
      <c r="C80" s="244"/>
      <c r="D80" s="244"/>
      <c r="E80" s="244"/>
      <c r="F80" s="244"/>
      <c r="G80" s="1219"/>
      <c r="H80" s="1220"/>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11961</v>
      </c>
      <c r="E3" s="116"/>
      <c r="F3" s="117">
        <v>92021</v>
      </c>
      <c r="G3" s="118"/>
      <c r="H3" s="119"/>
    </row>
    <row r="4" spans="1:8">
      <c r="A4" s="120"/>
      <c r="B4" s="121"/>
      <c r="C4" s="122"/>
      <c r="D4" s="123">
        <v>8327</v>
      </c>
      <c r="E4" s="124"/>
      <c r="F4" s="125">
        <v>52579</v>
      </c>
      <c r="G4" s="126"/>
      <c r="H4" s="127"/>
    </row>
    <row r="5" spans="1:8">
      <c r="A5" s="108" t="s">
        <v>506</v>
      </c>
      <c r="B5" s="113"/>
      <c r="C5" s="114"/>
      <c r="D5" s="115">
        <v>11184</v>
      </c>
      <c r="E5" s="116"/>
      <c r="F5" s="117">
        <v>94828</v>
      </c>
      <c r="G5" s="118"/>
      <c r="H5" s="119"/>
    </row>
    <row r="6" spans="1:8">
      <c r="A6" s="120"/>
      <c r="B6" s="121"/>
      <c r="C6" s="122"/>
      <c r="D6" s="123">
        <v>4562</v>
      </c>
      <c r="E6" s="124"/>
      <c r="F6" s="125">
        <v>55133</v>
      </c>
      <c r="G6" s="126"/>
      <c r="H6" s="127"/>
    </row>
    <row r="7" spans="1:8">
      <c r="A7" s="108" t="s">
        <v>507</v>
      </c>
      <c r="B7" s="113"/>
      <c r="C7" s="114"/>
      <c r="D7" s="115">
        <v>46246</v>
      </c>
      <c r="E7" s="116"/>
      <c r="F7" s="117">
        <v>119674</v>
      </c>
      <c r="G7" s="118"/>
      <c r="H7" s="119"/>
    </row>
    <row r="8" spans="1:8">
      <c r="A8" s="120"/>
      <c r="B8" s="121"/>
      <c r="C8" s="122"/>
      <c r="D8" s="123">
        <v>19188</v>
      </c>
      <c r="E8" s="124"/>
      <c r="F8" s="125">
        <v>57803</v>
      </c>
      <c r="G8" s="126"/>
      <c r="H8" s="127"/>
    </row>
    <row r="9" spans="1:8">
      <c r="A9" s="108" t="s">
        <v>508</v>
      </c>
      <c r="B9" s="113"/>
      <c r="C9" s="114"/>
      <c r="D9" s="115">
        <v>36993</v>
      </c>
      <c r="E9" s="116"/>
      <c r="F9" s="117">
        <v>119685</v>
      </c>
      <c r="G9" s="118"/>
      <c r="H9" s="119"/>
    </row>
    <row r="10" spans="1:8">
      <c r="A10" s="120"/>
      <c r="B10" s="121"/>
      <c r="C10" s="122"/>
      <c r="D10" s="123">
        <v>18142</v>
      </c>
      <c r="E10" s="124"/>
      <c r="F10" s="125">
        <v>68464</v>
      </c>
      <c r="G10" s="126"/>
      <c r="H10" s="127"/>
    </row>
    <row r="11" spans="1:8">
      <c r="A11" s="108" t="s">
        <v>509</v>
      </c>
      <c r="B11" s="113"/>
      <c r="C11" s="114"/>
      <c r="D11" s="115">
        <v>69455</v>
      </c>
      <c r="E11" s="116"/>
      <c r="F11" s="117">
        <v>109920</v>
      </c>
      <c r="G11" s="118"/>
      <c r="H11" s="119"/>
    </row>
    <row r="12" spans="1:8">
      <c r="A12" s="120"/>
      <c r="B12" s="121"/>
      <c r="C12" s="128"/>
      <c r="D12" s="123">
        <v>33705</v>
      </c>
      <c r="E12" s="124"/>
      <c r="F12" s="125">
        <v>62739</v>
      </c>
      <c r="G12" s="126"/>
      <c r="H12" s="127"/>
    </row>
    <row r="13" spans="1:8">
      <c r="A13" s="108"/>
      <c r="B13" s="113"/>
      <c r="C13" s="129"/>
      <c r="D13" s="130">
        <v>35168</v>
      </c>
      <c r="E13" s="131"/>
      <c r="F13" s="132">
        <v>107226</v>
      </c>
      <c r="G13" s="133"/>
      <c r="H13" s="119"/>
    </row>
    <row r="14" spans="1:8">
      <c r="A14" s="120"/>
      <c r="B14" s="121"/>
      <c r="C14" s="122"/>
      <c r="D14" s="123">
        <v>16785</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16.79</v>
      </c>
      <c r="C19" s="134">
        <f>ROUND(VALUE(SUBSTITUTE(実質収支比率等に係る経年分析!G$48,"▲","-")),2)</f>
        <v>17.75</v>
      </c>
      <c r="D19" s="134">
        <f>ROUND(VALUE(SUBSTITUTE(実質収支比率等に係る経年分析!H$48,"▲","-")),2)</f>
        <v>18.14</v>
      </c>
      <c r="E19" s="134">
        <f>ROUND(VALUE(SUBSTITUTE(実質収支比率等に係る経年分析!I$48,"▲","-")),2)</f>
        <v>23.14</v>
      </c>
      <c r="F19" s="134">
        <f>ROUND(VALUE(SUBSTITUTE(実質収支比率等に係る経年分析!J$48,"▲","-")),2)</f>
        <v>21.71</v>
      </c>
    </row>
    <row r="20" spans="1:11">
      <c r="A20" s="134" t="s">
        <v>43</v>
      </c>
      <c r="B20" s="134">
        <f>ROUND(VALUE(SUBSTITUTE(実質収支比率等に係る経年分析!F$47,"▲","-")),2)</f>
        <v>31.35</v>
      </c>
      <c r="C20" s="134">
        <f>ROUND(VALUE(SUBSTITUTE(実質収支比率等に係る経年分析!G$47,"▲","-")),2)</f>
        <v>46.55</v>
      </c>
      <c r="D20" s="134">
        <f>ROUND(VALUE(SUBSTITUTE(実質収支比率等に係る経年分析!H$47,"▲","-")),2)</f>
        <v>51.26</v>
      </c>
      <c r="E20" s="134">
        <f>ROUND(VALUE(SUBSTITUTE(実質収支比率等に係る経年分析!I$47,"▲","-")),2)</f>
        <v>52.2</v>
      </c>
      <c r="F20" s="134">
        <f>ROUND(VALUE(SUBSTITUTE(実質収支比率等に係る経年分析!J$47,"▲","-")),2)</f>
        <v>54.99</v>
      </c>
    </row>
    <row r="21" spans="1:11">
      <c r="A21" s="134" t="s">
        <v>44</v>
      </c>
      <c r="B21" s="134">
        <f>IF(ISNUMBER(VALUE(SUBSTITUTE(実質収支比率等に係る経年分析!F$49,"▲","-"))),ROUND(VALUE(SUBSTITUTE(実質収支比率等に係る経年分析!F$49,"▲","-")),2),NA())</f>
        <v>13.84</v>
      </c>
      <c r="C21" s="134">
        <f>IF(ISNUMBER(VALUE(SUBSTITUTE(実質収支比率等に係る経年分析!G$49,"▲","-"))),ROUND(VALUE(SUBSTITUTE(実質収支比率等に係る経年分析!G$49,"▲","-")),2),NA())</f>
        <v>15.31</v>
      </c>
      <c r="D21" s="134">
        <f>IF(ISNUMBER(VALUE(SUBSTITUTE(実質収支比率等に係る経年分析!H$49,"▲","-"))),ROUND(VALUE(SUBSTITUTE(実質収支比率等に係る経年分析!H$49,"▲","-")),2),NA())</f>
        <v>5.85</v>
      </c>
      <c r="E21" s="134">
        <f>IF(ISNUMBER(VALUE(SUBSTITUTE(実質収支比率等に係る経年分析!I$49,"▲","-"))),ROUND(VALUE(SUBSTITUTE(実質収支比率等に係る経年分析!I$49,"▲","-")),2),NA())</f>
        <v>6.05</v>
      </c>
      <c r="F21" s="134">
        <f>IF(ISNUMBER(VALUE(SUBSTITUTE(実質収支比率等に係る経年分析!J$49,"▲","-"))),ROUND(VALUE(SUBSTITUTE(実質収支比率等に係る経年分析!J$49,"▲","-")),2),NA())</f>
        <v>0.25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学校給食センター事業特別会計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住宅新築資金等貸付事業特別会計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v>
      </c>
    </row>
    <row r="33" spans="1:16">
      <c r="A33" s="135" t="str">
        <f>IF(連結実質赤字比率に係る赤字・黒字の構成分析!C$37="",NA(),連結実質赤字比率に係る赤字・黒字の構成分析!C$37)</f>
        <v>上水道事業特別会計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18.57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18.09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16.170000000000002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16.760000000000002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20.09</v>
      </c>
    </row>
    <row r="35" spans="1:16">
      <c r="A35" s="135" t="str">
        <f>IF(連結実質赤字比率に係る赤字・黒字の構成分析!C$35="",NA(),連結実質赤字比率に係る赤字・黒字の構成分析!C$35)</f>
        <v>町立緑ヶ丘病院事業特別会計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4.6900000000000004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1.64</v>
      </c>
      <c r="J35" s="135">
        <f>IF(ROUND(VALUE(SUBSTITUTE(連結実質赤字比率に係る赤字・黒字の構成分析!J$35,"▲", "-")), 2) &lt; 0, ABS(ROUND(VALUE(SUBSTITUTE(連結実質赤字比率に係る赤字・黒字の構成分析!J$35,"▲", "-")), 2)), NA())</f>
        <v>0.54</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国民健康保険事業勘定特別会計</v>
      </c>
      <c r="B36" s="135">
        <f>IF(ROUND(VALUE(SUBSTITUTE(連結実質赤字比率に係る赤字・黒字の構成分析!F$34,"▲", "-")), 2) &lt; 0, ABS(ROUND(VALUE(SUBSTITUTE(連結実質赤字比率に係る赤字・黒字の構成分析!F$34,"▲", "-")), 2)), NA())</f>
        <v>2.85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4.38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4.1399999999999997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387</v>
      </c>
      <c r="E42" s="136"/>
      <c r="F42" s="136"/>
      <c r="G42" s="136">
        <f>'実質公債費比率（分子）の構造'!L$52</f>
        <v>381</v>
      </c>
      <c r="H42" s="136"/>
      <c r="I42" s="136"/>
      <c r="J42" s="136">
        <f>'実質公債費比率（分子）の構造'!M$52</f>
        <v>395</v>
      </c>
      <c r="K42" s="136"/>
      <c r="L42" s="136"/>
      <c r="M42" s="136">
        <f>'実質公債費比率（分子）の構造'!N$52</f>
        <v>393</v>
      </c>
      <c r="N42" s="136"/>
      <c r="O42" s="136"/>
      <c r="P42" s="136">
        <f>'実質公債費比率（分子）の構造'!O$52</f>
        <v>366</v>
      </c>
    </row>
    <row r="43" spans="1:16">
      <c r="A43" s="136" t="s">
        <v>52</v>
      </c>
      <c r="B43" s="136">
        <f>'実質公債費比率（分子）の構造'!K$51</f>
        <v>1</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3</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51</v>
      </c>
      <c r="C45" s="136"/>
      <c r="D45" s="136"/>
      <c r="E45" s="136">
        <f>'実質公債費比率（分子）の構造'!L$49</f>
        <v>69</v>
      </c>
      <c r="F45" s="136"/>
      <c r="G45" s="136"/>
      <c r="H45" s="136">
        <f>'実質公債費比率（分子）の構造'!M$49</f>
        <v>68</v>
      </c>
      <c r="I45" s="136"/>
      <c r="J45" s="136"/>
      <c r="K45" s="136">
        <f>'実質公債費比率（分子）の構造'!N$49</f>
        <v>69</v>
      </c>
      <c r="L45" s="136"/>
      <c r="M45" s="136"/>
      <c r="N45" s="136">
        <f>'実質公債費比率（分子）の構造'!O$49</f>
        <v>73</v>
      </c>
      <c r="O45" s="136"/>
      <c r="P45" s="136"/>
    </row>
    <row r="46" spans="1:16">
      <c r="A46" s="136" t="s">
        <v>55</v>
      </c>
      <c r="B46" s="136" t="str">
        <f>'実質公債費比率（分子）の構造'!K$48</f>
        <v>-</v>
      </c>
      <c r="C46" s="136"/>
      <c r="D46" s="136"/>
      <c r="E46" s="136">
        <f>'実質公債費比率（分子）の構造'!L$48</f>
        <v>1</v>
      </c>
      <c r="F46" s="136"/>
      <c r="G46" s="136"/>
      <c r="H46" s="136">
        <f>'実質公債費比率（分子）の構造'!M$48</f>
        <v>1</v>
      </c>
      <c r="I46" s="136"/>
      <c r="J46" s="136"/>
      <c r="K46" s="136">
        <f>'実質公債費比率（分子）の構造'!N$48</f>
        <v>1</v>
      </c>
      <c r="L46" s="136"/>
      <c r="M46" s="136"/>
      <c r="N46" s="136">
        <f>'実質公債費比率（分子）の構造'!O$48</f>
        <v>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563</v>
      </c>
      <c r="C49" s="136"/>
      <c r="D49" s="136"/>
      <c r="E49" s="136">
        <f>'実質公債費比率（分子）の構造'!L$45</f>
        <v>483</v>
      </c>
      <c r="F49" s="136"/>
      <c r="G49" s="136"/>
      <c r="H49" s="136">
        <f>'実質公債費比率（分子）の構造'!M$45</f>
        <v>476</v>
      </c>
      <c r="I49" s="136"/>
      <c r="J49" s="136"/>
      <c r="K49" s="136">
        <f>'実質公債費比率（分子）の構造'!N$45</f>
        <v>465</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228</v>
      </c>
      <c r="D50" s="136" t="e">
        <f>NA()</f>
        <v>#N/A</v>
      </c>
      <c r="E50" s="136" t="e">
        <f>NA()</f>
        <v>#N/A</v>
      </c>
      <c r="F50" s="136">
        <f>IF(ISNUMBER('実質公債費比率（分子）の構造'!L$53),'実質公債費比率（分子）の構造'!L$53,NA())</f>
        <v>172</v>
      </c>
      <c r="G50" s="136" t="e">
        <f>NA()</f>
        <v>#N/A</v>
      </c>
      <c r="H50" s="136" t="e">
        <f>NA()</f>
        <v>#N/A</v>
      </c>
      <c r="I50" s="136">
        <f>IF(ISNUMBER('実質公債費比率（分子）の構造'!M$53),'実質公債費比率（分子）の構造'!M$53,NA())</f>
        <v>151</v>
      </c>
      <c r="J50" s="136" t="e">
        <f>NA()</f>
        <v>#N/A</v>
      </c>
      <c r="K50" s="136" t="e">
        <f>NA()</f>
        <v>#N/A</v>
      </c>
      <c r="L50" s="136">
        <f>IF(ISNUMBER('実質公債費比率（分子）の構造'!N$53),'実質公債費比率（分子）の構造'!N$53,NA())</f>
        <v>143</v>
      </c>
      <c r="M50" s="136" t="e">
        <f>NA()</f>
        <v>#N/A</v>
      </c>
      <c r="N50" s="136" t="e">
        <f>NA()</f>
        <v>#N/A</v>
      </c>
      <c r="O50" s="136">
        <f>IF(ISNUMBER('実質公債費比率（分子）の構造'!O$53),'実質公債費比率（分子）の構造'!O$53,NA())</f>
        <v>158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3886</v>
      </c>
      <c r="E56" s="135"/>
      <c r="F56" s="135"/>
      <c r="G56" s="135">
        <f>'将来負担比率（分子）の構造'!J$51</f>
        <v>3809</v>
      </c>
      <c r="H56" s="135"/>
      <c r="I56" s="135"/>
      <c r="J56" s="135">
        <f>'将来負担比率（分子）の構造'!K$51</f>
        <v>3736</v>
      </c>
      <c r="K56" s="135"/>
      <c r="L56" s="135"/>
      <c r="M56" s="135">
        <f>'将来負担比率（分子）の構造'!L$51</f>
        <v>3670</v>
      </c>
      <c r="N56" s="135"/>
      <c r="O56" s="135"/>
      <c r="P56" s="135">
        <f>'将来負担比率（分子）の構造'!M$51</f>
        <v>3520</v>
      </c>
    </row>
    <row r="57" spans="1:16">
      <c r="A57" s="135" t="s">
        <v>35</v>
      </c>
      <c r="B57" s="135"/>
      <c r="C57" s="135"/>
      <c r="D57" s="135">
        <f>'将来負担比率（分子）の構造'!I$50</f>
        <v>127</v>
      </c>
      <c r="E57" s="135"/>
      <c r="F57" s="135"/>
      <c r="G57" s="135">
        <f>'将来負担比率（分子）の構造'!J$50</f>
        <v>120</v>
      </c>
      <c r="H57" s="135"/>
      <c r="I57" s="135"/>
      <c r="J57" s="135">
        <f>'将来負担比率（分子）の構造'!K$50</f>
        <v>118</v>
      </c>
      <c r="K57" s="135"/>
      <c r="L57" s="135"/>
      <c r="M57" s="135">
        <f>'将来負担比率（分子）の構造'!L$50</f>
        <v>110</v>
      </c>
      <c r="N57" s="135"/>
      <c r="O57" s="135"/>
      <c r="P57" s="135">
        <f>'将来負担比率（分子）の構造'!M$50</f>
        <v>158</v>
      </c>
    </row>
    <row r="58" spans="1:16">
      <c r="A58" s="135" t="s">
        <v>34</v>
      </c>
      <c r="B58" s="135"/>
      <c r="C58" s="135"/>
      <c r="D58" s="135">
        <f>'将来負担比率（分子）の構造'!I$49</f>
        <v>3713</v>
      </c>
      <c r="E58" s="135"/>
      <c r="F58" s="135"/>
      <c r="G58" s="135">
        <f>'将来負担比率（分子）の構造'!J$49</f>
        <v>4194</v>
      </c>
      <c r="H58" s="135"/>
      <c r="I58" s="135"/>
      <c r="J58" s="135">
        <f>'将来負担比率（分子）の構造'!K$49</f>
        <v>4358</v>
      </c>
      <c r="K58" s="135"/>
      <c r="L58" s="135"/>
      <c r="M58" s="135">
        <f>'将来負担比率（分子）の構造'!L$49</f>
        <v>4392</v>
      </c>
      <c r="N58" s="135"/>
      <c r="O58" s="135"/>
      <c r="P58" s="135">
        <f>'将来負担比率（分子）の構造'!M$49</f>
        <v>4540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1214</v>
      </c>
      <c r="C62" s="135"/>
      <c r="D62" s="135"/>
      <c r="E62" s="135">
        <f>'将来負担比率（分子）の構造'!J$45</f>
        <v>1193</v>
      </c>
      <c r="F62" s="135"/>
      <c r="G62" s="135"/>
      <c r="H62" s="135">
        <f>'将来負担比率（分子）の構造'!K$45</f>
        <v>1196</v>
      </c>
      <c r="I62" s="135"/>
      <c r="J62" s="135"/>
      <c r="K62" s="135">
        <f>'将来負担比率（分子）の構造'!L$45</f>
        <v>1060</v>
      </c>
      <c r="L62" s="135"/>
      <c r="M62" s="135"/>
      <c r="N62" s="135">
        <f>'将来負担比率（分子）の構造'!M$45</f>
        <v>1039</v>
      </c>
      <c r="O62" s="135"/>
      <c r="P62" s="135"/>
    </row>
    <row r="63" spans="1:16">
      <c r="A63" s="135" t="s">
        <v>28</v>
      </c>
      <c r="B63" s="135">
        <f>'将来負担比率（分子）の構造'!I$44</f>
        <v>408</v>
      </c>
      <c r="C63" s="135"/>
      <c r="D63" s="135"/>
      <c r="E63" s="135">
        <f>'将来負担比率（分子）の構造'!J$44</f>
        <v>349</v>
      </c>
      <c r="F63" s="135"/>
      <c r="G63" s="135"/>
      <c r="H63" s="135">
        <f>'将来負担比率（分子）の構造'!K$44</f>
        <v>323</v>
      </c>
      <c r="I63" s="135"/>
      <c r="J63" s="135"/>
      <c r="K63" s="135">
        <f>'将来負担比率（分子）の構造'!L$44</f>
        <v>312</v>
      </c>
      <c r="L63" s="135"/>
      <c r="M63" s="135"/>
      <c r="N63" s="135">
        <f>'将来負担比率（分子）の構造'!M$44</f>
        <v>240</v>
      </c>
      <c r="O63" s="135"/>
      <c r="P63" s="135"/>
    </row>
    <row r="64" spans="1:16">
      <c r="A64" s="135" t="s">
        <v>27</v>
      </c>
      <c r="B64" s="135">
        <f>'将来負担比率（分子）の構造'!I$43</f>
        <v>3</v>
      </c>
      <c r="C64" s="135"/>
      <c r="D64" s="135"/>
      <c r="E64" s="135">
        <f>'将来負担比率（分子）の構造'!J$43</f>
        <v>3</v>
      </c>
      <c r="F64" s="135"/>
      <c r="G64" s="135"/>
      <c r="H64" s="135">
        <f>'将来負担比率（分子）の構造'!K$43</f>
        <v>22</v>
      </c>
      <c r="I64" s="135"/>
      <c r="J64" s="135"/>
      <c r="K64" s="135">
        <f>'将来負担比率（分子）の構造'!L$43</f>
        <v>37</v>
      </c>
      <c r="L64" s="135"/>
      <c r="M64" s="135"/>
      <c r="N64" s="135">
        <f>'将来負担比率（分子）の構造'!M$43</f>
        <v>19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5028</v>
      </c>
      <c r="C66" s="135"/>
      <c r="D66" s="135"/>
      <c r="E66" s="135">
        <f>'将来負担比率（分子）の構造'!J$41</f>
        <v>4865</v>
      </c>
      <c r="F66" s="135"/>
      <c r="G66" s="135"/>
      <c r="H66" s="135">
        <f>'将来負担比率（分子）の構造'!K$41</f>
        <v>4798</v>
      </c>
      <c r="I66" s="135"/>
      <c r="J66" s="135"/>
      <c r="K66" s="135">
        <f>'将来負担比率（分子）の構造'!L$41</f>
        <v>4617</v>
      </c>
      <c r="L66" s="135"/>
      <c r="M66" s="135"/>
      <c r="N66" s="135">
        <f>'将来負担比率（分子）の構造'!M$41</f>
        <v>4651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507146</v>
      </c>
      <c r="S5" s="613"/>
      <c r="T5" s="613"/>
      <c r="U5" s="613"/>
      <c r="V5" s="613"/>
      <c r="W5" s="613"/>
      <c r="X5" s="613"/>
      <c r="Y5" s="614"/>
      <c r="Z5" s="615">
        <v>9.4</v>
      </c>
      <c r="AA5" s="615"/>
      <c r="AB5" s="615"/>
      <c r="AC5" s="615"/>
      <c r="AD5" s="616">
        <v>507146</v>
      </c>
      <c r="AE5" s="616"/>
      <c r="AF5" s="616"/>
      <c r="AG5" s="616"/>
      <c r="AH5" s="616"/>
      <c r="AI5" s="616"/>
      <c r="AJ5" s="616"/>
      <c r="AK5" s="616"/>
      <c r="AL5" s="617">
        <v>19.2</v>
      </c>
      <c r="AM5" s="618"/>
      <c r="AN5" s="618"/>
      <c r="AO5" s="619"/>
      <c r="AP5" s="609" t="s">
        <v>207</v>
      </c>
      <c r="AQ5" s="610"/>
      <c r="AR5" s="610"/>
      <c r="AS5" s="610"/>
      <c r="AT5" s="610"/>
      <c r="AU5" s="610"/>
      <c r="AV5" s="610"/>
      <c r="AW5" s="610"/>
      <c r="AX5" s="610"/>
      <c r="AY5" s="610"/>
      <c r="AZ5" s="610"/>
      <c r="BA5" s="610"/>
      <c r="BB5" s="610"/>
      <c r="BC5" s="610"/>
      <c r="BD5" s="610"/>
      <c r="BE5" s="610"/>
      <c r="BF5" s="611"/>
      <c r="BG5" s="623">
        <v>507146</v>
      </c>
      <c r="BH5" s="624"/>
      <c r="BI5" s="624"/>
      <c r="BJ5" s="624"/>
      <c r="BK5" s="624"/>
      <c r="BL5" s="624"/>
      <c r="BM5" s="624"/>
      <c r="BN5" s="625"/>
      <c r="BO5" s="626">
        <v>100</v>
      </c>
      <c r="BP5" s="626"/>
      <c r="BQ5" s="626"/>
      <c r="BR5" s="626"/>
      <c r="BS5" s="627">
        <v>653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33349</v>
      </c>
      <c r="S6" s="624"/>
      <c r="T6" s="624"/>
      <c r="U6" s="624"/>
      <c r="V6" s="624"/>
      <c r="W6" s="624"/>
      <c r="X6" s="624"/>
      <c r="Y6" s="625"/>
      <c r="Z6" s="626">
        <v>0.6</v>
      </c>
      <c r="AA6" s="626"/>
      <c r="AB6" s="626"/>
      <c r="AC6" s="626"/>
      <c r="AD6" s="627">
        <v>33349</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507146</v>
      </c>
      <c r="BH6" s="624"/>
      <c r="BI6" s="624"/>
      <c r="BJ6" s="624"/>
      <c r="BK6" s="624"/>
      <c r="BL6" s="624"/>
      <c r="BM6" s="624"/>
      <c r="BN6" s="625"/>
      <c r="BO6" s="626">
        <v>100</v>
      </c>
      <c r="BP6" s="626"/>
      <c r="BQ6" s="626"/>
      <c r="BR6" s="626"/>
      <c r="BS6" s="627">
        <v>653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85185</v>
      </c>
      <c r="CS6" s="624"/>
      <c r="CT6" s="624"/>
      <c r="CU6" s="624"/>
      <c r="CV6" s="624"/>
      <c r="CW6" s="624"/>
      <c r="CX6" s="624"/>
      <c r="CY6" s="625"/>
      <c r="CZ6" s="626">
        <v>1.8</v>
      </c>
      <c r="DA6" s="626"/>
      <c r="DB6" s="626"/>
      <c r="DC6" s="626"/>
      <c r="DD6" s="632" t="s">
        <v>214</v>
      </c>
      <c r="DE6" s="624"/>
      <c r="DF6" s="624"/>
      <c r="DG6" s="624"/>
      <c r="DH6" s="624"/>
      <c r="DI6" s="624"/>
      <c r="DJ6" s="624"/>
      <c r="DK6" s="624"/>
      <c r="DL6" s="624"/>
      <c r="DM6" s="624"/>
      <c r="DN6" s="624"/>
      <c r="DO6" s="624"/>
      <c r="DP6" s="625"/>
      <c r="DQ6" s="632">
        <v>85100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1184</v>
      </c>
      <c r="S7" s="624"/>
      <c r="T7" s="624"/>
      <c r="U7" s="624"/>
      <c r="V7" s="624"/>
      <c r="W7" s="624"/>
      <c r="X7" s="624"/>
      <c r="Y7" s="625"/>
      <c r="Z7" s="626">
        <v>0</v>
      </c>
      <c r="AA7" s="626"/>
      <c r="AB7" s="626"/>
      <c r="AC7" s="626"/>
      <c r="AD7" s="627">
        <v>1184</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248876</v>
      </c>
      <c r="BH7" s="624"/>
      <c r="BI7" s="624"/>
      <c r="BJ7" s="624"/>
      <c r="BK7" s="624"/>
      <c r="BL7" s="624"/>
      <c r="BM7" s="624"/>
      <c r="BN7" s="625"/>
      <c r="BO7" s="626">
        <v>49.1</v>
      </c>
      <c r="BP7" s="626"/>
      <c r="BQ7" s="626"/>
      <c r="BR7" s="626"/>
      <c r="BS7" s="627">
        <v>653</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495982</v>
      </c>
      <c r="CS7" s="624"/>
      <c r="CT7" s="624"/>
      <c r="CU7" s="624"/>
      <c r="CV7" s="624"/>
      <c r="CW7" s="624"/>
      <c r="CX7" s="624"/>
      <c r="CY7" s="625"/>
      <c r="CZ7" s="626">
        <v>10.4</v>
      </c>
      <c r="DA7" s="626"/>
      <c r="DB7" s="626"/>
      <c r="DC7" s="626"/>
      <c r="DD7" s="632">
        <v>32900</v>
      </c>
      <c r="DE7" s="624"/>
      <c r="DF7" s="624"/>
      <c r="DG7" s="624"/>
      <c r="DH7" s="624"/>
      <c r="DI7" s="624"/>
      <c r="DJ7" s="624"/>
      <c r="DK7" s="624"/>
      <c r="DL7" s="624"/>
      <c r="DM7" s="624"/>
      <c r="DN7" s="624"/>
      <c r="DO7" s="624"/>
      <c r="DP7" s="625"/>
      <c r="DQ7" s="632">
        <v>352987</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3337</v>
      </c>
      <c r="S8" s="624"/>
      <c r="T8" s="624"/>
      <c r="U8" s="624"/>
      <c r="V8" s="624"/>
      <c r="W8" s="624"/>
      <c r="X8" s="624"/>
      <c r="Y8" s="625"/>
      <c r="Z8" s="626">
        <v>0.1</v>
      </c>
      <c r="AA8" s="626"/>
      <c r="AB8" s="626"/>
      <c r="AC8" s="626"/>
      <c r="AD8" s="627">
        <v>3337</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11833</v>
      </c>
      <c r="BH8" s="624"/>
      <c r="BI8" s="624"/>
      <c r="BJ8" s="624"/>
      <c r="BK8" s="624"/>
      <c r="BL8" s="624"/>
      <c r="BM8" s="624"/>
      <c r="BN8" s="625"/>
      <c r="BO8" s="626">
        <v>2.2999999999999998</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1771081</v>
      </c>
      <c r="CS8" s="624"/>
      <c r="CT8" s="624"/>
      <c r="CU8" s="624"/>
      <c r="CV8" s="624"/>
      <c r="CW8" s="624"/>
      <c r="CX8" s="624"/>
      <c r="CY8" s="625"/>
      <c r="CZ8" s="626">
        <v>37</v>
      </c>
      <c r="DA8" s="626"/>
      <c r="DB8" s="626"/>
      <c r="DC8" s="626"/>
      <c r="DD8" s="632">
        <v>18656</v>
      </c>
      <c r="DE8" s="624"/>
      <c r="DF8" s="624"/>
      <c r="DG8" s="624"/>
      <c r="DH8" s="624"/>
      <c r="DI8" s="624"/>
      <c r="DJ8" s="624"/>
      <c r="DK8" s="624"/>
      <c r="DL8" s="624"/>
      <c r="DM8" s="624"/>
      <c r="DN8" s="624"/>
      <c r="DO8" s="624"/>
      <c r="DP8" s="625"/>
      <c r="DQ8" s="632">
        <v>953306</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3100</v>
      </c>
      <c r="S9" s="624"/>
      <c r="T9" s="624"/>
      <c r="U9" s="624"/>
      <c r="V9" s="624"/>
      <c r="W9" s="624"/>
      <c r="X9" s="624"/>
      <c r="Y9" s="625"/>
      <c r="Z9" s="626">
        <v>0.1</v>
      </c>
      <c r="AA9" s="626"/>
      <c r="AB9" s="626"/>
      <c r="AC9" s="626"/>
      <c r="AD9" s="627">
        <v>3100</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222394</v>
      </c>
      <c r="BH9" s="624"/>
      <c r="BI9" s="624"/>
      <c r="BJ9" s="624"/>
      <c r="BK9" s="624"/>
      <c r="BL9" s="624"/>
      <c r="BM9" s="624"/>
      <c r="BN9" s="625"/>
      <c r="BO9" s="626">
        <v>43.9</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633070</v>
      </c>
      <c r="CS9" s="624"/>
      <c r="CT9" s="624"/>
      <c r="CU9" s="624"/>
      <c r="CV9" s="624"/>
      <c r="CW9" s="624"/>
      <c r="CX9" s="624"/>
      <c r="CY9" s="625"/>
      <c r="CZ9" s="626">
        <v>13.2</v>
      </c>
      <c r="DA9" s="626"/>
      <c r="DB9" s="626"/>
      <c r="DC9" s="626"/>
      <c r="DD9" s="632">
        <v>36996</v>
      </c>
      <c r="DE9" s="624"/>
      <c r="DF9" s="624"/>
      <c r="DG9" s="624"/>
      <c r="DH9" s="624"/>
      <c r="DI9" s="624"/>
      <c r="DJ9" s="624"/>
      <c r="DK9" s="624"/>
      <c r="DL9" s="624"/>
      <c r="DM9" s="624"/>
      <c r="DN9" s="624"/>
      <c r="DO9" s="624"/>
      <c r="DP9" s="625"/>
      <c r="DQ9" s="632">
        <v>484474</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151125</v>
      </c>
      <c r="S10" s="624"/>
      <c r="T10" s="624"/>
      <c r="U10" s="624"/>
      <c r="V10" s="624"/>
      <c r="W10" s="624"/>
      <c r="X10" s="624"/>
      <c r="Y10" s="625"/>
      <c r="Z10" s="626">
        <v>2.8</v>
      </c>
      <c r="AA10" s="626"/>
      <c r="AB10" s="626"/>
      <c r="AC10" s="626"/>
      <c r="AD10" s="627">
        <v>151125</v>
      </c>
      <c r="AE10" s="627"/>
      <c r="AF10" s="627"/>
      <c r="AG10" s="627"/>
      <c r="AH10" s="627"/>
      <c r="AI10" s="627"/>
      <c r="AJ10" s="627"/>
      <c r="AK10" s="627"/>
      <c r="AL10" s="628">
        <v>5.7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7278</v>
      </c>
      <c r="BH10" s="624"/>
      <c r="BI10" s="624"/>
      <c r="BJ10" s="624"/>
      <c r="BK10" s="624"/>
      <c r="BL10" s="624"/>
      <c r="BM10" s="624"/>
      <c r="BN10" s="625"/>
      <c r="BO10" s="626">
        <v>1.4</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2116</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2116</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7371</v>
      </c>
      <c r="BH11" s="624"/>
      <c r="BI11" s="624"/>
      <c r="BJ11" s="624"/>
      <c r="BK11" s="624"/>
      <c r="BL11" s="624"/>
      <c r="BM11" s="624"/>
      <c r="BN11" s="625"/>
      <c r="BO11" s="626">
        <v>1.5</v>
      </c>
      <c r="BP11" s="626"/>
      <c r="BQ11" s="626"/>
      <c r="BR11" s="626"/>
      <c r="BS11" s="632">
        <v>653</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168102</v>
      </c>
      <c r="CS11" s="624"/>
      <c r="CT11" s="624"/>
      <c r="CU11" s="624"/>
      <c r="CV11" s="624"/>
      <c r="CW11" s="624"/>
      <c r="CX11" s="624"/>
      <c r="CY11" s="625"/>
      <c r="CZ11" s="626">
        <v>3.5</v>
      </c>
      <c r="DA11" s="626"/>
      <c r="DB11" s="626"/>
      <c r="DC11" s="626"/>
      <c r="DD11" s="632">
        <v>32854</v>
      </c>
      <c r="DE11" s="624"/>
      <c r="DF11" s="624"/>
      <c r="DG11" s="624"/>
      <c r="DH11" s="624"/>
      <c r="DI11" s="624"/>
      <c r="DJ11" s="624"/>
      <c r="DK11" s="624"/>
      <c r="DL11" s="624"/>
      <c r="DM11" s="624"/>
      <c r="DN11" s="624"/>
      <c r="DO11" s="624"/>
      <c r="DP11" s="625"/>
      <c r="DQ11" s="632">
        <v>111424</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205594</v>
      </c>
      <c r="BH12" s="624"/>
      <c r="BI12" s="624"/>
      <c r="BJ12" s="624"/>
      <c r="BK12" s="624"/>
      <c r="BL12" s="624"/>
      <c r="BM12" s="624"/>
      <c r="BN12" s="625"/>
      <c r="BO12" s="626">
        <v>40.5</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42267</v>
      </c>
      <c r="CS12" s="624"/>
      <c r="CT12" s="624"/>
      <c r="CU12" s="624"/>
      <c r="CV12" s="624"/>
      <c r="CW12" s="624"/>
      <c r="CX12" s="624"/>
      <c r="CY12" s="625"/>
      <c r="CZ12" s="626">
        <v>0.9</v>
      </c>
      <c r="DA12" s="626"/>
      <c r="DB12" s="626"/>
      <c r="DC12" s="626"/>
      <c r="DD12" s="632">
        <v>1104</v>
      </c>
      <c r="DE12" s="624"/>
      <c r="DF12" s="624"/>
      <c r="DG12" s="624"/>
      <c r="DH12" s="624"/>
      <c r="DI12" s="624"/>
      <c r="DJ12" s="624"/>
      <c r="DK12" s="624"/>
      <c r="DL12" s="624"/>
      <c r="DM12" s="624"/>
      <c r="DN12" s="624"/>
      <c r="DO12" s="624"/>
      <c r="DP12" s="625"/>
      <c r="DQ12" s="632">
        <v>41864</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7550</v>
      </c>
      <c r="S13" s="624"/>
      <c r="T13" s="624"/>
      <c r="U13" s="624"/>
      <c r="V13" s="624"/>
      <c r="W13" s="624"/>
      <c r="X13" s="624"/>
      <c r="Y13" s="625"/>
      <c r="Z13" s="626">
        <v>0.1</v>
      </c>
      <c r="AA13" s="626"/>
      <c r="AB13" s="626"/>
      <c r="AC13" s="626"/>
      <c r="AD13" s="627">
        <v>7550</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199042</v>
      </c>
      <c r="BH13" s="624"/>
      <c r="BI13" s="624"/>
      <c r="BJ13" s="624"/>
      <c r="BK13" s="624"/>
      <c r="BL13" s="624"/>
      <c r="BM13" s="624"/>
      <c r="BN13" s="625"/>
      <c r="BO13" s="626">
        <v>39.200000000000003</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644447</v>
      </c>
      <c r="CS13" s="624"/>
      <c r="CT13" s="624"/>
      <c r="CU13" s="624"/>
      <c r="CV13" s="624"/>
      <c r="CW13" s="624"/>
      <c r="CX13" s="624"/>
      <c r="CY13" s="625"/>
      <c r="CZ13" s="626">
        <v>13.5</v>
      </c>
      <c r="DA13" s="626"/>
      <c r="DB13" s="626"/>
      <c r="DC13" s="626"/>
      <c r="DD13" s="632">
        <v>501880</v>
      </c>
      <c r="DE13" s="624"/>
      <c r="DF13" s="624"/>
      <c r="DG13" s="624"/>
      <c r="DH13" s="624"/>
      <c r="DI13" s="624"/>
      <c r="DJ13" s="624"/>
      <c r="DK13" s="624"/>
      <c r="DL13" s="624"/>
      <c r="DM13" s="624"/>
      <c r="DN13" s="624"/>
      <c r="DO13" s="624"/>
      <c r="DP13" s="625"/>
      <c r="DQ13" s="632">
        <v>290793</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22788</v>
      </c>
      <c r="BH14" s="624"/>
      <c r="BI14" s="624"/>
      <c r="BJ14" s="624"/>
      <c r="BK14" s="624"/>
      <c r="BL14" s="624"/>
      <c r="BM14" s="624"/>
      <c r="BN14" s="625"/>
      <c r="BO14" s="626">
        <v>4.5</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157926</v>
      </c>
      <c r="CS14" s="624"/>
      <c r="CT14" s="624"/>
      <c r="CU14" s="624"/>
      <c r="CV14" s="624"/>
      <c r="CW14" s="624"/>
      <c r="CX14" s="624"/>
      <c r="CY14" s="625"/>
      <c r="CZ14" s="626">
        <v>3.3</v>
      </c>
      <c r="DA14" s="626"/>
      <c r="DB14" s="626"/>
      <c r="DC14" s="626"/>
      <c r="DD14" s="632">
        <v>23695</v>
      </c>
      <c r="DE14" s="624"/>
      <c r="DF14" s="624"/>
      <c r="DG14" s="624"/>
      <c r="DH14" s="624"/>
      <c r="DI14" s="624"/>
      <c r="DJ14" s="624"/>
      <c r="DK14" s="624"/>
      <c r="DL14" s="624"/>
      <c r="DM14" s="624"/>
      <c r="DN14" s="624"/>
      <c r="DO14" s="624"/>
      <c r="DP14" s="625"/>
      <c r="DQ14" s="632">
        <v>132158</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1935</v>
      </c>
      <c r="S15" s="624"/>
      <c r="T15" s="624"/>
      <c r="U15" s="624"/>
      <c r="V15" s="624"/>
      <c r="W15" s="624"/>
      <c r="X15" s="624"/>
      <c r="Y15" s="625"/>
      <c r="Z15" s="626">
        <v>0</v>
      </c>
      <c r="AA15" s="626"/>
      <c r="AB15" s="626"/>
      <c r="AC15" s="626"/>
      <c r="AD15" s="627">
        <v>1935</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29888</v>
      </c>
      <c r="BH15" s="624"/>
      <c r="BI15" s="624"/>
      <c r="BJ15" s="624"/>
      <c r="BK15" s="624"/>
      <c r="BL15" s="624"/>
      <c r="BM15" s="624"/>
      <c r="BN15" s="625"/>
      <c r="BO15" s="626">
        <v>5.9</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323050</v>
      </c>
      <c r="CS15" s="624"/>
      <c r="CT15" s="624"/>
      <c r="CU15" s="624"/>
      <c r="CV15" s="624"/>
      <c r="CW15" s="624"/>
      <c r="CX15" s="624"/>
      <c r="CY15" s="625"/>
      <c r="CZ15" s="626">
        <v>6.8</v>
      </c>
      <c r="DA15" s="626"/>
      <c r="DB15" s="626"/>
      <c r="DC15" s="626"/>
      <c r="DD15" s="632">
        <v>6252</v>
      </c>
      <c r="DE15" s="624"/>
      <c r="DF15" s="624"/>
      <c r="DG15" s="624"/>
      <c r="DH15" s="624"/>
      <c r="DI15" s="624"/>
      <c r="DJ15" s="624"/>
      <c r="DK15" s="624"/>
      <c r="DL15" s="624"/>
      <c r="DM15" s="624"/>
      <c r="DN15" s="624"/>
      <c r="DO15" s="624"/>
      <c r="DP15" s="625"/>
      <c r="DQ15" s="632">
        <v>280182</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2300780</v>
      </c>
      <c r="S16" s="624"/>
      <c r="T16" s="624"/>
      <c r="U16" s="624"/>
      <c r="V16" s="624"/>
      <c r="W16" s="624"/>
      <c r="X16" s="624"/>
      <c r="Y16" s="625"/>
      <c r="Z16" s="626">
        <v>42.7</v>
      </c>
      <c r="AA16" s="626"/>
      <c r="AB16" s="626"/>
      <c r="AC16" s="626"/>
      <c r="AD16" s="627">
        <v>1925102</v>
      </c>
      <c r="AE16" s="627"/>
      <c r="AF16" s="627"/>
      <c r="AG16" s="627"/>
      <c r="AH16" s="627"/>
      <c r="AI16" s="627"/>
      <c r="AJ16" s="627"/>
      <c r="AK16" s="627"/>
      <c r="AL16" s="628">
        <v>72.900000000000006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11889</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8454</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1925102</v>
      </c>
      <c r="S17" s="624"/>
      <c r="T17" s="624"/>
      <c r="U17" s="624"/>
      <c r="V17" s="624"/>
      <c r="W17" s="624"/>
      <c r="X17" s="624"/>
      <c r="Y17" s="625"/>
      <c r="Z17" s="626">
        <v>35.700000000000003</v>
      </c>
      <c r="AA17" s="626"/>
      <c r="AB17" s="626"/>
      <c r="AC17" s="626"/>
      <c r="AD17" s="627">
        <v>1925102</v>
      </c>
      <c r="AE17" s="627"/>
      <c r="AF17" s="627"/>
      <c r="AG17" s="627"/>
      <c r="AH17" s="627"/>
      <c r="AI17" s="627"/>
      <c r="AJ17" s="627"/>
      <c r="AK17" s="627"/>
      <c r="AL17" s="628">
        <v>72.900000000000006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448554</v>
      </c>
      <c r="CS17" s="624"/>
      <c r="CT17" s="624"/>
      <c r="CU17" s="624"/>
      <c r="CV17" s="624"/>
      <c r="CW17" s="624"/>
      <c r="CX17" s="624"/>
      <c r="CY17" s="625"/>
      <c r="CZ17" s="626">
        <v>9.4</v>
      </c>
      <c r="DA17" s="626"/>
      <c r="DB17" s="626"/>
      <c r="DC17" s="626"/>
      <c r="DD17" s="632" t="s">
        <v>108</v>
      </c>
      <c r="DE17" s="624"/>
      <c r="DF17" s="624"/>
      <c r="DG17" s="624"/>
      <c r="DH17" s="624"/>
      <c r="DI17" s="624"/>
      <c r="DJ17" s="624"/>
      <c r="DK17" s="624"/>
      <c r="DL17" s="624"/>
      <c r="DM17" s="624"/>
      <c r="DN17" s="624"/>
      <c r="DO17" s="624"/>
      <c r="DP17" s="625"/>
      <c r="DQ17" s="632">
        <v>422242</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375677</v>
      </c>
      <c r="S18" s="624"/>
      <c r="T18" s="624"/>
      <c r="U18" s="624"/>
      <c r="V18" s="624"/>
      <c r="W18" s="624"/>
      <c r="X18" s="624"/>
      <c r="Y18" s="625"/>
      <c r="Z18" s="626">
        <v>7</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3009506</v>
      </c>
      <c r="S20" s="624"/>
      <c r="T20" s="624"/>
      <c r="U20" s="624"/>
      <c r="V20" s="624"/>
      <c r="W20" s="624"/>
      <c r="X20" s="624"/>
      <c r="Y20" s="625"/>
      <c r="Z20" s="626">
        <v>55.9</v>
      </c>
      <c r="AA20" s="626"/>
      <c r="AB20" s="626"/>
      <c r="AC20" s="626"/>
      <c r="AD20" s="627">
        <v>2633828</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4783669</v>
      </c>
      <c r="CS20" s="624"/>
      <c r="CT20" s="624"/>
      <c r="CU20" s="624"/>
      <c r="CV20" s="624"/>
      <c r="CW20" s="624"/>
      <c r="CX20" s="624"/>
      <c r="CY20" s="625"/>
      <c r="CZ20" s="626">
        <v>100</v>
      </c>
      <c r="DA20" s="626"/>
      <c r="DB20" s="626"/>
      <c r="DC20" s="626"/>
      <c r="DD20" s="632">
        <v>654337</v>
      </c>
      <c r="DE20" s="624"/>
      <c r="DF20" s="624"/>
      <c r="DG20" s="624"/>
      <c r="DH20" s="624"/>
      <c r="DI20" s="624"/>
      <c r="DJ20" s="624"/>
      <c r="DK20" s="624"/>
      <c r="DL20" s="624"/>
      <c r="DM20" s="624"/>
      <c r="DN20" s="624"/>
      <c r="DO20" s="624"/>
      <c r="DP20" s="625"/>
      <c r="DQ20" s="632">
        <v>3165100</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1503</v>
      </c>
      <c r="S21" s="624"/>
      <c r="T21" s="624"/>
      <c r="U21" s="624"/>
      <c r="V21" s="624"/>
      <c r="W21" s="624"/>
      <c r="X21" s="624"/>
      <c r="Y21" s="625"/>
      <c r="Z21" s="626">
        <v>0</v>
      </c>
      <c r="AA21" s="626"/>
      <c r="AB21" s="626"/>
      <c r="AC21" s="626"/>
      <c r="AD21" s="627">
        <v>1503</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91679</v>
      </c>
      <c r="S22" s="624"/>
      <c r="T22" s="624"/>
      <c r="U22" s="624"/>
      <c r="V22" s="624"/>
      <c r="W22" s="624"/>
      <c r="X22" s="624"/>
      <c r="Y22" s="625"/>
      <c r="Z22" s="626">
        <v>1.7</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147881</v>
      </c>
      <c r="S23" s="624"/>
      <c r="T23" s="624"/>
      <c r="U23" s="624"/>
      <c r="V23" s="624"/>
      <c r="W23" s="624"/>
      <c r="X23" s="624"/>
      <c r="Y23" s="625"/>
      <c r="Z23" s="626">
        <v>2.7</v>
      </c>
      <c r="AA23" s="626"/>
      <c r="AB23" s="626"/>
      <c r="AC23" s="626"/>
      <c r="AD23" s="627">
        <v>1992</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36408</v>
      </c>
      <c r="S24" s="624"/>
      <c r="T24" s="624"/>
      <c r="U24" s="624"/>
      <c r="V24" s="624"/>
      <c r="W24" s="624"/>
      <c r="X24" s="624"/>
      <c r="Y24" s="625"/>
      <c r="Z24" s="626">
        <v>0.7</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2135127</v>
      </c>
      <c r="CS24" s="613"/>
      <c r="CT24" s="613"/>
      <c r="CU24" s="613"/>
      <c r="CV24" s="613"/>
      <c r="CW24" s="613"/>
      <c r="CX24" s="613"/>
      <c r="CY24" s="614"/>
      <c r="CZ24" s="650">
        <v>44.6</v>
      </c>
      <c r="DA24" s="651"/>
      <c r="DB24" s="651"/>
      <c r="DC24" s="652"/>
      <c r="DD24" s="649">
        <v>1368275</v>
      </c>
      <c r="DE24" s="613"/>
      <c r="DF24" s="613"/>
      <c r="DG24" s="613"/>
      <c r="DH24" s="613"/>
      <c r="DI24" s="613"/>
      <c r="DJ24" s="613"/>
      <c r="DK24" s="614"/>
      <c r="DL24" s="649">
        <v>1355205</v>
      </c>
      <c r="DM24" s="613"/>
      <c r="DN24" s="613"/>
      <c r="DO24" s="613"/>
      <c r="DP24" s="613"/>
      <c r="DQ24" s="613"/>
      <c r="DR24" s="613"/>
      <c r="DS24" s="613"/>
      <c r="DT24" s="613"/>
      <c r="DU24" s="613"/>
      <c r="DV24" s="614"/>
      <c r="DW24" s="617">
        <v>48.8</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586568</v>
      </c>
      <c r="S25" s="624"/>
      <c r="T25" s="624"/>
      <c r="U25" s="624"/>
      <c r="V25" s="624"/>
      <c r="W25" s="624"/>
      <c r="X25" s="624"/>
      <c r="Y25" s="625"/>
      <c r="Z25" s="626">
        <v>10.9</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845460</v>
      </c>
      <c r="CS25" s="655"/>
      <c r="CT25" s="655"/>
      <c r="CU25" s="655"/>
      <c r="CV25" s="655"/>
      <c r="CW25" s="655"/>
      <c r="CX25" s="655"/>
      <c r="CY25" s="656"/>
      <c r="CZ25" s="657">
        <v>17.7</v>
      </c>
      <c r="DA25" s="658"/>
      <c r="DB25" s="658"/>
      <c r="DC25" s="659"/>
      <c r="DD25" s="632">
        <v>692508</v>
      </c>
      <c r="DE25" s="655"/>
      <c r="DF25" s="655"/>
      <c r="DG25" s="655"/>
      <c r="DH25" s="655"/>
      <c r="DI25" s="655"/>
      <c r="DJ25" s="655"/>
      <c r="DK25" s="656"/>
      <c r="DL25" s="632">
        <v>679438</v>
      </c>
      <c r="DM25" s="655"/>
      <c r="DN25" s="655"/>
      <c r="DO25" s="655"/>
      <c r="DP25" s="655"/>
      <c r="DQ25" s="655"/>
      <c r="DR25" s="655"/>
      <c r="DS25" s="655"/>
      <c r="DT25" s="655"/>
      <c r="DU25" s="655"/>
      <c r="DV25" s="656"/>
      <c r="DW25" s="628">
        <v>24.4</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518639</v>
      </c>
      <c r="CS26" s="624"/>
      <c r="CT26" s="624"/>
      <c r="CU26" s="624"/>
      <c r="CV26" s="624"/>
      <c r="CW26" s="624"/>
      <c r="CX26" s="624"/>
      <c r="CY26" s="625"/>
      <c r="CZ26" s="657">
        <v>10.8</v>
      </c>
      <c r="DA26" s="658"/>
      <c r="DB26" s="658"/>
      <c r="DC26" s="659"/>
      <c r="DD26" s="632">
        <v>390448</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385364</v>
      </c>
      <c r="S27" s="624"/>
      <c r="T27" s="624"/>
      <c r="U27" s="624"/>
      <c r="V27" s="624"/>
      <c r="W27" s="624"/>
      <c r="X27" s="624"/>
      <c r="Y27" s="625"/>
      <c r="Z27" s="626">
        <v>7.2</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507146</v>
      </c>
      <c r="BH27" s="624"/>
      <c r="BI27" s="624"/>
      <c r="BJ27" s="624"/>
      <c r="BK27" s="624"/>
      <c r="BL27" s="624"/>
      <c r="BM27" s="624"/>
      <c r="BN27" s="625"/>
      <c r="BO27" s="626">
        <v>100</v>
      </c>
      <c r="BP27" s="626"/>
      <c r="BQ27" s="626"/>
      <c r="BR27" s="626"/>
      <c r="BS27" s="632">
        <v>653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841113</v>
      </c>
      <c r="CS27" s="655"/>
      <c r="CT27" s="655"/>
      <c r="CU27" s="655"/>
      <c r="CV27" s="655"/>
      <c r="CW27" s="655"/>
      <c r="CX27" s="655"/>
      <c r="CY27" s="656"/>
      <c r="CZ27" s="657">
        <v>17.600000000000001</v>
      </c>
      <c r="DA27" s="658"/>
      <c r="DB27" s="658"/>
      <c r="DC27" s="659"/>
      <c r="DD27" s="632">
        <v>253525</v>
      </c>
      <c r="DE27" s="655"/>
      <c r="DF27" s="655"/>
      <c r="DG27" s="655"/>
      <c r="DH27" s="655"/>
      <c r="DI27" s="655"/>
      <c r="DJ27" s="655"/>
      <c r="DK27" s="656"/>
      <c r="DL27" s="632">
        <v>253525</v>
      </c>
      <c r="DM27" s="655"/>
      <c r="DN27" s="655"/>
      <c r="DO27" s="655"/>
      <c r="DP27" s="655"/>
      <c r="DQ27" s="655"/>
      <c r="DR27" s="655"/>
      <c r="DS27" s="655"/>
      <c r="DT27" s="655"/>
      <c r="DU27" s="655"/>
      <c r="DV27" s="656"/>
      <c r="DW27" s="628">
        <v>9.1</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70436</v>
      </c>
      <c r="S28" s="624"/>
      <c r="T28" s="624"/>
      <c r="U28" s="624"/>
      <c r="V28" s="624"/>
      <c r="W28" s="624"/>
      <c r="X28" s="624"/>
      <c r="Y28" s="625"/>
      <c r="Z28" s="626">
        <v>1.3</v>
      </c>
      <c r="AA28" s="626"/>
      <c r="AB28" s="626"/>
      <c r="AC28" s="626"/>
      <c r="AD28" s="627">
        <v>3223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448554</v>
      </c>
      <c r="CS28" s="624"/>
      <c r="CT28" s="624"/>
      <c r="CU28" s="624"/>
      <c r="CV28" s="624"/>
      <c r="CW28" s="624"/>
      <c r="CX28" s="624"/>
      <c r="CY28" s="625"/>
      <c r="CZ28" s="657">
        <v>9.4</v>
      </c>
      <c r="DA28" s="658"/>
      <c r="DB28" s="658"/>
      <c r="DC28" s="659"/>
      <c r="DD28" s="632">
        <v>422242</v>
      </c>
      <c r="DE28" s="624"/>
      <c r="DF28" s="624"/>
      <c r="DG28" s="624"/>
      <c r="DH28" s="624"/>
      <c r="DI28" s="624"/>
      <c r="DJ28" s="624"/>
      <c r="DK28" s="625"/>
      <c r="DL28" s="632">
        <v>422242</v>
      </c>
      <c r="DM28" s="624"/>
      <c r="DN28" s="624"/>
      <c r="DO28" s="624"/>
      <c r="DP28" s="624"/>
      <c r="DQ28" s="624"/>
      <c r="DR28" s="624"/>
      <c r="DS28" s="624"/>
      <c r="DT28" s="624"/>
      <c r="DU28" s="624"/>
      <c r="DV28" s="625"/>
      <c r="DW28" s="628">
        <v>15.2</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1764</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445927</v>
      </c>
      <c r="CS29" s="655"/>
      <c r="CT29" s="655"/>
      <c r="CU29" s="655"/>
      <c r="CV29" s="655"/>
      <c r="CW29" s="655"/>
      <c r="CX29" s="655"/>
      <c r="CY29" s="656"/>
      <c r="CZ29" s="657">
        <v>9.3000000000000007</v>
      </c>
      <c r="DA29" s="658"/>
      <c r="DB29" s="658"/>
      <c r="DC29" s="659"/>
      <c r="DD29" s="632">
        <v>419615</v>
      </c>
      <c r="DE29" s="655"/>
      <c r="DF29" s="655"/>
      <c r="DG29" s="655"/>
      <c r="DH29" s="655"/>
      <c r="DI29" s="655"/>
      <c r="DJ29" s="655"/>
      <c r="DK29" s="656"/>
      <c r="DL29" s="632">
        <v>419615</v>
      </c>
      <c r="DM29" s="655"/>
      <c r="DN29" s="655"/>
      <c r="DO29" s="655"/>
      <c r="DP29" s="655"/>
      <c r="DQ29" s="655"/>
      <c r="DR29" s="655"/>
      <c r="DS29" s="655"/>
      <c r="DT29" s="655"/>
      <c r="DU29" s="655"/>
      <c r="DV29" s="656"/>
      <c r="DW29" s="628">
        <v>15.1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12804</v>
      </c>
      <c r="S30" s="624"/>
      <c r="T30" s="624"/>
      <c r="U30" s="624"/>
      <c r="V30" s="624"/>
      <c r="W30" s="624"/>
      <c r="X30" s="624"/>
      <c r="Y30" s="625"/>
      <c r="Z30" s="626">
        <v>0.2</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97.3</v>
      </c>
      <c r="BH30" s="682"/>
      <c r="BI30" s="682"/>
      <c r="BJ30" s="682"/>
      <c r="BK30" s="682"/>
      <c r="BL30" s="682"/>
      <c r="BM30" s="618">
        <v>78.900000000000006</v>
      </c>
      <c r="BN30" s="682"/>
      <c r="BO30" s="682"/>
      <c r="BP30" s="682"/>
      <c r="BQ30" s="683"/>
      <c r="BR30" s="681">
        <v>97.1</v>
      </c>
      <c r="BS30" s="682"/>
      <c r="BT30" s="682"/>
      <c r="BU30" s="682"/>
      <c r="BV30" s="682"/>
      <c r="BW30" s="682"/>
      <c r="BX30" s="618">
        <v>78.099999999999994</v>
      </c>
      <c r="BY30" s="682"/>
      <c r="BZ30" s="682"/>
      <c r="CA30" s="682"/>
      <c r="CB30" s="683"/>
      <c r="CD30" s="686"/>
      <c r="CE30" s="687"/>
      <c r="CF30" s="637" t="s">
        <v>291</v>
      </c>
      <c r="CG30" s="638"/>
      <c r="CH30" s="638"/>
      <c r="CI30" s="638"/>
      <c r="CJ30" s="638"/>
      <c r="CK30" s="638"/>
      <c r="CL30" s="638"/>
      <c r="CM30" s="638"/>
      <c r="CN30" s="638"/>
      <c r="CO30" s="638"/>
      <c r="CP30" s="638"/>
      <c r="CQ30" s="639"/>
      <c r="CR30" s="623">
        <v>382677</v>
      </c>
      <c r="CS30" s="624"/>
      <c r="CT30" s="624"/>
      <c r="CU30" s="624"/>
      <c r="CV30" s="624"/>
      <c r="CW30" s="624"/>
      <c r="CX30" s="624"/>
      <c r="CY30" s="625"/>
      <c r="CZ30" s="657">
        <v>8</v>
      </c>
      <c r="DA30" s="658"/>
      <c r="DB30" s="658"/>
      <c r="DC30" s="659"/>
      <c r="DD30" s="632">
        <v>359497</v>
      </c>
      <c r="DE30" s="624"/>
      <c r="DF30" s="624"/>
      <c r="DG30" s="624"/>
      <c r="DH30" s="624"/>
      <c r="DI30" s="624"/>
      <c r="DJ30" s="624"/>
      <c r="DK30" s="625"/>
      <c r="DL30" s="632">
        <v>359497</v>
      </c>
      <c r="DM30" s="624"/>
      <c r="DN30" s="624"/>
      <c r="DO30" s="624"/>
      <c r="DP30" s="624"/>
      <c r="DQ30" s="624"/>
      <c r="DR30" s="624"/>
      <c r="DS30" s="624"/>
      <c r="DT30" s="624"/>
      <c r="DU30" s="624"/>
      <c r="DV30" s="625"/>
      <c r="DW30" s="628">
        <v>12.9</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546569</v>
      </c>
      <c r="S31" s="624"/>
      <c r="T31" s="624"/>
      <c r="U31" s="624"/>
      <c r="V31" s="624"/>
      <c r="W31" s="624"/>
      <c r="X31" s="624"/>
      <c r="Y31" s="625"/>
      <c r="Z31" s="626">
        <v>10.1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97.5</v>
      </c>
      <c r="BH31" s="655"/>
      <c r="BI31" s="655"/>
      <c r="BJ31" s="655"/>
      <c r="BK31" s="655"/>
      <c r="BL31" s="655"/>
      <c r="BM31" s="629">
        <v>84</v>
      </c>
      <c r="BN31" s="679"/>
      <c r="BO31" s="679"/>
      <c r="BP31" s="679"/>
      <c r="BQ31" s="680"/>
      <c r="BR31" s="678">
        <v>97</v>
      </c>
      <c r="BS31" s="655"/>
      <c r="BT31" s="655"/>
      <c r="BU31" s="655"/>
      <c r="BV31" s="655"/>
      <c r="BW31" s="655"/>
      <c r="BX31" s="629">
        <v>83</v>
      </c>
      <c r="BY31" s="679"/>
      <c r="BZ31" s="679"/>
      <c r="CA31" s="679"/>
      <c r="CB31" s="680"/>
      <c r="CD31" s="686"/>
      <c r="CE31" s="687"/>
      <c r="CF31" s="637" t="s">
        <v>295</v>
      </c>
      <c r="CG31" s="638"/>
      <c r="CH31" s="638"/>
      <c r="CI31" s="638"/>
      <c r="CJ31" s="638"/>
      <c r="CK31" s="638"/>
      <c r="CL31" s="638"/>
      <c r="CM31" s="638"/>
      <c r="CN31" s="638"/>
      <c r="CO31" s="638"/>
      <c r="CP31" s="638"/>
      <c r="CQ31" s="639"/>
      <c r="CR31" s="623">
        <v>63250</v>
      </c>
      <c r="CS31" s="655"/>
      <c r="CT31" s="655"/>
      <c r="CU31" s="655"/>
      <c r="CV31" s="655"/>
      <c r="CW31" s="655"/>
      <c r="CX31" s="655"/>
      <c r="CY31" s="656"/>
      <c r="CZ31" s="657">
        <v>1.3</v>
      </c>
      <c r="DA31" s="658"/>
      <c r="DB31" s="658"/>
      <c r="DC31" s="659"/>
      <c r="DD31" s="632">
        <v>60118</v>
      </c>
      <c r="DE31" s="655"/>
      <c r="DF31" s="655"/>
      <c r="DG31" s="655"/>
      <c r="DH31" s="655"/>
      <c r="DI31" s="655"/>
      <c r="DJ31" s="655"/>
      <c r="DK31" s="656"/>
      <c r="DL31" s="632">
        <v>60118</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79835</v>
      </c>
      <c r="S32" s="624"/>
      <c r="T32" s="624"/>
      <c r="U32" s="624"/>
      <c r="V32" s="624"/>
      <c r="W32" s="624"/>
      <c r="X32" s="624"/>
      <c r="Y32" s="625"/>
      <c r="Z32" s="626">
        <v>1.5</v>
      </c>
      <c r="AA32" s="626"/>
      <c r="AB32" s="626"/>
      <c r="AC32" s="626"/>
      <c r="AD32" s="627">
        <v>46</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97.1</v>
      </c>
      <c r="BH32" s="691"/>
      <c r="BI32" s="691"/>
      <c r="BJ32" s="691"/>
      <c r="BK32" s="691"/>
      <c r="BL32" s="691"/>
      <c r="BM32" s="692">
        <v>71.2</v>
      </c>
      <c r="BN32" s="691"/>
      <c r="BO32" s="691"/>
      <c r="BP32" s="691"/>
      <c r="BQ32" s="693"/>
      <c r="BR32" s="690">
        <v>97.3</v>
      </c>
      <c r="BS32" s="691"/>
      <c r="BT32" s="691"/>
      <c r="BU32" s="691"/>
      <c r="BV32" s="691"/>
      <c r="BW32" s="691"/>
      <c r="BX32" s="692">
        <v>70.5</v>
      </c>
      <c r="BY32" s="691"/>
      <c r="BZ32" s="691"/>
      <c r="CA32" s="691"/>
      <c r="CB32" s="693"/>
      <c r="CD32" s="688"/>
      <c r="CE32" s="689"/>
      <c r="CF32" s="637" t="s">
        <v>298</v>
      </c>
      <c r="CG32" s="638"/>
      <c r="CH32" s="638"/>
      <c r="CI32" s="638"/>
      <c r="CJ32" s="638"/>
      <c r="CK32" s="638"/>
      <c r="CL32" s="638"/>
      <c r="CM32" s="638"/>
      <c r="CN32" s="638"/>
      <c r="CO32" s="638"/>
      <c r="CP32" s="638"/>
      <c r="CQ32" s="639"/>
      <c r="CR32" s="623">
        <v>2627</v>
      </c>
      <c r="CS32" s="624"/>
      <c r="CT32" s="624"/>
      <c r="CU32" s="624"/>
      <c r="CV32" s="624"/>
      <c r="CW32" s="624"/>
      <c r="CX32" s="624"/>
      <c r="CY32" s="625"/>
      <c r="CZ32" s="657">
        <v>0.1</v>
      </c>
      <c r="DA32" s="658"/>
      <c r="DB32" s="658"/>
      <c r="DC32" s="659"/>
      <c r="DD32" s="632">
        <v>2627</v>
      </c>
      <c r="DE32" s="624"/>
      <c r="DF32" s="624"/>
      <c r="DG32" s="624"/>
      <c r="DH32" s="624"/>
      <c r="DI32" s="624"/>
      <c r="DJ32" s="624"/>
      <c r="DK32" s="625"/>
      <c r="DL32" s="632">
        <v>2627</v>
      </c>
      <c r="DM32" s="624"/>
      <c r="DN32" s="624"/>
      <c r="DO32" s="624"/>
      <c r="DP32" s="624"/>
      <c r="DQ32" s="624"/>
      <c r="DR32" s="624"/>
      <c r="DS32" s="624"/>
      <c r="DT32" s="624"/>
      <c r="DU32" s="624"/>
      <c r="DV32" s="625"/>
      <c r="DW32" s="628">
        <v>0.1</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415859</v>
      </c>
      <c r="S33" s="624"/>
      <c r="T33" s="624"/>
      <c r="U33" s="624"/>
      <c r="V33" s="624"/>
      <c r="W33" s="624"/>
      <c r="X33" s="624"/>
      <c r="Y33" s="625"/>
      <c r="Z33" s="626">
        <v>7.7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1982316</v>
      </c>
      <c r="CS33" s="655"/>
      <c r="CT33" s="655"/>
      <c r="CU33" s="655"/>
      <c r="CV33" s="655"/>
      <c r="CW33" s="655"/>
      <c r="CX33" s="655"/>
      <c r="CY33" s="656"/>
      <c r="CZ33" s="657">
        <v>41.4</v>
      </c>
      <c r="DA33" s="658"/>
      <c r="DB33" s="658"/>
      <c r="DC33" s="659"/>
      <c r="DD33" s="632">
        <v>1486487</v>
      </c>
      <c r="DE33" s="655"/>
      <c r="DF33" s="655"/>
      <c r="DG33" s="655"/>
      <c r="DH33" s="655"/>
      <c r="DI33" s="655"/>
      <c r="DJ33" s="655"/>
      <c r="DK33" s="656"/>
      <c r="DL33" s="632">
        <v>1228220</v>
      </c>
      <c r="DM33" s="655"/>
      <c r="DN33" s="655"/>
      <c r="DO33" s="655"/>
      <c r="DP33" s="655"/>
      <c r="DQ33" s="655"/>
      <c r="DR33" s="655"/>
      <c r="DS33" s="655"/>
      <c r="DT33" s="655"/>
      <c r="DU33" s="655"/>
      <c r="DV33" s="656"/>
      <c r="DW33" s="628">
        <v>44.2</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634488</v>
      </c>
      <c r="CS34" s="624"/>
      <c r="CT34" s="624"/>
      <c r="CU34" s="624"/>
      <c r="CV34" s="624"/>
      <c r="CW34" s="624"/>
      <c r="CX34" s="624"/>
      <c r="CY34" s="625"/>
      <c r="CZ34" s="657">
        <v>13.3</v>
      </c>
      <c r="DA34" s="658"/>
      <c r="DB34" s="658"/>
      <c r="DC34" s="659"/>
      <c r="DD34" s="632">
        <v>442852</v>
      </c>
      <c r="DE34" s="624"/>
      <c r="DF34" s="624"/>
      <c r="DG34" s="624"/>
      <c r="DH34" s="624"/>
      <c r="DI34" s="624"/>
      <c r="DJ34" s="624"/>
      <c r="DK34" s="625"/>
      <c r="DL34" s="632">
        <v>281255</v>
      </c>
      <c r="DM34" s="624"/>
      <c r="DN34" s="624"/>
      <c r="DO34" s="624"/>
      <c r="DP34" s="624"/>
      <c r="DQ34" s="624"/>
      <c r="DR34" s="624"/>
      <c r="DS34" s="624"/>
      <c r="DT34" s="624"/>
      <c r="DU34" s="624"/>
      <c r="DV34" s="625"/>
      <c r="DW34" s="628">
        <v>10.1</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139159</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674229</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-131765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85127</v>
      </c>
      <c r="CS35" s="655"/>
      <c r="CT35" s="655"/>
      <c r="CU35" s="655"/>
      <c r="CV35" s="655"/>
      <c r="CW35" s="655"/>
      <c r="CX35" s="655"/>
      <c r="CY35" s="656"/>
      <c r="CZ35" s="657">
        <v>1.8</v>
      </c>
      <c r="DA35" s="658"/>
      <c r="DB35" s="658"/>
      <c r="DC35" s="659"/>
      <c r="DD35" s="632">
        <v>41065</v>
      </c>
      <c r="DE35" s="655"/>
      <c r="DF35" s="655"/>
      <c r="DG35" s="655"/>
      <c r="DH35" s="655"/>
      <c r="DI35" s="655"/>
      <c r="DJ35" s="655"/>
      <c r="DK35" s="656"/>
      <c r="DL35" s="632">
        <v>41065</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5386176</v>
      </c>
      <c r="S36" s="696"/>
      <c r="T36" s="696"/>
      <c r="U36" s="696"/>
      <c r="V36" s="696"/>
      <c r="W36" s="696"/>
      <c r="X36" s="696"/>
      <c r="Y36" s="697"/>
      <c r="Z36" s="698">
        <v>100</v>
      </c>
      <c r="AA36" s="698"/>
      <c r="AB36" s="698"/>
      <c r="AC36" s="698"/>
      <c r="AD36" s="699">
        <v>2640592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121541</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-190904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651836</v>
      </c>
      <c r="CS36" s="624"/>
      <c r="CT36" s="624"/>
      <c r="CU36" s="624"/>
      <c r="CV36" s="624"/>
      <c r="CW36" s="624"/>
      <c r="CX36" s="624"/>
      <c r="CY36" s="625"/>
      <c r="CZ36" s="657">
        <v>13.6</v>
      </c>
      <c r="DA36" s="658"/>
      <c r="DB36" s="658"/>
      <c r="DC36" s="659"/>
      <c r="DD36" s="632">
        <v>615441</v>
      </c>
      <c r="DE36" s="624"/>
      <c r="DF36" s="624"/>
      <c r="DG36" s="624"/>
      <c r="DH36" s="624"/>
      <c r="DI36" s="624"/>
      <c r="DJ36" s="624"/>
      <c r="DK36" s="625"/>
      <c r="DL36" s="632">
        <v>571746</v>
      </c>
      <c r="DM36" s="624"/>
      <c r="DN36" s="624"/>
      <c r="DO36" s="624"/>
      <c r="DP36" s="624"/>
      <c r="DQ36" s="624"/>
      <c r="DR36" s="624"/>
      <c r="DS36" s="624"/>
      <c r="DT36" s="624"/>
      <c r="DU36" s="624"/>
      <c r="DV36" s="625"/>
      <c r="DW36" s="628">
        <v>20.6</v>
      </c>
      <c r="DX36" s="653"/>
      <c r="DY36" s="653"/>
      <c r="DZ36" s="653"/>
      <c r="EA36" s="653"/>
      <c r="EB36" s="653"/>
      <c r="EC36" s="654"/>
    </row>
    <row r="37" spans="2:133" ht="11.25" customHeight="1">
      <c r="AQ37" s="702" t="s">
        <v>313</v>
      </c>
      <c r="AR37" s="703"/>
      <c r="AS37" s="703"/>
      <c r="AT37" s="703"/>
      <c r="AU37" s="703"/>
      <c r="AV37" s="703"/>
      <c r="AW37" s="703"/>
      <c r="AX37" s="703"/>
      <c r="AY37" s="704"/>
      <c r="AZ37" s="623">
        <v>79200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1493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343189</v>
      </c>
      <c r="CS37" s="655"/>
      <c r="CT37" s="655"/>
      <c r="CU37" s="655"/>
      <c r="CV37" s="655"/>
      <c r="CW37" s="655"/>
      <c r="CX37" s="655"/>
      <c r="CY37" s="656"/>
      <c r="CZ37" s="657">
        <v>7.2</v>
      </c>
      <c r="DA37" s="658"/>
      <c r="DB37" s="658"/>
      <c r="DC37" s="659"/>
      <c r="DD37" s="632">
        <v>343189</v>
      </c>
      <c r="DE37" s="655"/>
      <c r="DF37" s="655"/>
      <c r="DG37" s="655"/>
      <c r="DH37" s="655"/>
      <c r="DI37" s="655"/>
      <c r="DJ37" s="655"/>
      <c r="DK37" s="656"/>
      <c r="DL37" s="632">
        <v>341910</v>
      </c>
      <c r="DM37" s="655"/>
      <c r="DN37" s="655"/>
      <c r="DO37" s="655"/>
      <c r="DP37" s="655"/>
      <c r="DQ37" s="655"/>
      <c r="DR37" s="655"/>
      <c r="DS37" s="655"/>
      <c r="DT37" s="655"/>
      <c r="DU37" s="655"/>
      <c r="DV37" s="656"/>
      <c r="DW37" s="628">
        <v>12.3</v>
      </c>
      <c r="DX37" s="653"/>
      <c r="DY37" s="653"/>
      <c r="DZ37" s="653"/>
      <c r="EA37" s="653"/>
      <c r="EB37" s="653"/>
      <c r="EC37" s="654"/>
    </row>
    <row r="38" spans="2:133" ht="11.25" customHeight="1">
      <c r="AQ38" s="702" t="s">
        <v>316</v>
      </c>
      <c r="AR38" s="703"/>
      <c r="AS38" s="703"/>
      <c r="AT38" s="703"/>
      <c r="AU38" s="703"/>
      <c r="AV38" s="703"/>
      <c r="AW38" s="703"/>
      <c r="AX38" s="703"/>
      <c r="AY38" s="704"/>
      <c r="AZ38" s="623" t="s">
        <v>108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2402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473488</v>
      </c>
      <c r="CS38" s="624"/>
      <c r="CT38" s="624"/>
      <c r="CU38" s="624"/>
      <c r="CV38" s="624"/>
      <c r="CW38" s="624"/>
      <c r="CX38" s="624"/>
      <c r="CY38" s="625"/>
      <c r="CZ38" s="657">
        <v>9.9</v>
      </c>
      <c r="DA38" s="658"/>
      <c r="DB38" s="658"/>
      <c r="DC38" s="659"/>
      <c r="DD38" s="632">
        <v>385361</v>
      </c>
      <c r="DE38" s="624"/>
      <c r="DF38" s="624"/>
      <c r="DG38" s="624"/>
      <c r="DH38" s="624"/>
      <c r="DI38" s="624"/>
      <c r="DJ38" s="624"/>
      <c r="DK38" s="625"/>
      <c r="DL38" s="632">
        <v>334154</v>
      </c>
      <c r="DM38" s="624"/>
      <c r="DN38" s="624"/>
      <c r="DO38" s="624"/>
      <c r="DP38" s="624"/>
      <c r="DQ38" s="624"/>
      <c r="DR38" s="624"/>
      <c r="DS38" s="624"/>
      <c r="DT38" s="624"/>
      <c r="DU38" s="624"/>
      <c r="DV38" s="625"/>
      <c r="DW38" s="628">
        <v>12</v>
      </c>
      <c r="DX38" s="653"/>
      <c r="DY38" s="653"/>
      <c r="DZ38" s="653"/>
      <c r="EA38" s="653"/>
      <c r="EB38" s="653"/>
      <c r="EC38" s="654"/>
    </row>
    <row r="39" spans="2:133" ht="11.25" customHeight="1">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65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57717</v>
      </c>
      <c r="CS39" s="655"/>
      <c r="CT39" s="655"/>
      <c r="CU39" s="655"/>
      <c r="CV39" s="655"/>
      <c r="CW39" s="655"/>
      <c r="CX39" s="655"/>
      <c r="CY39" s="656"/>
      <c r="CZ39" s="657">
        <v>1.2</v>
      </c>
      <c r="DA39" s="658"/>
      <c r="DB39" s="658"/>
      <c r="DC39" s="659"/>
      <c r="DD39" s="632">
        <v>1308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131929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143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79660</v>
      </c>
      <c r="CS40" s="624"/>
      <c r="CT40" s="624"/>
      <c r="CU40" s="624"/>
      <c r="CV40" s="624"/>
      <c r="CW40" s="624"/>
      <c r="CX40" s="624"/>
      <c r="CY40" s="625"/>
      <c r="CZ40" s="657">
        <v>1.7</v>
      </c>
      <c r="DA40" s="658"/>
      <c r="DB40" s="658"/>
      <c r="DC40" s="659"/>
      <c r="DD40" s="632">
        <v>460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341559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666226</v>
      </c>
      <c r="CS42" s="624"/>
      <c r="CT42" s="624"/>
      <c r="CU42" s="624"/>
      <c r="CV42" s="624"/>
      <c r="CW42" s="624"/>
      <c r="CX42" s="624"/>
      <c r="CY42" s="625"/>
      <c r="CZ42" s="657">
        <v>13.9</v>
      </c>
      <c r="DA42" s="706"/>
      <c r="DB42" s="706"/>
      <c r="DC42" s="707"/>
      <c r="DD42" s="632">
        <v>310338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15576</v>
      </c>
      <c r="CS43" s="655"/>
      <c r="CT43" s="655"/>
      <c r="CU43" s="655"/>
      <c r="CV43" s="655"/>
      <c r="CW43" s="655"/>
      <c r="CX43" s="655"/>
      <c r="CY43" s="656"/>
      <c r="CZ43" s="657">
        <v>0.3</v>
      </c>
      <c r="DA43" s="658"/>
      <c r="DB43" s="658"/>
      <c r="DC43" s="659"/>
      <c r="DD43" s="632">
        <v>15576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654337</v>
      </c>
      <c r="CS44" s="624"/>
      <c r="CT44" s="624"/>
      <c r="CU44" s="624"/>
      <c r="CV44" s="624"/>
      <c r="CW44" s="624"/>
      <c r="CX44" s="624"/>
      <c r="CY44" s="625"/>
      <c r="CZ44" s="657">
        <v>13.7</v>
      </c>
      <c r="DA44" s="706"/>
      <c r="DB44" s="706"/>
      <c r="DC44" s="707"/>
      <c r="DD44" s="632">
        <v>301884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327557</v>
      </c>
      <c r="CS45" s="655"/>
      <c r="CT45" s="655"/>
      <c r="CU45" s="655"/>
      <c r="CV45" s="655"/>
      <c r="CW45" s="655"/>
      <c r="CX45" s="655"/>
      <c r="CY45" s="656"/>
      <c r="CZ45" s="657">
        <v>6.8</v>
      </c>
      <c r="DA45" s="658"/>
      <c r="DB45" s="658"/>
      <c r="DC45" s="659"/>
      <c r="DD45" s="632">
        <v>11371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317536</v>
      </c>
      <c r="CS46" s="624"/>
      <c r="CT46" s="624"/>
      <c r="CU46" s="624"/>
      <c r="CV46" s="624"/>
      <c r="CW46" s="624"/>
      <c r="CX46" s="624"/>
      <c r="CY46" s="625"/>
      <c r="CZ46" s="657">
        <v>6.6</v>
      </c>
      <c r="DA46" s="706"/>
      <c r="DB46" s="706"/>
      <c r="DC46" s="707"/>
      <c r="DD46" s="632">
        <v>289569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11889</v>
      </c>
      <c r="CS47" s="655"/>
      <c r="CT47" s="655"/>
      <c r="CU47" s="655"/>
      <c r="CV47" s="655"/>
      <c r="CW47" s="655"/>
      <c r="CX47" s="655"/>
      <c r="CY47" s="656"/>
      <c r="CZ47" s="657">
        <v>0.2</v>
      </c>
      <c r="DA47" s="658"/>
      <c r="DB47" s="658"/>
      <c r="DC47" s="659"/>
      <c r="DD47" s="632">
        <v>8454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4783669</v>
      </c>
      <c r="CS49" s="691"/>
      <c r="CT49" s="691"/>
      <c r="CU49" s="691"/>
      <c r="CV49" s="691"/>
      <c r="CW49" s="691"/>
      <c r="CX49" s="691"/>
      <c r="CY49" s="718"/>
      <c r="CZ49" s="719">
        <v>100</v>
      </c>
      <c r="DA49" s="720"/>
      <c r="DB49" s="720"/>
      <c r="DC49" s="721"/>
      <c r="DD49" s="722">
        <v>3165100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5290</v>
      </c>
      <c r="R7" s="753"/>
      <c r="S7" s="753"/>
      <c r="T7" s="753"/>
      <c r="U7" s="753"/>
      <c r="V7" s="753">
        <v>4732</v>
      </c>
      <c r="W7" s="753"/>
      <c r="X7" s="753"/>
      <c r="Y7" s="753"/>
      <c r="Z7" s="753"/>
      <c r="AA7" s="753">
        <v>558</v>
      </c>
      <c r="AB7" s="753"/>
      <c r="AC7" s="753"/>
      <c r="AD7" s="753"/>
      <c r="AE7" s="754"/>
      <c r="AF7" s="755">
        <v>552</v>
      </c>
      <c r="AG7" s="756"/>
      <c r="AH7" s="756"/>
      <c r="AI7" s="756"/>
      <c r="AJ7" s="757"/>
      <c r="AK7" s="792" t="s">
        <v>533</v>
      </c>
      <c r="AL7" s="793"/>
      <c r="AM7" s="793"/>
      <c r="AN7" s="793"/>
      <c r="AO7" s="793"/>
      <c r="AP7" s="793">
        <v>4636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532</v>
      </c>
      <c r="BT7" s="797"/>
      <c r="BU7" s="797"/>
      <c r="BV7" s="797"/>
      <c r="BW7" s="797"/>
      <c r="BX7" s="797"/>
      <c r="BY7" s="797"/>
      <c r="BZ7" s="797"/>
      <c r="CA7" s="797"/>
      <c r="CB7" s="797"/>
      <c r="CC7" s="797"/>
      <c r="CD7" s="797"/>
      <c r="CE7" s="797"/>
      <c r="CF7" s="797"/>
      <c r="CG7" s="798"/>
      <c r="CH7" s="789">
        <v>4</v>
      </c>
      <c r="CI7" s="790"/>
      <c r="CJ7" s="790"/>
      <c r="CK7" s="790"/>
      <c r="CL7" s="791"/>
      <c r="CM7" s="789">
        <v>23</v>
      </c>
      <c r="CN7" s="790"/>
      <c r="CO7" s="790"/>
      <c r="CP7" s="790"/>
      <c r="CQ7" s="791"/>
      <c r="CR7" s="789">
        <v>8</v>
      </c>
      <c r="CS7" s="790"/>
      <c r="CT7" s="790"/>
      <c r="CU7" s="790"/>
      <c r="CV7" s="791"/>
      <c r="CW7" s="789" t="s">
        <v>533</v>
      </c>
      <c r="CX7" s="790"/>
      <c r="CY7" s="790"/>
      <c r="CZ7" s="790"/>
      <c r="DA7" s="791"/>
      <c r="DB7" s="789" t="s">
        <v>533</v>
      </c>
      <c r="DC7" s="790"/>
      <c r="DD7" s="790"/>
      <c r="DE7" s="790"/>
      <c r="DF7" s="791"/>
      <c r="DG7" s="789" t="s">
        <v>533</v>
      </c>
      <c r="DH7" s="790"/>
      <c r="DI7" s="790"/>
      <c r="DJ7" s="790"/>
      <c r="DK7" s="791"/>
      <c r="DL7" s="789" t="s">
        <v>533</v>
      </c>
      <c r="DM7" s="790"/>
      <c r="DN7" s="790"/>
      <c r="DO7" s="790"/>
      <c r="DP7" s="791"/>
      <c r="DQ7" s="789" t="s">
        <v>533</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62</v>
      </c>
      <c r="R8" s="777"/>
      <c r="S8" s="777"/>
      <c r="T8" s="777"/>
      <c r="U8" s="777"/>
      <c r="V8" s="777">
        <v>18</v>
      </c>
      <c r="W8" s="777"/>
      <c r="X8" s="777"/>
      <c r="Y8" s="777"/>
      <c r="Z8" s="777"/>
      <c r="AA8" s="777">
        <v>44</v>
      </c>
      <c r="AB8" s="777"/>
      <c r="AC8" s="777"/>
      <c r="AD8" s="777"/>
      <c r="AE8" s="778"/>
      <c r="AF8" s="779">
        <v>44</v>
      </c>
      <c r="AG8" s="780"/>
      <c r="AH8" s="780"/>
      <c r="AI8" s="780"/>
      <c r="AJ8" s="781"/>
      <c r="AK8" s="782" t="s">
        <v>534</v>
      </c>
      <c r="AL8" s="783"/>
      <c r="AM8" s="783"/>
      <c r="AN8" s="783"/>
      <c r="AO8" s="783"/>
      <c r="AP8" s="783">
        <v>14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70</v>
      </c>
      <c r="R9" s="777"/>
      <c r="S9" s="777"/>
      <c r="T9" s="777"/>
      <c r="U9" s="777"/>
      <c r="V9" s="777">
        <v>70</v>
      </c>
      <c r="W9" s="777"/>
      <c r="X9" s="777"/>
      <c r="Y9" s="777"/>
      <c r="Z9" s="777"/>
      <c r="AA9" s="777">
        <v>0</v>
      </c>
      <c r="AB9" s="777"/>
      <c r="AC9" s="777"/>
      <c r="AD9" s="777"/>
      <c r="AE9" s="778"/>
      <c r="AF9" s="779">
        <v>0</v>
      </c>
      <c r="AG9" s="780"/>
      <c r="AH9" s="780"/>
      <c r="AI9" s="780"/>
      <c r="AJ9" s="781"/>
      <c r="AK9" s="782">
        <v>36</v>
      </c>
      <c r="AL9" s="783"/>
      <c r="AM9" s="783"/>
      <c r="AN9" s="783"/>
      <c r="AO9" s="783"/>
      <c r="AP9" s="783" t="s">
        <v>533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5386</v>
      </c>
      <c r="R23" s="812"/>
      <c r="S23" s="812"/>
      <c r="T23" s="812"/>
      <c r="U23" s="812"/>
      <c r="V23" s="812">
        <v>4783</v>
      </c>
      <c r="W23" s="812"/>
      <c r="X23" s="812"/>
      <c r="Y23" s="812"/>
      <c r="Z23" s="812"/>
      <c r="AA23" s="812">
        <v>603</v>
      </c>
      <c r="AB23" s="812"/>
      <c r="AC23" s="812"/>
      <c r="AD23" s="812"/>
      <c r="AE23" s="813"/>
      <c r="AF23" s="814">
        <v>596</v>
      </c>
      <c r="AG23" s="812"/>
      <c r="AH23" s="812"/>
      <c r="AI23" s="812"/>
      <c r="AJ23" s="815"/>
      <c r="AK23" s="816"/>
      <c r="AL23" s="817"/>
      <c r="AM23" s="817"/>
      <c r="AN23" s="817"/>
      <c r="AO23" s="817"/>
      <c r="AP23" s="812">
        <v>4650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1254</v>
      </c>
      <c r="R28" s="841"/>
      <c r="S28" s="841"/>
      <c r="T28" s="841"/>
      <c r="U28" s="841"/>
      <c r="V28" s="841">
        <v>1386</v>
      </c>
      <c r="W28" s="841"/>
      <c r="X28" s="841"/>
      <c r="Y28" s="841"/>
      <c r="Z28" s="841"/>
      <c r="AA28" s="841">
        <v>-132</v>
      </c>
      <c r="AB28" s="841"/>
      <c r="AC28" s="841"/>
      <c r="AD28" s="841"/>
      <c r="AE28" s="842"/>
      <c r="AF28" s="843">
        <v>-132</v>
      </c>
      <c r="AG28" s="841"/>
      <c r="AH28" s="841"/>
      <c r="AI28" s="841"/>
      <c r="AJ28" s="844"/>
      <c r="AK28" s="845">
        <v>132</v>
      </c>
      <c r="AL28" s="836"/>
      <c r="AM28" s="836"/>
      <c r="AN28" s="836"/>
      <c r="AO28" s="836"/>
      <c r="AP28" s="836" t="s">
        <v>533</v>
      </c>
      <c r="AQ28" s="836"/>
      <c r="AR28" s="836"/>
      <c r="AS28" s="836"/>
      <c r="AT28" s="836"/>
      <c r="AU28" s="836" t="s">
        <v>533</v>
      </c>
      <c r="AV28" s="836"/>
      <c r="AW28" s="836"/>
      <c r="AX28" s="836"/>
      <c r="AY28" s="836"/>
      <c r="AZ28" s="837" t="s">
        <v>533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257</v>
      </c>
      <c r="R29" s="777"/>
      <c r="S29" s="777"/>
      <c r="T29" s="777"/>
      <c r="U29" s="777"/>
      <c r="V29" s="777">
        <v>256</v>
      </c>
      <c r="W29" s="777"/>
      <c r="X29" s="777"/>
      <c r="Y29" s="777"/>
      <c r="Z29" s="777"/>
      <c r="AA29" s="777">
        <v>1</v>
      </c>
      <c r="AB29" s="777"/>
      <c r="AC29" s="777"/>
      <c r="AD29" s="777"/>
      <c r="AE29" s="778"/>
      <c r="AF29" s="779">
        <v>1</v>
      </c>
      <c r="AG29" s="780"/>
      <c r="AH29" s="780"/>
      <c r="AI29" s="780"/>
      <c r="AJ29" s="781"/>
      <c r="AK29" s="848">
        <v>176</v>
      </c>
      <c r="AL29" s="849"/>
      <c r="AM29" s="849"/>
      <c r="AN29" s="849"/>
      <c r="AO29" s="849"/>
      <c r="AP29" s="849" t="s">
        <v>536</v>
      </c>
      <c r="AQ29" s="849"/>
      <c r="AR29" s="849"/>
      <c r="AS29" s="849"/>
      <c r="AT29" s="849"/>
      <c r="AU29" s="849" t="s">
        <v>533</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201</v>
      </c>
      <c r="R30" s="777"/>
      <c r="S30" s="777"/>
      <c r="T30" s="777"/>
      <c r="U30" s="777"/>
      <c r="V30" s="777">
        <v>204</v>
      </c>
      <c r="W30" s="777"/>
      <c r="X30" s="777"/>
      <c r="Y30" s="777"/>
      <c r="Z30" s="777"/>
      <c r="AA30" s="777">
        <v>-3</v>
      </c>
      <c r="AB30" s="777"/>
      <c r="AC30" s="777"/>
      <c r="AD30" s="777"/>
      <c r="AE30" s="778"/>
      <c r="AF30" s="779">
        <v>497</v>
      </c>
      <c r="AG30" s="780"/>
      <c r="AH30" s="780"/>
      <c r="AI30" s="780"/>
      <c r="AJ30" s="781"/>
      <c r="AK30" s="848" t="s">
        <v>533</v>
      </c>
      <c r="AL30" s="849"/>
      <c r="AM30" s="849"/>
      <c r="AN30" s="849"/>
      <c r="AO30" s="849"/>
      <c r="AP30" s="849">
        <v>10</v>
      </c>
      <c r="AQ30" s="849"/>
      <c r="AR30" s="849"/>
      <c r="AS30" s="849"/>
      <c r="AT30" s="849"/>
      <c r="AU30" s="849" t="s">
        <v>533</v>
      </c>
      <c r="AV30" s="849"/>
      <c r="AW30" s="849"/>
      <c r="AX30" s="849"/>
      <c r="AY30" s="849"/>
      <c r="AZ30" s="850" t="s">
        <v>534</v>
      </c>
      <c r="BA30" s="850"/>
      <c r="BB30" s="850"/>
      <c r="BC30" s="850"/>
      <c r="BD30" s="850"/>
      <c r="BE30" s="846" t="s">
        <v>381</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766</v>
      </c>
      <c r="R31" s="777"/>
      <c r="S31" s="777"/>
      <c r="T31" s="777"/>
      <c r="U31" s="777"/>
      <c r="V31" s="777">
        <v>840</v>
      </c>
      <c r="W31" s="777"/>
      <c r="X31" s="777"/>
      <c r="Y31" s="777"/>
      <c r="Z31" s="777"/>
      <c r="AA31" s="777">
        <v>-74</v>
      </c>
      <c r="AB31" s="777"/>
      <c r="AC31" s="777"/>
      <c r="AD31" s="777"/>
      <c r="AE31" s="778"/>
      <c r="AF31" s="779">
        <v>-15</v>
      </c>
      <c r="AG31" s="780"/>
      <c r="AH31" s="780"/>
      <c r="AI31" s="780"/>
      <c r="AJ31" s="781"/>
      <c r="AK31" s="848">
        <v>122</v>
      </c>
      <c r="AL31" s="849"/>
      <c r="AM31" s="849"/>
      <c r="AN31" s="849"/>
      <c r="AO31" s="849"/>
      <c r="AP31" s="849">
        <v>38</v>
      </c>
      <c r="AQ31" s="849"/>
      <c r="AR31" s="849"/>
      <c r="AS31" s="849"/>
      <c r="AT31" s="849"/>
      <c r="AU31" s="849">
        <v>19</v>
      </c>
      <c r="AV31" s="849"/>
      <c r="AW31" s="849"/>
      <c r="AX31" s="849"/>
      <c r="AY31" s="849"/>
      <c r="AZ31" s="850">
        <v>2.1</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351</v>
      </c>
      <c r="AG63" s="860"/>
      <c r="AH63" s="860"/>
      <c r="AI63" s="860"/>
      <c r="AJ63" s="861"/>
      <c r="AK63" s="862"/>
      <c r="AL63" s="857"/>
      <c r="AM63" s="857"/>
      <c r="AN63" s="857"/>
      <c r="AO63" s="857"/>
      <c r="AP63" s="860">
        <v>48</v>
      </c>
      <c r="AQ63" s="860"/>
      <c r="AR63" s="860"/>
      <c r="AS63" s="860"/>
      <c r="AT63" s="860"/>
      <c r="AU63" s="860">
        <v>19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387</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100</v>
      </c>
      <c r="R68" s="884"/>
      <c r="S68" s="884"/>
      <c r="T68" s="884"/>
      <c r="U68" s="884"/>
      <c r="V68" s="884">
        <v>99</v>
      </c>
      <c r="W68" s="884"/>
      <c r="X68" s="884"/>
      <c r="Y68" s="884"/>
      <c r="Z68" s="884"/>
      <c r="AA68" s="884">
        <v>0</v>
      </c>
      <c r="AB68" s="884"/>
      <c r="AC68" s="884"/>
      <c r="AD68" s="884"/>
      <c r="AE68" s="884"/>
      <c r="AF68" s="884">
        <v>0</v>
      </c>
      <c r="AG68" s="884"/>
      <c r="AH68" s="884"/>
      <c r="AI68" s="884"/>
      <c r="AJ68" s="884"/>
      <c r="AK68" s="884">
        <v>2</v>
      </c>
      <c r="AL68" s="884"/>
      <c r="AM68" s="884"/>
      <c r="AN68" s="884"/>
      <c r="AO68" s="884"/>
      <c r="AP68" s="884" t="s">
        <v>533</v>
      </c>
      <c r="AQ68" s="884"/>
      <c r="AR68" s="884"/>
      <c r="AS68" s="884"/>
      <c r="AT68" s="884"/>
      <c r="AU68" s="884" t="s">
        <v>537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11632</v>
      </c>
      <c r="R69" s="849"/>
      <c r="S69" s="849"/>
      <c r="T69" s="849"/>
      <c r="U69" s="849"/>
      <c r="V69" s="849">
        <v>11127</v>
      </c>
      <c r="W69" s="849"/>
      <c r="X69" s="849"/>
      <c r="Y69" s="849"/>
      <c r="Z69" s="849"/>
      <c r="AA69" s="849">
        <v>505</v>
      </c>
      <c r="AB69" s="849"/>
      <c r="AC69" s="849"/>
      <c r="AD69" s="849"/>
      <c r="AE69" s="849"/>
      <c r="AF69" s="849">
        <v>505</v>
      </c>
      <c r="AG69" s="849"/>
      <c r="AH69" s="849"/>
      <c r="AI69" s="849"/>
      <c r="AJ69" s="849"/>
      <c r="AK69" s="849" t="s">
        <v>538</v>
      </c>
      <c r="AL69" s="849"/>
      <c r="AM69" s="849"/>
      <c r="AN69" s="849"/>
      <c r="AO69" s="849"/>
      <c r="AP69" s="849" t="s">
        <v>537</v>
      </c>
      <c r="AQ69" s="849"/>
      <c r="AR69" s="849"/>
      <c r="AS69" s="849"/>
      <c r="AT69" s="849"/>
      <c r="AU69" s="849" t="s">
        <v>537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68</v>
      </c>
      <c r="R70" s="849"/>
      <c r="S70" s="849"/>
      <c r="T70" s="849"/>
      <c r="U70" s="849"/>
      <c r="V70" s="849">
        <v>68</v>
      </c>
      <c r="W70" s="849"/>
      <c r="X70" s="849"/>
      <c r="Y70" s="849"/>
      <c r="Z70" s="849"/>
      <c r="AA70" s="849" t="s">
        <v>533</v>
      </c>
      <c r="AB70" s="849"/>
      <c r="AC70" s="849"/>
      <c r="AD70" s="849"/>
      <c r="AE70" s="849"/>
      <c r="AF70" s="849" t="s">
        <v>533</v>
      </c>
      <c r="AG70" s="849"/>
      <c r="AH70" s="849"/>
      <c r="AI70" s="849"/>
      <c r="AJ70" s="849"/>
      <c r="AK70" s="849" t="s">
        <v>538</v>
      </c>
      <c r="AL70" s="849"/>
      <c r="AM70" s="849"/>
      <c r="AN70" s="849"/>
      <c r="AO70" s="849"/>
      <c r="AP70" s="849" t="s">
        <v>537</v>
      </c>
      <c r="AQ70" s="849"/>
      <c r="AR70" s="849"/>
      <c r="AS70" s="849"/>
      <c r="AT70" s="849"/>
      <c r="AU70" s="849" t="s">
        <v>538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211</v>
      </c>
      <c r="R71" s="849"/>
      <c r="S71" s="849"/>
      <c r="T71" s="849"/>
      <c r="U71" s="849"/>
      <c r="V71" s="849">
        <v>207</v>
      </c>
      <c r="W71" s="849"/>
      <c r="X71" s="849"/>
      <c r="Y71" s="849"/>
      <c r="Z71" s="849"/>
      <c r="AA71" s="849">
        <v>4</v>
      </c>
      <c r="AB71" s="849"/>
      <c r="AC71" s="849"/>
      <c r="AD71" s="849"/>
      <c r="AE71" s="849"/>
      <c r="AF71" s="849">
        <v>4</v>
      </c>
      <c r="AG71" s="849"/>
      <c r="AH71" s="849"/>
      <c r="AI71" s="849"/>
      <c r="AJ71" s="849"/>
      <c r="AK71" s="849" t="s">
        <v>534</v>
      </c>
      <c r="AL71" s="849"/>
      <c r="AM71" s="849"/>
      <c r="AN71" s="849"/>
      <c r="AO71" s="849"/>
      <c r="AP71" s="849" t="s">
        <v>538</v>
      </c>
      <c r="AQ71" s="849"/>
      <c r="AR71" s="849"/>
      <c r="AS71" s="849"/>
      <c r="AT71" s="849"/>
      <c r="AU71" s="849" t="s">
        <v>537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1732</v>
      </c>
      <c r="R72" s="849"/>
      <c r="S72" s="849"/>
      <c r="T72" s="849"/>
      <c r="U72" s="849"/>
      <c r="V72" s="849">
        <v>1721</v>
      </c>
      <c r="W72" s="849"/>
      <c r="X72" s="849"/>
      <c r="Y72" s="849"/>
      <c r="Z72" s="849"/>
      <c r="AA72" s="849">
        <v>11</v>
      </c>
      <c r="AB72" s="849"/>
      <c r="AC72" s="849"/>
      <c r="AD72" s="849"/>
      <c r="AE72" s="849"/>
      <c r="AF72" s="849">
        <v>11</v>
      </c>
      <c r="AG72" s="849"/>
      <c r="AH72" s="849"/>
      <c r="AI72" s="849"/>
      <c r="AJ72" s="849"/>
      <c r="AK72" s="849" t="s">
        <v>537</v>
      </c>
      <c r="AL72" s="849"/>
      <c r="AM72" s="849"/>
      <c r="AN72" s="849"/>
      <c r="AO72" s="849"/>
      <c r="AP72" s="849">
        <v>1348</v>
      </c>
      <c r="AQ72" s="849"/>
      <c r="AR72" s="849"/>
      <c r="AS72" s="849"/>
      <c r="AT72" s="849"/>
      <c r="AU72" s="849">
        <v>94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145</v>
      </c>
      <c r="R73" s="849"/>
      <c r="S73" s="849"/>
      <c r="T73" s="849"/>
      <c r="U73" s="849"/>
      <c r="V73" s="849">
        <v>142</v>
      </c>
      <c r="W73" s="849"/>
      <c r="X73" s="849"/>
      <c r="Y73" s="849"/>
      <c r="Z73" s="849"/>
      <c r="AA73" s="849">
        <v>4</v>
      </c>
      <c r="AB73" s="849"/>
      <c r="AC73" s="849"/>
      <c r="AD73" s="849"/>
      <c r="AE73" s="849"/>
      <c r="AF73" s="849">
        <v>4</v>
      </c>
      <c r="AG73" s="849"/>
      <c r="AH73" s="849"/>
      <c r="AI73" s="849"/>
      <c r="AJ73" s="849"/>
      <c r="AK73" s="849" t="s">
        <v>538</v>
      </c>
      <c r="AL73" s="849"/>
      <c r="AM73" s="849"/>
      <c r="AN73" s="849"/>
      <c r="AO73" s="849"/>
      <c r="AP73" s="849" t="s">
        <v>538</v>
      </c>
      <c r="AQ73" s="849"/>
      <c r="AR73" s="849"/>
      <c r="AS73" s="849"/>
      <c r="AT73" s="849"/>
      <c r="AU73" s="849" t="s">
        <v>538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183</v>
      </c>
      <c r="R74" s="849"/>
      <c r="S74" s="849"/>
      <c r="T74" s="849"/>
      <c r="U74" s="849"/>
      <c r="V74" s="849">
        <v>171</v>
      </c>
      <c r="W74" s="849"/>
      <c r="X74" s="849"/>
      <c r="Y74" s="849"/>
      <c r="Z74" s="849"/>
      <c r="AA74" s="849">
        <v>12</v>
      </c>
      <c r="AB74" s="849"/>
      <c r="AC74" s="849"/>
      <c r="AD74" s="849"/>
      <c r="AE74" s="849"/>
      <c r="AF74" s="849">
        <v>12</v>
      </c>
      <c r="AG74" s="849"/>
      <c r="AH74" s="849"/>
      <c r="AI74" s="849"/>
      <c r="AJ74" s="849"/>
      <c r="AK74" s="849" t="s">
        <v>538</v>
      </c>
      <c r="AL74" s="849"/>
      <c r="AM74" s="849"/>
      <c r="AN74" s="849"/>
      <c r="AO74" s="849"/>
      <c r="AP74" s="849" t="s">
        <v>537</v>
      </c>
      <c r="AQ74" s="849"/>
      <c r="AR74" s="849"/>
      <c r="AS74" s="849"/>
      <c r="AT74" s="849"/>
      <c r="AU74" s="849" t="s">
        <v>537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65</v>
      </c>
      <c r="R75" s="898"/>
      <c r="S75" s="898"/>
      <c r="T75" s="898"/>
      <c r="U75" s="848"/>
      <c r="V75" s="899">
        <v>65</v>
      </c>
      <c r="W75" s="898"/>
      <c r="X75" s="898"/>
      <c r="Y75" s="898"/>
      <c r="Z75" s="848"/>
      <c r="AA75" s="899" t="s">
        <v>533</v>
      </c>
      <c r="AB75" s="898"/>
      <c r="AC75" s="898"/>
      <c r="AD75" s="898"/>
      <c r="AE75" s="848"/>
      <c r="AF75" s="899" t="s">
        <v>533</v>
      </c>
      <c r="AG75" s="898"/>
      <c r="AH75" s="898"/>
      <c r="AI75" s="898"/>
      <c r="AJ75" s="848"/>
      <c r="AK75" s="899" t="s">
        <v>537</v>
      </c>
      <c r="AL75" s="898"/>
      <c r="AM75" s="898"/>
      <c r="AN75" s="898"/>
      <c r="AO75" s="848"/>
      <c r="AP75" s="899" t="s">
        <v>538</v>
      </c>
      <c r="AQ75" s="898"/>
      <c r="AR75" s="898"/>
      <c r="AS75" s="898"/>
      <c r="AT75" s="848"/>
      <c r="AU75" s="899" t="s">
        <v>538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1056</v>
      </c>
      <c r="R76" s="898"/>
      <c r="S76" s="898"/>
      <c r="T76" s="898"/>
      <c r="U76" s="848"/>
      <c r="V76" s="899">
        <v>1023</v>
      </c>
      <c r="W76" s="898"/>
      <c r="X76" s="898"/>
      <c r="Y76" s="898"/>
      <c r="Z76" s="848"/>
      <c r="AA76" s="899">
        <v>33</v>
      </c>
      <c r="AB76" s="898"/>
      <c r="AC76" s="898"/>
      <c r="AD76" s="898"/>
      <c r="AE76" s="848"/>
      <c r="AF76" s="899">
        <v>33</v>
      </c>
      <c r="AG76" s="898"/>
      <c r="AH76" s="898"/>
      <c r="AI76" s="898"/>
      <c r="AJ76" s="848"/>
      <c r="AK76" s="899" t="s">
        <v>537</v>
      </c>
      <c r="AL76" s="898"/>
      <c r="AM76" s="898"/>
      <c r="AN76" s="898"/>
      <c r="AO76" s="848"/>
      <c r="AP76" s="899" t="s">
        <v>537</v>
      </c>
      <c r="AQ76" s="898"/>
      <c r="AR76" s="898"/>
      <c r="AS76" s="898"/>
      <c r="AT76" s="848"/>
      <c r="AU76" s="899" t="s">
        <v>538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64808</v>
      </c>
      <c r="R77" s="898"/>
      <c r="S77" s="898"/>
      <c r="T77" s="898"/>
      <c r="U77" s="848"/>
      <c r="V77" s="899">
        <v>62834</v>
      </c>
      <c r="W77" s="898"/>
      <c r="X77" s="898"/>
      <c r="Y77" s="898"/>
      <c r="Z77" s="848"/>
      <c r="AA77" s="899">
        <v>1974</v>
      </c>
      <c r="AB77" s="898"/>
      <c r="AC77" s="898"/>
      <c r="AD77" s="898"/>
      <c r="AE77" s="848"/>
      <c r="AF77" s="899">
        <v>1961</v>
      </c>
      <c r="AG77" s="898"/>
      <c r="AH77" s="898"/>
      <c r="AI77" s="898"/>
      <c r="AJ77" s="848"/>
      <c r="AK77" s="899">
        <v>160</v>
      </c>
      <c r="AL77" s="898"/>
      <c r="AM77" s="898"/>
      <c r="AN77" s="898"/>
      <c r="AO77" s="848"/>
      <c r="AP77" s="899" t="s">
        <v>537</v>
      </c>
      <c r="AQ77" s="898"/>
      <c r="AR77" s="898"/>
      <c r="AS77" s="898"/>
      <c r="AT77" s="848"/>
      <c r="AU77" s="899" t="s">
        <v>538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540</v>
      </c>
      <c r="R78" s="849"/>
      <c r="S78" s="849"/>
      <c r="T78" s="849"/>
      <c r="U78" s="849"/>
      <c r="V78" s="849">
        <v>435</v>
      </c>
      <c r="W78" s="849"/>
      <c r="X78" s="849"/>
      <c r="Y78" s="849"/>
      <c r="Z78" s="849"/>
      <c r="AA78" s="849">
        <v>105</v>
      </c>
      <c r="AB78" s="849"/>
      <c r="AC78" s="849"/>
      <c r="AD78" s="849"/>
      <c r="AE78" s="849"/>
      <c r="AF78" s="849">
        <v>105</v>
      </c>
      <c r="AG78" s="849"/>
      <c r="AH78" s="849"/>
      <c r="AI78" s="849"/>
      <c r="AJ78" s="849"/>
      <c r="AK78" s="849">
        <v>73</v>
      </c>
      <c r="AL78" s="849"/>
      <c r="AM78" s="849"/>
      <c r="AN78" s="849"/>
      <c r="AO78" s="849"/>
      <c r="AP78" s="849" t="s">
        <v>538</v>
      </c>
      <c r="AQ78" s="849"/>
      <c r="AR78" s="849"/>
      <c r="AS78" s="849"/>
      <c r="AT78" s="849"/>
      <c r="AU78" s="849" t="s">
        <v>538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550</v>
      </c>
      <c r="C79" s="892"/>
      <c r="D79" s="892"/>
      <c r="E79" s="892"/>
      <c r="F79" s="892"/>
      <c r="G79" s="892"/>
      <c r="H79" s="892"/>
      <c r="I79" s="892"/>
      <c r="J79" s="892"/>
      <c r="K79" s="892"/>
      <c r="L79" s="892"/>
      <c r="M79" s="892"/>
      <c r="N79" s="892"/>
      <c r="O79" s="892"/>
      <c r="P79" s="893"/>
      <c r="Q79" s="894">
        <v>737974</v>
      </c>
      <c r="R79" s="849"/>
      <c r="S79" s="849"/>
      <c r="T79" s="849"/>
      <c r="U79" s="849"/>
      <c r="V79" s="849">
        <v>705624</v>
      </c>
      <c r="W79" s="849"/>
      <c r="X79" s="849"/>
      <c r="Y79" s="849"/>
      <c r="Z79" s="849"/>
      <c r="AA79" s="849">
        <v>32350</v>
      </c>
      <c r="AB79" s="849"/>
      <c r="AC79" s="849"/>
      <c r="AD79" s="849"/>
      <c r="AE79" s="849"/>
      <c r="AF79" s="849">
        <v>32350</v>
      </c>
      <c r="AG79" s="849"/>
      <c r="AH79" s="849"/>
      <c r="AI79" s="849"/>
      <c r="AJ79" s="849"/>
      <c r="AK79" s="849">
        <v>127</v>
      </c>
      <c r="AL79" s="849"/>
      <c r="AM79" s="849"/>
      <c r="AN79" s="849"/>
      <c r="AO79" s="849"/>
      <c r="AP79" s="849" t="s">
        <v>538</v>
      </c>
      <c r="AQ79" s="849"/>
      <c r="AR79" s="849"/>
      <c r="AS79" s="849"/>
      <c r="AT79" s="849"/>
      <c r="AU79" s="849" t="s">
        <v>537</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551</v>
      </c>
      <c r="C80" s="892"/>
      <c r="D80" s="892"/>
      <c r="E80" s="892"/>
      <c r="F80" s="892"/>
      <c r="G80" s="892"/>
      <c r="H80" s="892"/>
      <c r="I80" s="892"/>
      <c r="J80" s="892"/>
      <c r="K80" s="892"/>
      <c r="L80" s="892"/>
      <c r="M80" s="892"/>
      <c r="N80" s="892"/>
      <c r="O80" s="892"/>
      <c r="P80" s="893"/>
      <c r="Q80" s="894">
        <v>778</v>
      </c>
      <c r="R80" s="849"/>
      <c r="S80" s="849"/>
      <c r="T80" s="849"/>
      <c r="U80" s="849"/>
      <c r="V80" s="849">
        <v>739</v>
      </c>
      <c r="W80" s="849"/>
      <c r="X80" s="849"/>
      <c r="Y80" s="849"/>
      <c r="Z80" s="849"/>
      <c r="AA80" s="849">
        <v>39</v>
      </c>
      <c r="AB80" s="849"/>
      <c r="AC80" s="849"/>
      <c r="AD80" s="849"/>
      <c r="AE80" s="849"/>
      <c r="AF80" s="849">
        <v>39</v>
      </c>
      <c r="AG80" s="849"/>
      <c r="AH80" s="849"/>
      <c r="AI80" s="849"/>
      <c r="AJ80" s="849"/>
      <c r="AK80" s="849" t="s">
        <v>534</v>
      </c>
      <c r="AL80" s="849"/>
      <c r="AM80" s="849"/>
      <c r="AN80" s="849"/>
      <c r="AO80" s="849"/>
      <c r="AP80" s="849">
        <v>534</v>
      </c>
      <c r="AQ80" s="849"/>
      <c r="AR80" s="849"/>
      <c r="AS80" s="849"/>
      <c r="AT80" s="849"/>
      <c r="AU80" s="849">
        <v>146</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552</v>
      </c>
      <c r="C81" s="892"/>
      <c r="D81" s="892"/>
      <c r="E81" s="892"/>
      <c r="F81" s="892"/>
      <c r="G81" s="892"/>
      <c r="H81" s="892"/>
      <c r="I81" s="892"/>
      <c r="J81" s="892"/>
      <c r="K81" s="892"/>
      <c r="L81" s="892"/>
      <c r="M81" s="892"/>
      <c r="N81" s="892"/>
      <c r="O81" s="892"/>
      <c r="P81" s="893"/>
      <c r="Q81" s="894">
        <v>1219</v>
      </c>
      <c r="R81" s="849"/>
      <c r="S81" s="849"/>
      <c r="T81" s="849"/>
      <c r="U81" s="849"/>
      <c r="V81" s="849">
        <v>1191</v>
      </c>
      <c r="W81" s="849"/>
      <c r="X81" s="849"/>
      <c r="Y81" s="849"/>
      <c r="Z81" s="849"/>
      <c r="AA81" s="849">
        <v>28</v>
      </c>
      <c r="AB81" s="849"/>
      <c r="AC81" s="849"/>
      <c r="AD81" s="849"/>
      <c r="AE81" s="849"/>
      <c r="AF81" s="849">
        <v>1808</v>
      </c>
      <c r="AG81" s="849"/>
      <c r="AH81" s="849"/>
      <c r="AI81" s="849"/>
      <c r="AJ81" s="849"/>
      <c r="AK81" s="849" t="s">
        <v>534</v>
      </c>
      <c r="AL81" s="849"/>
      <c r="AM81" s="849"/>
      <c r="AN81" s="849"/>
      <c r="AO81" s="849"/>
      <c r="AP81" s="849">
        <v>2087</v>
      </c>
      <c r="AQ81" s="849"/>
      <c r="AR81" s="849"/>
      <c r="AS81" s="849"/>
      <c r="AT81" s="849"/>
      <c r="AU81" s="849" t="s">
        <v>537</v>
      </c>
      <c r="AV81" s="849"/>
      <c r="AW81" s="849"/>
      <c r="AX81" s="849"/>
      <c r="AY81" s="849"/>
      <c r="AZ81" s="895" t="s">
        <v>535</v>
      </c>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36832</v>
      </c>
      <c r="AG88" s="860"/>
      <c r="AH88" s="860"/>
      <c r="AI88" s="860"/>
      <c r="AJ88" s="860"/>
      <c r="AK88" s="857"/>
      <c r="AL88" s="857"/>
      <c r="AM88" s="857"/>
      <c r="AN88" s="857"/>
      <c r="AO88" s="857"/>
      <c r="AP88" s="860">
        <v>3969</v>
      </c>
      <c r="AQ88" s="860"/>
      <c r="AR88" s="860"/>
      <c r="AS88" s="860"/>
      <c r="AT88" s="860"/>
      <c r="AU88" s="860">
        <v>240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v>
      </c>
      <c r="CS102" s="868"/>
      <c r="CT102" s="868"/>
      <c r="CU102" s="868"/>
      <c r="CV102" s="911"/>
      <c r="CW102" s="910" t="s">
        <v>553</v>
      </c>
      <c r="CX102" s="868"/>
      <c r="CY102" s="868"/>
      <c r="CZ102" s="868"/>
      <c r="DA102" s="911"/>
      <c r="DB102" s="910" t="s">
        <v>554</v>
      </c>
      <c r="DC102" s="868"/>
      <c r="DD102" s="868"/>
      <c r="DE102" s="868"/>
      <c r="DF102" s="911"/>
      <c r="DG102" s="910" t="s">
        <v>554</v>
      </c>
      <c r="DH102" s="868"/>
      <c r="DI102" s="868"/>
      <c r="DJ102" s="868"/>
      <c r="DK102" s="911"/>
      <c r="DL102" s="910" t="s">
        <v>554</v>
      </c>
      <c r="DM102" s="868"/>
      <c r="DN102" s="868"/>
      <c r="DO102" s="868"/>
      <c r="DP102" s="911"/>
      <c r="DQ102" s="910" t="s">
        <v>555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285</v>
      </c>
      <c r="AG109" s="913"/>
      <c r="AH109" s="913"/>
      <c r="AI109" s="913"/>
      <c r="AJ109" s="914"/>
      <c r="AK109" s="912" t="s">
        <v>284</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285</v>
      </c>
      <c r="BW109" s="913"/>
      <c r="BX109" s="913"/>
      <c r="BY109" s="913"/>
      <c r="BZ109" s="914"/>
      <c r="CA109" s="912" t="s">
        <v>284</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285</v>
      </c>
      <c r="DM109" s="913"/>
      <c r="DN109" s="913"/>
      <c r="DO109" s="913"/>
      <c r="DP109" s="914"/>
      <c r="DQ109" s="912" t="s">
        <v>284</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475669</v>
      </c>
      <c r="AB110" s="920"/>
      <c r="AC110" s="920"/>
      <c r="AD110" s="920"/>
      <c r="AE110" s="921"/>
      <c r="AF110" s="922">
        <v>465254</v>
      </c>
      <c r="AG110" s="920"/>
      <c r="AH110" s="920"/>
      <c r="AI110" s="920"/>
      <c r="AJ110" s="921"/>
      <c r="AK110" s="922">
        <v>445927</v>
      </c>
      <c r="AL110" s="920"/>
      <c r="AM110" s="920"/>
      <c r="AN110" s="920"/>
      <c r="AO110" s="921"/>
      <c r="AP110" s="923">
        <v>18.600000000000001</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4798162</v>
      </c>
      <c r="BR110" s="957"/>
      <c r="BS110" s="957"/>
      <c r="BT110" s="957"/>
      <c r="BU110" s="957"/>
      <c r="BV110" s="957">
        <v>4617383</v>
      </c>
      <c r="BW110" s="957"/>
      <c r="BX110" s="957"/>
      <c r="BY110" s="957"/>
      <c r="BZ110" s="957"/>
      <c r="CA110" s="957">
        <v>4650565</v>
      </c>
      <c r="CB110" s="957"/>
      <c r="CC110" s="957"/>
      <c r="CD110" s="957"/>
      <c r="CE110" s="957"/>
      <c r="CF110" s="971">
        <v>193.5</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21841</v>
      </c>
      <c r="BR112" s="950"/>
      <c r="BS112" s="950"/>
      <c r="BT112" s="950"/>
      <c r="BU112" s="950"/>
      <c r="BV112" s="950">
        <v>37385</v>
      </c>
      <c r="BW112" s="950"/>
      <c r="BX112" s="950"/>
      <c r="BY112" s="950"/>
      <c r="BZ112" s="950"/>
      <c r="CA112" s="950">
        <v>19370</v>
      </c>
      <c r="CB112" s="950"/>
      <c r="CC112" s="950"/>
      <c r="CD112" s="950"/>
      <c r="CE112" s="950"/>
      <c r="CF112" s="944">
        <v>0.8</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1298</v>
      </c>
      <c r="AB113" s="964"/>
      <c r="AC113" s="964"/>
      <c r="AD113" s="964"/>
      <c r="AE113" s="965"/>
      <c r="AF113" s="966">
        <v>757</v>
      </c>
      <c r="AG113" s="964"/>
      <c r="AH113" s="964"/>
      <c r="AI113" s="964"/>
      <c r="AJ113" s="965"/>
      <c r="AK113" s="966">
        <v>1777</v>
      </c>
      <c r="AL113" s="964"/>
      <c r="AM113" s="964"/>
      <c r="AN113" s="964"/>
      <c r="AO113" s="965"/>
      <c r="AP113" s="967">
        <v>0.1</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322602</v>
      </c>
      <c r="BR113" s="950"/>
      <c r="BS113" s="950"/>
      <c r="BT113" s="950"/>
      <c r="BU113" s="950"/>
      <c r="BV113" s="950">
        <v>312278</v>
      </c>
      <c r="BW113" s="950"/>
      <c r="BX113" s="950"/>
      <c r="BY113" s="950"/>
      <c r="BZ113" s="950"/>
      <c r="CA113" s="950">
        <v>240165</v>
      </c>
      <c r="CB113" s="950"/>
      <c r="CC113" s="950"/>
      <c r="CD113" s="950"/>
      <c r="CE113" s="950"/>
      <c r="CF113" s="944">
        <v>10</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68438</v>
      </c>
      <c r="AB114" s="989"/>
      <c r="AC114" s="989"/>
      <c r="AD114" s="989"/>
      <c r="AE114" s="990"/>
      <c r="AF114" s="991">
        <v>69167</v>
      </c>
      <c r="AG114" s="989"/>
      <c r="AH114" s="989"/>
      <c r="AI114" s="989"/>
      <c r="AJ114" s="990"/>
      <c r="AK114" s="991">
        <v>73112</v>
      </c>
      <c r="AL114" s="989"/>
      <c r="AM114" s="989"/>
      <c r="AN114" s="989"/>
      <c r="AO114" s="990"/>
      <c r="AP114" s="992">
        <v>3</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1195653</v>
      </c>
      <c r="BR114" s="950"/>
      <c r="BS114" s="950"/>
      <c r="BT114" s="950"/>
      <c r="BU114" s="950"/>
      <c r="BV114" s="950">
        <v>1060345</v>
      </c>
      <c r="BW114" s="950"/>
      <c r="BX114" s="950"/>
      <c r="BY114" s="950"/>
      <c r="BZ114" s="950"/>
      <c r="CA114" s="950">
        <v>1038771</v>
      </c>
      <c r="CB114" s="950"/>
      <c r="CC114" s="950"/>
      <c r="CD114" s="950"/>
      <c r="CE114" s="950"/>
      <c r="CF114" s="944">
        <v>43.2</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862</v>
      </c>
      <c r="AB116" s="989"/>
      <c r="AC116" s="989"/>
      <c r="AD116" s="989"/>
      <c r="AE116" s="990"/>
      <c r="AF116" s="991">
        <v>1258</v>
      </c>
      <c r="AG116" s="989"/>
      <c r="AH116" s="989"/>
      <c r="AI116" s="989"/>
      <c r="AJ116" s="990"/>
      <c r="AK116" s="991">
        <v>2627</v>
      </c>
      <c r="AL116" s="989"/>
      <c r="AM116" s="989"/>
      <c r="AN116" s="989"/>
      <c r="AO116" s="990"/>
      <c r="AP116" s="992">
        <v>0.1</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546267</v>
      </c>
      <c r="AB117" s="996"/>
      <c r="AC117" s="996"/>
      <c r="AD117" s="996"/>
      <c r="AE117" s="997"/>
      <c r="AF117" s="995">
        <v>536436</v>
      </c>
      <c r="AG117" s="996"/>
      <c r="AH117" s="996"/>
      <c r="AI117" s="996"/>
      <c r="AJ117" s="997"/>
      <c r="AK117" s="995">
        <v>523443</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285</v>
      </c>
      <c r="AG118" s="913"/>
      <c r="AH118" s="913"/>
      <c r="AI118" s="913"/>
      <c r="AJ118" s="914"/>
      <c r="AK118" s="912" t="s">
        <v>284</v>
      </c>
      <c r="AL118" s="913"/>
      <c r="AM118" s="913"/>
      <c r="AN118" s="913"/>
      <c r="AO118" s="914"/>
      <c r="AP118" s="1020" t="s">
        <v>398</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426</v>
      </c>
      <c r="BP118" s="1024"/>
      <c r="BQ118" s="1015">
        <v>6338258</v>
      </c>
      <c r="BR118" s="1016"/>
      <c r="BS118" s="1016"/>
      <c r="BT118" s="1016"/>
      <c r="BU118" s="1016"/>
      <c r="BV118" s="1016">
        <v>6027391</v>
      </c>
      <c r="BW118" s="1016"/>
      <c r="BX118" s="1016"/>
      <c r="BY118" s="1016"/>
      <c r="BZ118" s="1016"/>
      <c r="CA118" s="1016">
        <v>5948871</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4358485</v>
      </c>
      <c r="BR119" s="957"/>
      <c r="BS119" s="957"/>
      <c r="BT119" s="957"/>
      <c r="BU119" s="957"/>
      <c r="BV119" s="957">
        <v>4392261</v>
      </c>
      <c r="BW119" s="957"/>
      <c r="BX119" s="957"/>
      <c r="BY119" s="957"/>
      <c r="BZ119" s="957"/>
      <c r="CA119" s="957">
        <v>4539759</v>
      </c>
      <c r="CB119" s="957"/>
      <c r="CC119" s="957"/>
      <c r="CD119" s="957"/>
      <c r="CE119" s="957"/>
      <c r="CF119" s="971">
        <v>188.9</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118493</v>
      </c>
      <c r="BR120" s="950"/>
      <c r="BS120" s="950"/>
      <c r="BT120" s="950"/>
      <c r="BU120" s="950"/>
      <c r="BV120" s="950">
        <v>109970</v>
      </c>
      <c r="BW120" s="950"/>
      <c r="BX120" s="950"/>
      <c r="BY120" s="950"/>
      <c r="BZ120" s="950"/>
      <c r="CA120" s="950">
        <v>157755</v>
      </c>
      <c r="CB120" s="950"/>
      <c r="CC120" s="950"/>
      <c r="CD120" s="950"/>
      <c r="CE120" s="950"/>
      <c r="CF120" s="944">
        <v>6.6</v>
      </c>
      <c r="CG120" s="945"/>
      <c r="CH120" s="945"/>
      <c r="CI120" s="945"/>
      <c r="CJ120" s="945"/>
      <c r="CK120" s="1043" t="s">
        <v>432</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21841</v>
      </c>
      <c r="DH120" s="957"/>
      <c r="DI120" s="957"/>
      <c r="DJ120" s="957"/>
      <c r="DK120" s="957"/>
      <c r="DL120" s="957">
        <v>37385</v>
      </c>
      <c r="DM120" s="957"/>
      <c r="DN120" s="957"/>
      <c r="DO120" s="957"/>
      <c r="DP120" s="957"/>
      <c r="DQ120" s="957">
        <v>19370</v>
      </c>
      <c r="DR120" s="957"/>
      <c r="DS120" s="957"/>
      <c r="DT120" s="957"/>
      <c r="DU120" s="957"/>
      <c r="DV120" s="958">
        <v>0.8</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3735984</v>
      </c>
      <c r="BR121" s="1016"/>
      <c r="BS121" s="1016"/>
      <c r="BT121" s="1016"/>
      <c r="BU121" s="1016"/>
      <c r="BV121" s="1016">
        <v>3670090</v>
      </c>
      <c r="BW121" s="1016"/>
      <c r="BX121" s="1016"/>
      <c r="BY121" s="1016"/>
      <c r="BZ121" s="1016"/>
      <c r="CA121" s="1016">
        <v>3519742</v>
      </c>
      <c r="CB121" s="1016"/>
      <c r="CC121" s="1016"/>
      <c r="CD121" s="1016"/>
      <c r="CE121" s="1016"/>
      <c r="CF121" s="1054">
        <v>146.4</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435</v>
      </c>
      <c r="BP122" s="1024"/>
      <c r="BQ122" s="1064">
        <v>8212962</v>
      </c>
      <c r="BR122" s="1065"/>
      <c r="BS122" s="1065"/>
      <c r="BT122" s="1065"/>
      <c r="BU122" s="1065"/>
      <c r="BV122" s="1065">
        <v>8172321</v>
      </c>
      <c r="BW122" s="1065"/>
      <c r="BX122" s="1065"/>
      <c r="BY122" s="1065"/>
      <c r="BZ122" s="1065"/>
      <c r="CA122" s="1065">
        <v>8217256</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446</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448</v>
      </c>
      <c r="DM127" s="1078"/>
      <c r="DN127" s="1078"/>
      <c r="DO127" s="1078"/>
      <c r="DP127" s="1078"/>
      <c r="DQ127" s="1078" t="s">
        <v>448</v>
      </c>
      <c r="DR127" s="1078"/>
      <c r="DS127" s="1078"/>
      <c r="DT127" s="1078"/>
      <c r="DU127" s="1078"/>
      <c r="DV127" s="1079" t="s">
        <v>448</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39663</v>
      </c>
      <c r="AB128" s="1120"/>
      <c r="AC128" s="1120"/>
      <c r="AD128" s="1120"/>
      <c r="AE128" s="1121"/>
      <c r="AF128" s="1122">
        <v>30964</v>
      </c>
      <c r="AG128" s="1120"/>
      <c r="AH128" s="1120"/>
      <c r="AI128" s="1120"/>
      <c r="AJ128" s="1121"/>
      <c r="AK128" s="1122">
        <v>26312</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108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2653791</v>
      </c>
      <c r="AB129" s="989"/>
      <c r="AC129" s="989"/>
      <c r="AD129" s="989"/>
      <c r="AE129" s="990"/>
      <c r="AF129" s="991">
        <v>2650885</v>
      </c>
      <c r="AG129" s="989"/>
      <c r="AH129" s="989"/>
      <c r="AI129" s="989"/>
      <c r="AJ129" s="990"/>
      <c r="AK129" s="991">
        <v>2744771</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6.4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354691</v>
      </c>
      <c r="AB130" s="989"/>
      <c r="AC130" s="989"/>
      <c r="AD130" s="989"/>
      <c r="AE130" s="990"/>
      <c r="AF130" s="991">
        <v>361124</v>
      </c>
      <c r="AG130" s="989"/>
      <c r="AH130" s="989"/>
      <c r="AI130" s="989"/>
      <c r="AJ130" s="990"/>
      <c r="AK130" s="991">
        <v>340893</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2299100</v>
      </c>
      <c r="AB131" s="1028"/>
      <c r="AC131" s="1028"/>
      <c r="AD131" s="1028"/>
      <c r="AE131" s="1029"/>
      <c r="AF131" s="1030">
        <v>2289761</v>
      </c>
      <c r="AG131" s="1028"/>
      <c r="AH131" s="1028"/>
      <c r="AI131" s="1028"/>
      <c r="AJ131" s="1029"/>
      <c r="AK131" s="1030">
        <v>2403878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6.6074985860000002</v>
      </c>
      <c r="AB132" s="1134"/>
      <c r="AC132" s="1134"/>
      <c r="AD132" s="1134"/>
      <c r="AE132" s="1135"/>
      <c r="AF132" s="1136">
        <v>6.3040640489999999</v>
      </c>
      <c r="AG132" s="1134"/>
      <c r="AH132" s="1134"/>
      <c r="AI132" s="1134"/>
      <c r="AJ132" s="1135"/>
      <c r="AK132" s="1136">
        <v>6.4994146959999997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7.9</v>
      </c>
      <c r="AB133" s="1141"/>
      <c r="AC133" s="1141"/>
      <c r="AD133" s="1141"/>
      <c r="AE133" s="1142"/>
      <c r="AF133" s="1140">
        <v>6.8</v>
      </c>
      <c r="AG133" s="1141"/>
      <c r="AH133" s="1141"/>
      <c r="AI133" s="1141"/>
      <c r="AJ133" s="1142"/>
      <c r="AK133" s="1140">
        <v>6.4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election sqref="A1:XFD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7" t="s">
        <v>463</v>
      </c>
      <c r="L7" s="254"/>
      <c r="M7" s="255" t="s">
        <v>464</v>
      </c>
      <c r="N7" s="256"/>
    </row>
    <row r="8" spans="1:16">
      <c r="A8" s="248"/>
      <c r="B8" s="244"/>
      <c r="C8" s="244"/>
      <c r="D8" s="244"/>
      <c r="E8" s="244"/>
      <c r="F8" s="244"/>
      <c r="G8" s="257"/>
      <c r="H8" s="258"/>
      <c r="I8" s="258"/>
      <c r="J8" s="259"/>
      <c r="K8" s="1148"/>
      <c r="L8" s="260" t="s">
        <v>465</v>
      </c>
      <c r="M8" s="261" t="s">
        <v>466</v>
      </c>
      <c r="N8" s="262" t="s">
        <v>467</v>
      </c>
    </row>
    <row r="9" spans="1:16">
      <c r="A9" s="248"/>
      <c r="B9" s="244"/>
      <c r="C9" s="244"/>
      <c r="D9" s="244"/>
      <c r="E9" s="244"/>
      <c r="F9" s="244"/>
      <c r="G9" s="1149" t="s">
        <v>468</v>
      </c>
      <c r="H9" s="1150"/>
      <c r="I9" s="1150"/>
      <c r="J9" s="1151"/>
      <c r="K9" s="263">
        <v>845460</v>
      </c>
      <c r="L9" s="264">
        <v>89742</v>
      </c>
      <c r="M9" s="265">
        <v>114146</v>
      </c>
      <c r="N9" s="266">
        <v>-21.4</v>
      </c>
    </row>
    <row r="10" spans="1:16">
      <c r="A10" s="248"/>
      <c r="B10" s="244"/>
      <c r="C10" s="244"/>
      <c r="D10" s="244"/>
      <c r="E10" s="244"/>
      <c r="F10" s="244"/>
      <c r="G10" s="1149" t="s">
        <v>469</v>
      </c>
      <c r="H10" s="1150"/>
      <c r="I10" s="1150"/>
      <c r="J10" s="1151"/>
      <c r="K10" s="267">
        <v>110196</v>
      </c>
      <c r="L10" s="268">
        <v>11697</v>
      </c>
      <c r="M10" s="269">
        <v>10658</v>
      </c>
      <c r="N10" s="270">
        <v>9.6999999999999993</v>
      </c>
    </row>
    <row r="11" spans="1:16" ht="13.5" customHeight="1">
      <c r="A11" s="248"/>
      <c r="B11" s="244"/>
      <c r="C11" s="244"/>
      <c r="D11" s="244"/>
      <c r="E11" s="244"/>
      <c r="F11" s="244"/>
      <c r="G11" s="1149" t="s">
        <v>470</v>
      </c>
      <c r="H11" s="1150"/>
      <c r="I11" s="1150"/>
      <c r="J11" s="1151"/>
      <c r="K11" s="267">
        <v>115930</v>
      </c>
      <c r="L11" s="268">
        <v>12305</v>
      </c>
      <c r="M11" s="269">
        <v>17529</v>
      </c>
      <c r="N11" s="270">
        <v>-29.8</v>
      </c>
    </row>
    <row r="12" spans="1:16" ht="13.5" customHeight="1">
      <c r="A12" s="248"/>
      <c r="B12" s="244"/>
      <c r="C12" s="244"/>
      <c r="D12" s="244"/>
      <c r="E12" s="244"/>
      <c r="F12" s="244"/>
      <c r="G12" s="1149" t="s">
        <v>471</v>
      </c>
      <c r="H12" s="1150"/>
      <c r="I12" s="1150"/>
      <c r="J12" s="1151"/>
      <c r="K12" s="267">
        <v>84681</v>
      </c>
      <c r="L12" s="268">
        <v>8989</v>
      </c>
      <c r="M12" s="269">
        <v>1257</v>
      </c>
      <c r="N12" s="270">
        <v>615.1</v>
      </c>
    </row>
    <row r="13" spans="1:16" ht="13.5" customHeight="1">
      <c r="A13" s="248"/>
      <c r="B13" s="244"/>
      <c r="C13" s="244"/>
      <c r="D13" s="244"/>
      <c r="E13" s="244"/>
      <c r="F13" s="244"/>
      <c r="G13" s="1149" t="s">
        <v>472</v>
      </c>
      <c r="H13" s="1150"/>
      <c r="I13" s="1150"/>
      <c r="J13" s="1151"/>
      <c r="K13" s="267" t="s">
        <v>473</v>
      </c>
      <c r="L13" s="268" t="s">
        <v>473</v>
      </c>
      <c r="M13" s="269" t="s">
        <v>473</v>
      </c>
      <c r="N13" s="270" t="s">
        <v>473</v>
      </c>
    </row>
    <row r="14" spans="1:16" ht="13.5" customHeight="1">
      <c r="A14" s="248"/>
      <c r="B14" s="244"/>
      <c r="C14" s="244"/>
      <c r="D14" s="244"/>
      <c r="E14" s="244"/>
      <c r="F14" s="244"/>
      <c r="G14" s="1149" t="s">
        <v>474</v>
      </c>
      <c r="H14" s="1150"/>
      <c r="I14" s="1150"/>
      <c r="J14" s="1151"/>
      <c r="K14" s="267">
        <v>23045</v>
      </c>
      <c r="L14" s="268">
        <v>2446</v>
      </c>
      <c r="M14" s="269">
        <v>5389</v>
      </c>
      <c r="N14" s="270">
        <v>-54.6</v>
      </c>
    </row>
    <row r="15" spans="1:16" ht="13.5" customHeight="1">
      <c r="A15" s="248"/>
      <c r="B15" s="244"/>
      <c r="C15" s="244"/>
      <c r="D15" s="244"/>
      <c r="E15" s="244"/>
      <c r="F15" s="244"/>
      <c r="G15" s="1149" t="s">
        <v>475</v>
      </c>
      <c r="H15" s="1150"/>
      <c r="I15" s="1150"/>
      <c r="J15" s="1151"/>
      <c r="K15" s="267">
        <v>15576</v>
      </c>
      <c r="L15" s="268">
        <v>1653</v>
      </c>
      <c r="M15" s="269">
        <v>2513</v>
      </c>
      <c r="N15" s="270">
        <v>-34.200000000000003</v>
      </c>
    </row>
    <row r="16" spans="1:16">
      <c r="A16" s="248"/>
      <c r="B16" s="244"/>
      <c r="C16" s="244"/>
      <c r="D16" s="244"/>
      <c r="E16" s="244"/>
      <c r="F16" s="244"/>
      <c r="G16" s="1152" t="s">
        <v>476</v>
      </c>
      <c r="H16" s="1153"/>
      <c r="I16" s="1153"/>
      <c r="J16" s="1154"/>
      <c r="K16" s="268">
        <v>-86507</v>
      </c>
      <c r="L16" s="268">
        <v>-9182</v>
      </c>
      <c r="M16" s="269">
        <v>-11876</v>
      </c>
      <c r="N16" s="270">
        <v>-22.7</v>
      </c>
    </row>
    <row r="17" spans="1:16">
      <c r="A17" s="248"/>
      <c r="B17" s="244"/>
      <c r="C17" s="244"/>
      <c r="D17" s="244"/>
      <c r="E17" s="244"/>
      <c r="F17" s="244"/>
      <c r="G17" s="1152" t="s">
        <v>168</v>
      </c>
      <c r="H17" s="1153"/>
      <c r="I17" s="1153"/>
      <c r="J17" s="1154"/>
      <c r="K17" s="268">
        <v>1108381</v>
      </c>
      <c r="L17" s="268">
        <v>117650</v>
      </c>
      <c r="M17" s="269">
        <v>139615</v>
      </c>
      <c r="N17" s="270">
        <v>-15.7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4" t="s">
        <v>481</v>
      </c>
      <c r="H21" s="1145"/>
      <c r="I21" s="1145"/>
      <c r="J21" s="1146"/>
      <c r="K21" s="280">
        <v>10.83</v>
      </c>
      <c r="L21" s="281">
        <v>13.07</v>
      </c>
      <c r="M21" s="282">
        <v>-2.2400000000000002</v>
      </c>
      <c r="N21" s="249"/>
      <c r="O21" s="283"/>
      <c r="P21" s="279"/>
    </row>
    <row r="22" spans="1:16" s="284" customFormat="1">
      <c r="A22" s="279"/>
      <c r="B22" s="249"/>
      <c r="C22" s="249"/>
      <c r="D22" s="249"/>
      <c r="E22" s="249"/>
      <c r="F22" s="249"/>
      <c r="G22" s="1144" t="s">
        <v>482</v>
      </c>
      <c r="H22" s="1145"/>
      <c r="I22" s="1145"/>
      <c r="J22" s="1146"/>
      <c r="K22" s="285">
        <v>97</v>
      </c>
      <c r="L22" s="286">
        <v>95</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7" t="s">
        <v>463</v>
      </c>
      <c r="L30" s="254"/>
      <c r="M30" s="255" t="s">
        <v>464</v>
      </c>
      <c r="N30" s="256"/>
    </row>
    <row r="31" spans="1:16">
      <c r="A31" s="248"/>
      <c r="B31" s="244"/>
      <c r="C31" s="244"/>
      <c r="D31" s="244"/>
      <c r="E31" s="244"/>
      <c r="F31" s="244"/>
      <c r="G31" s="257"/>
      <c r="H31" s="258"/>
      <c r="I31" s="258"/>
      <c r="J31" s="259"/>
      <c r="K31" s="1148"/>
      <c r="L31" s="260" t="s">
        <v>465</v>
      </c>
      <c r="M31" s="261" t="s">
        <v>466</v>
      </c>
      <c r="N31" s="262" t="s">
        <v>467</v>
      </c>
    </row>
    <row r="32" spans="1:16" ht="27" customHeight="1">
      <c r="A32" s="248"/>
      <c r="B32" s="244"/>
      <c r="C32" s="244"/>
      <c r="D32" s="244"/>
      <c r="E32" s="244"/>
      <c r="F32" s="244"/>
      <c r="G32" s="1160" t="s">
        <v>486</v>
      </c>
      <c r="H32" s="1161"/>
      <c r="I32" s="1161"/>
      <c r="J32" s="1162"/>
      <c r="K32" s="294">
        <v>445927</v>
      </c>
      <c r="L32" s="294">
        <v>47333</v>
      </c>
      <c r="M32" s="295">
        <v>64386</v>
      </c>
      <c r="N32" s="296">
        <v>-26.5</v>
      </c>
    </row>
    <row r="33" spans="1:16" ht="13.5" customHeight="1">
      <c r="A33" s="248"/>
      <c r="B33" s="244"/>
      <c r="C33" s="244"/>
      <c r="D33" s="244"/>
      <c r="E33" s="244"/>
      <c r="F33" s="244"/>
      <c r="G33" s="1160" t="s">
        <v>487</v>
      </c>
      <c r="H33" s="1161"/>
      <c r="I33" s="1161"/>
      <c r="J33" s="1162"/>
      <c r="K33" s="294" t="s">
        <v>473</v>
      </c>
      <c r="L33" s="294" t="s">
        <v>473</v>
      </c>
      <c r="M33" s="295" t="s">
        <v>473</v>
      </c>
      <c r="N33" s="296" t="s">
        <v>473</v>
      </c>
    </row>
    <row r="34" spans="1:16" ht="27" customHeight="1">
      <c r="A34" s="248"/>
      <c r="B34" s="244"/>
      <c r="C34" s="244"/>
      <c r="D34" s="244"/>
      <c r="E34" s="244"/>
      <c r="F34" s="244"/>
      <c r="G34" s="1160" t="s">
        <v>488</v>
      </c>
      <c r="H34" s="1161"/>
      <c r="I34" s="1161"/>
      <c r="J34" s="1162"/>
      <c r="K34" s="294" t="s">
        <v>473</v>
      </c>
      <c r="L34" s="294" t="s">
        <v>473</v>
      </c>
      <c r="M34" s="295">
        <v>1</v>
      </c>
      <c r="N34" s="296" t="s">
        <v>473</v>
      </c>
    </row>
    <row r="35" spans="1:16" ht="27" customHeight="1">
      <c r="A35" s="248"/>
      <c r="B35" s="244"/>
      <c r="C35" s="244"/>
      <c r="D35" s="244"/>
      <c r="E35" s="244"/>
      <c r="F35" s="244"/>
      <c r="G35" s="1160" t="s">
        <v>489</v>
      </c>
      <c r="H35" s="1161"/>
      <c r="I35" s="1161"/>
      <c r="J35" s="1162"/>
      <c r="K35" s="294">
        <v>1777</v>
      </c>
      <c r="L35" s="294">
        <v>189</v>
      </c>
      <c r="M35" s="295">
        <v>18584</v>
      </c>
      <c r="N35" s="296">
        <v>-99</v>
      </c>
    </row>
    <row r="36" spans="1:16" ht="27" customHeight="1">
      <c r="A36" s="248"/>
      <c r="B36" s="244"/>
      <c r="C36" s="244"/>
      <c r="D36" s="244"/>
      <c r="E36" s="244"/>
      <c r="F36" s="244"/>
      <c r="G36" s="1160" t="s">
        <v>490</v>
      </c>
      <c r="H36" s="1161"/>
      <c r="I36" s="1161"/>
      <c r="J36" s="1162"/>
      <c r="K36" s="294">
        <v>73112</v>
      </c>
      <c r="L36" s="294">
        <v>7761</v>
      </c>
      <c r="M36" s="295">
        <v>4740</v>
      </c>
      <c r="N36" s="296">
        <v>63.7</v>
      </c>
    </row>
    <row r="37" spans="1:16" ht="13.5" customHeight="1">
      <c r="A37" s="248"/>
      <c r="B37" s="244"/>
      <c r="C37" s="244"/>
      <c r="D37" s="244"/>
      <c r="E37" s="244"/>
      <c r="F37" s="244"/>
      <c r="G37" s="1160" t="s">
        <v>491</v>
      </c>
      <c r="H37" s="1161"/>
      <c r="I37" s="1161"/>
      <c r="J37" s="1162"/>
      <c r="K37" s="294" t="s">
        <v>473</v>
      </c>
      <c r="L37" s="294" t="s">
        <v>473</v>
      </c>
      <c r="M37" s="295">
        <v>1431</v>
      </c>
      <c r="N37" s="296" t="s">
        <v>473</v>
      </c>
    </row>
    <row r="38" spans="1:16" ht="27" customHeight="1">
      <c r="A38" s="248"/>
      <c r="B38" s="244"/>
      <c r="C38" s="244"/>
      <c r="D38" s="244"/>
      <c r="E38" s="244"/>
      <c r="F38" s="244"/>
      <c r="G38" s="1163" t="s">
        <v>492</v>
      </c>
      <c r="H38" s="1164"/>
      <c r="I38" s="1164"/>
      <c r="J38" s="1165"/>
      <c r="K38" s="297">
        <v>2627</v>
      </c>
      <c r="L38" s="297">
        <v>279</v>
      </c>
      <c r="M38" s="298">
        <v>15</v>
      </c>
      <c r="N38" s="299">
        <v>1760</v>
      </c>
      <c r="O38" s="293"/>
    </row>
    <row r="39" spans="1:16">
      <c r="A39" s="248"/>
      <c r="B39" s="244"/>
      <c r="C39" s="244"/>
      <c r="D39" s="244"/>
      <c r="E39" s="244"/>
      <c r="F39" s="244"/>
      <c r="G39" s="1163" t="s">
        <v>493</v>
      </c>
      <c r="H39" s="1164"/>
      <c r="I39" s="1164"/>
      <c r="J39" s="1165"/>
      <c r="K39" s="300">
        <v>-26312</v>
      </c>
      <c r="L39" s="300">
        <v>-2793</v>
      </c>
      <c r="M39" s="301">
        <v>-2634</v>
      </c>
      <c r="N39" s="302">
        <v>6</v>
      </c>
      <c r="O39" s="293"/>
    </row>
    <row r="40" spans="1:16" ht="27" customHeight="1">
      <c r="A40" s="248"/>
      <c r="B40" s="244"/>
      <c r="C40" s="244"/>
      <c r="D40" s="244"/>
      <c r="E40" s="244"/>
      <c r="F40" s="244"/>
      <c r="G40" s="1160" t="s">
        <v>494</v>
      </c>
      <c r="H40" s="1161"/>
      <c r="I40" s="1161"/>
      <c r="J40" s="1162"/>
      <c r="K40" s="300">
        <v>-340893</v>
      </c>
      <c r="L40" s="300">
        <v>-36184</v>
      </c>
      <c r="M40" s="301">
        <v>-59733</v>
      </c>
      <c r="N40" s="302">
        <v>-39.4</v>
      </c>
      <c r="O40" s="293"/>
    </row>
    <row r="41" spans="1:16">
      <c r="A41" s="248"/>
      <c r="B41" s="244"/>
      <c r="C41" s="244"/>
      <c r="D41" s="244"/>
      <c r="E41" s="244"/>
      <c r="F41" s="244"/>
      <c r="G41" s="1166" t="s">
        <v>279</v>
      </c>
      <c r="H41" s="1167"/>
      <c r="I41" s="1167"/>
      <c r="J41" s="1168"/>
      <c r="K41" s="294">
        <v>156238</v>
      </c>
      <c r="L41" s="300">
        <v>16584</v>
      </c>
      <c r="M41" s="301">
        <v>26789</v>
      </c>
      <c r="N41" s="302">
        <v>-38.1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5" t="s">
        <v>463</v>
      </c>
      <c r="J49" s="1157" t="s">
        <v>498</v>
      </c>
      <c r="K49" s="1158"/>
      <c r="L49" s="1158"/>
      <c r="M49" s="1158"/>
      <c r="N49" s="1159"/>
    </row>
    <row r="50" spans="1:14">
      <c r="A50" s="248"/>
      <c r="B50" s="244"/>
      <c r="C50" s="244"/>
      <c r="D50" s="244"/>
      <c r="E50" s="244"/>
      <c r="F50" s="244"/>
      <c r="G50" s="312"/>
      <c r="H50" s="313"/>
      <c r="I50" s="1156"/>
      <c r="J50" s="314" t="s">
        <v>499</v>
      </c>
      <c r="K50" s="315" t="s">
        <v>500</v>
      </c>
      <c r="L50" s="316" t="s">
        <v>501</v>
      </c>
      <c r="M50" s="317" t="s">
        <v>502</v>
      </c>
      <c r="N50" s="318" t="s">
        <v>503</v>
      </c>
    </row>
    <row r="51" spans="1:14">
      <c r="A51" s="248"/>
      <c r="B51" s="244"/>
      <c r="C51" s="244"/>
      <c r="D51" s="244"/>
      <c r="E51" s="244"/>
      <c r="F51" s="244"/>
      <c r="G51" s="310" t="s">
        <v>504</v>
      </c>
      <c r="H51" s="311"/>
      <c r="I51" s="319">
        <v>116475</v>
      </c>
      <c r="J51" s="320">
        <v>11961</v>
      </c>
      <c r="K51" s="321">
        <v>-90.9</v>
      </c>
      <c r="L51" s="322">
        <v>92021</v>
      </c>
      <c r="M51" s="323">
        <v>3.1</v>
      </c>
      <c r="N51" s="324">
        <v>-94</v>
      </c>
    </row>
    <row r="52" spans="1:14">
      <c r="A52" s="248"/>
      <c r="B52" s="244"/>
      <c r="C52" s="244"/>
      <c r="D52" s="244"/>
      <c r="E52" s="244"/>
      <c r="F52" s="244"/>
      <c r="G52" s="325"/>
      <c r="H52" s="326" t="s">
        <v>505</v>
      </c>
      <c r="I52" s="327">
        <v>81089</v>
      </c>
      <c r="J52" s="328">
        <v>8327</v>
      </c>
      <c r="K52" s="329">
        <v>-87.4</v>
      </c>
      <c r="L52" s="330">
        <v>52579</v>
      </c>
      <c r="M52" s="331">
        <v>22.4</v>
      </c>
      <c r="N52" s="332">
        <v>-109.8</v>
      </c>
    </row>
    <row r="53" spans="1:14">
      <c r="A53" s="248"/>
      <c r="B53" s="244"/>
      <c r="C53" s="244"/>
      <c r="D53" s="244"/>
      <c r="E53" s="244"/>
      <c r="F53" s="244"/>
      <c r="G53" s="310" t="s">
        <v>506</v>
      </c>
      <c r="H53" s="311"/>
      <c r="I53" s="319">
        <v>108505</v>
      </c>
      <c r="J53" s="320">
        <v>11184</v>
      </c>
      <c r="K53" s="321">
        <v>-6.5</v>
      </c>
      <c r="L53" s="322">
        <v>94828</v>
      </c>
      <c r="M53" s="323">
        <v>3.1</v>
      </c>
      <c r="N53" s="324">
        <v>-9.6</v>
      </c>
    </row>
    <row r="54" spans="1:14">
      <c r="A54" s="248"/>
      <c r="B54" s="244"/>
      <c r="C54" s="244"/>
      <c r="D54" s="244"/>
      <c r="E54" s="244"/>
      <c r="F54" s="244"/>
      <c r="G54" s="325"/>
      <c r="H54" s="326" t="s">
        <v>505</v>
      </c>
      <c r="I54" s="327">
        <v>44260</v>
      </c>
      <c r="J54" s="328">
        <v>4562</v>
      </c>
      <c r="K54" s="329">
        <v>-45.2</v>
      </c>
      <c r="L54" s="330">
        <v>55133</v>
      </c>
      <c r="M54" s="331">
        <v>4.9000000000000004</v>
      </c>
      <c r="N54" s="332">
        <v>-50.1</v>
      </c>
    </row>
    <row r="55" spans="1:14">
      <c r="A55" s="248"/>
      <c r="B55" s="244"/>
      <c r="C55" s="244"/>
      <c r="D55" s="244"/>
      <c r="E55" s="244"/>
      <c r="F55" s="244"/>
      <c r="G55" s="310" t="s">
        <v>507</v>
      </c>
      <c r="H55" s="311"/>
      <c r="I55" s="319">
        <v>443918</v>
      </c>
      <c r="J55" s="320">
        <v>46246</v>
      </c>
      <c r="K55" s="321">
        <v>313.5</v>
      </c>
      <c r="L55" s="322">
        <v>119674</v>
      </c>
      <c r="M55" s="323">
        <v>26.2</v>
      </c>
      <c r="N55" s="324">
        <v>287.3</v>
      </c>
    </row>
    <row r="56" spans="1:14">
      <c r="A56" s="248"/>
      <c r="B56" s="244"/>
      <c r="C56" s="244"/>
      <c r="D56" s="244"/>
      <c r="E56" s="244"/>
      <c r="F56" s="244"/>
      <c r="G56" s="325"/>
      <c r="H56" s="326" t="s">
        <v>505</v>
      </c>
      <c r="I56" s="327">
        <v>184181</v>
      </c>
      <c r="J56" s="328">
        <v>19188</v>
      </c>
      <c r="K56" s="329">
        <v>320.60000000000002</v>
      </c>
      <c r="L56" s="330">
        <v>57803</v>
      </c>
      <c r="M56" s="331">
        <v>4.8</v>
      </c>
      <c r="N56" s="332">
        <v>315.8</v>
      </c>
    </row>
    <row r="57" spans="1:14">
      <c r="A57" s="248"/>
      <c r="B57" s="244"/>
      <c r="C57" s="244"/>
      <c r="D57" s="244"/>
      <c r="E57" s="244"/>
      <c r="F57" s="244"/>
      <c r="G57" s="310" t="s">
        <v>508</v>
      </c>
      <c r="H57" s="311"/>
      <c r="I57" s="319">
        <v>352874</v>
      </c>
      <c r="J57" s="320">
        <v>36993</v>
      </c>
      <c r="K57" s="321">
        <v>-20</v>
      </c>
      <c r="L57" s="322">
        <v>119685</v>
      </c>
      <c r="M57" s="323">
        <v>0</v>
      </c>
      <c r="N57" s="324">
        <v>-20</v>
      </c>
    </row>
    <row r="58" spans="1:14">
      <c r="A58" s="248"/>
      <c r="B58" s="244"/>
      <c r="C58" s="244"/>
      <c r="D58" s="244"/>
      <c r="E58" s="244"/>
      <c r="F58" s="244"/>
      <c r="G58" s="325"/>
      <c r="H58" s="326" t="s">
        <v>505</v>
      </c>
      <c r="I58" s="327">
        <v>173054</v>
      </c>
      <c r="J58" s="328">
        <v>18142</v>
      </c>
      <c r="K58" s="329">
        <v>-5.5</v>
      </c>
      <c r="L58" s="330">
        <v>68464</v>
      </c>
      <c r="M58" s="331">
        <v>18.399999999999999</v>
      </c>
      <c r="N58" s="332">
        <v>-23.9</v>
      </c>
    </row>
    <row r="59" spans="1:14">
      <c r="A59" s="248"/>
      <c r="B59" s="244"/>
      <c r="C59" s="244"/>
      <c r="D59" s="244"/>
      <c r="E59" s="244"/>
      <c r="F59" s="244"/>
      <c r="G59" s="310" t="s">
        <v>509</v>
      </c>
      <c r="H59" s="311"/>
      <c r="I59" s="319">
        <v>654337</v>
      </c>
      <c r="J59" s="320">
        <v>69455</v>
      </c>
      <c r="K59" s="321">
        <v>87.8</v>
      </c>
      <c r="L59" s="322">
        <v>109920</v>
      </c>
      <c r="M59" s="323">
        <v>-8.1999999999999993</v>
      </c>
      <c r="N59" s="324">
        <v>96</v>
      </c>
    </row>
    <row r="60" spans="1:14">
      <c r="A60" s="248"/>
      <c r="B60" s="244"/>
      <c r="C60" s="244"/>
      <c r="D60" s="244"/>
      <c r="E60" s="244"/>
      <c r="F60" s="244"/>
      <c r="G60" s="325"/>
      <c r="H60" s="326" t="s">
        <v>505</v>
      </c>
      <c r="I60" s="333">
        <v>317536</v>
      </c>
      <c r="J60" s="328">
        <v>33705</v>
      </c>
      <c r="K60" s="329">
        <v>85.8</v>
      </c>
      <c r="L60" s="330">
        <v>62739</v>
      </c>
      <c r="M60" s="331">
        <v>-8.4</v>
      </c>
      <c r="N60" s="332">
        <v>94.2</v>
      </c>
    </row>
    <row r="61" spans="1:14">
      <c r="A61" s="248"/>
      <c r="B61" s="244"/>
      <c r="C61" s="244"/>
      <c r="D61" s="244"/>
      <c r="E61" s="244"/>
      <c r="F61" s="244"/>
      <c r="G61" s="310" t="s">
        <v>510</v>
      </c>
      <c r="H61" s="334"/>
      <c r="I61" s="335">
        <v>335222</v>
      </c>
      <c r="J61" s="336">
        <v>35168</v>
      </c>
      <c r="K61" s="337">
        <v>56.8</v>
      </c>
      <c r="L61" s="338">
        <v>107226</v>
      </c>
      <c r="M61" s="339">
        <v>4.8</v>
      </c>
      <c r="N61" s="324">
        <v>52</v>
      </c>
    </row>
    <row r="62" spans="1:14">
      <c r="A62" s="248"/>
      <c r="B62" s="244"/>
      <c r="C62" s="244"/>
      <c r="D62" s="244"/>
      <c r="E62" s="244"/>
      <c r="F62" s="244"/>
      <c r="G62" s="325"/>
      <c r="H62" s="326" t="s">
        <v>505</v>
      </c>
      <c r="I62" s="327">
        <v>160024</v>
      </c>
      <c r="J62" s="328">
        <v>16785</v>
      </c>
      <c r="K62" s="329">
        <v>53.7</v>
      </c>
      <c r="L62" s="330">
        <v>59344</v>
      </c>
      <c r="M62" s="331">
        <v>8.4</v>
      </c>
      <c r="N62" s="332">
        <v>45.3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31.35</v>
      </c>
      <c r="G47" s="12">
        <v>46.55</v>
      </c>
      <c r="H47" s="12">
        <v>51.26</v>
      </c>
      <c r="I47" s="12">
        <v>52.2</v>
      </c>
      <c r="J47" s="13">
        <v>54.99</v>
      </c>
    </row>
    <row r="48" spans="2:10" ht="57.75" customHeight="1">
      <c r="B48" s="14"/>
      <c r="C48" s="1171" t="s">
        <v>4</v>
      </c>
      <c r="D48" s="1171"/>
      <c r="E48" s="1172"/>
      <c r="F48" s="15">
        <v>16.79</v>
      </c>
      <c r="G48" s="16">
        <v>17.75</v>
      </c>
      <c r="H48" s="16">
        <v>18.14</v>
      </c>
      <c r="I48" s="16">
        <v>23.14</v>
      </c>
      <c r="J48" s="17">
        <v>21.71</v>
      </c>
    </row>
    <row r="49" spans="2:10" ht="57.75" customHeight="1" thickBot="1">
      <c r="B49" s="18"/>
      <c r="C49" s="1173" t="s">
        <v>5</v>
      </c>
      <c r="D49" s="1173"/>
      <c r="E49" s="1174"/>
      <c r="F49" s="19">
        <v>13.84</v>
      </c>
      <c r="G49" s="20">
        <v>15.31</v>
      </c>
      <c r="H49" s="20">
        <v>5.85</v>
      </c>
      <c r="I49" s="20">
        <v>6.05</v>
      </c>
      <c r="J49" s="21">
        <v>0.25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2017-04-07T05:47:12Z</cp:lastPrinted>
  <dcterms:created xsi:type="dcterms:W3CDTF">2017-02-15T22:40:21Z</dcterms:created>
  <dcterms:modified xsi:type="dcterms:W3CDTF">2017-05-11T07:47:30Z</dcterms:modified>
</cp:coreProperties>
</file>