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BG34" i="9"/>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CO34"/>
  <c r="BW34"/>
  <c r="BW35" s="1"/>
  <c r="BW36" s="1"/>
  <c r="BW37" s="1"/>
  <c r="BW38" s="1"/>
  <c r="BW39" s="1"/>
  <c r="BW40" s="1"/>
  <c r="BW41" s="1"/>
  <c r="BW42" s="1"/>
  <c r="BW43" s="1"/>
  <c r="AM34"/>
  <c r="C34"/>
  <c r="C35" s="1"/>
  <c r="BE34" l="1"/>
  <c r="U34"/>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<sst xmlns="http://schemas.openxmlformats.org/spreadsheetml/2006/main" count="1096" uniqueCount="568">
  <si>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</si>
  <si>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</si>
  <si>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</si>
  <si>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</si>
  <si>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</si>
  <si>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</si>
  <si>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</si>
  <si>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</si>
  <si>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</si>
  <si>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</si>
  <si>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</si>
  <si>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</si>
  <si>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</si>
  <si>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</si>
  <si>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</si>
  <si>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</si>
  <si>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</si>
  <si>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</si>
  <si>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</si>
  <si>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</si>
  <si>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</si>
  <si>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</si>
  <si>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</si>
  <si>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</si>
  <si>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</si>
  <si>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</si>
  <si>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</si>
  <si>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</si>
  <si>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</si>
  <si>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</si>
  <si>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</si>
  <si>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</si>
  <si>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</si>
  <si>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</si>
  <si>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</si>
  <si>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</si>
  <si>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</si>
  <si>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</si>
  <si>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</si>
  <si>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</si>
  <si>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</si>
  <si>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</si>
  <si>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</si>
  <si>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</si>
  <si>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</si>
  <si>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</si>
  <si>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</si>
  <si>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</si>
  <si>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</si>
  <si>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</si>
  <si>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</si>
  <si>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</si>
  <si>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</si>
  <si>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</si>
  <si>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</si>
  <si>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</si>
  <si>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</si>
  <si>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</si>
  <si>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</si>
  <si>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</si>
  <si>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</si>
  <si>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</si>
  <si>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</si>
  <si>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</si>
  <si>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</si>
  <si>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</si>
  <si>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</si>
  <si>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</si>
  <si>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</si>
  <si>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</si>
  <si>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</si>
  <si>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</si>
  <si>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</si>
  <si>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</si>
  <si>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</si>
  <si>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</si>
  <si>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</si>
  <si>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</si>
  <si>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</si>
  <si>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</si>
  <si>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大刀洗町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</si>
  <si>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</si>
  <si>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</si>
  <si>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</si>
  <si>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</si>
  <si>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</si>
  <si>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</si>
  <si>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</si>
  <si>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</si>
  <si>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</si>
  <si>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</si>
  <si>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</si>
  <si>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</si>
  <si>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</si>
  <si>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</si>
  <si>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</si>
  <si>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</si>
  <si>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</si>
  <si>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</si>
  <si>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</si>
  <si>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</si>
  <si>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</si>
  <si>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</si>
  <si>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</si>
  <si>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</si>
  <si>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</si>
  <si>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</si>
  <si>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</si>
  <si>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</si>
  <si>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</si>
  <si>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</si>
  <si>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</si>
  <si>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</si>
  <si>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</si>
  <si>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</si>
  <si>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</si>
  <si>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</si>
  <si>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</si>
  <si>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</si>
  <si>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</si>
  <si>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</si>
  <si>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</si>
  <si>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</si>
  <si>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</si>
  <si>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</si>
  <si>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</si>
  <si>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</si>
  <si>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</si>
  <si>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</si>
  <si>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</si>
  <si>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</si>
  <si>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</si>
  <si>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</si>
  <si>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</si>
  <si>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</si>
  <si>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</si>
  <si>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</si>
  <si>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</si>
  <si>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</si>
  <si>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</si>
  <si>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</si>
  <si>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</si>
  <si>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</si>
  <si>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</si>
  <si>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</si>
  <si>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</si>
  <si>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</si>
  <si>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</si>
  <si>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</si>
  <si>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</si>
  <si>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</si>
  <si>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</si>
  <si>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</si>
  <si>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</si>
  <si>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</si>
  <si>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</si>
  <si>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</si>
  <si>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</si>
  <si>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</si>
  <si>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</si>
  <si>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</si>
  <si>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</si>
  <si>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</si>
  <si>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</si>
  <si>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</si>
  <si>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</si>
  <si>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</si>
  <si>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</si>
  <si>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</si>
  <si>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</si>
  <si>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</si>
  <si>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</si>
  <si>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</si>
  <si>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</si>
  <si>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</si>
  <si>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</si>
  <si>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</si>
  <si>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</si>
  <si>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</si>
  <si>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</si>
  <si>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</si>
  <si>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</si>
  <si>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</si>
  <si>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</si>
  <si>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</si>
  <si>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</si>
  <si>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</si>
  <si>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</si>
  <si>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</si>
  <si>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</si>
  <si>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</si>
  <si>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</si>
  <si>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</si>
  <si>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</si>
  <si>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福岡県大刀洗町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</si>
  <si>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</si>
  <si>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</si>
  <si>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</si>
  <si>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</si>
  <si>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</si>
  <si>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</si>
  <si>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</si>
  <si>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</si>
  <si>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</si>
  <si>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</si>
  <si>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</si>
  <si>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</si>
  <si>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</si>
  <si>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</si>
  <si>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</si>
  <si>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</si>
  <si>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</si>
  <si>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</si>
  <si>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</si>
  <si>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</si>
  <si>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</si>
  <si>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</si>
  <si>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</si>
  <si>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</si>
  <si>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</si>
  <si>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</si>
  <si>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</si>
  <si>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</si>
  <si>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</si>
  <si>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</si>
  <si>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</si>
  <si>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</si>
  <si>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</si>
  <si>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</si>
  <si>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</si>
  <si>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</si>
  <si>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</si>
  <si>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</si>
  <si>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</si>
  <si>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</si>
  <si>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</si>
  <si>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</si>
  <si>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</si>
  <si>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</si>
  <si>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</si>
  <si>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</si>
  <si>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</si>
  <si>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</si>
  <si>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</si>
  <si>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</si>
  <si>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</si>
  <si>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</si>
  <si>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</si>
  <si>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</si>
  <si>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</si>
  <si>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</si>
  <si>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</si>
  <si>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</si>
  <si>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</si>
  <si>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</si>
  <si>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</si>
  <si>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</si>
  <si>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</si>
  <si>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</si>
  <si>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</si>
  <si>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</si>
  <si>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</si>
  <si>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</si>
  <si>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</si>
  <si>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</si>
  <si>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</si>
  <si>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</si>
  <si>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</si>
  <si>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</si>
  <si>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</si>
  <si>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</si>
  <si>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</si>
  <si>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</si>
  <si>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</si>
  <si>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</si>
  <si>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</si>
  <si>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</si>
  <si>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</si>
  <si>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</si>
  <si>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</si>
  <si>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</si>
  <si>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</si>
  <si>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</si>
  <si>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</si>
  <si>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</si>
  <si>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</si>
  <si>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</si>
  <si>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</si>
  <si>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</si>
  <si>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</si>
  <si>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</si>
  <si>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</si>
  <si>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</si>
  <si>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</si>
  <si>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</si>
  <si>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</si>
  <si>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</si>
  <si>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</si>
  <si>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</si>
  <si>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</si>
  <si>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</si>
  <si>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</si>
  <si>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</si>
  <si>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</si>
  <si>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</si>
  <si>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</si>
  <si>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</si>
  <si>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</si>
  <si>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</si>
  <si>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</si>
  <si>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</si>
  <si>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</si>
  <si>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</si>
  <si>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</si>
  <si>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</si>
  <si>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</si>
  <si>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</si>
  <si>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</si>
  <si>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</si>
  <si>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</si>
  <si>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</si>
  <si>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</si>
  <si>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</si>
  <si>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</si>
  <si>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</si>
  <si>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</si>
  <si>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</si>
  <si>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</si>
  <si>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</si>
  <si>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</si>
  <si>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</si>
  <si>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</si>
  <si>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</si>
  <si>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</si>
  <si>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</si>
  <si>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</si>
  <si>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</si>
  <si>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</si>
  <si>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</si>
  <si>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</si>
  <si>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</si>
  <si>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</si>
  <si>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</si>
  <si>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</si>
  <si>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福岡県大刀洗町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</si>
  <si>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</si>
  <si>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</si>
  <si>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</si>
  <si>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</si>
  <si>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</si>
  <si>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</si>
  <si>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</si>
  <si>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</si>
  <si>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</si>
  <si>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</si>
  <si>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</si>
  <si>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</si>
  <si>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</si>
  <si>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</si>
  <si>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</si>
  <si>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</si>
  <si>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</si>
  <si>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</si>
  <si>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</si>
  <si>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</si>
  <si>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</si>
  <si>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</si>
  <si>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</si>
  <si>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</si>
  <si>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</si>
  <si>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</si>
  <si>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</si>
  <si>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</si>
  <si>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</si>
  <si>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</si>
  <si>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</si>
  <si>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</si>
  <si>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</si>
  <si>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</si>
  <si>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国民健康保険特別会計（含直診）</t>
    <phoneticPr fontId="5"/>
  </si>
  <si>
    <t>後期高齢者医療保険特別会計</t>
    <phoneticPr fontId="5"/>
  </si>
  <si>
    <t>大刀洗町下水道事業特別会計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</si>
  <si>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</si>
  <si>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</si>
  <si>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</si>
  <si>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</si>
  <si>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</si>
  <si>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</si>
  <si>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</si>
  <si>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</si>
  <si>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</si>
  <si>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</si>
  <si>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</si>
  <si>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</si>
  <si>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</si>
  <si>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</si>
  <si>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</si>
  <si>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</si>
  <si>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</si>
  <si>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</si>
  <si>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</si>
  <si>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</si>
  <si>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</si>
  <si>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</si>
  <si>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</si>
  <si>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</si>
  <si>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</si>
  <si>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</si>
  <si>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</si>
  <si>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</si>
  <si>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</si>
  <si>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</si>
  <si>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</si>
  <si>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</si>
  <si>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</si>
  <si>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</si>
  <si>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</si>
  <si>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</si>
  <si>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</si>
  <si>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</si>
  <si>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</si>
  <si>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</si>
  <si>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</si>
  <si>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</si>
  <si>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</si>
  <si>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</si>
  <si>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</si>
  <si>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</si>
  <si>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</si>
  <si>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</si>
  <si>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</si>
  <si>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</si>
  <si>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</si>
  <si>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</si>
  <si>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</si>
  <si>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</si>
  <si>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</si>
  <si>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</si>
  <si>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</si>
  <si>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</si>
  <si>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</si>
  <si>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</si>
  <si>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</si>
  <si>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</si>
  <si>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</si>
  <si>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</si>
  <si>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</si>
  <si>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</si>
  <si>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</si>
  <si>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</si>
  <si>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</si>
  <si>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</si>
  <si>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</si>
  <si>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</si>
  <si>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</si>
  <si>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</si>
  <si>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</si>
  <si>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</si>
  <si>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</si>
  <si>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</si>
  <si>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</si>
  <si>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</si>
  <si>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</si>
  <si>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</si>
  <si>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</si>
  <si>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</si>
  <si>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</si>
  <si>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</si>
  <si>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</si>
  <si>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</si>
  <si>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</si>
  <si>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</si>
  <si>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</si>
  <si>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</si>
  <si>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</si>
  <si>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</si>
  <si>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</si>
  <si>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</si>
  <si>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</si>
  <si>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</si>
  <si>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</si>
  <si>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</si>
  <si>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</si>
  <si>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</si>
  <si>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</si>
  <si>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</si>
  <si>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</si>
  <si>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</si>
  <si>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</si>
  <si>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</si>
  <si>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</si>
  <si>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</si>
  <si>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</si>
  <si>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</si>
  <si>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</si>
  <si>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</si>
  <si>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</si>
  <si>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</si>
  <si>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</si>
  <si>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</si>
  <si>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</si>
  <si>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</si>
  <si>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</si>
  <si>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</si>
  <si>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</si>
  <si>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</si>
  <si>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</si>
  <si>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</si>
  <si>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</si>
  <si>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</si>
  <si>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</si>
  <si>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</si>
  <si>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</si>
  <si>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</si>
  <si>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</si>
  <si>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</si>
  <si>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1.94</t>
  </si>
  <si>
    <t>▲ 0.40</t>
  </si>
  <si>
    <t>▲ 0.18</t>
  </si>
  <si>
    <t>一般会計</t>
  </si>
  <si>
    <t>国民健康保険特別会計（含直診）</t>
  </si>
  <si>
    <t>土地取得会計</t>
  </si>
  <si>
    <t>大刀洗町下水道事業特別会計</t>
  </si>
  <si>
    <t>後期高齢者医療保険特別会計</t>
  </si>
  <si>
    <t>その他会計（赤字）</t>
  </si>
  <si>
    <t>その他会計（黒字）</t>
  </si>
  <si>
    <t>両筑衛生施設組合（一般会計）</t>
    <rPh sb="9" eb="11">
      <t>イッパン</t>
    </rPh>
    <rPh sb="11" eb="13">
      <t>カイケイ</t>
    </rPh>
    <phoneticPr fontId="2"/>
  </si>
  <si>
    <t>久留米市外三市町高等学校組合（一般会計）</t>
    <phoneticPr fontId="2"/>
  </si>
  <si>
    <t>福岡県市町村消防団員等公務災害補償組合（一般会計）</t>
    <phoneticPr fontId="2"/>
  </si>
  <si>
    <t>福岡県市町村職員退職手当組合（一般会計）</t>
    <phoneticPr fontId="2"/>
  </si>
  <si>
    <t>福岡県自治会館管理組合（一般会計）</t>
    <phoneticPr fontId="2"/>
  </si>
  <si>
    <t>久留米広域市町村圏事務組合（一般会計）</t>
    <phoneticPr fontId="2"/>
  </si>
  <si>
    <t>久留米広域市町村圏事務組合（ふるさと振興事業特別会計）</t>
    <rPh sb="18" eb="20">
      <t>シンコウ</t>
    </rPh>
    <rPh sb="20" eb="22">
      <t>ジギョウ</t>
    </rPh>
    <rPh sb="22" eb="24">
      <t>トクベツ</t>
    </rPh>
    <rPh sb="24" eb="26">
      <t>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</si>
  <si>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</si>
  <si>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14" eb="16">
      <t>コウイキ</t>
    </rPh>
    <rPh sb="16" eb="18">
      <t>ショウボウ</t>
    </rPh>
    <rPh sb="18" eb="20">
      <t>トクベツ</t>
    </rPh>
    <rPh sb="20" eb="22">
      <t>カイケイ</t>
    </rPh>
    <phoneticPr fontId="2"/>
  </si>
  <si>
    <t>甘木・朝倉・三井環境施設組合（一般会計）</t>
    <phoneticPr fontId="2"/>
  </si>
  <si>
    <t>福岡県自治振興組合（一般会計）</t>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</si>
  <si>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</si>
  <si>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</si>
  <si>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</si>
  <si>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</si>
  <si>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</si>
  <si>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</si>
  <si>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福岡県市町村職員退職手当組合（基金特別会計）</t>
    <rPh sb="15" eb="17">
      <t>キキン</t>
    </rPh>
    <rPh sb="17" eb="19">
      <t>トクベツ</t>
    </rPh>
    <rPh sb="19" eb="21">
      <t>カイケイ</t>
    </rPh>
    <phoneticPr fontId="2"/>
  </si>
  <si>
    <t>大刀洗町土地開発公社</t>
    <rPh sb="0" eb="4">
      <t>タチアライマチ</t>
    </rPh>
    <rPh sb="4" eb="6">
      <t>トチ</t>
    </rPh>
    <rPh sb="6" eb="8">
      <t>カイハツ</t>
    </rPh>
    <rPh sb="8" eb="10">
      <t>コウシャ</t>
    </rPh>
    <phoneticPr fontId="2"/>
  </si>
  <si>
    <t>たちあらい</t>
    <phoneticPr fontId="2"/>
  </si>
  <si>
    <t>-</t>
    <phoneticPr fontId="2"/>
  </si>
  <si>
    <t>法適用企業
三井水道企業団構成団体による負担分</t>
    <rPh sb="0" eb="1">
      <t>ホウ</t>
    </rPh>
    <rPh sb="1" eb="3">
      <t>テキヨウ</t>
    </rPh>
    <rPh sb="3" eb="5">
      <t>キギョウ</t>
    </rPh>
    <rPh sb="6" eb="8">
      <t>ミツイ</t>
    </rPh>
    <rPh sb="8" eb="10">
      <t>スイドウ</t>
    </rPh>
    <rPh sb="10" eb="12">
      <t>キギョウ</t>
    </rPh>
    <rPh sb="12" eb="13">
      <t>ダン</t>
    </rPh>
    <rPh sb="13" eb="15">
      <t>コウセイ</t>
    </rPh>
    <rPh sb="15" eb="17">
      <t>ダンタイ</t>
    </rPh>
    <rPh sb="20" eb="23">
      <t>フタンブン</t>
    </rPh>
    <phoneticPr fontId="5"/>
  </si>
  <si>
    <t>法適用企業</t>
    <rPh sb="0" eb="1">
      <t>ホウ</t>
    </rPh>
    <rPh sb="1" eb="3">
      <t>テキヨウ</t>
    </rPh>
    <rPh sb="3" eb="5">
      <t>キギョウ</t>
    </rPh>
    <phoneticPr fontId="5"/>
  </si>
  <si>
    <t>-</t>
    <phoneticPr fontId="2"/>
  </si>
  <si>
    <t>-</t>
    <phoneticPr fontId="2"/>
  </si>
  <si>
    <t>○</t>
    <phoneticPr fontId="2"/>
  </si>
  <si>
    <t>福岡県南広域水道企業団（用水供給事業会計）</t>
    <rPh sb="0" eb="3">
      <t>フクオカケン</t>
    </rPh>
    <rPh sb="3" eb="4">
      <t>ミナミ</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</si>
  <si>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三井水道企業団（三井水道企業団水道事業会計）</t>
    <rPh sb="8" eb="10">
      <t>ミイ</t>
    </rPh>
    <rPh sb="10" eb="12">
      <t>スイドウ</t>
    </rPh>
    <rPh sb="12" eb="14">
      <t>キギョウ</t>
    </rPh>
    <rPh sb="14" eb="15">
      <t>ダン</t>
    </rPh>
    <phoneticPr fontId="2"/>
  </si>
  <si>
    <t>山神水道企業団（山神水道企業団水道用水供給事業会計）</t>
    <rPh sb="8" eb="9">
      <t>ヤマ</t>
    </rPh>
    <rPh sb="9" eb="10">
      <t>カミ</t>
    </rPh>
    <rPh sb="10" eb="12">
      <t>スイドウ</t>
    </rPh>
    <rPh sb="12" eb="14">
      <t>キギョウ</t>
    </rPh>
    <rPh sb="14" eb="15">
      <t>ダン</t>
    </rPh>
    <rPh sb="19" eb="20">
      <t>トモ</t>
    </rPh>
    <rPh sb="20" eb="21">
      <t>キュウ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</si>
  <si>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</si>
  <si>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</si>
  <si>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</si>
  <si>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</si>
  <si>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</si>
  <si>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</si>
  <si>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</si>
  <si>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</si>
  <si>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</si>
  <si>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</si>
  <si>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</si>
  <si>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</si>
  <si>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比率は類似団体と比較してほぼ変わらないものの、将来負担比率は大幅に低くなっている。これは、既発の建設事業債の償還が終了してきていること、多額の起債（臨時財政対策債を除く）を発行してないことや、下水道事業がほぼ完了したことによる下水道事業債繰入見込額の減少及び一部事務組合が起こした地方債現在高の減少による負担等見込額の減少によるものである。しかし今後は、学校等の改修に係る起債が必要となっており、公債費の増加が考えられるため、引き続き公債費の適正化に取り組んでいく必要がある。</t>
    <rPh sb="1" eb="3">
      <t>ジッシツ</t>
    </rPh>
    <rPh sb="3" eb="5">
      <t>コウサイ</t>
    </rPh>
    <rPh sb="5" eb="7">
      <t>ヒリツ</t>
    </rPh>
    <rPh sb="8" eb="10">
      <t>ルイジ</t>
    </rPh>
    <rPh sb="10" eb="12">
      <t>ダンタイ</t>
    </rPh>
    <rPh sb="13" eb="15">
      <t>ヒカク</t>
    </rPh>
    <rPh sb="19" eb="20">
      <t>カ</t>
    </rPh>
    <rPh sb="28" eb="30">
      <t>ショウライ</t>
    </rPh>
    <rPh sb="30" eb="32">
      <t>フタン</t>
    </rPh>
    <rPh sb="32" eb="34">
      <t>ヒリツ</t>
    </rPh>
    <rPh sb="35" eb="37">
      <t>オオハバ</t>
    </rPh>
    <rPh sb="38" eb="39">
      <t>ヒク</t>
    </rPh>
    <rPh sb="50" eb="51">
      <t>スデ</t>
    </rPh>
    <rPh sb="51" eb="52">
      <t>ハツ</t>
    </rPh>
    <rPh sb="53" eb="55">
      <t>ケンセツ</t>
    </rPh>
    <rPh sb="55" eb="58">
      <t>ジギョウサイ</t>
    </rPh>
    <rPh sb="59" eb="61">
      <t>ショウカン</t>
    </rPh>
    <rPh sb="62" eb="64">
      <t>シュウリョウ</t>
    </rPh>
    <rPh sb="73" eb="75">
      <t>タガク</t>
    </rPh>
    <rPh sb="76" eb="78">
      <t>キサイ</t>
    </rPh>
    <rPh sb="79" eb="81">
      <t>リンジ</t>
    </rPh>
    <rPh sb="81" eb="83">
      <t>ザイセイ</t>
    </rPh>
    <rPh sb="83" eb="85">
      <t>タイサク</t>
    </rPh>
    <rPh sb="85" eb="86">
      <t>サイ</t>
    </rPh>
    <rPh sb="87" eb="88">
      <t>ノゾ</t>
    </rPh>
    <rPh sb="91" eb="93">
      <t>ハッコウ</t>
    </rPh>
    <rPh sb="101" eb="104">
      <t>ゲスイドウ</t>
    </rPh>
    <rPh sb="104" eb="106">
      <t>ジギョウ</t>
    </rPh>
    <rPh sb="109" eb="111">
      <t>カンリョウ</t>
    </rPh>
    <rPh sb="118" eb="121">
      <t>ゲスイドウ</t>
    </rPh>
    <rPh sb="121" eb="123">
      <t>ジギョウ</t>
    </rPh>
    <rPh sb="123" eb="124">
      <t>サイ</t>
    </rPh>
    <rPh sb="124" eb="126">
      <t>クリイレ</t>
    </rPh>
    <rPh sb="126" eb="128">
      <t>ミコミ</t>
    </rPh>
    <rPh sb="128" eb="129">
      <t>ガク</t>
    </rPh>
    <rPh sb="130" eb="132">
      <t>ゲンショウ</t>
    </rPh>
    <rPh sb="132" eb="133">
      <t>オヨ</t>
    </rPh>
    <rPh sb="134" eb="136">
      <t>イチブ</t>
    </rPh>
    <rPh sb="136" eb="138">
      <t>ジム</t>
    </rPh>
    <rPh sb="138" eb="140">
      <t>クミアイ</t>
    </rPh>
    <rPh sb="141" eb="142">
      <t>オ</t>
    </rPh>
    <rPh sb="145" eb="148">
      <t>チホウサイ</t>
    </rPh>
    <rPh sb="148" eb="150">
      <t>ゲンザイ</t>
    </rPh>
    <rPh sb="150" eb="151">
      <t>タカ</t>
    </rPh>
    <rPh sb="152" eb="154">
      <t>ゲンショウ</t>
    </rPh>
    <rPh sb="157" eb="160">
      <t>フタントウ</t>
    </rPh>
    <rPh sb="160" eb="162">
      <t>ミコミ</t>
    </rPh>
    <rPh sb="162" eb="163">
      <t>ガク</t>
    </rPh>
    <rPh sb="164" eb="166">
      <t>ゲンショウ</t>
    </rPh>
    <rPh sb="178" eb="180">
      <t>コンゴ</t>
    </rPh>
    <rPh sb="182" eb="185">
      <t>ガッコウトウ</t>
    </rPh>
    <rPh sb="186" eb="188">
      <t>カイシュウ</t>
    </rPh>
    <rPh sb="189" eb="190">
      <t>カカワ</t>
    </rPh>
    <rPh sb="191" eb="193">
      <t>キサイ</t>
    </rPh>
    <rPh sb="194" eb="196">
      <t>ヒツヨウ</t>
    </rPh>
    <rPh sb="203" eb="205">
      <t>コウサイ</t>
    </rPh>
    <rPh sb="205" eb="206">
      <t>ヒ</t>
    </rPh>
    <rPh sb="207" eb="208">
      <t>ゾウ</t>
    </rPh>
    <rPh sb="208" eb="209">
      <t>カ</t>
    </rPh>
    <rPh sb="210" eb="211">
      <t>カンガ</t>
    </rPh>
    <rPh sb="218" eb="219">
      <t>ヒ</t>
    </rPh>
    <rPh sb="220" eb="221">
      <t>ツヅ</t>
    </rPh>
    <rPh sb="222" eb="225">
      <t>コウサイヒ</t>
    </rPh>
    <rPh sb="226" eb="229">
      <t>テキセイカ</t>
    </rPh>
    <rPh sb="230" eb="231">
      <t>ト</t>
    </rPh>
    <rPh sb="232" eb="233">
      <t>ク</t>
    </rPh>
    <rPh sb="237" eb="239">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</si>
</sst>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wrapText="1"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31475</c:v>
                </c:pt>
                <c:pt idx="1">
                  <c:v>51003</c:v>
                </c:pt>
                <c:pt idx="2">
                  <c:v>76198</c:v>
                </c:pt>
                <c:pt idx="3">
                  <c:v>48666</c:v>
                </c:pt>
                <c:pt idx="4">
                  <c:v>52153</c:v>
                </c:pt>
              </c:numCache>
            </c:numRef>
          </c:val>
        </c:ser>
        <c:dLbls/>
        <c:marker val="1"/>
        <c:axId val="55687424"/>
        <c:axId val="55746560"/>
      </c:lineChart>
      <c:catAx>
        <c:axId val="5568742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746560"/>
        <c:crosses val="autoZero"/>
        <c:auto val="1"/>
        <c:lblAlgn val="ctr"/>
        <c:lblOffset val="100"/>
        <c:tickLblSkip val="1"/>
        <c:tickMarkSkip val="1"/>
      </c:catAx>
      <c:valAx>
        <c:axId val="55746560"/>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874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12.31</c:v>
                </c:pt>
                <c:pt idx="1">
                  <c:v>10.49</c:v>
                </c:pt>
                <c:pt idx="2">
                  <c:v>9.76</c:v>
                </c:pt>
                <c:pt idx="3">
                  <c:v>10.51</c:v>
                </c:pt>
                <c:pt idx="4">
                  <c:v>10.09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40.159999999999997</c:v>
                </c:pt>
                <c:pt idx="1">
                  <c:v>40.909999999999997</c:v>
                </c:pt>
                <c:pt idx="2">
                  <c:v>40.03</c:v>
                </c:pt>
                <c:pt idx="3">
                  <c:v>41.25</c:v>
                </c:pt>
                <c:pt idx="4">
                  <c:v>41.13</c:v>
                </c:pt>
              </c:numCache>
            </c:numRef>
          </c:val>
        </c:ser>
        <c:dLbls/>
        <c:gapWidth val="250"/>
        <c:overlap val="100"/>
        <c:axId val="124464512"/>
        <c:axId val="12459328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4.8899999999999997</c:v>
                </c:pt>
                <c:pt idx="1">
                  <c:v>-1.94</c:v>
                </c:pt>
                <c:pt idx="2">
                  <c:v>-0.4</c:v>
                </c:pt>
                <c:pt idx="3">
                  <c:v>0.68</c:v>
                </c:pt>
                <c:pt idx="4">
                  <c:v>-0.18</c:v>
                </c:pt>
              </c:numCache>
            </c:numRef>
          </c:val>
        </c:ser>
        <c:dLbls/>
        <c:marker val="1"/>
        <c:axId val="124464512"/>
        <c:axId val="124593280"/>
      </c:lineChart>
      <c:catAx>
        <c:axId val="1244645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593280"/>
        <c:crosses val="autoZero"/>
        <c:auto val="1"/>
        <c:lblAlgn val="ctr"/>
        <c:lblOffset val="100"/>
        <c:tickLblSkip val="1"/>
        <c:tickMarkSkip val="1"/>
      </c:catAx>
      <c:valAx>
        <c:axId val="1245932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645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大刀洗町下水道事業特別会計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7.0000000000000007E-2</c:v>
                </c:pt>
                <c:pt idx="8">
                  <c:v>#N/A</c:v>
                </c:pt>
                <c:pt idx="9">
                  <c:v>0</c:v>
                </c:pt>
              </c:numCache>
            </c:numRef>
          </c:val>
        </c:ser>
        <c:ser>
          <c:idx val="7"/>
          <c:order val="7"/>
          <c:tx>
            <c:strRef>
              <c:f>データシート!$A$34</c:f>
              <c:strCache>
                <c:ptCount val="1"/>
                <c:pt idx="0">
                  <c:v>土地取得会計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0.11</c:v>
                </c:pt>
                <c:pt idx="4">
                  <c:v>#N/A</c:v>
                </c:pt>
                <c:pt idx="5">
                  <c:v>0.1</c:v>
                </c:pt>
                <c:pt idx="6">
                  <c:v>#N/A</c:v>
                </c:pt>
                <c:pt idx="7">
                  <c:v>0.11</c:v>
                </c:pt>
                <c:pt idx="8">
                  <c:v>#N/A</c:v>
                </c:pt>
                <c:pt idx="9">
                  <c:v>0.11</c:v>
                </c:pt>
              </c:numCache>
            </c:numRef>
          </c:val>
        </c:ser>
        <c:ser>
          <c:idx val="8"/>
          <c:order val="8"/>
          <c:tx>
            <c:strRef>
              <c:f>データシート!$A$35</c:f>
              <c:strCache>
                <c:ptCount val="1"/>
                <c:pt idx="0">
                  <c:v>国民健康保険特別会計（含直診）</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2.36</c:v>
                </c:pt>
                <c:pt idx="2">
                  <c:v>#N/A</c:v>
                </c:pt>
                <c:pt idx="3">
                  <c:v>1.92</c:v>
                </c:pt>
                <c:pt idx="4">
                  <c:v>#N/A</c:v>
                </c:pt>
                <c:pt idx="5">
                  <c:v>2.99</c:v>
                </c:pt>
                <c:pt idx="6">
                  <c:v>#N/A</c:v>
                </c:pt>
                <c:pt idx="7">
                  <c:v>2.58</c:v>
                </c:pt>
                <c:pt idx="8">
                  <c:v>#N/A</c:v>
                </c:pt>
                <c:pt idx="9">
                  <c:v>1.23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12.2</c:v>
                </c:pt>
                <c:pt idx="2">
                  <c:v>#N/A</c:v>
                </c:pt>
                <c:pt idx="3">
                  <c:v>10.37</c:v>
                </c:pt>
                <c:pt idx="4">
                  <c:v>#N/A</c:v>
                </c:pt>
                <c:pt idx="5">
                  <c:v>9.65</c:v>
                </c:pt>
                <c:pt idx="6">
                  <c:v>#N/A</c:v>
                </c:pt>
                <c:pt idx="7">
                  <c:v>10.39</c:v>
                </c:pt>
                <c:pt idx="8">
                  <c:v>#N/A</c:v>
                </c:pt>
                <c:pt idx="9">
                  <c:v>9.9700000000000006</c:v>
                </c:pt>
              </c:numCache>
            </c:numRef>
          </c:val>
        </c:ser>
        <c:dLbls/>
        <c:overlap val="100"/>
        <c:axId val="125877632"/>
        <c:axId val="125899904"/>
      </c:barChart>
      <c:catAx>
        <c:axId val="125877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99904"/>
        <c:crosses val="autoZero"/>
        <c:auto val="1"/>
        <c:lblAlgn val="ctr"/>
        <c:lblOffset val="100"/>
        <c:tickLblSkip val="1"/>
        <c:tickMarkSkip val="1"/>
      </c:catAx>
      <c:valAx>
        <c:axId val="1258999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776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774</c:v>
                </c:pt>
                <c:pt idx="5">
                  <c:v>749</c:v>
                </c:pt>
                <c:pt idx="8">
                  <c:v>745</c:v>
                </c:pt>
                <c:pt idx="11">
                  <c:v>707</c:v>
                </c:pt>
                <c:pt idx="14">
                  <c:v>681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225</c:v>
                </c:pt>
                <c:pt idx="9">
                  <c:v>25</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84</c:v>
                </c:pt>
                <c:pt idx="6">
                  <c:v>84</c:v>
                </c:pt>
                <c:pt idx="9">
                  <c:v>83</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340</c:v>
                </c:pt>
                <c:pt idx="3">
                  <c:v>345</c:v>
                </c:pt>
                <c:pt idx="6">
                  <c:v>351</c:v>
                </c:pt>
                <c:pt idx="9">
                  <c:v>350</c:v>
                </c:pt>
                <c:pt idx="12">
                  <c:v>351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652</c:v>
                </c:pt>
                <c:pt idx="3">
                  <c:v>610</c:v>
                </c:pt>
                <c:pt idx="6">
                  <c:v>505</c:v>
                </c:pt>
                <c:pt idx="9">
                  <c:v>436</c:v>
                </c:pt>
                <c:pt idx="12">
                  <c:v>408</c:v>
                </c:pt>
              </c:numCache>
            </c:numRef>
          </c:val>
        </c:ser>
        <c:dLbls/>
        <c:gapWidth val="100"/>
        <c:overlap val="100"/>
        <c:axId val="126726528"/>
        <c:axId val="1267280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307</c:v>
                </c:pt>
                <c:pt idx="2">
                  <c:v>#N/A</c:v>
                </c:pt>
                <c:pt idx="3">
                  <c:v>#N/A</c:v>
                </c:pt>
                <c:pt idx="4">
                  <c:v>296</c:v>
                </c:pt>
                <c:pt idx="5">
                  <c:v>#N/A</c:v>
                </c:pt>
                <c:pt idx="6">
                  <c:v>#N/A</c:v>
                </c:pt>
                <c:pt idx="7">
                  <c:v>420</c:v>
                </c:pt>
                <c:pt idx="8">
                  <c:v>#N/A</c:v>
                </c:pt>
                <c:pt idx="9">
                  <c:v>#N/A</c:v>
                </c:pt>
                <c:pt idx="10">
                  <c:v>187</c:v>
                </c:pt>
                <c:pt idx="11">
                  <c:v>#N/A</c:v>
                </c:pt>
                <c:pt idx="12">
                  <c:v>#N/A</c:v>
                </c:pt>
                <c:pt idx="13">
                  <c:v>188</c:v>
                </c:pt>
                <c:pt idx="14">
                  <c:v>#N/A</c:v>
                </c:pt>
              </c:numCache>
            </c:numRef>
          </c:val>
        </c:ser>
        <c:dLbls/>
        <c:marker val="1"/>
        <c:axId val="126726528"/>
        <c:axId val="126728064"/>
      </c:lineChart>
      <c:catAx>
        <c:axId val="126726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28064"/>
        <c:crosses val="autoZero"/>
        <c:auto val="1"/>
        <c:lblAlgn val="ctr"/>
        <c:lblOffset val="100"/>
        <c:tickLblSkip val="1"/>
        <c:tickMarkSkip val="1"/>
      </c:catAx>
      <c:valAx>
        <c:axId val="1267280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265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7873</c:v>
                </c:pt>
                <c:pt idx="5">
                  <c:v>7626</c:v>
                </c:pt>
                <c:pt idx="8">
                  <c:v>7515</c:v>
                </c:pt>
                <c:pt idx="11">
                  <c:v>7248</c:v>
                </c:pt>
                <c:pt idx="14">
                  <c:v>6930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167</c:v>
                </c:pt>
                <c:pt idx="5">
                  <c:v>103</c:v>
                </c:pt>
                <c:pt idx="8">
                  <c:v>77</c:v>
                </c:pt>
                <c:pt idx="11">
                  <c:v>73</c:v>
                </c:pt>
                <c:pt idx="14">
                  <c:v>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3160</c:v>
                </c:pt>
                <c:pt idx="5">
                  <c:v>3228</c:v>
                </c:pt>
                <c:pt idx="8">
                  <c:v>3340</c:v>
                </c:pt>
                <c:pt idx="11">
                  <c:v>3445</c:v>
                </c:pt>
                <c:pt idx="14">
                  <c:v>3691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1052</c:v>
                </c:pt>
                <c:pt idx="3">
                  <c:v>1077</c:v>
                </c:pt>
                <c:pt idx="6">
                  <c:v>1082</c:v>
                </c:pt>
                <c:pt idx="9">
                  <c:v>1032</c:v>
                </c:pt>
                <c:pt idx="12">
                  <c:v>987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431</c:v>
                </c:pt>
                <c:pt idx="3">
                  <c:v>354</c:v>
                </c:pt>
                <c:pt idx="6">
                  <c:v>294</c:v>
                </c:pt>
                <c:pt idx="9">
                  <c:v>234</c:v>
                </c:pt>
                <c:pt idx="12">
                  <c:v>171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5366</c:v>
                </c:pt>
                <c:pt idx="3">
                  <c:v>5091</c:v>
                </c:pt>
                <c:pt idx="6">
                  <c:v>4857</c:v>
                </c:pt>
                <c:pt idx="9">
                  <c:v>4647</c:v>
                </c:pt>
                <c:pt idx="12">
                  <c:v>4409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c:v>
                </c:pt>
                <c:pt idx="3">
                  <c:v>0</c:v>
                </c:pt>
                <c:pt idx="6">
                  <c:v>203</c:v>
                </c:pt>
                <c:pt idx="9">
                  <c:v>162</c:v>
                </c:pt>
                <c:pt idx="12">
                  <c:v>139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4810</c:v>
                </c:pt>
                <c:pt idx="3">
                  <c:v>4692</c:v>
                </c:pt>
                <c:pt idx="6">
                  <c:v>4933</c:v>
                </c:pt>
                <c:pt idx="9">
                  <c:v>5034</c:v>
                </c:pt>
                <c:pt idx="12">
                  <c:v>5067</c:v>
                </c:pt>
              </c:numCache>
            </c:numRef>
          </c:val>
        </c:ser>
        <c:dLbls/>
        <c:gapWidth val="100"/>
        <c:overlap val="100"/>
        <c:axId val="127035264"/>
        <c:axId val="1270368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465</c:v>
                </c:pt>
                <c:pt idx="2">
                  <c:v>#N/A</c:v>
                </c:pt>
                <c:pt idx="3">
                  <c:v>#N/A</c:v>
                </c:pt>
                <c:pt idx="4">
                  <c:v>257</c:v>
                </c:pt>
                <c:pt idx="5">
                  <c:v>#N/A</c:v>
                </c:pt>
                <c:pt idx="6">
                  <c:v>#N/A</c:v>
                </c:pt>
                <c:pt idx="7">
                  <c:v>438</c:v>
                </c:pt>
                <c:pt idx="8">
                  <c:v>#N/A</c:v>
                </c:pt>
                <c:pt idx="9">
                  <c:v>#N/A</c:v>
                </c:pt>
                <c:pt idx="10">
                  <c:v>343</c:v>
                </c:pt>
                <c:pt idx="11">
                  <c:v>#N/A</c:v>
                </c:pt>
                <c:pt idx="12">
                  <c:v>#N/A</c:v>
                </c:pt>
                <c:pt idx="13">
                  <c:v>82</c:v>
                </c:pt>
                <c:pt idx="14">
                  <c:v>#N/A</c:v>
                </c:pt>
              </c:numCache>
            </c:numRef>
          </c:val>
        </c:ser>
        <c:dLbls/>
        <c:marker val="1"/>
        <c:axId val="127035264"/>
        <c:axId val="127036800"/>
      </c:lineChart>
      <c:catAx>
        <c:axId val="1270352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036800"/>
        <c:crosses val="autoZero"/>
        <c:auto val="1"/>
        <c:lblAlgn val="ctr"/>
        <c:lblOffset val="100"/>
        <c:tickLblSkip val="1"/>
        <c:tickMarkSkip val="1"/>
      </c:catAx>
      <c:valAx>
        <c:axId val="1270368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352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{7D927E5A-DE42-4D57-A52F-CF8ABBB6379B}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{77EF0461-88CB-41B4-8F94-67604F1A1909}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{B44CAABC-AA3B-4519-8120-397A53814382}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{D95E920D-39EF-4A29-A764-5DC55FBF4EFB}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{A62F2C57-E79D-41C5-9990-1168535A3564}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{AE5777F4-B7B0-41FD-B181-00C18E176C72}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{A95B2A2D-3268-4348-88C2-E402B07939E5}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{BA27D28E-CABC-4D59-8A4B-A7DB4822812C}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{D79A1452-168B-467D-AB53-3627B5139886}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{51BA18A6-E8D9-4121-8C60-672C165A0C6E}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6980480"/>
        <c:axId val="126982400"/>
      </c:scatterChart>
      <c:valAx>
        <c:axId val="12698048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982400"/>
        <c:crosses val="autoZero"/>
        <c:crossBetween val="midCat"/>
      </c:valAx>
      <c:valAx>
        <c:axId val="12698240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698048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{EB08E512-C108-436E-AB55-32B849C20915}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{647C9D80-1235-4BA3-BF43-6FF03B000F6C}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{FD7C72A5-F2FF-491B-AD91-A683ECE933F8}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{CFF4DDE4-73B2-417F-9369-DC567CA4D9C0}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{9ADBD8C2-81D3-4204-A1CD-B2E4117B0C4E}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9.9</c:v>
                </c:pt>
                <c:pt idx="2">
                  <c:v>10.8</c:v>
                </c:pt>
                <c:pt idx="3">
                  <c:v>9.6</c:v>
                </c:pt>
                <c:pt idx="4">
                  <c:v>8.4</c:v>
                </c:pt>
              </c:numCache>
            </c:numRef>
          </c:xVal>
          <c:yVal>
            <c:numRef>
              <c:f>公会計指標分析・財政指標組合せ分析表!$K$73:$O$73</c:f>
              <c:numCache>
                <c:formatCode>#,##0.0;"▲ "#,##0.0</c:formatCode>
                <c:ptCount val="5"/>
                <c:pt idx="0">
                  <c:v>14.7</c:v>
                </c:pt>
                <c:pt idx="1">
                  <c:v>8.3000000000000007</c:v>
                </c:pt>
                <c:pt idx="2">
                  <c:v>13.9</c:v>
                </c:pt>
                <c:pt idx="3">
                  <c:v>11.1</c:v>
                </c:pt>
                <c:pt idx="4">
                  <c:v>2.6</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{66756E97-BBA6-44A6-87B6-9DEEC745242B}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{D540CC12-4846-4782-A596-3437D523A269}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{DA08010E-B40A-4C36-BBAD-DF5EEE417F53}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{7BE1C638-ACC6-47AC-B6DD-DCC7C84841AF}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{4C43E221-AEEE-4FFB-ACCC-9F21F2ABF526}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er>
        <c:dLbls/>
        <c:axId val="127183872"/>
        <c:axId val="127190144"/>
      </c:scatterChart>
      <c:valAx>
        <c:axId val="127183872"/>
        <c:scaling>
          <c:orientation val="minMax"/>
          <c:max val="12.7"/>
          <c:min val="8.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90144"/>
        <c:crosses val="autoZero"/>
        <c:crossBetween val="midCat"/>
      </c:valAx>
      <c:valAx>
        <c:axId val="127190144"/>
        <c:scaling>
          <c:orientation val="minMax"/>
          <c:max val="75"/>
          <c:min val="-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7183872"/>
        <c:crosses val="autoZero"/>
        <c:crossBetween val="midCat"/>
        <c:majorUnit val="5"/>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年度は、両筑平野用水二期事業負担金ににより、債務負担行為に基づく支出額が増加したが、それ以降実質公債費比率は減少してきている。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当該年度の起債償還額を超えない範囲で、交付税措置対象である事業に限定して地方債を発行するなどして、起債を抑制し、債務高水準とならないよう努めている。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年度は、図書館改修事業等により起債発行額が増えたため、一般会計等に係る地方債の現在高が増加している。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公営企業債等繰入見込額の減少は、下水道事業がほぼ完了したことによる起債総額の減少によるものである。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甘木・朝倉・三井環境施設組合等の地方債残高の減により、組合等負担金等見込額は減少している。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充当可能基金の増加は、基金取崩しを行わず、基金運用による利子分を積み立てたものである。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基準財政需要額算入見込額の減少は、交付税措置対象の起債総額の減少によるものである。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15,533
15,328
22.84
6,710,986
6,219,303
382,814
3,795,754
5,067,368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15,533
15,328
22.84
6,710,986
6,219,303
382,814
3,795,754
5,067,368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15,533
15,328
22.84
6,710,986
6,219,303
382,814
3,795,754
5,067,368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15,533
15,328
22.84
6,710,986
6,219,303
382,814
3,795,754
5,067,368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税率改正や評価替えにより、法人税、固定資産税は減収となったが、業務委託により、ふるさと納税が大幅に増収した。一方で、少子高齢化により福祉に係る財政需要も増加しているため、指数は横ばいで推移している。</a:t>
          </a:r>
          <a:endParaRPr kumimoji="1" lang="en-US" altLang="ja-JP" sz="1200" baseline="0">
            <a:latin typeface="ＭＳ Ｐゴシック"/>
          </a:endParaRPr>
        </a:p>
        <a:p>
          <a:r>
            <a:rPr kumimoji="1" lang="ja-JP" altLang="en-US" sz="1200" baseline="0">
              <a:latin typeface="ＭＳ Ｐゴシック"/>
            </a:rPr>
            <a:t>　本町の基幹産業は農業であり、商工業等の企業進出も少ないため、自主財源に乏しく、類似団体を下回っている。</a:t>
          </a:r>
          <a:endParaRPr kumimoji="1" lang="en-US" altLang="ja-JP" sz="1200" baseline="0">
            <a:latin typeface="ＭＳ Ｐゴシック"/>
          </a:endParaRPr>
        </a:p>
        <a:p>
          <a:r>
            <a:rPr kumimoji="1" lang="ja-JP" altLang="en-US" sz="1200" baseline="0">
              <a:latin typeface="ＭＳ Ｐゴシック"/>
            </a:rPr>
            <a:t>　今後は、地方版総合戦略を柱に、企業誘致や子育て支援等による定住促進、健康づくり等の施策を推進するとともに、税収の収納率向上等による自主財源の確保に努める。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扶助費は増加し続けているが、人件費及び公債費等の抑制により類似団体平均を</a:t>
          </a:r>
          <a:r>
            <a:rPr kumimoji="1" lang="en-US" altLang="ja-JP" sz="1300">
              <a:latin typeface="ＭＳ Ｐゴシック"/>
            </a:rPr>
            <a:t>5.6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今後も、事務事業の見直しを更に進めるとともに、すべての事務事業の優先度を厳しく点検し、優先度の低い事務事業については計画的に廃止・縮小を進め、経常経費の削減を図る。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85598</xdr:rowOff>
    </xdr:to>
    <xdr:cxnSp macro="">
      <xdr:nvCxnSpPr>
        <xdr:cNvPr id="129" name="直線コネクタ 128"/>
        <xdr:cNvCxnSpPr/>
      </xdr:nvCxnSpPr>
      <xdr:spPr>
        <a:xfrm flipV="1">
          <a:off x="4114800" y="105054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83312</xdr:rowOff>
    </xdr:from>
    <xdr:to>
      <xdr:col>6</xdr:col>
      <xdr:colOff>0</xdr:colOff>
      <xdr:row>61</xdr:row>
      <xdr:rowOff>85598</xdr:rowOff>
    </xdr:to>
    <xdr:cxnSp macro="">
      <xdr:nvCxnSpPr>
        <xdr:cNvPr id="132" name="直線コネクタ 131"/>
        <xdr:cNvCxnSpPr/>
      </xdr:nvCxnSpPr>
      <xdr:spPr>
        <a:xfrm>
          <a:off x="3225800" y="103703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83312</xdr:rowOff>
    </xdr:from>
    <xdr:to>
      <xdr:col>4</xdr:col>
      <xdr:colOff>482600</xdr:colOff>
      <xdr:row>61</xdr:row>
      <xdr:rowOff>85598</xdr:rowOff>
    </xdr:to>
    <xdr:cxnSp macro="">
      <xdr:nvCxnSpPr>
        <xdr:cNvPr id="135" name="直線コネクタ 134"/>
        <xdr:cNvCxnSpPr/>
      </xdr:nvCxnSpPr>
      <xdr:spPr>
        <a:xfrm flipV="1">
          <a:off x="2336800" y="103703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61</xdr:row>
      <xdr:rowOff>85598</xdr:rowOff>
    </xdr:to>
    <xdr:cxnSp macro="">
      <xdr:nvCxnSpPr>
        <xdr:cNvPr id="138" name="直線コネクタ 137"/>
        <xdr:cNvCxnSpPr/>
      </xdr:nvCxnSpPr>
      <xdr:spPr>
        <a:xfrm>
          <a:off x="1447800" y="1034618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48" name="円/楕円 147"/>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49"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0" name="円/楕円 149"/>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146575</xdr:rowOff>
    </xdr:from>
    <xdr:ext cx="736600" cy="259045"/>
    <xdr:sp macro="" textlink="">
      <xdr:nvSpPr>
        <xdr:cNvPr id="151" name="テキスト ボックス 150"/>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32512</xdr:rowOff>
    </xdr:from>
    <xdr:to>
      <xdr:col>4</xdr:col>
      <xdr:colOff>533400</xdr:colOff>
      <xdr:row>60</xdr:row>
      <xdr:rowOff>134112</xdr:rowOff>
    </xdr:to>
    <xdr:sp macro="" textlink="">
      <xdr:nvSpPr>
        <xdr:cNvPr id="152" name="円/楕円 151"/>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144289</xdr:rowOff>
    </xdr:from>
    <xdr:ext cx="762000" cy="259045"/>
    <xdr:sp macro="" textlink="">
      <xdr:nvSpPr>
        <xdr:cNvPr id="153" name="テキスト ボックス 152"/>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34798</xdr:rowOff>
    </xdr:from>
    <xdr:to>
      <xdr:col>3</xdr:col>
      <xdr:colOff>330200</xdr:colOff>
      <xdr:row>61</xdr:row>
      <xdr:rowOff>136398</xdr:rowOff>
    </xdr:to>
    <xdr:sp macro="" textlink="">
      <xdr:nvSpPr>
        <xdr:cNvPr id="154" name="円/楕円 153"/>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146575</xdr:rowOff>
    </xdr:from>
    <xdr:ext cx="762000" cy="259045"/>
    <xdr:sp macro="" textlink="">
      <xdr:nvSpPr>
        <xdr:cNvPr id="155" name="テキスト ボックス 154"/>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6" name="円/楕円 155"/>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7" name="テキスト ボックス 156"/>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物件費等が低くなっている。その要因としては、退職者不補充により職員数を削減してきたこと、ごみ処理・消防等の業務を一部事務組合で行っていることが挙げられる。しかし、一部事務組合への負担金には人件費や物件費に充てられるものが多く、それを加えると１人当たりの金額は増加する。今後も職員の定数管理を適切に行うとともに、事業見直しによるコスト削減にも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154690</xdr:rowOff>
    </xdr:from>
    <xdr:to>
      <xdr:col>7</xdr:col>
      <xdr:colOff>152400</xdr:colOff>
      <xdr:row>81</xdr:row>
      <xdr:rowOff>7708</xdr:rowOff>
    </xdr:to>
    <xdr:cxnSp macro="">
      <xdr:nvCxnSpPr>
        <xdr:cNvPr id="190" name="直線コネクタ 189"/>
        <xdr:cNvCxnSpPr/>
      </xdr:nvCxnSpPr>
      <xdr:spPr>
        <a:xfrm>
          <a:off x="4114800" y="13870690"/>
          <a:ext cx="8382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136438</xdr:rowOff>
    </xdr:from>
    <xdr:to>
      <xdr:col>6</xdr:col>
      <xdr:colOff>0</xdr:colOff>
      <xdr:row>80</xdr:row>
      <xdr:rowOff>154690</xdr:rowOff>
    </xdr:to>
    <xdr:cxnSp macro="">
      <xdr:nvCxnSpPr>
        <xdr:cNvPr id="193" name="直線コネクタ 192"/>
        <xdr:cNvCxnSpPr/>
      </xdr:nvCxnSpPr>
      <xdr:spPr>
        <a:xfrm>
          <a:off x="3225800" y="13852438"/>
          <a:ext cx="889000" cy="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136438</xdr:rowOff>
    </xdr:from>
    <xdr:to>
      <xdr:col>4</xdr:col>
      <xdr:colOff>482600</xdr:colOff>
      <xdr:row>80</xdr:row>
      <xdr:rowOff>145270</xdr:rowOff>
    </xdr:to>
    <xdr:cxnSp macro="">
      <xdr:nvCxnSpPr>
        <xdr:cNvPr id="196" name="直線コネクタ 195"/>
        <xdr:cNvCxnSpPr/>
      </xdr:nvCxnSpPr>
      <xdr:spPr>
        <a:xfrm flipV="1">
          <a:off x="2336800" y="13852438"/>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31214</xdr:rowOff>
    </xdr:from>
    <xdr:ext cx="762000" cy="259045"/>
    <xdr:sp macro="" textlink="">
      <xdr:nvSpPr>
        <xdr:cNvPr id="198" name="テキスト ボックス 197"/>
        <xdr:cNvSpPr txBox="1"/>
      </xdr:nvSpPr>
      <xdr:spPr>
        <a:xfrm>
          <a:off x="2844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145270</xdr:rowOff>
    </xdr:from>
    <xdr:to>
      <xdr:col>3</xdr:col>
      <xdr:colOff>279400</xdr:colOff>
      <xdr:row>81</xdr:row>
      <xdr:rowOff>1637</xdr:rowOff>
    </xdr:to>
    <xdr:cxnSp macro="">
      <xdr:nvCxnSpPr>
        <xdr:cNvPr id="199" name="直線コネクタ 198"/>
        <xdr:cNvCxnSpPr/>
      </xdr:nvCxnSpPr>
      <xdr:spPr>
        <a:xfrm flipV="1">
          <a:off x="1447800" y="13861270"/>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1" name="テキスト ボックス 200"/>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128358</xdr:rowOff>
    </xdr:from>
    <xdr:to>
      <xdr:col>7</xdr:col>
      <xdr:colOff>203200</xdr:colOff>
      <xdr:row>81</xdr:row>
      <xdr:rowOff>58508</xdr:rowOff>
    </xdr:to>
    <xdr:sp macro="" textlink="">
      <xdr:nvSpPr>
        <xdr:cNvPr id="209" name="円/楕円 208"/>
        <xdr:cNvSpPr/>
      </xdr:nvSpPr>
      <xdr:spPr>
        <a:xfrm>
          <a:off x="4902200" y="138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49635</xdr:rowOff>
    </xdr:from>
    <xdr:ext cx="762000" cy="259045"/>
    <xdr:sp macro="" textlink="">
      <xdr:nvSpPr>
        <xdr:cNvPr id="210" name="人件費・物件費等の状況該当値テキスト"/>
        <xdr:cNvSpPr txBox="1"/>
      </xdr:nvSpPr>
      <xdr:spPr>
        <a:xfrm>
          <a:off x="5041900" y="1376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103890</xdr:rowOff>
    </xdr:from>
    <xdr:to>
      <xdr:col>6</xdr:col>
      <xdr:colOff>50800</xdr:colOff>
      <xdr:row>81</xdr:row>
      <xdr:rowOff>34040</xdr:rowOff>
    </xdr:to>
    <xdr:sp macro="" textlink="">
      <xdr:nvSpPr>
        <xdr:cNvPr id="211" name="円/楕円 210"/>
        <xdr:cNvSpPr/>
      </xdr:nvSpPr>
      <xdr:spPr>
        <a:xfrm>
          <a:off x="4064000" y="13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44217</xdr:rowOff>
    </xdr:from>
    <xdr:ext cx="736600" cy="259045"/>
    <xdr:sp macro="" textlink="">
      <xdr:nvSpPr>
        <xdr:cNvPr id="212" name="テキスト ボックス 211"/>
        <xdr:cNvSpPr txBox="1"/>
      </xdr:nvSpPr>
      <xdr:spPr>
        <a:xfrm>
          <a:off x="3733800" y="1358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85638</xdr:rowOff>
    </xdr:from>
    <xdr:to>
      <xdr:col>4</xdr:col>
      <xdr:colOff>533400</xdr:colOff>
      <xdr:row>81</xdr:row>
      <xdr:rowOff>15788</xdr:rowOff>
    </xdr:to>
    <xdr:sp macro="" textlink="">
      <xdr:nvSpPr>
        <xdr:cNvPr id="213" name="円/楕円 212"/>
        <xdr:cNvSpPr/>
      </xdr:nvSpPr>
      <xdr:spPr>
        <a:xfrm>
          <a:off x="3175000" y="13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25965</xdr:rowOff>
    </xdr:from>
    <xdr:ext cx="762000" cy="259045"/>
    <xdr:sp macro="" textlink="">
      <xdr:nvSpPr>
        <xdr:cNvPr id="214" name="テキスト ボックス 213"/>
        <xdr:cNvSpPr txBox="1"/>
      </xdr:nvSpPr>
      <xdr:spPr>
        <a:xfrm>
          <a:off x="2844800" y="135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94470</xdr:rowOff>
    </xdr:from>
    <xdr:to>
      <xdr:col>3</xdr:col>
      <xdr:colOff>330200</xdr:colOff>
      <xdr:row>81</xdr:row>
      <xdr:rowOff>24620</xdr:rowOff>
    </xdr:to>
    <xdr:sp macro="" textlink="">
      <xdr:nvSpPr>
        <xdr:cNvPr id="215" name="円/楕円 214"/>
        <xdr:cNvSpPr/>
      </xdr:nvSpPr>
      <xdr:spPr>
        <a:xfrm>
          <a:off x="2286000" y="138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34797</xdr:rowOff>
    </xdr:from>
    <xdr:ext cx="762000" cy="259045"/>
    <xdr:sp macro="" textlink="">
      <xdr:nvSpPr>
        <xdr:cNvPr id="216" name="テキスト ボックス 215"/>
        <xdr:cNvSpPr txBox="1"/>
      </xdr:nvSpPr>
      <xdr:spPr>
        <a:xfrm>
          <a:off x="1955800" y="1357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122287</xdr:rowOff>
    </xdr:from>
    <xdr:to>
      <xdr:col>2</xdr:col>
      <xdr:colOff>127000</xdr:colOff>
      <xdr:row>81</xdr:row>
      <xdr:rowOff>52437</xdr:rowOff>
    </xdr:to>
    <xdr:sp macro="" textlink="">
      <xdr:nvSpPr>
        <xdr:cNvPr id="217" name="円/楕円 216"/>
        <xdr:cNvSpPr/>
      </xdr:nvSpPr>
      <xdr:spPr>
        <a:xfrm>
          <a:off x="1397000" y="138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62614</xdr:rowOff>
    </xdr:from>
    <xdr:ext cx="762000" cy="259045"/>
    <xdr:sp macro="" textlink="">
      <xdr:nvSpPr>
        <xdr:cNvPr id="218" name="テキスト ボックス 217"/>
        <xdr:cNvSpPr txBox="1"/>
      </xdr:nvSpPr>
      <xdr:spPr>
        <a:xfrm>
          <a:off x="1066800" y="136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a:t>
          </a:r>
          <a:r>
            <a:rPr kumimoji="1" lang="en-US" altLang="ja-JP" sz="1300">
              <a:latin typeface="ＭＳ Ｐゴシック"/>
            </a:rPr>
            <a:t>0.1</a:t>
          </a:r>
          <a:r>
            <a:rPr kumimoji="1" lang="ja-JP" altLang="en-US" sz="1300">
              <a:latin typeface="ＭＳ Ｐゴシック"/>
            </a:rPr>
            <a:t>ポイント上昇し、類似団体平均を</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人事評価による昇給制度を導入し、職員の能力等を勘案した処遇を行っているが、今後も国及び近隣自治体の状況を注視し、ラスパイレス指数の急激な上昇を招くことがないよう適正な給与水準を保っ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86</xdr:row>
      <xdr:rowOff>45296</xdr:rowOff>
    </xdr:to>
    <xdr:cxnSp macro="">
      <xdr:nvCxnSpPr>
        <xdr:cNvPr id="247" name="直線コネクタ 246"/>
        <xdr:cNvCxnSpPr/>
      </xdr:nvCxnSpPr>
      <xdr:spPr>
        <a:xfrm flipV="1">
          <a:off x="17018000" y="1374436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48"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49" name="直線コネクタ 248"/>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0"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1" name="直線コネクタ 250"/>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74507</xdr:rowOff>
    </xdr:to>
    <xdr:cxnSp macro="">
      <xdr:nvCxnSpPr>
        <xdr:cNvPr id="252" name="直線コネクタ 251"/>
        <xdr:cNvCxnSpPr/>
      </xdr:nvCxnSpPr>
      <xdr:spPr>
        <a:xfrm>
          <a:off x="16179800" y="144682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3"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4" name="フローチャート : 判断 253"/>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66463</xdr:rowOff>
    </xdr:to>
    <xdr:cxnSp macro="">
      <xdr:nvCxnSpPr>
        <xdr:cNvPr id="255" name="直線コネクタ 254"/>
        <xdr:cNvCxnSpPr/>
      </xdr:nvCxnSpPr>
      <xdr:spPr>
        <a:xfrm>
          <a:off x="15290800" y="144280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32173</xdr:rowOff>
    </xdr:to>
    <xdr:cxnSp macro="">
      <xdr:nvCxnSpPr>
        <xdr:cNvPr id="258" name="直線コネクタ 257"/>
        <xdr:cNvCxnSpPr/>
      </xdr:nvCxnSpPr>
      <xdr:spPr>
        <a:xfrm flipV="1">
          <a:off x="14401800" y="1442804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32173</xdr:rowOff>
    </xdr:to>
    <xdr:cxnSp macro="">
      <xdr:nvCxnSpPr>
        <xdr:cNvPr id="261" name="直線コネクタ 260"/>
        <xdr:cNvCxnSpPr/>
      </xdr:nvCxnSpPr>
      <xdr:spPr>
        <a:xfrm>
          <a:off x="13512800" y="15071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1" name="円/楕円 270"/>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2"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3" name="円/楕円 272"/>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4" name="テキスト ボックス 273"/>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5" name="円/楕円 274"/>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76" name="テキスト ボックス 275"/>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77" name="円/楕円 276"/>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78" name="テキスト ボックス 277"/>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104563</xdr:rowOff>
    </xdr:from>
    <xdr:to>
      <xdr:col>19</xdr:col>
      <xdr:colOff>533400</xdr:colOff>
      <xdr:row>88</xdr:row>
      <xdr:rowOff>34713</xdr:rowOff>
    </xdr:to>
    <xdr:sp macro="" textlink="">
      <xdr:nvSpPr>
        <xdr:cNvPr id="279" name="円/楕円 278"/>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19490</xdr:rowOff>
    </xdr:from>
    <xdr:ext cx="762000" cy="259045"/>
    <xdr:sp macro="" textlink="">
      <xdr:nvSpPr>
        <xdr:cNvPr id="280" name="テキスト ボックス 279"/>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集中改革プランによる職員数の削減を１００％実施し、その後においても採用抑制を実施し総職員数を削減してきた。その結果、類似団体平均の半分の職員数となっている。</a:t>
          </a:r>
          <a:endParaRPr kumimoji="1" lang="en-US" altLang="ja-JP" sz="1300">
            <a:latin typeface="ＭＳ Ｐゴシック"/>
          </a:endParaRPr>
        </a:p>
        <a:p>
          <a:r>
            <a:rPr kumimoji="1" lang="ja-JP" altLang="en-US" sz="1300">
              <a:latin typeface="ＭＳ Ｐゴシック"/>
            </a:rPr>
            <a:t>　しかしながら、住民サービスの維持向上及び職員の過重労働並びに災害等の非常時体制の確保の観点から、今以上の職員削減は難しいものと考えている。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2" name="直線コネクタ 311"/>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3"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4" name="直線コネクタ 313"/>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5"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6" name="直線コネクタ 315"/>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99423</xdr:rowOff>
    </xdr:from>
    <xdr:to>
      <xdr:col>24</xdr:col>
      <xdr:colOff>558800</xdr:colOff>
      <xdr:row>58</xdr:row>
      <xdr:rowOff>116659</xdr:rowOff>
    </xdr:to>
    <xdr:cxnSp macro="">
      <xdr:nvCxnSpPr>
        <xdr:cNvPr id="317" name="直線コネクタ 316"/>
        <xdr:cNvCxnSpPr/>
      </xdr:nvCxnSpPr>
      <xdr:spPr>
        <a:xfrm flipV="1">
          <a:off x="16179800" y="1004352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8"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9" name="フローチャート : 判断 318"/>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97699</xdr:rowOff>
    </xdr:from>
    <xdr:to>
      <xdr:col>23</xdr:col>
      <xdr:colOff>406400</xdr:colOff>
      <xdr:row>58</xdr:row>
      <xdr:rowOff>116659</xdr:rowOff>
    </xdr:to>
    <xdr:cxnSp macro="">
      <xdr:nvCxnSpPr>
        <xdr:cNvPr id="320" name="直線コネクタ 319"/>
        <xdr:cNvCxnSpPr/>
      </xdr:nvCxnSpPr>
      <xdr:spPr>
        <a:xfrm>
          <a:off x="15290800" y="10041799"/>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21" name="フローチャート : 判断 320"/>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22" name="テキスト ボックス 321"/>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97699</xdr:rowOff>
    </xdr:from>
    <xdr:to>
      <xdr:col>22</xdr:col>
      <xdr:colOff>203200</xdr:colOff>
      <xdr:row>58</xdr:row>
      <xdr:rowOff>99423</xdr:rowOff>
    </xdr:to>
    <xdr:cxnSp macro="">
      <xdr:nvCxnSpPr>
        <xdr:cNvPr id="323" name="直線コネクタ 322"/>
        <xdr:cNvCxnSpPr/>
      </xdr:nvCxnSpPr>
      <xdr:spPr>
        <a:xfrm flipV="1">
          <a:off x="14401800" y="1004179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4" name="フローチャート : 判断 323"/>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25" name="テキスト ボックス 324"/>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99423</xdr:rowOff>
    </xdr:from>
    <xdr:to>
      <xdr:col>21</xdr:col>
      <xdr:colOff>0</xdr:colOff>
      <xdr:row>58</xdr:row>
      <xdr:rowOff>140788</xdr:rowOff>
    </xdr:to>
    <xdr:cxnSp macro="">
      <xdr:nvCxnSpPr>
        <xdr:cNvPr id="326" name="直線コネクタ 325"/>
        <xdr:cNvCxnSpPr/>
      </xdr:nvCxnSpPr>
      <xdr:spPr>
        <a:xfrm flipV="1">
          <a:off x="13512800" y="100435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7" name="フローチャート : 判断 326"/>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28" name="テキスト ボックス 327"/>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9" name="フローチャート : 判断 328"/>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30" name="テキスト ボックス 329"/>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48623</xdr:rowOff>
    </xdr:from>
    <xdr:to>
      <xdr:col>24</xdr:col>
      <xdr:colOff>609600</xdr:colOff>
      <xdr:row>58</xdr:row>
      <xdr:rowOff>150223</xdr:rowOff>
    </xdr:to>
    <xdr:sp macro="" textlink="">
      <xdr:nvSpPr>
        <xdr:cNvPr id="336" name="円/楕円 335"/>
        <xdr:cNvSpPr/>
      </xdr:nvSpPr>
      <xdr:spPr>
        <a:xfrm>
          <a:off x="169672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141350</xdr:rowOff>
    </xdr:from>
    <xdr:ext cx="762000" cy="259045"/>
    <xdr:sp macro="" textlink="">
      <xdr:nvSpPr>
        <xdr:cNvPr id="337" name="定員管理の状況該当値テキスト"/>
        <xdr:cNvSpPr txBox="1"/>
      </xdr:nvSpPr>
      <xdr:spPr>
        <a:xfrm>
          <a:off x="17106900" y="99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65859</xdr:rowOff>
    </xdr:from>
    <xdr:to>
      <xdr:col>23</xdr:col>
      <xdr:colOff>457200</xdr:colOff>
      <xdr:row>58</xdr:row>
      <xdr:rowOff>167459</xdr:rowOff>
    </xdr:to>
    <xdr:sp macro="" textlink="">
      <xdr:nvSpPr>
        <xdr:cNvPr id="338" name="円/楕円 337"/>
        <xdr:cNvSpPr/>
      </xdr:nvSpPr>
      <xdr:spPr>
        <a:xfrm>
          <a:off x="16129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6186</xdr:rowOff>
    </xdr:from>
    <xdr:ext cx="736600" cy="259045"/>
    <xdr:sp macro="" textlink="">
      <xdr:nvSpPr>
        <xdr:cNvPr id="339" name="テキスト ボックス 338"/>
        <xdr:cNvSpPr txBox="1"/>
      </xdr:nvSpPr>
      <xdr:spPr>
        <a:xfrm>
          <a:off x="15798800" y="977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46899</xdr:rowOff>
    </xdr:from>
    <xdr:to>
      <xdr:col>22</xdr:col>
      <xdr:colOff>254000</xdr:colOff>
      <xdr:row>58</xdr:row>
      <xdr:rowOff>148499</xdr:rowOff>
    </xdr:to>
    <xdr:sp macro="" textlink="">
      <xdr:nvSpPr>
        <xdr:cNvPr id="340" name="円/楕円 339"/>
        <xdr:cNvSpPr/>
      </xdr:nvSpPr>
      <xdr:spPr>
        <a:xfrm>
          <a:off x="152400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158676</xdr:rowOff>
    </xdr:from>
    <xdr:ext cx="762000" cy="259045"/>
    <xdr:sp macro="" textlink="">
      <xdr:nvSpPr>
        <xdr:cNvPr id="341" name="テキスト ボックス 340"/>
        <xdr:cNvSpPr txBox="1"/>
      </xdr:nvSpPr>
      <xdr:spPr>
        <a:xfrm>
          <a:off x="14909800" y="97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48623</xdr:rowOff>
    </xdr:from>
    <xdr:to>
      <xdr:col>21</xdr:col>
      <xdr:colOff>50800</xdr:colOff>
      <xdr:row>58</xdr:row>
      <xdr:rowOff>150223</xdr:rowOff>
    </xdr:to>
    <xdr:sp macro="" textlink="">
      <xdr:nvSpPr>
        <xdr:cNvPr id="342" name="円/楕円 341"/>
        <xdr:cNvSpPr/>
      </xdr:nvSpPr>
      <xdr:spPr>
        <a:xfrm>
          <a:off x="14351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160400</xdr:rowOff>
    </xdr:from>
    <xdr:ext cx="762000" cy="259045"/>
    <xdr:sp macro="" textlink="">
      <xdr:nvSpPr>
        <xdr:cNvPr id="343" name="テキスト ボックス 342"/>
        <xdr:cNvSpPr txBox="1"/>
      </xdr:nvSpPr>
      <xdr:spPr>
        <a:xfrm>
          <a:off x="14020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89988</xdr:rowOff>
    </xdr:from>
    <xdr:to>
      <xdr:col>19</xdr:col>
      <xdr:colOff>533400</xdr:colOff>
      <xdr:row>59</xdr:row>
      <xdr:rowOff>20138</xdr:rowOff>
    </xdr:to>
    <xdr:sp macro="" textlink="">
      <xdr:nvSpPr>
        <xdr:cNvPr id="344" name="円/楕円 343"/>
        <xdr:cNvSpPr/>
      </xdr:nvSpPr>
      <xdr:spPr>
        <a:xfrm>
          <a:off x="13462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30315</xdr:rowOff>
    </xdr:from>
    <xdr:ext cx="762000" cy="259045"/>
    <xdr:sp macro="" textlink="">
      <xdr:nvSpPr>
        <xdr:cNvPr id="345" name="テキスト ボックス 344"/>
        <xdr:cNvSpPr txBox="1"/>
      </xdr:nvSpPr>
      <xdr:spPr>
        <a:xfrm>
          <a:off x="13131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一般会計等地方債の元利償還額を押し上げていた、平成</a:t>
          </a:r>
          <a:r>
            <a:rPr kumimoji="1" lang="en-US" altLang="ja-JP" sz="1300">
              <a:latin typeface="ＭＳ Ｐゴシック"/>
            </a:rPr>
            <a:t>12</a:t>
          </a:r>
          <a:r>
            <a:rPr kumimoji="1" lang="ja-JP" altLang="en-US" sz="1300">
              <a:latin typeface="ＭＳ Ｐゴシック"/>
            </a:rPr>
            <a:t>年度から</a:t>
          </a:r>
          <a:r>
            <a:rPr kumimoji="1" lang="en-US" altLang="ja-JP" sz="1300">
              <a:latin typeface="ＭＳ Ｐゴシック"/>
            </a:rPr>
            <a:t>15</a:t>
          </a:r>
          <a:r>
            <a:rPr kumimoji="1" lang="ja-JP" altLang="en-US" sz="1300">
              <a:latin typeface="ＭＳ Ｐゴシック"/>
            </a:rPr>
            <a:t>年度に借り入れた大刀洗公園整備事業や史跡用地先行取得事業に係る起債償還が、平成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年度にかけて完了したため、当比率は低下している。</a:t>
          </a:r>
          <a:endParaRPr kumimoji="1" lang="en-US" altLang="ja-JP" sz="1300">
            <a:latin typeface="ＭＳ Ｐゴシック"/>
          </a:endParaRPr>
        </a:p>
        <a:p>
          <a:r>
            <a:rPr kumimoji="1" lang="ja-JP" altLang="en-US" sz="1300">
              <a:latin typeface="ＭＳ Ｐゴシック"/>
            </a:rPr>
            <a:t>　しかし、今後については学校等の改修に係る起債が必要となっており、償還額の増加が見込まれる。</a:t>
          </a:r>
          <a:endParaRPr kumimoji="1" lang="en-US" altLang="ja-JP" sz="1300">
            <a:latin typeface="ＭＳ Ｐゴシック"/>
          </a:endParaRPr>
        </a:p>
        <a:p>
          <a:r>
            <a:rPr kumimoji="1" lang="ja-JP" altLang="en-US" sz="1300">
              <a:latin typeface="ＭＳ Ｐゴシック"/>
            </a:rPr>
            <a:t>　大規模な起債を抑制するとともに、交付税に算入される地方債の活用に努める。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6" name="直線コネクタ 375"/>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7"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8" name="直線コネクタ 377"/>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9"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0" name="直線コネクタ 379"/>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42</xdr:row>
      <xdr:rowOff>25400</xdr:rowOff>
    </xdr:to>
    <xdr:cxnSp macro="">
      <xdr:nvCxnSpPr>
        <xdr:cNvPr id="381" name="直線コネクタ 380"/>
        <xdr:cNvCxnSpPr/>
      </xdr:nvCxnSpPr>
      <xdr:spPr>
        <a:xfrm flipV="1">
          <a:off x="16179800" y="7088415"/>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2"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3" name="フローチャート : 判断 382"/>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163285</xdr:rowOff>
    </xdr:to>
    <xdr:cxnSp macro="">
      <xdr:nvCxnSpPr>
        <xdr:cNvPr id="384" name="直線コネクタ 383"/>
        <xdr:cNvCxnSpPr/>
      </xdr:nvCxnSpPr>
      <xdr:spPr>
        <a:xfrm flipV="1">
          <a:off x="15290800" y="72263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5" name="フローチャート : 判断 384"/>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6" name="テキスト ボックス 385"/>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42</xdr:row>
      <xdr:rowOff>163285</xdr:rowOff>
    </xdr:to>
    <xdr:cxnSp macro="">
      <xdr:nvCxnSpPr>
        <xdr:cNvPr id="387" name="直線コネクタ 386"/>
        <xdr:cNvCxnSpPr/>
      </xdr:nvCxnSpPr>
      <xdr:spPr>
        <a:xfrm>
          <a:off x="14401800" y="72607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8" name="フローチャート : 判断 387"/>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9" name="テキスト ボックス 388"/>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43</xdr:row>
      <xdr:rowOff>37798</xdr:rowOff>
    </xdr:to>
    <xdr:cxnSp macro="">
      <xdr:nvCxnSpPr>
        <xdr:cNvPr id="390" name="直線コネクタ 389"/>
        <xdr:cNvCxnSpPr/>
      </xdr:nvCxnSpPr>
      <xdr:spPr>
        <a:xfrm flipV="1">
          <a:off x="13512800" y="726077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91" name="フローチャート : 判断 390"/>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2" name="テキスト ボックス 391"/>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3" name="フローチャート : 判断 392"/>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4" name="テキスト ボックス 393"/>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400" name="円/楕円 399"/>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24692</xdr:rowOff>
    </xdr:from>
    <xdr:ext cx="762000" cy="259045"/>
    <xdr:sp macro="" textlink="">
      <xdr:nvSpPr>
        <xdr:cNvPr id="401" name="公債費負担の状況該当値テキスト"/>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2" name="円/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403" name="テキスト ボックス 402"/>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04" name="円/楕円 403"/>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52812</xdr:rowOff>
    </xdr:from>
    <xdr:ext cx="762000" cy="259045"/>
    <xdr:sp macro="" textlink="">
      <xdr:nvSpPr>
        <xdr:cNvPr id="405" name="テキスト ボックス 404"/>
        <xdr:cNvSpPr txBox="1"/>
      </xdr:nvSpPr>
      <xdr:spPr>
        <a:xfrm>
          <a:off x="14909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6" name="円/楕円 405"/>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07" name="テキスト ボックス 406"/>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158448</xdr:rowOff>
    </xdr:from>
    <xdr:to>
      <xdr:col>19</xdr:col>
      <xdr:colOff>533400</xdr:colOff>
      <xdr:row>43</xdr:row>
      <xdr:rowOff>88598</xdr:rowOff>
    </xdr:to>
    <xdr:sp macro="" textlink="">
      <xdr:nvSpPr>
        <xdr:cNvPr id="408" name="円/楕円 407"/>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98775</xdr:rowOff>
    </xdr:from>
    <xdr:ext cx="762000" cy="259045"/>
    <xdr:sp macro="" textlink="">
      <xdr:nvSpPr>
        <xdr:cNvPr id="409" name="テキスト ボックス 408"/>
        <xdr:cNvSpPr txBox="1"/>
      </xdr:nvSpPr>
      <xdr:spPr>
        <a:xfrm>
          <a:off x="13131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42.3</a:t>
          </a:r>
          <a:r>
            <a:rPr kumimoji="1" lang="ja-JP" altLang="en-US" sz="1300">
              <a:latin typeface="ＭＳ Ｐゴシック"/>
            </a:rPr>
            <a:t>ポイント下回っている主な要因として、既発の建設事業債の償還が終了してきていること、多額の起債（臨時財政対策債を除く）を発行していないことから一般会計等の地方債残高が減少していることや、下水道事業がほぼ完了したことによる下水道事業債繰入見込額の減少及び一部事務組合が起こした地方債現在高の減少による負担等見込額の減少があげられる。</a:t>
          </a:r>
          <a:endParaRPr kumimoji="1" lang="en-US" altLang="ja-JP" sz="1300">
            <a:latin typeface="ＭＳ Ｐゴシック"/>
          </a:endParaRPr>
        </a:p>
        <a:p>
          <a:r>
            <a:rPr kumimoji="1" lang="ja-JP" altLang="en-US" sz="1300">
              <a:latin typeface="ＭＳ Ｐゴシック"/>
            </a:rPr>
            <a:t>　今後も、公債費残高の削減や運用による基金残高増等に努め、財政の健全化を図る。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6" name="直線コネクタ 435"/>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7"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8" name="直線コネクタ 437"/>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75895</xdr:rowOff>
    </xdr:from>
    <xdr:to>
      <xdr:col>24</xdr:col>
      <xdr:colOff>558800</xdr:colOff>
      <xdr:row>14</xdr:row>
      <xdr:rowOff>157937</xdr:rowOff>
    </xdr:to>
    <xdr:cxnSp macro="">
      <xdr:nvCxnSpPr>
        <xdr:cNvPr id="441" name="直線コネクタ 440"/>
        <xdr:cNvCxnSpPr/>
      </xdr:nvCxnSpPr>
      <xdr:spPr>
        <a:xfrm flipV="1">
          <a:off x="16179800" y="2476195"/>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2"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3" name="フローチャート : 判断 442"/>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157937</xdr:rowOff>
    </xdr:from>
    <xdr:to>
      <xdr:col>23</xdr:col>
      <xdr:colOff>406400</xdr:colOff>
      <xdr:row>15</xdr:row>
      <xdr:rowOff>13513</xdr:rowOff>
    </xdr:to>
    <xdr:cxnSp macro="">
      <xdr:nvCxnSpPr>
        <xdr:cNvPr id="444" name="直線コネクタ 443"/>
        <xdr:cNvCxnSpPr/>
      </xdr:nvCxnSpPr>
      <xdr:spPr>
        <a:xfrm flipV="1">
          <a:off x="15290800" y="255823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5" name="フローチャート : 判断 444"/>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42079</xdr:rowOff>
    </xdr:from>
    <xdr:ext cx="736600" cy="259045"/>
    <xdr:sp macro="" textlink="">
      <xdr:nvSpPr>
        <xdr:cNvPr id="446" name="テキスト ボックス 445"/>
        <xdr:cNvSpPr txBox="1"/>
      </xdr:nvSpPr>
      <xdr:spPr>
        <a:xfrm>
          <a:off x="15798800" y="29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130912</xdr:rowOff>
    </xdr:from>
    <xdr:to>
      <xdr:col>22</xdr:col>
      <xdr:colOff>203200</xdr:colOff>
      <xdr:row>15</xdr:row>
      <xdr:rowOff>13513</xdr:rowOff>
    </xdr:to>
    <xdr:cxnSp macro="">
      <xdr:nvCxnSpPr>
        <xdr:cNvPr id="447" name="直線コネクタ 446"/>
        <xdr:cNvCxnSpPr/>
      </xdr:nvCxnSpPr>
      <xdr:spPr>
        <a:xfrm>
          <a:off x="14401800" y="2531212"/>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8" name="フローチャート : 判断 447"/>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99026</xdr:rowOff>
    </xdr:from>
    <xdr:ext cx="762000" cy="259045"/>
    <xdr:sp macro="" textlink="">
      <xdr:nvSpPr>
        <xdr:cNvPr id="449" name="テキスト ボックス 448"/>
        <xdr:cNvSpPr txBox="1"/>
      </xdr:nvSpPr>
      <xdr:spPr>
        <a:xfrm>
          <a:off x="14909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130912</xdr:rowOff>
    </xdr:from>
    <xdr:to>
      <xdr:col>21</xdr:col>
      <xdr:colOff>0</xdr:colOff>
      <xdr:row>15</xdr:row>
      <xdr:rowOff>21234</xdr:rowOff>
    </xdr:to>
    <xdr:cxnSp macro="">
      <xdr:nvCxnSpPr>
        <xdr:cNvPr id="450" name="直線コネクタ 449"/>
        <xdr:cNvCxnSpPr/>
      </xdr:nvCxnSpPr>
      <xdr:spPr>
        <a:xfrm flipV="1">
          <a:off x="13512800" y="2531212"/>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51" name="フローチャート : 判断 450"/>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163695</xdr:rowOff>
    </xdr:from>
    <xdr:ext cx="762000" cy="259045"/>
    <xdr:sp macro="" textlink="">
      <xdr:nvSpPr>
        <xdr:cNvPr id="452" name="テキスト ボックス 451"/>
        <xdr:cNvSpPr txBox="1"/>
      </xdr:nvSpPr>
      <xdr:spPr>
        <a:xfrm>
          <a:off x="14020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3" name="フローチャート : 判断 452"/>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21201</xdr:rowOff>
    </xdr:from>
    <xdr:ext cx="762000" cy="259045"/>
    <xdr:sp macro="" textlink="">
      <xdr:nvSpPr>
        <xdr:cNvPr id="454" name="テキスト ボックス 453"/>
        <xdr:cNvSpPr txBox="1"/>
      </xdr:nvSpPr>
      <xdr:spPr>
        <a:xfrm>
          <a:off x="13131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25095</xdr:rowOff>
    </xdr:from>
    <xdr:to>
      <xdr:col>24</xdr:col>
      <xdr:colOff>609600</xdr:colOff>
      <xdr:row>14</xdr:row>
      <xdr:rowOff>126695</xdr:rowOff>
    </xdr:to>
    <xdr:sp macro="" textlink="">
      <xdr:nvSpPr>
        <xdr:cNvPr id="460" name="円/楕円 459"/>
        <xdr:cNvSpPr/>
      </xdr:nvSpPr>
      <xdr:spPr>
        <a:xfrm>
          <a:off x="169672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117822</xdr:rowOff>
    </xdr:from>
    <xdr:ext cx="762000" cy="259045"/>
    <xdr:sp macro="" textlink="">
      <xdr:nvSpPr>
        <xdr:cNvPr id="461" name="将来負担の状況該当値テキスト"/>
        <xdr:cNvSpPr txBox="1"/>
      </xdr:nvSpPr>
      <xdr:spPr>
        <a:xfrm>
          <a:off x="17106900" y="23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107137</xdr:rowOff>
    </xdr:from>
    <xdr:to>
      <xdr:col>23</xdr:col>
      <xdr:colOff>457200</xdr:colOff>
      <xdr:row>15</xdr:row>
      <xdr:rowOff>37287</xdr:rowOff>
    </xdr:to>
    <xdr:sp macro="" textlink="">
      <xdr:nvSpPr>
        <xdr:cNvPr id="462" name="円/楕円 461"/>
        <xdr:cNvSpPr/>
      </xdr:nvSpPr>
      <xdr:spPr>
        <a:xfrm>
          <a:off x="161290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47464</xdr:rowOff>
    </xdr:from>
    <xdr:ext cx="736600" cy="259045"/>
    <xdr:sp macro="" textlink="">
      <xdr:nvSpPr>
        <xdr:cNvPr id="463" name="テキスト ボックス 462"/>
        <xdr:cNvSpPr txBox="1"/>
      </xdr:nvSpPr>
      <xdr:spPr>
        <a:xfrm>
          <a:off x="15798800" y="227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134163</xdr:rowOff>
    </xdr:from>
    <xdr:to>
      <xdr:col>22</xdr:col>
      <xdr:colOff>254000</xdr:colOff>
      <xdr:row>15</xdr:row>
      <xdr:rowOff>64313</xdr:rowOff>
    </xdr:to>
    <xdr:sp macro="" textlink="">
      <xdr:nvSpPr>
        <xdr:cNvPr id="464" name="円/楕円 463"/>
        <xdr:cNvSpPr/>
      </xdr:nvSpPr>
      <xdr:spPr>
        <a:xfrm>
          <a:off x="15240000" y="25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74490</xdr:rowOff>
    </xdr:from>
    <xdr:ext cx="762000" cy="259045"/>
    <xdr:sp macro="" textlink="">
      <xdr:nvSpPr>
        <xdr:cNvPr id="465" name="テキスト ボックス 464"/>
        <xdr:cNvSpPr txBox="1"/>
      </xdr:nvSpPr>
      <xdr:spPr>
        <a:xfrm>
          <a:off x="14909800" y="23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80112</xdr:rowOff>
    </xdr:from>
    <xdr:to>
      <xdr:col>21</xdr:col>
      <xdr:colOff>50800</xdr:colOff>
      <xdr:row>15</xdr:row>
      <xdr:rowOff>10262</xdr:rowOff>
    </xdr:to>
    <xdr:sp macro="" textlink="">
      <xdr:nvSpPr>
        <xdr:cNvPr id="466" name="円/楕円 465"/>
        <xdr:cNvSpPr/>
      </xdr:nvSpPr>
      <xdr:spPr>
        <a:xfrm>
          <a:off x="14351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20439</xdr:rowOff>
    </xdr:from>
    <xdr:ext cx="762000" cy="259045"/>
    <xdr:sp macro="" textlink="">
      <xdr:nvSpPr>
        <xdr:cNvPr id="467" name="テキスト ボックス 466"/>
        <xdr:cNvSpPr txBox="1"/>
      </xdr:nvSpPr>
      <xdr:spPr>
        <a:xfrm>
          <a:off x="14020800" y="224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141884</xdr:rowOff>
    </xdr:from>
    <xdr:to>
      <xdr:col>19</xdr:col>
      <xdr:colOff>533400</xdr:colOff>
      <xdr:row>15</xdr:row>
      <xdr:rowOff>72034</xdr:rowOff>
    </xdr:to>
    <xdr:sp macro="" textlink="">
      <xdr:nvSpPr>
        <xdr:cNvPr id="468" name="円/楕円 467"/>
        <xdr:cNvSpPr/>
      </xdr:nvSpPr>
      <xdr:spPr>
        <a:xfrm>
          <a:off x="13462000" y="25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82211</xdr:rowOff>
    </xdr:from>
    <xdr:ext cx="762000" cy="259045"/>
    <xdr:sp macro="" textlink="">
      <xdr:nvSpPr>
        <xdr:cNvPr id="469" name="テキスト ボックス 468"/>
        <xdr:cNvSpPr txBox="1"/>
      </xdr:nvSpPr>
      <xdr:spPr>
        <a:xfrm>
          <a:off x="13131800" y="231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15,533
15,328
22.84
6,710,986
6,219,303
382,814
3,795,754
5,067,368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人口あたりの職員数は類似団体と比較して低いものの、経験年数が長い職員の構成比が高く、また早期退職者に対して退職手当特別負担金等が発生し、それらが数値を押し上げる要因となっている。</a:t>
          </a:r>
          <a:endParaRPr kumimoji="1" lang="en-US" altLang="ja-JP" sz="1300">
            <a:latin typeface="ＭＳ Ｐゴシック"/>
          </a:endParaRPr>
        </a:p>
        <a:p>
          <a:r>
            <a:rPr kumimoji="1" lang="ja-JP" altLang="en-US" sz="1300">
              <a:latin typeface="ＭＳ Ｐゴシック"/>
            </a:rPr>
            <a:t>　今後も職員の給与及び定数の適正な管理に努めていく。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123190</xdr:rowOff>
    </xdr:to>
    <xdr:cxnSp macro="">
      <xdr:nvCxnSpPr>
        <xdr:cNvPr id="66" name="直線コネクタ 65"/>
        <xdr:cNvCxnSpPr/>
      </xdr:nvCxnSpPr>
      <xdr:spPr>
        <a:xfrm flipV="1">
          <a:off x="3987800" y="603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123190</xdr:rowOff>
    </xdr:to>
    <xdr:cxnSp macro="">
      <xdr:nvCxnSpPr>
        <xdr:cNvPr id="69" name="直線コネクタ 68"/>
        <xdr:cNvCxnSpPr/>
      </xdr:nvCxnSpPr>
      <xdr:spPr>
        <a:xfrm>
          <a:off x="3098800" y="607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146050</xdr:rowOff>
    </xdr:to>
    <xdr:cxnSp macro="">
      <xdr:nvCxnSpPr>
        <xdr:cNvPr id="72" name="直線コネクタ 71"/>
        <xdr:cNvCxnSpPr/>
      </xdr:nvCxnSpPr>
      <xdr:spPr>
        <a:xfrm flipV="1">
          <a:off x="2209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5080</xdr:rowOff>
    </xdr:to>
    <xdr:cxnSp macro="">
      <xdr:nvCxnSpPr>
        <xdr:cNvPr id="75" name="直線コネクタ 74"/>
        <xdr:cNvCxnSpPr/>
      </xdr:nvCxnSpPr>
      <xdr:spPr>
        <a:xfrm flipV="1">
          <a:off x="1320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3" name="円/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a:t>
          </a:r>
          <a:r>
            <a:rPr kumimoji="1" lang="en-US" altLang="ja-JP" sz="1300">
              <a:latin typeface="ＭＳ Ｐゴシック"/>
            </a:rPr>
            <a:t>1.4</a:t>
          </a:r>
          <a:r>
            <a:rPr kumimoji="1" lang="ja-JP" altLang="en-US" sz="1300">
              <a:latin typeface="ＭＳ Ｐゴシック"/>
            </a:rPr>
            <a:t>ポイント上昇している要因は、町内小中学校の給食調理を民間委託化したためである。また、景気の回復による民間業者の人件費の増加により、委託料の増加が見込まれる。</a:t>
          </a:r>
          <a:endParaRPr kumimoji="1" lang="en-US" altLang="ja-JP" sz="1300">
            <a:latin typeface="ＭＳ Ｐゴシック"/>
          </a:endParaRPr>
        </a:p>
        <a:p>
          <a:r>
            <a:rPr kumimoji="1" lang="ja-JP" altLang="en-US" sz="1300">
              <a:latin typeface="ＭＳ Ｐゴシック"/>
            </a:rPr>
            <a:t>　行財政改革や事業の見直し等により、旅費、需用費、委託料等の抑制をしてきたが、今後も更なるコスト削減や業務改善を図る必要がある。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15</xdr:row>
      <xdr:rowOff>146050</xdr:rowOff>
    </xdr:to>
    <xdr:cxnSp macro="">
      <xdr:nvCxnSpPr>
        <xdr:cNvPr id="127" name="直線コネクタ 126"/>
        <xdr:cNvCxnSpPr/>
      </xdr:nvCxnSpPr>
      <xdr:spPr>
        <a:xfrm>
          <a:off x="15671800" y="2540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139700</xdr:rowOff>
    </xdr:to>
    <xdr:cxnSp macro="">
      <xdr:nvCxnSpPr>
        <xdr:cNvPr id="130" name="直線コネクタ 129"/>
        <xdr:cNvCxnSpPr/>
      </xdr:nvCxnSpPr>
      <xdr:spPr>
        <a:xfrm>
          <a:off x="14782800" y="241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120650</xdr:rowOff>
    </xdr:from>
    <xdr:to>
      <xdr:col>21</xdr:col>
      <xdr:colOff>361950</xdr:colOff>
      <xdr:row>14</xdr:row>
      <xdr:rowOff>12700</xdr:rowOff>
    </xdr:to>
    <xdr:cxnSp macro="">
      <xdr:nvCxnSpPr>
        <xdr:cNvPr id="133" name="直線コネクタ 132"/>
        <xdr:cNvCxnSpPr/>
      </xdr:nvCxnSpPr>
      <xdr:spPr>
        <a:xfrm>
          <a:off x="13893800" y="234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14</xdr:row>
      <xdr:rowOff>38100</xdr:rowOff>
    </xdr:to>
    <xdr:cxnSp macro="">
      <xdr:nvCxnSpPr>
        <xdr:cNvPr id="136" name="直線コネクタ 135"/>
        <xdr:cNvCxnSpPr/>
      </xdr:nvCxnSpPr>
      <xdr:spPr>
        <a:xfrm flipV="1">
          <a:off x="13004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48" name="円/楕円 147"/>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49" name="テキスト ボックス 148"/>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50" name="円/楕円 149"/>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1" name="テキスト ボックス 150"/>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69850</xdr:rowOff>
    </xdr:from>
    <xdr:to>
      <xdr:col>20</xdr:col>
      <xdr:colOff>209550</xdr:colOff>
      <xdr:row>14</xdr:row>
      <xdr:rowOff>0</xdr:rowOff>
    </xdr:to>
    <xdr:sp macro="" textlink="">
      <xdr:nvSpPr>
        <xdr:cNvPr id="152" name="円/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4" name="円/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a:t>
          </a:r>
          <a:r>
            <a:rPr kumimoji="1" lang="en-US" altLang="ja-JP" sz="1300">
              <a:latin typeface="ＭＳ Ｐゴシック"/>
            </a:rPr>
            <a:t>4.3</a:t>
          </a:r>
          <a:r>
            <a:rPr kumimoji="1" lang="ja-JP" altLang="en-US" sz="1300">
              <a:latin typeface="ＭＳ Ｐゴシック"/>
            </a:rPr>
            <a:t>ポイント上回り、かつ上昇傾向にある要因として、児童手当、高齢者・障害者に係る扶助、保育園運営費補助等が増加していることが挙げられる。</a:t>
          </a:r>
          <a:endParaRPr kumimoji="1" lang="en-US" altLang="ja-JP" sz="1300">
            <a:latin typeface="ＭＳ Ｐゴシック"/>
          </a:endParaRPr>
        </a:p>
        <a:p>
          <a:r>
            <a:rPr kumimoji="1" lang="ja-JP" altLang="en-US" sz="1300">
              <a:latin typeface="ＭＳ Ｐゴシック"/>
            </a:rPr>
            <a:t>　扶助費の決算額は年々増加傾向にあり、今後も子育て支援や高齢化対策の実施により増加すると予想される。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151493</xdr:rowOff>
    </xdr:from>
    <xdr:to>
      <xdr:col>7</xdr:col>
      <xdr:colOff>15875</xdr:colOff>
      <xdr:row>60</xdr:row>
      <xdr:rowOff>12700</xdr:rowOff>
    </xdr:to>
    <xdr:cxnSp macro="">
      <xdr:nvCxnSpPr>
        <xdr:cNvPr id="190" name="直線コネクタ 189"/>
        <xdr:cNvCxnSpPr/>
      </xdr:nvCxnSpPr>
      <xdr:spPr>
        <a:xfrm>
          <a:off x="3987800" y="1026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110672</xdr:rowOff>
    </xdr:from>
    <xdr:to>
      <xdr:col>5</xdr:col>
      <xdr:colOff>549275</xdr:colOff>
      <xdr:row>59</xdr:row>
      <xdr:rowOff>151493</xdr:rowOff>
    </xdr:to>
    <xdr:cxnSp macro="">
      <xdr:nvCxnSpPr>
        <xdr:cNvPr id="193" name="直線コネクタ 192"/>
        <xdr:cNvCxnSpPr/>
      </xdr:nvCxnSpPr>
      <xdr:spPr>
        <a:xfrm>
          <a:off x="3098800" y="100547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58</xdr:row>
      <xdr:rowOff>110672</xdr:rowOff>
    </xdr:to>
    <xdr:cxnSp macro="">
      <xdr:nvCxnSpPr>
        <xdr:cNvPr id="196" name="直線コネクタ 195"/>
        <xdr:cNvCxnSpPr/>
      </xdr:nvCxnSpPr>
      <xdr:spPr>
        <a:xfrm>
          <a:off x="2209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58</xdr:row>
      <xdr:rowOff>110672</xdr:rowOff>
    </xdr:to>
    <xdr:cxnSp macro="">
      <xdr:nvCxnSpPr>
        <xdr:cNvPr id="199" name="直線コネクタ 198"/>
        <xdr:cNvCxnSpPr/>
      </xdr:nvCxnSpPr>
      <xdr:spPr>
        <a:xfrm>
          <a:off x="1320800" y="98098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9" name="円/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11" name="円/楕円 210"/>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12" name="テキスト ボックス 211"/>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13" name="円/楕円 212"/>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14" name="テキスト ボックス 213"/>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5" name="円/楕円 214"/>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6" name="テキスト ボックス 215"/>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a:t>
          </a:r>
          <a:r>
            <a:rPr kumimoji="1" lang="en-US" altLang="ja-JP" sz="1300">
              <a:latin typeface="ＭＳ Ｐゴシック"/>
            </a:rPr>
            <a:t>3.5</a:t>
          </a:r>
          <a:r>
            <a:rPr kumimoji="1" lang="ja-JP" altLang="en-US" sz="1300">
              <a:latin typeface="ＭＳ Ｐゴシック"/>
            </a:rPr>
            <a:t>ポイント下回っているものの、特別会計への繰出において、医療給付費や介護保険給付費は増加している。</a:t>
          </a:r>
          <a:endParaRPr kumimoji="1" lang="en-US" altLang="ja-JP" sz="1300">
            <a:latin typeface="ＭＳ Ｐゴシック"/>
          </a:endParaRPr>
        </a:p>
        <a:p>
          <a:r>
            <a:rPr kumimoji="1" lang="ja-JP" altLang="en-US" sz="1300">
              <a:latin typeface="ＭＳ Ｐゴシック"/>
            </a:rPr>
            <a:t>　今後も増加が見込まれるので、医療費の抑制・介護予防のための施策に取組み、普通会計からの繰出を減らしていく必要がある。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53</xdr:row>
      <xdr:rowOff>156935</xdr:rowOff>
    </xdr:to>
    <xdr:cxnSp macro="">
      <xdr:nvCxnSpPr>
        <xdr:cNvPr id="253" name="直線コネクタ 252"/>
        <xdr:cNvCxnSpPr/>
      </xdr:nvCxnSpPr>
      <xdr:spPr>
        <a:xfrm flipV="1">
          <a:off x="15671800" y="9232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37193</xdr:rowOff>
    </xdr:from>
    <xdr:to>
      <xdr:col>22</xdr:col>
      <xdr:colOff>565150</xdr:colOff>
      <xdr:row>53</xdr:row>
      <xdr:rowOff>156935</xdr:rowOff>
    </xdr:to>
    <xdr:cxnSp macro="">
      <xdr:nvCxnSpPr>
        <xdr:cNvPr id="256" name="直線コネクタ 255"/>
        <xdr:cNvCxnSpPr/>
      </xdr:nvCxnSpPr>
      <xdr:spPr>
        <a:xfrm>
          <a:off x="14782800" y="9124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37193</xdr:rowOff>
    </xdr:from>
    <xdr:to>
      <xdr:col>21</xdr:col>
      <xdr:colOff>361950</xdr:colOff>
      <xdr:row>53</xdr:row>
      <xdr:rowOff>135165</xdr:rowOff>
    </xdr:to>
    <xdr:cxnSp macro="">
      <xdr:nvCxnSpPr>
        <xdr:cNvPr id="259" name="直線コネクタ 258"/>
        <xdr:cNvCxnSpPr/>
      </xdr:nvCxnSpPr>
      <xdr:spPr>
        <a:xfrm flipV="1">
          <a:off x="13893800" y="9124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15422</xdr:rowOff>
    </xdr:from>
    <xdr:to>
      <xdr:col>20</xdr:col>
      <xdr:colOff>158750</xdr:colOff>
      <xdr:row>53</xdr:row>
      <xdr:rowOff>135165</xdr:rowOff>
    </xdr:to>
    <xdr:cxnSp macro="">
      <xdr:nvCxnSpPr>
        <xdr:cNvPr id="262" name="直線コネクタ 261"/>
        <xdr:cNvCxnSpPr/>
      </xdr:nvCxnSpPr>
      <xdr:spPr>
        <a:xfrm>
          <a:off x="13004800" y="91022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72" name="円/楕円 271"/>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111777</xdr:rowOff>
    </xdr:from>
    <xdr:ext cx="762000" cy="259045"/>
    <xdr:sp macro="" textlink="">
      <xdr:nvSpPr>
        <xdr:cNvPr id="273"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106135</xdr:rowOff>
    </xdr:from>
    <xdr:to>
      <xdr:col>22</xdr:col>
      <xdr:colOff>615950</xdr:colOff>
      <xdr:row>54</xdr:row>
      <xdr:rowOff>36285</xdr:rowOff>
    </xdr:to>
    <xdr:sp macro="" textlink="">
      <xdr:nvSpPr>
        <xdr:cNvPr id="274" name="円/楕円 273"/>
        <xdr:cNvSpPr/>
      </xdr:nvSpPr>
      <xdr:spPr>
        <a:xfrm>
          <a:off x="15621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46462</xdr:rowOff>
    </xdr:from>
    <xdr:ext cx="736600" cy="259045"/>
    <xdr:sp macro="" textlink="">
      <xdr:nvSpPr>
        <xdr:cNvPr id="275" name="テキスト ボックス 274"/>
        <xdr:cNvSpPr txBox="1"/>
      </xdr:nvSpPr>
      <xdr:spPr>
        <a:xfrm>
          <a:off x="15290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157843</xdr:rowOff>
    </xdr:from>
    <xdr:to>
      <xdr:col>21</xdr:col>
      <xdr:colOff>412750</xdr:colOff>
      <xdr:row>53</xdr:row>
      <xdr:rowOff>87993</xdr:rowOff>
    </xdr:to>
    <xdr:sp macro="" textlink="">
      <xdr:nvSpPr>
        <xdr:cNvPr id="276" name="円/楕円 275"/>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98170</xdr:rowOff>
    </xdr:from>
    <xdr:ext cx="762000" cy="259045"/>
    <xdr:sp macro="" textlink="">
      <xdr:nvSpPr>
        <xdr:cNvPr id="277" name="テキスト ボックス 276"/>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84365</xdr:rowOff>
    </xdr:from>
    <xdr:to>
      <xdr:col>20</xdr:col>
      <xdr:colOff>209550</xdr:colOff>
      <xdr:row>54</xdr:row>
      <xdr:rowOff>14515</xdr:rowOff>
    </xdr:to>
    <xdr:sp macro="" textlink="">
      <xdr:nvSpPr>
        <xdr:cNvPr id="278" name="円/楕円 277"/>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24692</xdr:rowOff>
    </xdr:from>
    <xdr:ext cx="762000" cy="259045"/>
    <xdr:sp macro="" textlink="">
      <xdr:nvSpPr>
        <xdr:cNvPr id="279" name="テキスト ボックス 278"/>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136072</xdr:rowOff>
    </xdr:from>
    <xdr:to>
      <xdr:col>19</xdr:col>
      <xdr:colOff>6350</xdr:colOff>
      <xdr:row>53</xdr:row>
      <xdr:rowOff>66222</xdr:rowOff>
    </xdr:to>
    <xdr:sp macro="" textlink="">
      <xdr:nvSpPr>
        <xdr:cNvPr id="280" name="円/楕円 279"/>
        <xdr:cNvSpPr/>
      </xdr:nvSpPr>
      <xdr:spPr>
        <a:xfrm>
          <a:off x="12954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76399</xdr:rowOff>
    </xdr:from>
    <xdr:ext cx="762000" cy="259045"/>
    <xdr:sp macro="" textlink="">
      <xdr:nvSpPr>
        <xdr:cNvPr id="281" name="テキスト ボックス 280"/>
        <xdr:cNvSpPr txBox="1"/>
      </xdr:nvSpPr>
      <xdr:spPr>
        <a:xfrm>
          <a:off x="12623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補助費等に係る経常収支比率が類似平均団体を</a:t>
          </a:r>
          <a:r>
            <a:rPr kumimoji="1" lang="en-US" altLang="ja-JP" sz="1300">
              <a:latin typeface="ＭＳ Ｐゴシック"/>
            </a:rPr>
            <a:t>0.6</a:t>
          </a:r>
          <a:r>
            <a:rPr kumimoji="1" lang="ja-JP" altLang="en-US" sz="1300">
              <a:latin typeface="ＭＳ Ｐゴシック"/>
            </a:rPr>
            <a:t>ポイント上回っている要因として、一部事務組合への負担金や地域コミュニティに対する交付金等があげられる。</a:t>
          </a:r>
          <a:endParaRPr kumimoji="1" lang="en-US" altLang="ja-JP" sz="1300">
            <a:latin typeface="ＭＳ Ｐゴシック"/>
          </a:endParaRPr>
        </a:p>
        <a:p>
          <a:r>
            <a:rPr kumimoji="1" lang="ja-JP" altLang="en-US" sz="1300">
              <a:latin typeface="ＭＳ Ｐゴシック"/>
            </a:rPr>
            <a:t>　今後は、補助金を交付する団体等の事業内容や決算等を精査し、負担金についても交付団体が適切な支出を行っているか確認していく。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69850</xdr:rowOff>
    </xdr:to>
    <xdr:cxnSp macro="">
      <xdr:nvCxnSpPr>
        <xdr:cNvPr id="311" name="直線コネクタ 310"/>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69850</xdr:rowOff>
    </xdr:to>
    <xdr:cxnSp macro="">
      <xdr:nvCxnSpPr>
        <xdr:cNvPr id="314" name="直線コネクタ 313"/>
        <xdr:cNvCxnSpPr/>
      </xdr:nvCxnSpPr>
      <xdr:spPr>
        <a:xfrm>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6" name="テキスト ボックス 31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60706</xdr:rowOff>
    </xdr:to>
    <xdr:cxnSp macro="">
      <xdr:nvCxnSpPr>
        <xdr:cNvPr id="317" name="直線コネクタ 316"/>
        <xdr:cNvCxnSpPr/>
      </xdr:nvCxnSpPr>
      <xdr:spPr>
        <a:xfrm flipV="1">
          <a:off x="13893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60706</xdr:rowOff>
    </xdr:to>
    <xdr:cxnSp macro="">
      <xdr:nvCxnSpPr>
        <xdr:cNvPr id="320" name="直線コネクタ 319"/>
        <xdr:cNvCxnSpPr/>
      </xdr:nvCxnSpPr>
      <xdr:spPr>
        <a:xfrm>
          <a:off x="13004800" y="62946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0" name="円/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2" name="円/楕円 331"/>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3" name="テキスト ボックス 332"/>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4" name="円/楕円 333"/>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5" name="テキスト ボックス 334"/>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6" name="円/楕円 335"/>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7" name="テキスト ボックス 336"/>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8" name="円/楕円 33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9" name="テキスト ボックス 338"/>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公園整備事業や史跡用地先行取得事業に係る起債償還は平成</a:t>
          </a:r>
          <a:r>
            <a:rPr kumimoji="1" lang="en-US" altLang="ja-JP" sz="1300">
              <a:latin typeface="ＭＳ Ｐゴシック"/>
            </a:rPr>
            <a:t>27</a:t>
          </a:r>
          <a:r>
            <a:rPr kumimoji="1" lang="ja-JP" altLang="en-US" sz="1300">
              <a:latin typeface="ＭＳ Ｐゴシック"/>
            </a:rPr>
            <a:t>年度で完了したが、学校等の改修に係る起債が必要となっており、償還額の増額が見込まれる。</a:t>
          </a:r>
          <a:endParaRPr kumimoji="1" lang="en-US" altLang="ja-JP" sz="1300">
            <a:latin typeface="ＭＳ Ｐゴシック"/>
          </a:endParaRPr>
        </a:p>
        <a:p>
          <a:r>
            <a:rPr kumimoji="1" lang="ja-JP" altLang="en-US" sz="1300">
              <a:latin typeface="ＭＳ Ｐゴシック"/>
            </a:rPr>
            <a:t>　臨時財政対策債の起債が年間起債額の大半を占めており、起債総額が膨らまないよう、起債依存型の大規模公共事業を精査し、起債を必要最小限度に抑える必要がある。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91622</xdr:rowOff>
    </xdr:from>
    <xdr:to>
      <xdr:col>7</xdr:col>
      <xdr:colOff>15875</xdr:colOff>
      <xdr:row>74</xdr:row>
      <xdr:rowOff>39915</xdr:rowOff>
    </xdr:to>
    <xdr:cxnSp macro="">
      <xdr:nvCxnSpPr>
        <xdr:cNvPr id="374" name="直線コネクタ 373"/>
        <xdr:cNvCxnSpPr/>
      </xdr:nvCxnSpPr>
      <xdr:spPr>
        <a:xfrm flipV="1">
          <a:off x="3987800" y="126074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39915</xdr:rowOff>
    </xdr:from>
    <xdr:to>
      <xdr:col>5</xdr:col>
      <xdr:colOff>549275</xdr:colOff>
      <xdr:row>74</xdr:row>
      <xdr:rowOff>127000</xdr:rowOff>
    </xdr:to>
    <xdr:cxnSp macro="">
      <xdr:nvCxnSpPr>
        <xdr:cNvPr id="377" name="直線コネクタ 376"/>
        <xdr:cNvCxnSpPr/>
      </xdr:nvCxnSpPr>
      <xdr:spPr>
        <a:xfrm flipV="1">
          <a:off x="3098800" y="12727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76</xdr:row>
      <xdr:rowOff>12700</xdr:rowOff>
    </xdr:to>
    <xdr:cxnSp macro="">
      <xdr:nvCxnSpPr>
        <xdr:cNvPr id="380" name="直線コネクタ 379"/>
        <xdr:cNvCxnSpPr/>
      </xdr:nvCxnSpPr>
      <xdr:spPr>
        <a:xfrm flipV="1">
          <a:off x="2209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162379</xdr:rowOff>
    </xdr:from>
    <xdr:to>
      <xdr:col>3</xdr:col>
      <xdr:colOff>142875</xdr:colOff>
      <xdr:row>76</xdr:row>
      <xdr:rowOff>12700</xdr:rowOff>
    </xdr:to>
    <xdr:cxnSp macro="">
      <xdr:nvCxnSpPr>
        <xdr:cNvPr id="383" name="直線コネクタ 382"/>
        <xdr:cNvCxnSpPr/>
      </xdr:nvCxnSpPr>
      <xdr:spPr>
        <a:xfrm>
          <a:off x="1320800" y="13021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40822</xdr:rowOff>
    </xdr:from>
    <xdr:to>
      <xdr:col>7</xdr:col>
      <xdr:colOff>66675</xdr:colOff>
      <xdr:row>73</xdr:row>
      <xdr:rowOff>142422</xdr:rowOff>
    </xdr:to>
    <xdr:sp macro="" textlink="">
      <xdr:nvSpPr>
        <xdr:cNvPr id="393" name="円/楕円 392"/>
        <xdr:cNvSpPr/>
      </xdr:nvSpPr>
      <xdr:spPr>
        <a:xfrm>
          <a:off x="47752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57349</xdr:rowOff>
    </xdr:from>
    <xdr:ext cx="762000" cy="259045"/>
    <xdr:sp macro="" textlink="">
      <xdr:nvSpPr>
        <xdr:cNvPr id="394" name="公債費該当値テキスト"/>
        <xdr:cNvSpPr txBox="1"/>
      </xdr:nvSpPr>
      <xdr:spPr>
        <a:xfrm>
          <a:off x="49149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160565</xdr:rowOff>
    </xdr:from>
    <xdr:to>
      <xdr:col>5</xdr:col>
      <xdr:colOff>600075</xdr:colOff>
      <xdr:row>74</xdr:row>
      <xdr:rowOff>90715</xdr:rowOff>
    </xdr:to>
    <xdr:sp macro="" textlink="">
      <xdr:nvSpPr>
        <xdr:cNvPr id="395" name="円/楕円 394"/>
        <xdr:cNvSpPr/>
      </xdr:nvSpPr>
      <xdr:spPr>
        <a:xfrm>
          <a:off x="3937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100892</xdr:rowOff>
    </xdr:from>
    <xdr:ext cx="736600" cy="259045"/>
    <xdr:sp macro="" textlink="">
      <xdr:nvSpPr>
        <xdr:cNvPr id="396" name="テキスト ボックス 395"/>
        <xdr:cNvSpPr txBox="1"/>
      </xdr:nvSpPr>
      <xdr:spPr>
        <a:xfrm>
          <a:off x="3606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97" name="円/楕円 396"/>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8" name="テキスト ボックス 397"/>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9" name="円/楕円 398"/>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400" name="テキスト ボックス 399"/>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111578</xdr:rowOff>
    </xdr:from>
    <xdr:to>
      <xdr:col>1</xdr:col>
      <xdr:colOff>676275</xdr:colOff>
      <xdr:row>76</xdr:row>
      <xdr:rowOff>41728</xdr:rowOff>
    </xdr:to>
    <xdr:sp macro="" textlink="">
      <xdr:nvSpPr>
        <xdr:cNvPr id="401" name="円/楕円 400"/>
        <xdr:cNvSpPr/>
      </xdr:nvSpPr>
      <xdr:spPr>
        <a:xfrm>
          <a:off x="1270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51905</xdr:rowOff>
    </xdr:from>
    <xdr:ext cx="762000" cy="259045"/>
    <xdr:sp macro="" textlink="">
      <xdr:nvSpPr>
        <xdr:cNvPr id="402" name="テキスト ボックス 401"/>
        <xdr:cNvSpPr txBox="1"/>
      </xdr:nvSpPr>
      <xdr:spPr>
        <a:xfrm>
          <a:off x="939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公債費以外に係る経常収支比率は類型団体平均を</a:t>
          </a:r>
          <a:r>
            <a:rPr kumimoji="1" lang="en-US" altLang="ja-JP" sz="1300">
              <a:latin typeface="ＭＳ Ｐゴシック"/>
            </a:rPr>
            <a:t>0.7</a:t>
          </a:r>
          <a:r>
            <a:rPr kumimoji="1" lang="ja-JP" altLang="en-US" sz="1300">
              <a:latin typeface="ＭＳ Ｐゴシック"/>
            </a:rPr>
            <a:t>ポイント下回っているが、昨年度と比較して</a:t>
          </a:r>
          <a:r>
            <a:rPr kumimoji="1" lang="en-US" altLang="ja-JP" sz="1300">
              <a:latin typeface="ＭＳ Ｐゴシック"/>
            </a:rPr>
            <a:t>0.3</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今後も行財政改革や事業の見直し等を進め、経常収支比率の改善に努めていく。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16511</xdr:rowOff>
    </xdr:to>
    <xdr:cxnSp macro="">
      <xdr:nvCxnSpPr>
        <xdr:cNvPr id="435" name="直線コネクタ 434"/>
        <xdr:cNvCxnSpPr/>
      </xdr:nvCxnSpPr>
      <xdr:spPr>
        <a:xfrm>
          <a:off x="15671800" y="13206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77</xdr:row>
      <xdr:rowOff>5080</xdr:rowOff>
    </xdr:to>
    <xdr:cxnSp macro="">
      <xdr:nvCxnSpPr>
        <xdr:cNvPr id="438" name="直線コネクタ 437"/>
        <xdr:cNvCxnSpPr/>
      </xdr:nvCxnSpPr>
      <xdr:spPr>
        <a:xfrm>
          <a:off x="14782800" y="130390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76</xdr:row>
      <xdr:rowOff>66039</xdr:rowOff>
    </xdr:to>
    <xdr:cxnSp macro="">
      <xdr:nvCxnSpPr>
        <xdr:cNvPr id="441" name="直線コネクタ 440"/>
        <xdr:cNvCxnSpPr/>
      </xdr:nvCxnSpPr>
      <xdr:spPr>
        <a:xfrm flipV="1">
          <a:off x="13893800" y="13039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3" name="テキスト ボックス 442"/>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76</xdr:row>
      <xdr:rowOff>66039</xdr:rowOff>
    </xdr:to>
    <xdr:cxnSp macro="">
      <xdr:nvCxnSpPr>
        <xdr:cNvPr id="444" name="直線コネクタ 443"/>
        <xdr:cNvCxnSpPr/>
      </xdr:nvCxnSpPr>
      <xdr:spPr>
        <a:xfrm>
          <a:off x="13004800" y="129476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6" name="テキスト ボックス 44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8" name="テキスト ボックス 447"/>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54" name="円/楕円 453"/>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153688</xdr:rowOff>
    </xdr:from>
    <xdr:ext cx="762000" cy="259045"/>
    <xdr:sp macro="" textlink="">
      <xdr:nvSpPr>
        <xdr:cNvPr id="455"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56" name="円/楕円 455"/>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57" name="テキスト ボックス 456"/>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58" name="円/楕円 457"/>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59" name="テキスト ボックス 458"/>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60" name="円/楕円 459"/>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61" name="テキスト ボックス 460"/>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62" name="円/楕円 461"/>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63" name="テキスト ボックス 462"/>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福岡県大刀洗町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4367</xdr:rowOff>
    </xdr:from>
    <xdr:to>
      <xdr:col>4</xdr:col>
      <xdr:colOff>1117600</xdr:colOff>
      <xdr:row>20</xdr:row>
      <xdr:rowOff>29170</xdr:rowOff>
    </xdr:to>
    <xdr:cxnSp macro="">
      <xdr:nvCxnSpPr>
        <xdr:cNvPr id="52" name="直線コネクタ 51"/>
        <xdr:cNvCxnSpPr/>
      </xdr:nvCxnSpPr>
      <xdr:spPr bwMode="auto">
        <a:xfrm>
          <a:off x="5003800" y="3480992"/>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4367</xdr:rowOff>
    </xdr:from>
    <xdr:to>
      <xdr:col>4</xdr:col>
      <xdr:colOff>469900</xdr:colOff>
      <xdr:row>20</xdr:row>
      <xdr:rowOff>8482</xdr:rowOff>
    </xdr:to>
    <xdr:cxnSp macro="">
      <xdr:nvCxnSpPr>
        <xdr:cNvPr id="55" name="直線コネクタ 54"/>
        <xdr:cNvCxnSpPr/>
      </xdr:nvCxnSpPr>
      <xdr:spPr bwMode="auto">
        <a:xfrm flipV="1">
          <a:off x="4305300" y="3480992"/>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118912</xdr:rowOff>
    </xdr:from>
    <xdr:to>
      <xdr:col>3</xdr:col>
      <xdr:colOff>904875</xdr:colOff>
      <xdr:row>20</xdr:row>
      <xdr:rowOff>8482</xdr:rowOff>
    </xdr:to>
    <xdr:cxnSp macro="">
      <xdr:nvCxnSpPr>
        <xdr:cNvPr id="58" name="直線コネクタ 57"/>
        <xdr:cNvCxnSpPr/>
      </xdr:nvCxnSpPr>
      <xdr:spPr bwMode="auto">
        <a:xfrm>
          <a:off x="3606800" y="3424087"/>
          <a:ext cx="698500" cy="6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94452</xdr:rowOff>
    </xdr:from>
    <xdr:to>
      <xdr:col>3</xdr:col>
      <xdr:colOff>206375</xdr:colOff>
      <xdr:row>19</xdr:row>
      <xdr:rowOff>118912</xdr:rowOff>
    </xdr:to>
    <xdr:cxnSp macro="">
      <xdr:nvCxnSpPr>
        <xdr:cNvPr id="61" name="直線コネクタ 60"/>
        <xdr:cNvCxnSpPr/>
      </xdr:nvCxnSpPr>
      <xdr:spPr bwMode="auto">
        <a:xfrm>
          <a:off x="2908300" y="3399627"/>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149820</xdr:rowOff>
    </xdr:from>
    <xdr:to>
      <xdr:col>5</xdr:col>
      <xdr:colOff>34925</xdr:colOff>
      <xdr:row>20</xdr:row>
      <xdr:rowOff>79970</xdr:rowOff>
    </xdr:to>
    <xdr:sp macro="" textlink="">
      <xdr:nvSpPr>
        <xdr:cNvPr id="71" name="円/楕円 70"/>
        <xdr:cNvSpPr/>
      </xdr:nvSpPr>
      <xdr:spPr bwMode="auto">
        <a:xfrm>
          <a:off x="5600700" y="345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58397</xdr:rowOff>
    </xdr:from>
    <xdr:ext cx="762000" cy="259045"/>
    <xdr:sp macro="" textlink="">
      <xdr:nvSpPr>
        <xdr:cNvPr id="72" name="人口1人当たり決算額の推移該当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66,408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125017</xdr:rowOff>
    </xdr:from>
    <xdr:to>
      <xdr:col>4</xdr:col>
      <xdr:colOff>520700</xdr:colOff>
      <xdr:row>20</xdr:row>
      <xdr:rowOff>55167</xdr:rowOff>
    </xdr:to>
    <xdr:sp macro="" textlink="">
      <xdr:nvSpPr>
        <xdr:cNvPr id="73" name="円/楕円 72"/>
        <xdr:cNvSpPr/>
      </xdr:nvSpPr>
      <xdr:spPr bwMode="auto">
        <a:xfrm>
          <a:off x="4953000" y="343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39944</xdr:rowOff>
    </xdr:from>
    <xdr:ext cx="736600" cy="259045"/>
    <xdr:sp macro="" textlink="">
      <xdr:nvSpPr>
        <xdr:cNvPr id="74" name="テキスト ボックス 73"/>
        <xdr:cNvSpPr txBox="1"/>
      </xdr:nvSpPr>
      <xdr:spPr>
        <a:xfrm>
          <a:off x="4622800" y="351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67,927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129132</xdr:rowOff>
    </xdr:from>
    <xdr:to>
      <xdr:col>3</xdr:col>
      <xdr:colOff>955675</xdr:colOff>
      <xdr:row>20</xdr:row>
      <xdr:rowOff>59282</xdr:rowOff>
    </xdr:to>
    <xdr:sp macro="" textlink="">
      <xdr:nvSpPr>
        <xdr:cNvPr id="75" name="円/楕円 74"/>
        <xdr:cNvSpPr/>
      </xdr:nvSpPr>
      <xdr:spPr bwMode="auto">
        <a:xfrm>
          <a:off x="4254500" y="343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44059</xdr:rowOff>
    </xdr:from>
    <xdr:ext cx="762000" cy="259045"/>
    <xdr:sp macro="" textlink="">
      <xdr:nvSpPr>
        <xdr:cNvPr id="76" name="テキスト ボックス 75"/>
        <xdr:cNvSpPr txBox="1"/>
      </xdr:nvSpPr>
      <xdr:spPr>
        <a:xfrm>
          <a:off x="3924300" y="352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68112</xdr:rowOff>
    </xdr:from>
    <xdr:to>
      <xdr:col>3</xdr:col>
      <xdr:colOff>257175</xdr:colOff>
      <xdr:row>19</xdr:row>
      <xdr:rowOff>169712</xdr:rowOff>
    </xdr:to>
    <xdr:sp macro="" textlink="">
      <xdr:nvSpPr>
        <xdr:cNvPr id="77" name="円/楕円 76"/>
        <xdr:cNvSpPr/>
      </xdr:nvSpPr>
      <xdr:spPr bwMode="auto">
        <a:xfrm>
          <a:off x="3556000" y="337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154489</xdr:rowOff>
    </xdr:from>
    <xdr:ext cx="762000" cy="259045"/>
    <xdr:sp macro="" textlink="">
      <xdr:nvSpPr>
        <xdr:cNvPr id="78" name="テキスト ボックス 77"/>
        <xdr:cNvSpPr txBox="1"/>
      </xdr:nvSpPr>
      <xdr:spPr>
        <a:xfrm>
          <a:off x="3225800" y="34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71,412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43652</xdr:rowOff>
    </xdr:from>
    <xdr:to>
      <xdr:col>2</xdr:col>
      <xdr:colOff>692150</xdr:colOff>
      <xdr:row>19</xdr:row>
      <xdr:rowOff>145252</xdr:rowOff>
    </xdr:to>
    <xdr:sp macro="" textlink="">
      <xdr:nvSpPr>
        <xdr:cNvPr id="79" name="円/楕円 78"/>
        <xdr:cNvSpPr/>
      </xdr:nvSpPr>
      <xdr:spPr bwMode="auto">
        <a:xfrm>
          <a:off x="2857500" y="3348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130029</xdr:rowOff>
    </xdr:from>
    <xdr:ext cx="762000" cy="259045"/>
    <xdr:sp macro="" textlink="">
      <xdr:nvSpPr>
        <xdr:cNvPr id="80" name="テキスト ボックス 79"/>
        <xdr:cNvSpPr txBox="1"/>
      </xdr:nvSpPr>
      <xdr:spPr>
        <a:xfrm>
          <a:off x="2527300" y="34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91045</xdr:rowOff>
    </xdr:from>
    <xdr:to>
      <xdr:col>4</xdr:col>
      <xdr:colOff>1117600</xdr:colOff>
      <xdr:row>37</xdr:row>
      <xdr:rowOff>94473</xdr:rowOff>
    </xdr:to>
    <xdr:cxnSp macro="">
      <xdr:nvCxnSpPr>
        <xdr:cNvPr id="116" name="直線コネクタ 115"/>
        <xdr:cNvCxnSpPr/>
      </xdr:nvCxnSpPr>
      <xdr:spPr bwMode="auto">
        <a:xfrm flipV="1">
          <a:off x="5003800" y="7215745"/>
          <a:ext cx="6477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120861</xdr:rowOff>
    </xdr:from>
    <xdr:to>
      <xdr:col>4</xdr:col>
      <xdr:colOff>469900</xdr:colOff>
      <xdr:row>37</xdr:row>
      <xdr:rowOff>94473</xdr:rowOff>
    </xdr:to>
    <xdr:cxnSp macro="">
      <xdr:nvCxnSpPr>
        <xdr:cNvPr id="119" name="直線コネクタ 118"/>
        <xdr:cNvCxnSpPr/>
      </xdr:nvCxnSpPr>
      <xdr:spPr bwMode="auto">
        <a:xfrm>
          <a:off x="4305300" y="6731211"/>
          <a:ext cx="698500" cy="48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21" name="テキスト ボックス 120"/>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120861</xdr:rowOff>
    </xdr:from>
    <xdr:to>
      <xdr:col>3</xdr:col>
      <xdr:colOff>904875</xdr:colOff>
      <xdr:row>36</xdr:row>
      <xdr:rowOff>32980</xdr:rowOff>
    </xdr:to>
    <xdr:cxnSp macro="">
      <xdr:nvCxnSpPr>
        <xdr:cNvPr id="122" name="直線コネクタ 121"/>
        <xdr:cNvCxnSpPr/>
      </xdr:nvCxnSpPr>
      <xdr:spPr bwMode="auto">
        <a:xfrm flipV="1">
          <a:off x="3606800" y="6731211"/>
          <a:ext cx="698500" cy="25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207677</xdr:rowOff>
    </xdr:from>
    <xdr:ext cx="762000" cy="259045"/>
    <xdr:sp macro="" textlink="">
      <xdr:nvSpPr>
        <xdr:cNvPr id="124" name="テキスト ボックス 123"/>
        <xdr:cNvSpPr txBox="1"/>
      </xdr:nvSpPr>
      <xdr:spPr>
        <a:xfrm>
          <a:off x="3924300" y="68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7801</xdr:rowOff>
    </xdr:from>
    <xdr:to>
      <xdr:col>3</xdr:col>
      <xdr:colOff>206375</xdr:colOff>
      <xdr:row>36</xdr:row>
      <xdr:rowOff>32980</xdr:rowOff>
    </xdr:to>
    <xdr:cxnSp macro="">
      <xdr:nvCxnSpPr>
        <xdr:cNvPr id="125" name="直線コネクタ 124"/>
        <xdr:cNvCxnSpPr/>
      </xdr:nvCxnSpPr>
      <xdr:spPr bwMode="auto">
        <a:xfrm>
          <a:off x="2908300" y="6961051"/>
          <a:ext cx="698500" cy="2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7" name="テキスト ボックス 126"/>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9" name="テキスト ボックス 128"/>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40245</xdr:rowOff>
    </xdr:from>
    <xdr:to>
      <xdr:col>5</xdr:col>
      <xdr:colOff>34925</xdr:colOff>
      <xdr:row>37</xdr:row>
      <xdr:rowOff>141845</xdr:rowOff>
    </xdr:to>
    <xdr:sp macro="" textlink="">
      <xdr:nvSpPr>
        <xdr:cNvPr id="135" name="円/楕円 134"/>
        <xdr:cNvSpPr/>
      </xdr:nvSpPr>
      <xdr:spPr bwMode="auto">
        <a:xfrm>
          <a:off x="5600700" y="716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12322</xdr:rowOff>
    </xdr:from>
    <xdr:ext cx="762000" cy="259045"/>
    <xdr:sp macro="" textlink="">
      <xdr:nvSpPr>
        <xdr:cNvPr id="136" name="人口1人当たり決算額の推移該当値テキスト445"/>
        <xdr:cNvSpPr txBox="1"/>
      </xdr:nvSpPr>
      <xdr:spPr>
        <a:xfrm>
          <a:off x="5740400" y="713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43673</xdr:rowOff>
    </xdr:from>
    <xdr:to>
      <xdr:col>4</xdr:col>
      <xdr:colOff>520700</xdr:colOff>
      <xdr:row>37</xdr:row>
      <xdr:rowOff>145273</xdr:rowOff>
    </xdr:to>
    <xdr:sp macro="" textlink="">
      <xdr:nvSpPr>
        <xdr:cNvPr id="137" name="円/楕円 136"/>
        <xdr:cNvSpPr/>
      </xdr:nvSpPr>
      <xdr:spPr bwMode="auto">
        <a:xfrm>
          <a:off x="4953000" y="716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130050</xdr:rowOff>
    </xdr:from>
    <xdr:ext cx="736600" cy="259045"/>
    <xdr:sp macro="" textlink="">
      <xdr:nvSpPr>
        <xdr:cNvPr id="138" name="テキスト ボックス 137"/>
        <xdr:cNvSpPr txBox="1"/>
      </xdr:nvSpPr>
      <xdr:spPr>
        <a:xfrm>
          <a:off x="4622800" y="7254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70061</xdr:rowOff>
    </xdr:from>
    <xdr:to>
      <xdr:col>3</xdr:col>
      <xdr:colOff>955675</xdr:colOff>
      <xdr:row>35</xdr:row>
      <xdr:rowOff>171661</xdr:rowOff>
    </xdr:to>
    <xdr:sp macro="" textlink="">
      <xdr:nvSpPr>
        <xdr:cNvPr id="139" name="円/楕円 138"/>
        <xdr:cNvSpPr/>
      </xdr:nvSpPr>
      <xdr:spPr bwMode="auto">
        <a:xfrm>
          <a:off x="4254500" y="668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181838</xdr:rowOff>
    </xdr:from>
    <xdr:ext cx="762000" cy="259045"/>
    <xdr:sp macro="" textlink="">
      <xdr:nvSpPr>
        <xdr:cNvPr id="140" name="テキスト ボックス 139"/>
        <xdr:cNvSpPr txBox="1"/>
      </xdr:nvSpPr>
      <xdr:spPr>
        <a:xfrm>
          <a:off x="3924300" y="644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325080</xdr:rowOff>
    </xdr:from>
    <xdr:to>
      <xdr:col>3</xdr:col>
      <xdr:colOff>257175</xdr:colOff>
      <xdr:row>36</xdr:row>
      <xdr:rowOff>83780</xdr:rowOff>
    </xdr:to>
    <xdr:sp macro="" textlink="">
      <xdr:nvSpPr>
        <xdr:cNvPr id="141" name="円/楕円 140"/>
        <xdr:cNvSpPr/>
      </xdr:nvSpPr>
      <xdr:spPr bwMode="auto">
        <a:xfrm>
          <a:off x="3556000" y="693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68557</xdr:rowOff>
    </xdr:from>
    <xdr:ext cx="762000" cy="259045"/>
    <xdr:sp macro="" textlink="">
      <xdr:nvSpPr>
        <xdr:cNvPr id="142" name="テキスト ボックス 141"/>
        <xdr:cNvSpPr txBox="1"/>
      </xdr:nvSpPr>
      <xdr:spPr>
        <a:xfrm>
          <a:off x="3225800" y="702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299901</xdr:rowOff>
    </xdr:from>
    <xdr:to>
      <xdr:col>2</xdr:col>
      <xdr:colOff>692150</xdr:colOff>
      <xdr:row>36</xdr:row>
      <xdr:rowOff>58601</xdr:rowOff>
    </xdr:to>
    <xdr:sp macro="" textlink="">
      <xdr:nvSpPr>
        <xdr:cNvPr id="143" name="円/楕円 142"/>
        <xdr:cNvSpPr/>
      </xdr:nvSpPr>
      <xdr:spPr bwMode="auto">
        <a:xfrm>
          <a:off x="2857500" y="691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43378</xdr:rowOff>
    </xdr:from>
    <xdr:ext cx="762000" cy="259045"/>
    <xdr:sp macro="" textlink="">
      <xdr:nvSpPr>
        <xdr:cNvPr id="144" name="テキスト ボックス 143"/>
        <xdr:cNvSpPr txBox="1"/>
      </xdr:nvSpPr>
      <xdr:spPr>
        <a:xfrm>
          <a:off x="2527300" y="699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15,533
15,328
22.84
6,710,986
6,219,303
382,814
3,795,754
5,067,368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53518</xdr:rowOff>
    </xdr:from>
    <xdr:to>
      <xdr:col>6</xdr:col>
      <xdr:colOff>511175</xdr:colOff>
      <xdr:row>37</xdr:row>
      <xdr:rowOff>56013</xdr:rowOff>
    </xdr:to>
    <xdr:cxnSp macro="">
      <xdr:nvCxnSpPr>
        <xdr:cNvPr id="61" name="直線コネクタ 60"/>
        <xdr:cNvCxnSpPr/>
      </xdr:nvCxnSpPr>
      <xdr:spPr>
        <a:xfrm>
          <a:off x="3797300" y="6397168"/>
          <a:ext cx="8382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52870</xdr:rowOff>
    </xdr:from>
    <xdr:to>
      <xdr:col>5</xdr:col>
      <xdr:colOff>358775</xdr:colOff>
      <xdr:row>37</xdr:row>
      <xdr:rowOff>53518</xdr:rowOff>
    </xdr:to>
    <xdr:cxnSp macro="">
      <xdr:nvCxnSpPr>
        <xdr:cNvPr id="64" name="直線コネクタ 63"/>
        <xdr:cNvCxnSpPr/>
      </xdr:nvCxnSpPr>
      <xdr:spPr>
        <a:xfrm>
          <a:off x="2908300" y="639652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7455</xdr:rowOff>
    </xdr:from>
    <xdr:to>
      <xdr:col>4</xdr:col>
      <xdr:colOff>155575</xdr:colOff>
      <xdr:row>37</xdr:row>
      <xdr:rowOff>52870</xdr:rowOff>
    </xdr:to>
    <xdr:cxnSp macro="">
      <xdr:nvCxnSpPr>
        <xdr:cNvPr id="67" name="直線コネクタ 66"/>
        <xdr:cNvCxnSpPr/>
      </xdr:nvCxnSpPr>
      <xdr:spPr>
        <a:xfrm>
          <a:off x="2019300" y="6351105"/>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69" name="テキスト ボックス 68"/>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140081</xdr:rowOff>
    </xdr:from>
    <xdr:to>
      <xdr:col>2</xdr:col>
      <xdr:colOff>638175</xdr:colOff>
      <xdr:row>37</xdr:row>
      <xdr:rowOff>7455</xdr:rowOff>
    </xdr:to>
    <xdr:cxnSp macro="">
      <xdr:nvCxnSpPr>
        <xdr:cNvPr id="70" name="直線コネクタ 69"/>
        <xdr:cNvCxnSpPr/>
      </xdr:nvCxnSpPr>
      <xdr:spPr>
        <a:xfrm>
          <a:off x="1130300" y="6312281"/>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5213</xdr:rowOff>
    </xdr:from>
    <xdr:to>
      <xdr:col>6</xdr:col>
      <xdr:colOff>561975</xdr:colOff>
      <xdr:row>37</xdr:row>
      <xdr:rowOff>106813</xdr:rowOff>
    </xdr:to>
    <xdr:sp macro="" textlink="">
      <xdr:nvSpPr>
        <xdr:cNvPr id="80" name="円/楕円 79"/>
        <xdr:cNvSpPr/>
      </xdr:nvSpPr>
      <xdr:spPr>
        <a:xfrm>
          <a:off x="4584700" y="63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155090</xdr:rowOff>
    </xdr:from>
    <xdr:ext cx="534377" cy="259045"/>
    <xdr:sp macro="" textlink="">
      <xdr:nvSpPr>
        <xdr:cNvPr id="81" name="人件費該当値テキスト"/>
        <xdr:cNvSpPr txBox="1"/>
      </xdr:nvSpPr>
      <xdr:spPr>
        <a:xfrm>
          <a:off x="4686300" y="63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2718</xdr:rowOff>
    </xdr:from>
    <xdr:to>
      <xdr:col>5</xdr:col>
      <xdr:colOff>409575</xdr:colOff>
      <xdr:row>37</xdr:row>
      <xdr:rowOff>104318</xdr:rowOff>
    </xdr:to>
    <xdr:sp macro="" textlink="">
      <xdr:nvSpPr>
        <xdr:cNvPr id="82" name="円/楕円 81"/>
        <xdr:cNvSpPr/>
      </xdr:nvSpPr>
      <xdr:spPr>
        <a:xfrm>
          <a:off x="37465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95445</xdr:rowOff>
    </xdr:from>
    <xdr:ext cx="534377" cy="259045"/>
    <xdr:sp macro="" textlink="">
      <xdr:nvSpPr>
        <xdr:cNvPr id="83" name="テキスト ボックス 82"/>
        <xdr:cNvSpPr txBox="1"/>
      </xdr:nvSpPr>
      <xdr:spPr>
        <a:xfrm>
          <a:off x="3530111" y="64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2070</xdr:rowOff>
    </xdr:from>
    <xdr:to>
      <xdr:col>4</xdr:col>
      <xdr:colOff>206375</xdr:colOff>
      <xdr:row>37</xdr:row>
      <xdr:rowOff>103670</xdr:rowOff>
    </xdr:to>
    <xdr:sp macro="" textlink="">
      <xdr:nvSpPr>
        <xdr:cNvPr id="84" name="円/楕円 83"/>
        <xdr:cNvSpPr/>
      </xdr:nvSpPr>
      <xdr:spPr>
        <a:xfrm>
          <a:off x="2857500" y="63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94797</xdr:rowOff>
    </xdr:from>
    <xdr:ext cx="534377" cy="259045"/>
    <xdr:sp macro="" textlink="">
      <xdr:nvSpPr>
        <xdr:cNvPr id="85" name="テキスト ボックス 84"/>
        <xdr:cNvSpPr txBox="1"/>
      </xdr:nvSpPr>
      <xdr:spPr>
        <a:xfrm>
          <a:off x="2641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128105</xdr:rowOff>
    </xdr:from>
    <xdr:to>
      <xdr:col>3</xdr:col>
      <xdr:colOff>3175</xdr:colOff>
      <xdr:row>37</xdr:row>
      <xdr:rowOff>58255</xdr:rowOff>
    </xdr:to>
    <xdr:sp macro="" textlink="">
      <xdr:nvSpPr>
        <xdr:cNvPr id="86" name="円/楕円 85"/>
        <xdr:cNvSpPr/>
      </xdr:nvSpPr>
      <xdr:spPr>
        <a:xfrm>
          <a:off x="1968500" y="63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49382</xdr:rowOff>
    </xdr:from>
    <xdr:ext cx="534377" cy="259045"/>
    <xdr:sp macro="" textlink="">
      <xdr:nvSpPr>
        <xdr:cNvPr id="87" name="テキスト ボックス 86"/>
        <xdr:cNvSpPr txBox="1"/>
      </xdr:nvSpPr>
      <xdr:spPr>
        <a:xfrm>
          <a:off x="1752111" y="63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89281</xdr:rowOff>
    </xdr:from>
    <xdr:to>
      <xdr:col>1</xdr:col>
      <xdr:colOff>485775</xdr:colOff>
      <xdr:row>37</xdr:row>
      <xdr:rowOff>19431</xdr:rowOff>
    </xdr:to>
    <xdr:sp macro="" textlink="">
      <xdr:nvSpPr>
        <xdr:cNvPr id="88" name="円/楕円 87"/>
        <xdr:cNvSpPr/>
      </xdr:nvSpPr>
      <xdr:spPr>
        <a:xfrm>
          <a:off x="107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10558</xdr:rowOff>
    </xdr:from>
    <xdr:ext cx="534377" cy="259045"/>
    <xdr:sp macro="" textlink="">
      <xdr:nvSpPr>
        <xdr:cNvPr id="89" name="テキスト ボックス 88"/>
        <xdr:cNvSpPr txBox="1"/>
      </xdr:nvSpPr>
      <xdr:spPr>
        <a:xfrm>
          <a:off x="863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86793</xdr:rowOff>
    </xdr:from>
    <xdr:to>
      <xdr:col>6</xdr:col>
      <xdr:colOff>511175</xdr:colOff>
      <xdr:row>57</xdr:row>
      <xdr:rowOff>112716</xdr:rowOff>
    </xdr:to>
    <xdr:cxnSp macro="">
      <xdr:nvCxnSpPr>
        <xdr:cNvPr id="116" name="直線コネクタ 115"/>
        <xdr:cNvCxnSpPr/>
      </xdr:nvCxnSpPr>
      <xdr:spPr>
        <a:xfrm flipV="1">
          <a:off x="3797300" y="9859443"/>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112716</xdr:rowOff>
    </xdr:from>
    <xdr:to>
      <xdr:col>5</xdr:col>
      <xdr:colOff>358775</xdr:colOff>
      <xdr:row>57</xdr:row>
      <xdr:rowOff>128348</xdr:rowOff>
    </xdr:to>
    <xdr:cxnSp macro="">
      <xdr:nvCxnSpPr>
        <xdr:cNvPr id="119" name="直線コネクタ 118"/>
        <xdr:cNvCxnSpPr/>
      </xdr:nvCxnSpPr>
      <xdr:spPr>
        <a:xfrm flipV="1">
          <a:off x="2908300" y="9885366"/>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55269</xdr:rowOff>
    </xdr:from>
    <xdr:ext cx="534377" cy="259045"/>
    <xdr:sp macro="" textlink="">
      <xdr:nvSpPr>
        <xdr:cNvPr id="121" name="テキスト ボックス 120"/>
        <xdr:cNvSpPr txBox="1"/>
      </xdr:nvSpPr>
      <xdr:spPr>
        <a:xfrm>
          <a:off x="3530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128348</xdr:rowOff>
    </xdr:from>
    <xdr:to>
      <xdr:col>4</xdr:col>
      <xdr:colOff>155575</xdr:colOff>
      <xdr:row>57</xdr:row>
      <xdr:rowOff>132197</xdr:rowOff>
    </xdr:to>
    <xdr:cxnSp macro="">
      <xdr:nvCxnSpPr>
        <xdr:cNvPr id="122" name="直線コネクタ 121"/>
        <xdr:cNvCxnSpPr/>
      </xdr:nvCxnSpPr>
      <xdr:spPr>
        <a:xfrm flipV="1">
          <a:off x="2019300" y="9900998"/>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93166</xdr:rowOff>
    </xdr:from>
    <xdr:ext cx="534377" cy="259045"/>
    <xdr:sp macro="" textlink="">
      <xdr:nvSpPr>
        <xdr:cNvPr id="124" name="テキスト ボックス 123"/>
        <xdr:cNvSpPr txBox="1"/>
      </xdr:nvSpPr>
      <xdr:spPr>
        <a:xfrm>
          <a:off x="2641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116122</xdr:rowOff>
    </xdr:from>
    <xdr:to>
      <xdr:col>2</xdr:col>
      <xdr:colOff>638175</xdr:colOff>
      <xdr:row>57</xdr:row>
      <xdr:rowOff>132197</xdr:rowOff>
    </xdr:to>
    <xdr:cxnSp macro="">
      <xdr:nvCxnSpPr>
        <xdr:cNvPr id="125" name="直線コネクタ 124"/>
        <xdr:cNvCxnSpPr/>
      </xdr:nvCxnSpPr>
      <xdr:spPr>
        <a:xfrm>
          <a:off x="1130300" y="9888772"/>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88758</xdr:rowOff>
    </xdr:from>
    <xdr:ext cx="534377" cy="259045"/>
    <xdr:sp macro="" textlink="">
      <xdr:nvSpPr>
        <xdr:cNvPr id="127" name="テキスト ボックス 126"/>
        <xdr:cNvSpPr txBox="1"/>
      </xdr:nvSpPr>
      <xdr:spPr>
        <a:xfrm>
          <a:off x="1752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35993</xdr:rowOff>
    </xdr:from>
    <xdr:to>
      <xdr:col>6</xdr:col>
      <xdr:colOff>561975</xdr:colOff>
      <xdr:row>57</xdr:row>
      <xdr:rowOff>137593</xdr:rowOff>
    </xdr:to>
    <xdr:sp macro="" textlink="">
      <xdr:nvSpPr>
        <xdr:cNvPr id="135" name="円/楕円 134"/>
        <xdr:cNvSpPr/>
      </xdr:nvSpPr>
      <xdr:spPr>
        <a:xfrm>
          <a:off x="4584700" y="98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122370</xdr:rowOff>
    </xdr:from>
    <xdr:ext cx="534377" cy="259045"/>
    <xdr:sp macro="" textlink="">
      <xdr:nvSpPr>
        <xdr:cNvPr id="136" name="物件費該当値テキスト"/>
        <xdr:cNvSpPr txBox="1"/>
      </xdr:nvSpPr>
      <xdr:spPr>
        <a:xfrm>
          <a:off x="4686300" y="97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61916</xdr:rowOff>
    </xdr:from>
    <xdr:to>
      <xdr:col>5</xdr:col>
      <xdr:colOff>409575</xdr:colOff>
      <xdr:row>57</xdr:row>
      <xdr:rowOff>163516</xdr:rowOff>
    </xdr:to>
    <xdr:sp macro="" textlink="">
      <xdr:nvSpPr>
        <xdr:cNvPr id="137" name="円/楕円 136"/>
        <xdr:cNvSpPr/>
      </xdr:nvSpPr>
      <xdr:spPr>
        <a:xfrm>
          <a:off x="3746500" y="98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154643</xdr:rowOff>
    </xdr:from>
    <xdr:ext cx="534377" cy="259045"/>
    <xdr:sp macro="" textlink="">
      <xdr:nvSpPr>
        <xdr:cNvPr id="138" name="テキスト ボックス 137"/>
        <xdr:cNvSpPr txBox="1"/>
      </xdr:nvSpPr>
      <xdr:spPr>
        <a:xfrm>
          <a:off x="3530111" y="99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77548</xdr:rowOff>
    </xdr:from>
    <xdr:to>
      <xdr:col>4</xdr:col>
      <xdr:colOff>206375</xdr:colOff>
      <xdr:row>58</xdr:row>
      <xdr:rowOff>7698</xdr:rowOff>
    </xdr:to>
    <xdr:sp macro="" textlink="">
      <xdr:nvSpPr>
        <xdr:cNvPr id="139" name="円/楕円 138"/>
        <xdr:cNvSpPr/>
      </xdr:nvSpPr>
      <xdr:spPr>
        <a:xfrm>
          <a:off x="2857500" y="98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170275</xdr:rowOff>
    </xdr:from>
    <xdr:ext cx="534377" cy="259045"/>
    <xdr:sp macro="" textlink="">
      <xdr:nvSpPr>
        <xdr:cNvPr id="140" name="テキスト ボックス 139"/>
        <xdr:cNvSpPr txBox="1"/>
      </xdr:nvSpPr>
      <xdr:spPr>
        <a:xfrm>
          <a:off x="2641111" y="99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81397</xdr:rowOff>
    </xdr:from>
    <xdr:to>
      <xdr:col>3</xdr:col>
      <xdr:colOff>3175</xdr:colOff>
      <xdr:row>58</xdr:row>
      <xdr:rowOff>11547</xdr:rowOff>
    </xdr:to>
    <xdr:sp macro="" textlink="">
      <xdr:nvSpPr>
        <xdr:cNvPr id="141" name="円/楕円 140"/>
        <xdr:cNvSpPr/>
      </xdr:nvSpPr>
      <xdr:spPr>
        <a:xfrm>
          <a:off x="1968500" y="98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2674</xdr:rowOff>
    </xdr:from>
    <xdr:ext cx="534377" cy="259045"/>
    <xdr:sp macro="" textlink="">
      <xdr:nvSpPr>
        <xdr:cNvPr id="142" name="テキスト ボックス 141"/>
        <xdr:cNvSpPr txBox="1"/>
      </xdr:nvSpPr>
      <xdr:spPr>
        <a:xfrm>
          <a:off x="1752111" y="99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65322</xdr:rowOff>
    </xdr:from>
    <xdr:to>
      <xdr:col>1</xdr:col>
      <xdr:colOff>485775</xdr:colOff>
      <xdr:row>57</xdr:row>
      <xdr:rowOff>166922</xdr:rowOff>
    </xdr:to>
    <xdr:sp macro="" textlink="">
      <xdr:nvSpPr>
        <xdr:cNvPr id="143" name="円/楕円 142"/>
        <xdr:cNvSpPr/>
      </xdr:nvSpPr>
      <xdr:spPr>
        <a:xfrm>
          <a:off x="1079500" y="98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158049</xdr:rowOff>
    </xdr:from>
    <xdr:ext cx="534377" cy="259045"/>
    <xdr:sp macro="" textlink="">
      <xdr:nvSpPr>
        <xdr:cNvPr id="144" name="テキスト ボックス 143"/>
        <xdr:cNvSpPr txBox="1"/>
      </xdr:nvSpPr>
      <xdr:spPr>
        <a:xfrm>
          <a:off x="863111" y="99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113686</xdr:rowOff>
    </xdr:from>
    <xdr:to>
      <xdr:col>6</xdr:col>
      <xdr:colOff>511175</xdr:colOff>
      <xdr:row>78</xdr:row>
      <xdr:rowOff>115743</xdr:rowOff>
    </xdr:to>
    <xdr:cxnSp macro="">
      <xdr:nvCxnSpPr>
        <xdr:cNvPr id="171" name="直線コネクタ 170"/>
        <xdr:cNvCxnSpPr/>
      </xdr:nvCxnSpPr>
      <xdr:spPr>
        <a:xfrm flipV="1">
          <a:off x="3797300" y="1348678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115743</xdr:rowOff>
    </xdr:from>
    <xdr:to>
      <xdr:col>5</xdr:col>
      <xdr:colOff>358775</xdr:colOff>
      <xdr:row>78</xdr:row>
      <xdr:rowOff>116611</xdr:rowOff>
    </xdr:to>
    <xdr:cxnSp macro="">
      <xdr:nvCxnSpPr>
        <xdr:cNvPr id="174" name="直線コネクタ 173"/>
        <xdr:cNvCxnSpPr/>
      </xdr:nvCxnSpPr>
      <xdr:spPr>
        <a:xfrm flipV="1">
          <a:off x="2908300" y="1348884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108885</xdr:rowOff>
    </xdr:from>
    <xdr:to>
      <xdr:col>4</xdr:col>
      <xdr:colOff>155575</xdr:colOff>
      <xdr:row>78</xdr:row>
      <xdr:rowOff>116611</xdr:rowOff>
    </xdr:to>
    <xdr:cxnSp macro="">
      <xdr:nvCxnSpPr>
        <xdr:cNvPr id="177" name="直線コネクタ 176"/>
        <xdr:cNvCxnSpPr/>
      </xdr:nvCxnSpPr>
      <xdr:spPr>
        <a:xfrm>
          <a:off x="2019300" y="13481985"/>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98689</xdr:rowOff>
    </xdr:from>
    <xdr:to>
      <xdr:col>2</xdr:col>
      <xdr:colOff>638175</xdr:colOff>
      <xdr:row>78</xdr:row>
      <xdr:rowOff>108885</xdr:rowOff>
    </xdr:to>
    <xdr:cxnSp macro="">
      <xdr:nvCxnSpPr>
        <xdr:cNvPr id="180" name="直線コネクタ 179"/>
        <xdr:cNvCxnSpPr/>
      </xdr:nvCxnSpPr>
      <xdr:spPr>
        <a:xfrm>
          <a:off x="1130300" y="13471789"/>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62886</xdr:rowOff>
    </xdr:from>
    <xdr:to>
      <xdr:col>6</xdr:col>
      <xdr:colOff>561975</xdr:colOff>
      <xdr:row>78</xdr:row>
      <xdr:rowOff>164486</xdr:rowOff>
    </xdr:to>
    <xdr:sp macro="" textlink="">
      <xdr:nvSpPr>
        <xdr:cNvPr id="190" name="円/楕円 189"/>
        <xdr:cNvSpPr/>
      </xdr:nvSpPr>
      <xdr:spPr>
        <a:xfrm>
          <a:off x="4584700" y="134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149263</xdr:rowOff>
    </xdr:from>
    <xdr:ext cx="378565" cy="259045"/>
    <xdr:sp macro="" textlink="">
      <xdr:nvSpPr>
        <xdr:cNvPr id="191" name="維持補修費該当値テキスト"/>
        <xdr:cNvSpPr txBox="1"/>
      </xdr:nvSpPr>
      <xdr:spPr>
        <a:xfrm>
          <a:off x="4686300" y="1335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64943</xdr:rowOff>
    </xdr:from>
    <xdr:to>
      <xdr:col>5</xdr:col>
      <xdr:colOff>409575</xdr:colOff>
      <xdr:row>78</xdr:row>
      <xdr:rowOff>166543</xdr:rowOff>
    </xdr:to>
    <xdr:sp macro="" textlink="">
      <xdr:nvSpPr>
        <xdr:cNvPr id="192" name="円/楕円 191"/>
        <xdr:cNvSpPr/>
      </xdr:nvSpPr>
      <xdr:spPr>
        <a:xfrm>
          <a:off x="3746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157670</xdr:rowOff>
    </xdr:from>
    <xdr:ext cx="378565" cy="259045"/>
    <xdr:sp macro="" textlink="">
      <xdr:nvSpPr>
        <xdr:cNvPr id="193" name="テキスト ボックス 192"/>
        <xdr:cNvSpPr txBox="1"/>
      </xdr:nvSpPr>
      <xdr:spPr>
        <a:xfrm>
          <a:off x="3608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65811</xdr:rowOff>
    </xdr:from>
    <xdr:to>
      <xdr:col>4</xdr:col>
      <xdr:colOff>206375</xdr:colOff>
      <xdr:row>78</xdr:row>
      <xdr:rowOff>167411</xdr:rowOff>
    </xdr:to>
    <xdr:sp macro="" textlink="">
      <xdr:nvSpPr>
        <xdr:cNvPr id="194" name="円/楕円 193"/>
        <xdr:cNvSpPr/>
      </xdr:nvSpPr>
      <xdr:spPr>
        <a:xfrm>
          <a:off x="2857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158538</xdr:rowOff>
    </xdr:from>
    <xdr:ext cx="378565" cy="259045"/>
    <xdr:sp macro="" textlink="">
      <xdr:nvSpPr>
        <xdr:cNvPr id="195" name="テキスト ボックス 194"/>
        <xdr:cNvSpPr txBox="1"/>
      </xdr:nvSpPr>
      <xdr:spPr>
        <a:xfrm>
          <a:off x="2719017" y="1353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58085</xdr:rowOff>
    </xdr:from>
    <xdr:to>
      <xdr:col>3</xdr:col>
      <xdr:colOff>3175</xdr:colOff>
      <xdr:row>78</xdr:row>
      <xdr:rowOff>159685</xdr:rowOff>
    </xdr:to>
    <xdr:sp macro="" textlink="">
      <xdr:nvSpPr>
        <xdr:cNvPr id="196" name="円/楕円 195"/>
        <xdr:cNvSpPr/>
      </xdr:nvSpPr>
      <xdr:spPr>
        <a:xfrm>
          <a:off x="1968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150812</xdr:rowOff>
    </xdr:from>
    <xdr:ext cx="378565" cy="259045"/>
    <xdr:sp macro="" textlink="">
      <xdr:nvSpPr>
        <xdr:cNvPr id="197" name="テキスト ボックス 196"/>
        <xdr:cNvSpPr txBox="1"/>
      </xdr:nvSpPr>
      <xdr:spPr>
        <a:xfrm>
          <a:off x="1830017" y="1352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47889</xdr:rowOff>
    </xdr:from>
    <xdr:to>
      <xdr:col>1</xdr:col>
      <xdr:colOff>485775</xdr:colOff>
      <xdr:row>78</xdr:row>
      <xdr:rowOff>149489</xdr:rowOff>
    </xdr:to>
    <xdr:sp macro="" textlink="">
      <xdr:nvSpPr>
        <xdr:cNvPr id="198" name="円/楕円 197"/>
        <xdr:cNvSpPr/>
      </xdr:nvSpPr>
      <xdr:spPr>
        <a:xfrm>
          <a:off x="1079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140616</xdr:rowOff>
    </xdr:from>
    <xdr:ext cx="378565" cy="259045"/>
    <xdr:sp macro="" textlink="">
      <xdr:nvSpPr>
        <xdr:cNvPr id="199" name="テキスト ボックス 198"/>
        <xdr:cNvSpPr txBox="1"/>
      </xdr:nvSpPr>
      <xdr:spPr>
        <a:xfrm>
          <a:off x="941017" y="13513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165246</xdr:rowOff>
    </xdr:from>
    <xdr:to>
      <xdr:col>6</xdr:col>
      <xdr:colOff>511175</xdr:colOff>
      <xdr:row>92</xdr:row>
      <xdr:rowOff>143757</xdr:rowOff>
    </xdr:to>
    <xdr:cxnSp macro="">
      <xdr:nvCxnSpPr>
        <xdr:cNvPr id="229" name="直線コネクタ 228"/>
        <xdr:cNvCxnSpPr/>
      </xdr:nvCxnSpPr>
      <xdr:spPr>
        <a:xfrm flipV="1">
          <a:off x="3797300" y="15767196"/>
          <a:ext cx="8382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143757</xdr:rowOff>
    </xdr:from>
    <xdr:to>
      <xdr:col>5</xdr:col>
      <xdr:colOff>358775</xdr:colOff>
      <xdr:row>93</xdr:row>
      <xdr:rowOff>81065</xdr:rowOff>
    </xdr:to>
    <xdr:cxnSp macro="">
      <xdr:nvCxnSpPr>
        <xdr:cNvPr id="232" name="直線コネクタ 231"/>
        <xdr:cNvCxnSpPr/>
      </xdr:nvCxnSpPr>
      <xdr:spPr>
        <a:xfrm flipV="1">
          <a:off x="2908300" y="15917157"/>
          <a:ext cx="889000" cy="10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4" name="テキスト ボックス 233"/>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81065</xdr:rowOff>
    </xdr:from>
    <xdr:to>
      <xdr:col>4</xdr:col>
      <xdr:colOff>155575</xdr:colOff>
      <xdr:row>93</xdr:row>
      <xdr:rowOff>113812</xdr:rowOff>
    </xdr:to>
    <xdr:cxnSp macro="">
      <xdr:nvCxnSpPr>
        <xdr:cNvPr id="235" name="直線コネクタ 234"/>
        <xdr:cNvCxnSpPr/>
      </xdr:nvCxnSpPr>
      <xdr:spPr>
        <a:xfrm flipV="1">
          <a:off x="2019300" y="16025915"/>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37" name="テキスト ボックス 236"/>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113812</xdr:rowOff>
    </xdr:from>
    <xdr:to>
      <xdr:col>2</xdr:col>
      <xdr:colOff>638175</xdr:colOff>
      <xdr:row>93</xdr:row>
      <xdr:rowOff>159131</xdr:rowOff>
    </xdr:to>
    <xdr:cxnSp macro="">
      <xdr:nvCxnSpPr>
        <xdr:cNvPr id="238" name="直線コネクタ 237"/>
        <xdr:cNvCxnSpPr/>
      </xdr:nvCxnSpPr>
      <xdr:spPr>
        <a:xfrm flipV="1">
          <a:off x="1130300" y="16058662"/>
          <a:ext cx="889000" cy="4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0" name="テキスト ボックス 239"/>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2" name="テキスト ボックス 241"/>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114446</xdr:rowOff>
    </xdr:from>
    <xdr:to>
      <xdr:col>6</xdr:col>
      <xdr:colOff>561975</xdr:colOff>
      <xdr:row>92</xdr:row>
      <xdr:rowOff>44596</xdr:rowOff>
    </xdr:to>
    <xdr:sp macro="" textlink="">
      <xdr:nvSpPr>
        <xdr:cNvPr id="248" name="円/楕円 247"/>
        <xdr:cNvSpPr/>
      </xdr:nvSpPr>
      <xdr:spPr>
        <a:xfrm>
          <a:off x="4584700" y="157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137323</xdr:rowOff>
    </xdr:from>
    <xdr:ext cx="534377" cy="259045"/>
    <xdr:sp macro="" textlink="">
      <xdr:nvSpPr>
        <xdr:cNvPr id="249" name="扶助費該当値テキスト"/>
        <xdr:cNvSpPr txBox="1"/>
      </xdr:nvSpPr>
      <xdr:spPr>
        <a:xfrm>
          <a:off x="4686300" y="155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85,659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92957</xdr:rowOff>
    </xdr:from>
    <xdr:to>
      <xdr:col>5</xdr:col>
      <xdr:colOff>409575</xdr:colOff>
      <xdr:row>93</xdr:row>
      <xdr:rowOff>23107</xdr:rowOff>
    </xdr:to>
    <xdr:sp macro="" textlink="">
      <xdr:nvSpPr>
        <xdr:cNvPr id="250" name="円/楕円 249"/>
        <xdr:cNvSpPr/>
      </xdr:nvSpPr>
      <xdr:spPr>
        <a:xfrm>
          <a:off x="3746500" y="158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39634</xdr:rowOff>
    </xdr:from>
    <xdr:ext cx="534377" cy="259045"/>
    <xdr:sp macro="" textlink="">
      <xdr:nvSpPr>
        <xdr:cNvPr id="251" name="テキスト ボックス 250"/>
        <xdr:cNvSpPr txBox="1"/>
      </xdr:nvSpPr>
      <xdr:spPr>
        <a:xfrm>
          <a:off x="3530111" y="156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77,787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30265</xdr:rowOff>
    </xdr:from>
    <xdr:to>
      <xdr:col>4</xdr:col>
      <xdr:colOff>206375</xdr:colOff>
      <xdr:row>93</xdr:row>
      <xdr:rowOff>131865</xdr:rowOff>
    </xdr:to>
    <xdr:sp macro="" textlink="">
      <xdr:nvSpPr>
        <xdr:cNvPr id="252" name="円/楕円 251"/>
        <xdr:cNvSpPr/>
      </xdr:nvSpPr>
      <xdr:spPr>
        <a:xfrm>
          <a:off x="2857500" y="159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148392</xdr:rowOff>
    </xdr:from>
    <xdr:ext cx="534377" cy="259045"/>
    <xdr:sp macro="" textlink="">
      <xdr:nvSpPr>
        <xdr:cNvPr id="253" name="テキスト ボックス 252"/>
        <xdr:cNvSpPr txBox="1"/>
      </xdr:nvSpPr>
      <xdr:spPr>
        <a:xfrm>
          <a:off x="2641111" y="1575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63012</xdr:rowOff>
    </xdr:from>
    <xdr:to>
      <xdr:col>3</xdr:col>
      <xdr:colOff>3175</xdr:colOff>
      <xdr:row>93</xdr:row>
      <xdr:rowOff>164612</xdr:rowOff>
    </xdr:to>
    <xdr:sp macro="" textlink="">
      <xdr:nvSpPr>
        <xdr:cNvPr id="254" name="円/楕円 253"/>
        <xdr:cNvSpPr/>
      </xdr:nvSpPr>
      <xdr:spPr>
        <a:xfrm>
          <a:off x="1968500" y="1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9689</xdr:rowOff>
    </xdr:from>
    <xdr:ext cx="534377" cy="259045"/>
    <xdr:sp macro="" textlink="">
      <xdr:nvSpPr>
        <xdr:cNvPr id="255" name="テキスト ボックス 254"/>
        <xdr:cNvSpPr txBox="1"/>
      </xdr:nvSpPr>
      <xdr:spPr>
        <a:xfrm>
          <a:off x="1752111" y="157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108331</xdr:rowOff>
    </xdr:from>
    <xdr:to>
      <xdr:col>1</xdr:col>
      <xdr:colOff>485775</xdr:colOff>
      <xdr:row>94</xdr:row>
      <xdr:rowOff>38481</xdr:rowOff>
    </xdr:to>
    <xdr:sp macro="" textlink="">
      <xdr:nvSpPr>
        <xdr:cNvPr id="256" name="円/楕円 255"/>
        <xdr:cNvSpPr/>
      </xdr:nvSpPr>
      <xdr:spPr>
        <a:xfrm>
          <a:off x="1079500" y="160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55008</xdr:rowOff>
    </xdr:from>
    <xdr:ext cx="534377" cy="259045"/>
    <xdr:sp macro="" textlink="">
      <xdr:nvSpPr>
        <xdr:cNvPr id="257" name="テキスト ボックス 256"/>
        <xdr:cNvSpPr txBox="1"/>
      </xdr:nvSpPr>
      <xdr:spPr>
        <a:xfrm>
          <a:off x="863111" y="158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64763</xdr:rowOff>
    </xdr:from>
    <xdr:to>
      <xdr:col>15</xdr:col>
      <xdr:colOff>180975</xdr:colOff>
      <xdr:row>38</xdr:row>
      <xdr:rowOff>140832</xdr:rowOff>
    </xdr:to>
    <xdr:cxnSp macro="">
      <xdr:nvCxnSpPr>
        <xdr:cNvPr id="289" name="直線コネクタ 288"/>
        <xdr:cNvCxnSpPr/>
      </xdr:nvCxnSpPr>
      <xdr:spPr>
        <a:xfrm flipV="1">
          <a:off x="9639300" y="6579863"/>
          <a:ext cx="838200" cy="7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140832</xdr:rowOff>
    </xdr:from>
    <xdr:to>
      <xdr:col>14</xdr:col>
      <xdr:colOff>28575</xdr:colOff>
      <xdr:row>38</xdr:row>
      <xdr:rowOff>148049</xdr:rowOff>
    </xdr:to>
    <xdr:cxnSp macro="">
      <xdr:nvCxnSpPr>
        <xdr:cNvPr id="292" name="直線コネクタ 291"/>
        <xdr:cNvCxnSpPr/>
      </xdr:nvCxnSpPr>
      <xdr:spPr>
        <a:xfrm flipV="1">
          <a:off x="8750300" y="6655932"/>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294" name="テキスト ボックス 293"/>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148049</xdr:rowOff>
    </xdr:from>
    <xdr:to>
      <xdr:col>12</xdr:col>
      <xdr:colOff>511175</xdr:colOff>
      <xdr:row>38</xdr:row>
      <xdr:rowOff>150129</xdr:rowOff>
    </xdr:to>
    <xdr:cxnSp macro="">
      <xdr:nvCxnSpPr>
        <xdr:cNvPr id="295" name="直線コネクタ 294"/>
        <xdr:cNvCxnSpPr/>
      </xdr:nvCxnSpPr>
      <xdr:spPr>
        <a:xfrm flipV="1">
          <a:off x="7861300" y="6663149"/>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7" name="テキスト ボックス 296"/>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150129</xdr:rowOff>
    </xdr:from>
    <xdr:to>
      <xdr:col>11</xdr:col>
      <xdr:colOff>307975</xdr:colOff>
      <xdr:row>39</xdr:row>
      <xdr:rowOff>13393</xdr:rowOff>
    </xdr:to>
    <xdr:cxnSp macro="">
      <xdr:nvCxnSpPr>
        <xdr:cNvPr id="298" name="直線コネクタ 297"/>
        <xdr:cNvCxnSpPr/>
      </xdr:nvCxnSpPr>
      <xdr:spPr>
        <a:xfrm flipV="1">
          <a:off x="6972300" y="6665229"/>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2" name="テキスト ボックス 301"/>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13963</xdr:rowOff>
    </xdr:from>
    <xdr:to>
      <xdr:col>15</xdr:col>
      <xdr:colOff>231775</xdr:colOff>
      <xdr:row>38</xdr:row>
      <xdr:rowOff>115563</xdr:rowOff>
    </xdr:to>
    <xdr:sp macro="" textlink="">
      <xdr:nvSpPr>
        <xdr:cNvPr id="308" name="円/楕円 307"/>
        <xdr:cNvSpPr/>
      </xdr:nvSpPr>
      <xdr:spPr>
        <a:xfrm>
          <a:off x="10426700" y="65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163840</xdr:rowOff>
    </xdr:from>
    <xdr:ext cx="534377" cy="259045"/>
    <xdr:sp macro="" textlink="">
      <xdr:nvSpPr>
        <xdr:cNvPr id="309" name="補助費等該当値テキスト"/>
        <xdr:cNvSpPr txBox="1"/>
      </xdr:nvSpPr>
      <xdr:spPr>
        <a:xfrm>
          <a:off x="10528300" y="65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90032</xdr:rowOff>
    </xdr:from>
    <xdr:to>
      <xdr:col>14</xdr:col>
      <xdr:colOff>79375</xdr:colOff>
      <xdr:row>39</xdr:row>
      <xdr:rowOff>20182</xdr:rowOff>
    </xdr:to>
    <xdr:sp macro="" textlink="">
      <xdr:nvSpPr>
        <xdr:cNvPr id="310" name="円/楕円 309"/>
        <xdr:cNvSpPr/>
      </xdr:nvSpPr>
      <xdr:spPr>
        <a:xfrm>
          <a:off x="9588500" y="66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11309</xdr:rowOff>
    </xdr:from>
    <xdr:ext cx="534377" cy="259045"/>
    <xdr:sp macro="" textlink="">
      <xdr:nvSpPr>
        <xdr:cNvPr id="311" name="テキスト ボックス 310"/>
        <xdr:cNvSpPr txBox="1"/>
      </xdr:nvSpPr>
      <xdr:spPr>
        <a:xfrm>
          <a:off x="9372111" y="66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97249</xdr:rowOff>
    </xdr:from>
    <xdr:to>
      <xdr:col>12</xdr:col>
      <xdr:colOff>561975</xdr:colOff>
      <xdr:row>39</xdr:row>
      <xdr:rowOff>27399</xdr:rowOff>
    </xdr:to>
    <xdr:sp macro="" textlink="">
      <xdr:nvSpPr>
        <xdr:cNvPr id="312" name="円/楕円 311"/>
        <xdr:cNvSpPr/>
      </xdr:nvSpPr>
      <xdr:spPr>
        <a:xfrm>
          <a:off x="8699500" y="66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18526</xdr:rowOff>
    </xdr:from>
    <xdr:ext cx="534377" cy="259045"/>
    <xdr:sp macro="" textlink="">
      <xdr:nvSpPr>
        <xdr:cNvPr id="313" name="テキスト ボックス 312"/>
        <xdr:cNvSpPr txBox="1"/>
      </xdr:nvSpPr>
      <xdr:spPr>
        <a:xfrm>
          <a:off x="8483111" y="67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99329</xdr:rowOff>
    </xdr:from>
    <xdr:to>
      <xdr:col>11</xdr:col>
      <xdr:colOff>358775</xdr:colOff>
      <xdr:row>39</xdr:row>
      <xdr:rowOff>29479</xdr:rowOff>
    </xdr:to>
    <xdr:sp macro="" textlink="">
      <xdr:nvSpPr>
        <xdr:cNvPr id="314" name="円/楕円 313"/>
        <xdr:cNvSpPr/>
      </xdr:nvSpPr>
      <xdr:spPr>
        <a:xfrm>
          <a:off x="7810500" y="66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20606</xdr:rowOff>
    </xdr:from>
    <xdr:ext cx="534377" cy="259045"/>
    <xdr:sp macro="" textlink="">
      <xdr:nvSpPr>
        <xdr:cNvPr id="315" name="テキスト ボックス 314"/>
        <xdr:cNvSpPr txBox="1"/>
      </xdr:nvSpPr>
      <xdr:spPr>
        <a:xfrm>
          <a:off x="7594111" y="6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134043</xdr:rowOff>
    </xdr:from>
    <xdr:to>
      <xdr:col>10</xdr:col>
      <xdr:colOff>155575</xdr:colOff>
      <xdr:row>39</xdr:row>
      <xdr:rowOff>64193</xdr:rowOff>
    </xdr:to>
    <xdr:sp macro="" textlink="">
      <xdr:nvSpPr>
        <xdr:cNvPr id="316" name="円/楕円 315"/>
        <xdr:cNvSpPr/>
      </xdr:nvSpPr>
      <xdr:spPr>
        <a:xfrm>
          <a:off x="6921500" y="66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55320</xdr:rowOff>
    </xdr:from>
    <xdr:ext cx="534377" cy="259045"/>
    <xdr:sp macro="" textlink="">
      <xdr:nvSpPr>
        <xdr:cNvPr id="317" name="テキスト ボックス 316"/>
        <xdr:cNvSpPr txBox="1"/>
      </xdr:nvSpPr>
      <xdr:spPr>
        <a:xfrm>
          <a:off x="6705111" y="67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42106</xdr:rowOff>
    </xdr:from>
    <xdr:to>
      <xdr:col>15</xdr:col>
      <xdr:colOff>180975</xdr:colOff>
      <xdr:row>59</xdr:row>
      <xdr:rowOff>45902</xdr:rowOff>
    </xdr:to>
    <xdr:cxnSp macro="">
      <xdr:nvCxnSpPr>
        <xdr:cNvPr id="348" name="直線コネクタ 347"/>
        <xdr:cNvCxnSpPr/>
      </xdr:nvCxnSpPr>
      <xdr:spPr>
        <a:xfrm flipV="1">
          <a:off x="9639300" y="10157656"/>
          <a:ext cx="8382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15932</xdr:rowOff>
    </xdr:from>
    <xdr:to>
      <xdr:col>14</xdr:col>
      <xdr:colOff>28575</xdr:colOff>
      <xdr:row>59</xdr:row>
      <xdr:rowOff>45902</xdr:rowOff>
    </xdr:to>
    <xdr:cxnSp macro="">
      <xdr:nvCxnSpPr>
        <xdr:cNvPr id="351" name="直線コネクタ 350"/>
        <xdr:cNvCxnSpPr/>
      </xdr:nvCxnSpPr>
      <xdr:spPr>
        <a:xfrm>
          <a:off x="8750300" y="10131482"/>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3" name="テキスト ボックス 352"/>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15932</xdr:rowOff>
    </xdr:from>
    <xdr:to>
      <xdr:col>12</xdr:col>
      <xdr:colOff>511175</xdr:colOff>
      <xdr:row>59</xdr:row>
      <xdr:rowOff>43358</xdr:rowOff>
    </xdr:to>
    <xdr:cxnSp macro="">
      <xdr:nvCxnSpPr>
        <xdr:cNvPr id="354" name="直線コネクタ 353"/>
        <xdr:cNvCxnSpPr/>
      </xdr:nvCxnSpPr>
      <xdr:spPr>
        <a:xfrm flipV="1">
          <a:off x="7861300" y="10131482"/>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6" name="テキスト ボックス 355"/>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43358</xdr:rowOff>
    </xdr:from>
    <xdr:to>
      <xdr:col>11</xdr:col>
      <xdr:colOff>307975</xdr:colOff>
      <xdr:row>59</xdr:row>
      <xdr:rowOff>64615</xdr:rowOff>
    </xdr:to>
    <xdr:cxnSp macro="">
      <xdr:nvCxnSpPr>
        <xdr:cNvPr id="357" name="直線コネクタ 356"/>
        <xdr:cNvCxnSpPr/>
      </xdr:nvCxnSpPr>
      <xdr:spPr>
        <a:xfrm flipV="1">
          <a:off x="6972300" y="10158908"/>
          <a:ext cx="889000" cy="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9" name="テキスト ボックス 358"/>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61" name="テキスト ボックス 360"/>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162756</xdr:rowOff>
    </xdr:from>
    <xdr:to>
      <xdr:col>15</xdr:col>
      <xdr:colOff>231775</xdr:colOff>
      <xdr:row>59</xdr:row>
      <xdr:rowOff>92906</xdr:rowOff>
    </xdr:to>
    <xdr:sp macro="" textlink="">
      <xdr:nvSpPr>
        <xdr:cNvPr id="367" name="円/楕円 366"/>
        <xdr:cNvSpPr/>
      </xdr:nvSpPr>
      <xdr:spPr>
        <a:xfrm>
          <a:off x="10426700" y="101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113507</xdr:rowOff>
    </xdr:from>
    <xdr:ext cx="534377" cy="259045"/>
    <xdr:sp macro="" textlink="">
      <xdr:nvSpPr>
        <xdr:cNvPr id="368" name="普通建設事業費該当値テキスト"/>
        <xdr:cNvSpPr txBox="1"/>
      </xdr:nvSpPr>
      <xdr:spPr>
        <a:xfrm>
          <a:off x="10528300" y="10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166552</xdr:rowOff>
    </xdr:from>
    <xdr:to>
      <xdr:col>14</xdr:col>
      <xdr:colOff>79375</xdr:colOff>
      <xdr:row>59</xdr:row>
      <xdr:rowOff>96702</xdr:rowOff>
    </xdr:to>
    <xdr:sp macro="" textlink="">
      <xdr:nvSpPr>
        <xdr:cNvPr id="369" name="円/楕円 368"/>
        <xdr:cNvSpPr/>
      </xdr:nvSpPr>
      <xdr:spPr>
        <a:xfrm>
          <a:off x="9588500" y="1011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87829</xdr:rowOff>
    </xdr:from>
    <xdr:ext cx="534377" cy="259045"/>
    <xdr:sp macro="" textlink="">
      <xdr:nvSpPr>
        <xdr:cNvPr id="370" name="テキスト ボックス 369"/>
        <xdr:cNvSpPr txBox="1"/>
      </xdr:nvSpPr>
      <xdr:spPr>
        <a:xfrm>
          <a:off x="9372111" y="1020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136582</xdr:rowOff>
    </xdr:from>
    <xdr:to>
      <xdr:col>12</xdr:col>
      <xdr:colOff>561975</xdr:colOff>
      <xdr:row>59</xdr:row>
      <xdr:rowOff>66732</xdr:rowOff>
    </xdr:to>
    <xdr:sp macro="" textlink="">
      <xdr:nvSpPr>
        <xdr:cNvPr id="371" name="円/楕円 370"/>
        <xdr:cNvSpPr/>
      </xdr:nvSpPr>
      <xdr:spPr>
        <a:xfrm>
          <a:off x="8699500" y="100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83259</xdr:rowOff>
    </xdr:from>
    <xdr:ext cx="534377" cy="259045"/>
    <xdr:sp macro="" textlink="">
      <xdr:nvSpPr>
        <xdr:cNvPr id="372" name="テキスト ボックス 371"/>
        <xdr:cNvSpPr txBox="1"/>
      </xdr:nvSpPr>
      <xdr:spPr>
        <a:xfrm>
          <a:off x="8483111" y="98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164008</xdr:rowOff>
    </xdr:from>
    <xdr:to>
      <xdr:col>11</xdr:col>
      <xdr:colOff>358775</xdr:colOff>
      <xdr:row>59</xdr:row>
      <xdr:rowOff>94158</xdr:rowOff>
    </xdr:to>
    <xdr:sp macro="" textlink="">
      <xdr:nvSpPr>
        <xdr:cNvPr id="373" name="円/楕円 372"/>
        <xdr:cNvSpPr/>
      </xdr:nvSpPr>
      <xdr:spPr>
        <a:xfrm>
          <a:off x="7810500" y="101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85285</xdr:rowOff>
    </xdr:from>
    <xdr:ext cx="534377" cy="259045"/>
    <xdr:sp macro="" textlink="">
      <xdr:nvSpPr>
        <xdr:cNvPr id="374" name="テキスト ボックス 373"/>
        <xdr:cNvSpPr txBox="1"/>
      </xdr:nvSpPr>
      <xdr:spPr>
        <a:xfrm>
          <a:off x="7594111" y="102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13815</xdr:rowOff>
    </xdr:from>
    <xdr:to>
      <xdr:col>10</xdr:col>
      <xdr:colOff>155575</xdr:colOff>
      <xdr:row>59</xdr:row>
      <xdr:rowOff>115415</xdr:rowOff>
    </xdr:to>
    <xdr:sp macro="" textlink="">
      <xdr:nvSpPr>
        <xdr:cNvPr id="375" name="円/楕円 374"/>
        <xdr:cNvSpPr/>
      </xdr:nvSpPr>
      <xdr:spPr>
        <a:xfrm>
          <a:off x="6921500" y="101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106542</xdr:rowOff>
    </xdr:from>
    <xdr:ext cx="534377" cy="259045"/>
    <xdr:sp macro="" textlink="">
      <xdr:nvSpPr>
        <xdr:cNvPr id="376" name="テキスト ボックス 375"/>
        <xdr:cNvSpPr txBox="1"/>
      </xdr:nvSpPr>
      <xdr:spPr>
        <a:xfrm>
          <a:off x="6705111" y="102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159587</xdr:rowOff>
    </xdr:from>
    <xdr:to>
      <xdr:col>15</xdr:col>
      <xdr:colOff>180975</xdr:colOff>
      <xdr:row>79</xdr:row>
      <xdr:rowOff>36649</xdr:rowOff>
    </xdr:to>
    <xdr:cxnSp macro="">
      <xdr:nvCxnSpPr>
        <xdr:cNvPr id="405" name="直線コネクタ 404"/>
        <xdr:cNvCxnSpPr/>
      </xdr:nvCxnSpPr>
      <xdr:spPr>
        <a:xfrm flipV="1">
          <a:off x="9639300" y="13532687"/>
          <a:ext cx="8382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108787</xdr:rowOff>
    </xdr:from>
    <xdr:to>
      <xdr:col>15</xdr:col>
      <xdr:colOff>231775</xdr:colOff>
      <xdr:row>79</xdr:row>
      <xdr:rowOff>38937</xdr:rowOff>
    </xdr:to>
    <xdr:sp macro="" textlink="">
      <xdr:nvSpPr>
        <xdr:cNvPr id="415" name="円/楕円 414"/>
        <xdr:cNvSpPr/>
      </xdr:nvSpPr>
      <xdr:spPr>
        <a:xfrm>
          <a:off x="10426700" y="134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68164</xdr:rowOff>
    </xdr:from>
    <xdr:ext cx="534377" cy="259045"/>
    <xdr:sp macro="" textlink="">
      <xdr:nvSpPr>
        <xdr:cNvPr id="416" name="普通建設事業費 （ うち新規整備　）該当値テキスト"/>
        <xdr:cNvSpPr txBox="1"/>
      </xdr:nvSpPr>
      <xdr:spPr>
        <a:xfrm>
          <a:off x="10528300" y="1326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157299</xdr:rowOff>
    </xdr:from>
    <xdr:to>
      <xdr:col>14</xdr:col>
      <xdr:colOff>79375</xdr:colOff>
      <xdr:row>79</xdr:row>
      <xdr:rowOff>87449</xdr:rowOff>
    </xdr:to>
    <xdr:sp macro="" textlink="">
      <xdr:nvSpPr>
        <xdr:cNvPr id="417" name="円/楕円 416"/>
        <xdr:cNvSpPr/>
      </xdr:nvSpPr>
      <xdr:spPr>
        <a:xfrm>
          <a:off x="9588500" y="135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78576</xdr:rowOff>
    </xdr:from>
    <xdr:ext cx="469744" cy="259045"/>
    <xdr:sp macro="" textlink="">
      <xdr:nvSpPr>
        <xdr:cNvPr id="418" name="テキスト ボックス 417"/>
        <xdr:cNvSpPr txBox="1"/>
      </xdr:nvSpPr>
      <xdr:spPr>
        <a:xfrm>
          <a:off x="9404427" y="136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47689</xdr:rowOff>
    </xdr:from>
    <xdr:to>
      <xdr:col>15</xdr:col>
      <xdr:colOff>180975</xdr:colOff>
      <xdr:row>98</xdr:row>
      <xdr:rowOff>148577</xdr:rowOff>
    </xdr:to>
    <xdr:cxnSp macro="">
      <xdr:nvCxnSpPr>
        <xdr:cNvPr id="447" name="直線コネクタ 446"/>
        <xdr:cNvCxnSpPr/>
      </xdr:nvCxnSpPr>
      <xdr:spPr>
        <a:xfrm>
          <a:off x="9639300" y="16335439"/>
          <a:ext cx="838200" cy="6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169054</xdr:rowOff>
    </xdr:from>
    <xdr:ext cx="534377" cy="259045"/>
    <xdr:sp macro="" textlink="">
      <xdr:nvSpPr>
        <xdr:cNvPr id="451" name="テキスト ボックス 450"/>
        <xdr:cNvSpPr txBox="1"/>
      </xdr:nvSpPr>
      <xdr:spPr>
        <a:xfrm>
          <a:off x="9372111" y="1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97777</xdr:rowOff>
    </xdr:from>
    <xdr:to>
      <xdr:col>15</xdr:col>
      <xdr:colOff>231775</xdr:colOff>
      <xdr:row>99</xdr:row>
      <xdr:rowOff>27927</xdr:rowOff>
    </xdr:to>
    <xdr:sp macro="" textlink="">
      <xdr:nvSpPr>
        <xdr:cNvPr id="457" name="円/楕円 456"/>
        <xdr:cNvSpPr/>
      </xdr:nvSpPr>
      <xdr:spPr>
        <a:xfrm>
          <a:off x="10426700" y="168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12704</xdr:rowOff>
    </xdr:from>
    <xdr:ext cx="469744" cy="259045"/>
    <xdr:sp macro="" textlink="">
      <xdr:nvSpPr>
        <xdr:cNvPr id="458" name="普通建設事業費 （ うち更新整備　）該当値テキスト"/>
        <xdr:cNvSpPr txBox="1"/>
      </xdr:nvSpPr>
      <xdr:spPr>
        <a:xfrm>
          <a:off x="10528300" y="1681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168339</xdr:rowOff>
    </xdr:from>
    <xdr:to>
      <xdr:col>14</xdr:col>
      <xdr:colOff>79375</xdr:colOff>
      <xdr:row>95</xdr:row>
      <xdr:rowOff>98489</xdr:rowOff>
    </xdr:to>
    <xdr:sp macro="" textlink="">
      <xdr:nvSpPr>
        <xdr:cNvPr id="459" name="円/楕円 458"/>
        <xdr:cNvSpPr/>
      </xdr:nvSpPr>
      <xdr:spPr>
        <a:xfrm>
          <a:off x="9588500" y="162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115016</xdr:rowOff>
    </xdr:from>
    <xdr:ext cx="534377" cy="259045"/>
    <xdr:sp macro="" textlink="">
      <xdr:nvSpPr>
        <xdr:cNvPr id="460" name="テキスト ボックス 459"/>
        <xdr:cNvSpPr txBox="1"/>
      </xdr:nvSpPr>
      <xdr:spPr>
        <a:xfrm>
          <a:off x="9372111" y="160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25378</xdr:rowOff>
    </xdr:from>
    <xdr:to>
      <xdr:col>23</xdr:col>
      <xdr:colOff>517525</xdr:colOff>
      <xdr:row>38</xdr:row>
      <xdr:rowOff>25395</xdr:rowOff>
    </xdr:to>
    <xdr:cxnSp macro="">
      <xdr:nvCxnSpPr>
        <xdr:cNvPr id="485" name="直線コネクタ 484"/>
        <xdr:cNvCxnSpPr/>
      </xdr:nvCxnSpPr>
      <xdr:spPr>
        <a:xfrm flipV="1">
          <a:off x="15481300" y="6540478"/>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25395</xdr:rowOff>
    </xdr:from>
    <xdr:to>
      <xdr:col>22</xdr:col>
      <xdr:colOff>365125</xdr:colOff>
      <xdr:row>38</xdr:row>
      <xdr:rowOff>25395</xdr:rowOff>
    </xdr:to>
    <xdr:cxnSp macro="">
      <xdr:nvCxnSpPr>
        <xdr:cNvPr id="488" name="直線コネクタ 487"/>
        <xdr:cNvCxnSpPr/>
      </xdr:nvCxnSpPr>
      <xdr:spPr>
        <a:xfrm>
          <a:off x="14592300" y="6540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23611</xdr:rowOff>
    </xdr:from>
    <xdr:to>
      <xdr:col>21</xdr:col>
      <xdr:colOff>161925</xdr:colOff>
      <xdr:row>38</xdr:row>
      <xdr:rowOff>25395</xdr:rowOff>
    </xdr:to>
    <xdr:cxnSp macro="">
      <xdr:nvCxnSpPr>
        <xdr:cNvPr id="491" name="直線コネクタ 490"/>
        <xdr:cNvCxnSpPr/>
      </xdr:nvCxnSpPr>
      <xdr:spPr>
        <a:xfrm>
          <a:off x="13703300" y="6538711"/>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3" name="テキスト ボックス 492"/>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23611</xdr:rowOff>
    </xdr:from>
    <xdr:to>
      <xdr:col>19</xdr:col>
      <xdr:colOff>644525</xdr:colOff>
      <xdr:row>38</xdr:row>
      <xdr:rowOff>25400</xdr:rowOff>
    </xdr:to>
    <xdr:cxnSp macro="">
      <xdr:nvCxnSpPr>
        <xdr:cNvPr id="494" name="直線コネクタ 493"/>
        <xdr:cNvCxnSpPr/>
      </xdr:nvCxnSpPr>
      <xdr:spPr>
        <a:xfrm flipV="1">
          <a:off x="12814300" y="6538711"/>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146027</xdr:rowOff>
    </xdr:from>
    <xdr:to>
      <xdr:col>23</xdr:col>
      <xdr:colOff>568325</xdr:colOff>
      <xdr:row>38</xdr:row>
      <xdr:rowOff>76177</xdr:rowOff>
    </xdr:to>
    <xdr:sp macro="" textlink="">
      <xdr:nvSpPr>
        <xdr:cNvPr id="504" name="円/楕円 503"/>
        <xdr:cNvSpPr/>
      </xdr:nvSpPr>
      <xdr:spPr>
        <a:xfrm>
          <a:off x="16268700" y="64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249299" cy="259045"/>
    <xdr:sp macro="" textlink="">
      <xdr:nvSpPr>
        <xdr:cNvPr id="505" name="災害復旧事業費該当値テキスト"/>
        <xdr:cNvSpPr txBox="1"/>
      </xdr:nvSpPr>
      <xdr:spPr>
        <a:xfrm>
          <a:off x="16370300" y="6449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146044</xdr:rowOff>
    </xdr:from>
    <xdr:to>
      <xdr:col>22</xdr:col>
      <xdr:colOff>415925</xdr:colOff>
      <xdr:row>38</xdr:row>
      <xdr:rowOff>76194</xdr:rowOff>
    </xdr:to>
    <xdr:sp macro="" textlink="">
      <xdr:nvSpPr>
        <xdr:cNvPr id="506" name="円/楕円 505"/>
        <xdr:cNvSpPr/>
      </xdr:nvSpPr>
      <xdr:spPr>
        <a:xfrm>
          <a:off x="15430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67322</xdr:rowOff>
    </xdr:from>
    <xdr:ext cx="249299" cy="259045"/>
    <xdr:sp macro="" textlink="">
      <xdr:nvSpPr>
        <xdr:cNvPr id="507" name="テキスト ボックス 506"/>
        <xdr:cNvSpPr txBox="1"/>
      </xdr:nvSpPr>
      <xdr:spPr>
        <a:xfrm>
          <a:off x="15356649"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146044</xdr:rowOff>
    </xdr:from>
    <xdr:to>
      <xdr:col>21</xdr:col>
      <xdr:colOff>212725</xdr:colOff>
      <xdr:row>38</xdr:row>
      <xdr:rowOff>76194</xdr:rowOff>
    </xdr:to>
    <xdr:sp macro="" textlink="">
      <xdr:nvSpPr>
        <xdr:cNvPr id="508" name="円/楕円 507"/>
        <xdr:cNvSpPr/>
      </xdr:nvSpPr>
      <xdr:spPr>
        <a:xfrm>
          <a:off x="14541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67322</xdr:rowOff>
    </xdr:from>
    <xdr:ext cx="249299" cy="259045"/>
    <xdr:sp macro="" textlink="">
      <xdr:nvSpPr>
        <xdr:cNvPr id="509" name="テキスト ボックス 508"/>
        <xdr:cNvSpPr txBox="1"/>
      </xdr:nvSpPr>
      <xdr:spPr>
        <a:xfrm>
          <a:off x="14467649"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144261</xdr:rowOff>
    </xdr:from>
    <xdr:to>
      <xdr:col>20</xdr:col>
      <xdr:colOff>9525</xdr:colOff>
      <xdr:row>38</xdr:row>
      <xdr:rowOff>74411</xdr:rowOff>
    </xdr:to>
    <xdr:sp macro="" textlink="">
      <xdr:nvSpPr>
        <xdr:cNvPr id="510" name="円/楕円 509"/>
        <xdr:cNvSpPr/>
      </xdr:nvSpPr>
      <xdr:spPr>
        <a:xfrm>
          <a:off x="13652500" y="64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65538</xdr:rowOff>
    </xdr:from>
    <xdr:ext cx="378565" cy="259045"/>
    <xdr:sp macro="" textlink="">
      <xdr:nvSpPr>
        <xdr:cNvPr id="511" name="テキスト ボックス 510"/>
        <xdr:cNvSpPr txBox="1"/>
      </xdr:nvSpPr>
      <xdr:spPr>
        <a:xfrm>
          <a:off x="13514017" y="658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2" name="円/楕円 511"/>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3" name="テキスト ボックス 512"/>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137229</xdr:rowOff>
    </xdr:from>
    <xdr:to>
      <xdr:col>23</xdr:col>
      <xdr:colOff>517525</xdr:colOff>
      <xdr:row>77</xdr:row>
      <xdr:rowOff>155821</xdr:rowOff>
    </xdr:to>
    <xdr:cxnSp macro="">
      <xdr:nvCxnSpPr>
        <xdr:cNvPr id="601" name="直線コネクタ 600"/>
        <xdr:cNvCxnSpPr/>
      </xdr:nvCxnSpPr>
      <xdr:spPr>
        <a:xfrm>
          <a:off x="15481300" y="13338879"/>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602"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88297</xdr:rowOff>
    </xdr:from>
    <xdr:to>
      <xdr:col>22</xdr:col>
      <xdr:colOff>365125</xdr:colOff>
      <xdr:row>77</xdr:row>
      <xdr:rowOff>137229</xdr:rowOff>
    </xdr:to>
    <xdr:cxnSp macro="">
      <xdr:nvCxnSpPr>
        <xdr:cNvPr id="604" name="直線コネクタ 603"/>
        <xdr:cNvCxnSpPr/>
      </xdr:nvCxnSpPr>
      <xdr:spPr>
        <a:xfrm>
          <a:off x="14592300" y="13289947"/>
          <a:ext cx="889000" cy="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6" name="テキスト ボックス 605"/>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14057</xdr:rowOff>
    </xdr:from>
    <xdr:to>
      <xdr:col>21</xdr:col>
      <xdr:colOff>161925</xdr:colOff>
      <xdr:row>77</xdr:row>
      <xdr:rowOff>88297</xdr:rowOff>
    </xdr:to>
    <xdr:cxnSp macro="">
      <xdr:nvCxnSpPr>
        <xdr:cNvPr id="607" name="直線コネクタ 606"/>
        <xdr:cNvCxnSpPr/>
      </xdr:nvCxnSpPr>
      <xdr:spPr>
        <a:xfrm>
          <a:off x="13703300" y="13215707"/>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9" name="テキスト ボックス 608"/>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151729</xdr:rowOff>
    </xdr:from>
    <xdr:to>
      <xdr:col>19</xdr:col>
      <xdr:colOff>644525</xdr:colOff>
      <xdr:row>77</xdr:row>
      <xdr:rowOff>14057</xdr:rowOff>
    </xdr:to>
    <xdr:cxnSp macro="">
      <xdr:nvCxnSpPr>
        <xdr:cNvPr id="610" name="直線コネクタ 609"/>
        <xdr:cNvCxnSpPr/>
      </xdr:nvCxnSpPr>
      <xdr:spPr>
        <a:xfrm>
          <a:off x="12814300" y="13181929"/>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12" name="テキスト ボックス 611"/>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4" name="テキスト ボックス 613"/>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105021</xdr:rowOff>
    </xdr:from>
    <xdr:to>
      <xdr:col>23</xdr:col>
      <xdr:colOff>568325</xdr:colOff>
      <xdr:row>78</xdr:row>
      <xdr:rowOff>35171</xdr:rowOff>
    </xdr:to>
    <xdr:sp macro="" textlink="">
      <xdr:nvSpPr>
        <xdr:cNvPr id="620" name="円/楕円 619"/>
        <xdr:cNvSpPr/>
      </xdr:nvSpPr>
      <xdr:spPr>
        <a:xfrm>
          <a:off x="16268700" y="1330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19948</xdr:rowOff>
    </xdr:from>
    <xdr:ext cx="534377" cy="259045"/>
    <xdr:sp macro="" textlink="">
      <xdr:nvSpPr>
        <xdr:cNvPr id="621" name="公債費該当値テキスト"/>
        <xdr:cNvSpPr txBox="1"/>
      </xdr:nvSpPr>
      <xdr:spPr>
        <a:xfrm>
          <a:off x="16370300" y="132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86429</xdr:rowOff>
    </xdr:from>
    <xdr:to>
      <xdr:col>22</xdr:col>
      <xdr:colOff>415925</xdr:colOff>
      <xdr:row>78</xdr:row>
      <xdr:rowOff>16579</xdr:rowOff>
    </xdr:to>
    <xdr:sp macro="" textlink="">
      <xdr:nvSpPr>
        <xdr:cNvPr id="622" name="円/楕円 621"/>
        <xdr:cNvSpPr/>
      </xdr:nvSpPr>
      <xdr:spPr>
        <a:xfrm>
          <a:off x="15430500" y="132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7706</xdr:rowOff>
    </xdr:from>
    <xdr:ext cx="534377" cy="259045"/>
    <xdr:sp macro="" textlink="">
      <xdr:nvSpPr>
        <xdr:cNvPr id="623" name="テキスト ボックス 622"/>
        <xdr:cNvSpPr txBox="1"/>
      </xdr:nvSpPr>
      <xdr:spPr>
        <a:xfrm>
          <a:off x="15214111" y="133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37497</xdr:rowOff>
    </xdr:from>
    <xdr:to>
      <xdr:col>21</xdr:col>
      <xdr:colOff>212725</xdr:colOff>
      <xdr:row>77</xdr:row>
      <xdr:rowOff>139097</xdr:rowOff>
    </xdr:to>
    <xdr:sp macro="" textlink="">
      <xdr:nvSpPr>
        <xdr:cNvPr id="624" name="円/楕円 623"/>
        <xdr:cNvSpPr/>
      </xdr:nvSpPr>
      <xdr:spPr>
        <a:xfrm>
          <a:off x="14541500" y="132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130224</xdr:rowOff>
    </xdr:from>
    <xdr:ext cx="534377" cy="259045"/>
    <xdr:sp macro="" textlink="">
      <xdr:nvSpPr>
        <xdr:cNvPr id="625" name="テキスト ボックス 624"/>
        <xdr:cNvSpPr txBox="1"/>
      </xdr:nvSpPr>
      <xdr:spPr>
        <a:xfrm>
          <a:off x="14325111" y="133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134707</xdr:rowOff>
    </xdr:from>
    <xdr:to>
      <xdr:col>20</xdr:col>
      <xdr:colOff>9525</xdr:colOff>
      <xdr:row>77</xdr:row>
      <xdr:rowOff>64857</xdr:rowOff>
    </xdr:to>
    <xdr:sp macro="" textlink="">
      <xdr:nvSpPr>
        <xdr:cNvPr id="626" name="円/楕円 625"/>
        <xdr:cNvSpPr/>
      </xdr:nvSpPr>
      <xdr:spPr>
        <a:xfrm>
          <a:off x="13652500" y="131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55984</xdr:rowOff>
    </xdr:from>
    <xdr:ext cx="534377" cy="259045"/>
    <xdr:sp macro="" textlink="">
      <xdr:nvSpPr>
        <xdr:cNvPr id="627" name="テキスト ボックス 626"/>
        <xdr:cNvSpPr txBox="1"/>
      </xdr:nvSpPr>
      <xdr:spPr>
        <a:xfrm>
          <a:off x="13436111" y="132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100929</xdr:rowOff>
    </xdr:from>
    <xdr:to>
      <xdr:col>18</xdr:col>
      <xdr:colOff>492125</xdr:colOff>
      <xdr:row>77</xdr:row>
      <xdr:rowOff>31079</xdr:rowOff>
    </xdr:to>
    <xdr:sp macro="" textlink="">
      <xdr:nvSpPr>
        <xdr:cNvPr id="628" name="円/楕円 627"/>
        <xdr:cNvSpPr/>
      </xdr:nvSpPr>
      <xdr:spPr>
        <a:xfrm>
          <a:off x="12763500" y="131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22206</xdr:rowOff>
    </xdr:from>
    <xdr:ext cx="534377" cy="259045"/>
    <xdr:sp macro="" textlink="">
      <xdr:nvSpPr>
        <xdr:cNvPr id="629" name="テキスト ボックス 628"/>
        <xdr:cNvSpPr txBox="1"/>
      </xdr:nvSpPr>
      <xdr:spPr>
        <a:xfrm>
          <a:off x="12547111" y="132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73045</xdr:rowOff>
    </xdr:from>
    <xdr:to>
      <xdr:col>23</xdr:col>
      <xdr:colOff>517525</xdr:colOff>
      <xdr:row>99</xdr:row>
      <xdr:rowOff>91287</xdr:rowOff>
    </xdr:to>
    <xdr:cxnSp macro="">
      <xdr:nvCxnSpPr>
        <xdr:cNvPr id="660" name="直線コネクタ 659"/>
        <xdr:cNvCxnSpPr/>
      </xdr:nvCxnSpPr>
      <xdr:spPr>
        <a:xfrm flipV="1">
          <a:off x="15481300" y="17046595"/>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61"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87123</xdr:rowOff>
    </xdr:from>
    <xdr:to>
      <xdr:col>22</xdr:col>
      <xdr:colOff>365125</xdr:colOff>
      <xdr:row>99</xdr:row>
      <xdr:rowOff>91287</xdr:rowOff>
    </xdr:to>
    <xdr:cxnSp macro="">
      <xdr:nvCxnSpPr>
        <xdr:cNvPr id="663" name="直線コネクタ 662"/>
        <xdr:cNvCxnSpPr/>
      </xdr:nvCxnSpPr>
      <xdr:spPr>
        <a:xfrm>
          <a:off x="14592300" y="17060673"/>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5" name="テキスト ボックス 664"/>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74589</xdr:rowOff>
    </xdr:from>
    <xdr:to>
      <xdr:col>21</xdr:col>
      <xdr:colOff>161925</xdr:colOff>
      <xdr:row>99</xdr:row>
      <xdr:rowOff>87123</xdr:rowOff>
    </xdr:to>
    <xdr:cxnSp macro="">
      <xdr:nvCxnSpPr>
        <xdr:cNvPr id="666" name="直線コネクタ 665"/>
        <xdr:cNvCxnSpPr/>
      </xdr:nvCxnSpPr>
      <xdr:spPr>
        <a:xfrm>
          <a:off x="13703300" y="1704813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132052</xdr:rowOff>
    </xdr:from>
    <xdr:ext cx="534377" cy="259045"/>
    <xdr:sp macro="" textlink="">
      <xdr:nvSpPr>
        <xdr:cNvPr id="668" name="テキスト ボックス 667"/>
        <xdr:cNvSpPr txBox="1"/>
      </xdr:nvSpPr>
      <xdr:spPr>
        <a:xfrm>
          <a:off x="14325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74589</xdr:rowOff>
    </xdr:from>
    <xdr:to>
      <xdr:col>19</xdr:col>
      <xdr:colOff>644525</xdr:colOff>
      <xdr:row>99</xdr:row>
      <xdr:rowOff>82249</xdr:rowOff>
    </xdr:to>
    <xdr:cxnSp macro="">
      <xdr:nvCxnSpPr>
        <xdr:cNvPr id="669" name="直線コネクタ 668"/>
        <xdr:cNvCxnSpPr/>
      </xdr:nvCxnSpPr>
      <xdr:spPr>
        <a:xfrm flipV="1">
          <a:off x="12814300" y="17048139"/>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22245</xdr:rowOff>
    </xdr:from>
    <xdr:to>
      <xdr:col>23</xdr:col>
      <xdr:colOff>568325</xdr:colOff>
      <xdr:row>99</xdr:row>
      <xdr:rowOff>123845</xdr:rowOff>
    </xdr:to>
    <xdr:sp macro="" textlink="">
      <xdr:nvSpPr>
        <xdr:cNvPr id="679" name="円/楕円 678"/>
        <xdr:cNvSpPr/>
      </xdr:nvSpPr>
      <xdr:spPr>
        <a:xfrm>
          <a:off x="16268700" y="1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164895</xdr:rowOff>
    </xdr:from>
    <xdr:ext cx="534377" cy="259045"/>
    <xdr:sp macro="" textlink="">
      <xdr:nvSpPr>
        <xdr:cNvPr id="680" name="積立金該当値テキスト"/>
        <xdr:cNvSpPr txBox="1"/>
      </xdr:nvSpPr>
      <xdr:spPr>
        <a:xfrm>
          <a:off x="16370300" y="169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40487</xdr:rowOff>
    </xdr:from>
    <xdr:to>
      <xdr:col>22</xdr:col>
      <xdr:colOff>415925</xdr:colOff>
      <xdr:row>99</xdr:row>
      <xdr:rowOff>142087</xdr:rowOff>
    </xdr:to>
    <xdr:sp macro="" textlink="">
      <xdr:nvSpPr>
        <xdr:cNvPr id="681" name="円/楕円 680"/>
        <xdr:cNvSpPr/>
      </xdr:nvSpPr>
      <xdr:spPr>
        <a:xfrm>
          <a:off x="15430500" y="170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133214</xdr:rowOff>
    </xdr:from>
    <xdr:ext cx="469744" cy="259045"/>
    <xdr:sp macro="" textlink="">
      <xdr:nvSpPr>
        <xdr:cNvPr id="682" name="テキスト ボックス 681"/>
        <xdr:cNvSpPr txBox="1"/>
      </xdr:nvSpPr>
      <xdr:spPr>
        <a:xfrm>
          <a:off x="15246427" y="171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36323</xdr:rowOff>
    </xdr:from>
    <xdr:to>
      <xdr:col>21</xdr:col>
      <xdr:colOff>212725</xdr:colOff>
      <xdr:row>99</xdr:row>
      <xdr:rowOff>137923</xdr:rowOff>
    </xdr:to>
    <xdr:sp macro="" textlink="">
      <xdr:nvSpPr>
        <xdr:cNvPr id="683" name="円/楕円 682"/>
        <xdr:cNvSpPr/>
      </xdr:nvSpPr>
      <xdr:spPr>
        <a:xfrm>
          <a:off x="14541500" y="170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129050</xdr:rowOff>
    </xdr:from>
    <xdr:ext cx="469744" cy="259045"/>
    <xdr:sp macro="" textlink="">
      <xdr:nvSpPr>
        <xdr:cNvPr id="684" name="テキスト ボックス 683"/>
        <xdr:cNvSpPr txBox="1"/>
      </xdr:nvSpPr>
      <xdr:spPr>
        <a:xfrm>
          <a:off x="14357427" y="1710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23789</xdr:rowOff>
    </xdr:from>
    <xdr:to>
      <xdr:col>20</xdr:col>
      <xdr:colOff>9525</xdr:colOff>
      <xdr:row>99</xdr:row>
      <xdr:rowOff>125389</xdr:rowOff>
    </xdr:to>
    <xdr:sp macro="" textlink="">
      <xdr:nvSpPr>
        <xdr:cNvPr id="685" name="円/楕円 684"/>
        <xdr:cNvSpPr/>
      </xdr:nvSpPr>
      <xdr:spPr>
        <a:xfrm>
          <a:off x="13652500" y="16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116516</xdr:rowOff>
    </xdr:from>
    <xdr:ext cx="534377" cy="259045"/>
    <xdr:sp macro="" textlink="">
      <xdr:nvSpPr>
        <xdr:cNvPr id="686" name="テキスト ボックス 685"/>
        <xdr:cNvSpPr txBox="1"/>
      </xdr:nvSpPr>
      <xdr:spPr>
        <a:xfrm>
          <a:off x="13436111" y="17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31449</xdr:rowOff>
    </xdr:from>
    <xdr:to>
      <xdr:col>18</xdr:col>
      <xdr:colOff>492125</xdr:colOff>
      <xdr:row>99</xdr:row>
      <xdr:rowOff>133049</xdr:rowOff>
    </xdr:to>
    <xdr:sp macro="" textlink="">
      <xdr:nvSpPr>
        <xdr:cNvPr id="687" name="円/楕円 686"/>
        <xdr:cNvSpPr/>
      </xdr:nvSpPr>
      <xdr:spPr>
        <a:xfrm>
          <a:off x="12763500" y="170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124176</xdr:rowOff>
    </xdr:from>
    <xdr:ext cx="534377" cy="259045"/>
    <xdr:sp macro="" textlink="">
      <xdr:nvSpPr>
        <xdr:cNvPr id="688" name="テキスト ボックス 687"/>
        <xdr:cNvSpPr txBox="1"/>
      </xdr:nvSpPr>
      <xdr:spPr>
        <a:xfrm>
          <a:off x="12547111" y="170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120863</xdr:rowOff>
    </xdr:from>
    <xdr:to>
      <xdr:col>32</xdr:col>
      <xdr:colOff>187325</xdr:colOff>
      <xdr:row>38</xdr:row>
      <xdr:rowOff>134717</xdr:rowOff>
    </xdr:to>
    <xdr:cxnSp macro="">
      <xdr:nvCxnSpPr>
        <xdr:cNvPr id="715" name="直線コネクタ 714"/>
        <xdr:cNvCxnSpPr/>
      </xdr:nvCxnSpPr>
      <xdr:spPr>
        <a:xfrm flipV="1">
          <a:off x="21323300" y="6635963"/>
          <a:ext cx="8382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134717</xdr:rowOff>
    </xdr:from>
    <xdr:to>
      <xdr:col>31</xdr:col>
      <xdr:colOff>34925</xdr:colOff>
      <xdr:row>38</xdr:row>
      <xdr:rowOff>139105</xdr:rowOff>
    </xdr:to>
    <xdr:cxnSp macro="">
      <xdr:nvCxnSpPr>
        <xdr:cNvPr id="718" name="直線コネクタ 717"/>
        <xdr:cNvCxnSpPr/>
      </xdr:nvCxnSpPr>
      <xdr:spPr>
        <a:xfrm flipV="1">
          <a:off x="20434300" y="6649817"/>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111720</xdr:rowOff>
    </xdr:from>
    <xdr:to>
      <xdr:col>29</xdr:col>
      <xdr:colOff>517525</xdr:colOff>
      <xdr:row>38</xdr:row>
      <xdr:rowOff>139105</xdr:rowOff>
    </xdr:to>
    <xdr:cxnSp macro="">
      <xdr:nvCxnSpPr>
        <xdr:cNvPr id="721" name="直線コネクタ 720"/>
        <xdr:cNvCxnSpPr/>
      </xdr:nvCxnSpPr>
      <xdr:spPr>
        <a:xfrm>
          <a:off x="19545300" y="6626820"/>
          <a:ext cx="889000" cy="2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3" name="テキスト ボックス 722"/>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111720</xdr:rowOff>
    </xdr:from>
    <xdr:to>
      <xdr:col>28</xdr:col>
      <xdr:colOff>314325</xdr:colOff>
      <xdr:row>38</xdr:row>
      <xdr:rowOff>130784</xdr:rowOff>
    </xdr:to>
    <xdr:cxnSp macro="">
      <xdr:nvCxnSpPr>
        <xdr:cNvPr id="724" name="直線コネクタ 723"/>
        <xdr:cNvCxnSpPr/>
      </xdr:nvCxnSpPr>
      <xdr:spPr>
        <a:xfrm flipV="1">
          <a:off x="18656300" y="6626820"/>
          <a:ext cx="889000" cy="1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6" name="テキスト ボックス 725"/>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70063</xdr:rowOff>
    </xdr:from>
    <xdr:to>
      <xdr:col>32</xdr:col>
      <xdr:colOff>238125</xdr:colOff>
      <xdr:row>39</xdr:row>
      <xdr:rowOff>213</xdr:rowOff>
    </xdr:to>
    <xdr:sp macro="" textlink="">
      <xdr:nvSpPr>
        <xdr:cNvPr id="734" name="円/楕円 733"/>
        <xdr:cNvSpPr/>
      </xdr:nvSpPr>
      <xdr:spPr>
        <a:xfrm>
          <a:off x="22110700" y="65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156440</xdr:rowOff>
    </xdr:from>
    <xdr:ext cx="378565" cy="259045"/>
    <xdr:sp macro="" textlink="">
      <xdr:nvSpPr>
        <xdr:cNvPr id="735" name="投資及び出資金該当値テキスト"/>
        <xdr:cNvSpPr txBox="1"/>
      </xdr:nvSpPr>
      <xdr:spPr>
        <a:xfrm>
          <a:off x="22212300" y="650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83917</xdr:rowOff>
    </xdr:from>
    <xdr:to>
      <xdr:col>31</xdr:col>
      <xdr:colOff>85725</xdr:colOff>
      <xdr:row>39</xdr:row>
      <xdr:rowOff>14067</xdr:rowOff>
    </xdr:to>
    <xdr:sp macro="" textlink="">
      <xdr:nvSpPr>
        <xdr:cNvPr id="736" name="円/楕円 735"/>
        <xdr:cNvSpPr/>
      </xdr:nvSpPr>
      <xdr:spPr>
        <a:xfrm>
          <a:off x="21272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5194</xdr:rowOff>
    </xdr:from>
    <xdr:ext cx="378565" cy="259045"/>
    <xdr:sp macro="" textlink="">
      <xdr:nvSpPr>
        <xdr:cNvPr id="737" name="テキスト ボックス 736"/>
        <xdr:cNvSpPr txBox="1"/>
      </xdr:nvSpPr>
      <xdr:spPr>
        <a:xfrm>
          <a:off x="21134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88305</xdr:rowOff>
    </xdr:from>
    <xdr:to>
      <xdr:col>29</xdr:col>
      <xdr:colOff>568325</xdr:colOff>
      <xdr:row>39</xdr:row>
      <xdr:rowOff>18455</xdr:rowOff>
    </xdr:to>
    <xdr:sp macro="" textlink="">
      <xdr:nvSpPr>
        <xdr:cNvPr id="738" name="円/楕円 737"/>
        <xdr:cNvSpPr/>
      </xdr:nvSpPr>
      <xdr:spPr>
        <a:xfrm>
          <a:off x="2038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9582</xdr:rowOff>
    </xdr:from>
    <xdr:ext cx="313932" cy="259045"/>
    <xdr:sp macro="" textlink="">
      <xdr:nvSpPr>
        <xdr:cNvPr id="739" name="テキスト ボックス 738"/>
        <xdr:cNvSpPr txBox="1"/>
      </xdr:nvSpPr>
      <xdr:spPr>
        <a:xfrm>
          <a:off x="20277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60920</xdr:rowOff>
    </xdr:from>
    <xdr:to>
      <xdr:col>28</xdr:col>
      <xdr:colOff>365125</xdr:colOff>
      <xdr:row>38</xdr:row>
      <xdr:rowOff>162520</xdr:rowOff>
    </xdr:to>
    <xdr:sp macro="" textlink="">
      <xdr:nvSpPr>
        <xdr:cNvPr id="740" name="円/楕円 739"/>
        <xdr:cNvSpPr/>
      </xdr:nvSpPr>
      <xdr:spPr>
        <a:xfrm>
          <a:off x="19494500" y="65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153647</xdr:rowOff>
    </xdr:from>
    <xdr:ext cx="378565" cy="259045"/>
    <xdr:sp macro="" textlink="">
      <xdr:nvSpPr>
        <xdr:cNvPr id="741" name="テキスト ボックス 740"/>
        <xdr:cNvSpPr txBox="1"/>
      </xdr:nvSpPr>
      <xdr:spPr>
        <a:xfrm>
          <a:off x="19356017" y="666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79984</xdr:rowOff>
    </xdr:from>
    <xdr:to>
      <xdr:col>27</xdr:col>
      <xdr:colOff>161925</xdr:colOff>
      <xdr:row>39</xdr:row>
      <xdr:rowOff>10134</xdr:rowOff>
    </xdr:to>
    <xdr:sp macro="" textlink="">
      <xdr:nvSpPr>
        <xdr:cNvPr id="742" name="円/楕円 741"/>
        <xdr:cNvSpPr/>
      </xdr:nvSpPr>
      <xdr:spPr>
        <a:xfrm>
          <a:off x="18605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1261</xdr:rowOff>
    </xdr:from>
    <xdr:ext cx="378565" cy="259045"/>
    <xdr:sp macro="" textlink="">
      <xdr:nvSpPr>
        <xdr:cNvPr id="743" name="テキスト ボックス 742"/>
        <xdr:cNvSpPr txBox="1"/>
      </xdr:nvSpPr>
      <xdr:spPr>
        <a:xfrm>
          <a:off x="18467017" y="668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25400</xdr:rowOff>
    </xdr:from>
    <xdr:to>
      <xdr:col>32</xdr:col>
      <xdr:colOff>187325</xdr:colOff>
      <xdr:row>58</xdr:row>
      <xdr:rowOff>25400</xdr:rowOff>
    </xdr:to>
    <xdr:cxnSp macro="">
      <xdr:nvCxnSpPr>
        <xdr:cNvPr id="768" name="直線コネクタ 76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9"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25400</xdr:rowOff>
    </xdr:from>
    <xdr:to>
      <xdr:col>31</xdr:col>
      <xdr:colOff>34925</xdr:colOff>
      <xdr:row>58</xdr:row>
      <xdr:rowOff>25400</xdr:rowOff>
    </xdr:to>
    <xdr:cxnSp macro="">
      <xdr:nvCxnSpPr>
        <xdr:cNvPr id="771" name="直線コネクタ 77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163307</xdr:rowOff>
    </xdr:from>
    <xdr:ext cx="469744" cy="259045"/>
    <xdr:sp macro="" textlink="">
      <xdr:nvSpPr>
        <xdr:cNvPr id="773" name="テキスト ボックス 772"/>
        <xdr:cNvSpPr txBox="1"/>
      </xdr:nvSpPr>
      <xdr:spPr>
        <a:xfrm>
          <a:off x="21088427"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25400</xdr:rowOff>
    </xdr:from>
    <xdr:to>
      <xdr:col>29</xdr:col>
      <xdr:colOff>517525</xdr:colOff>
      <xdr:row>58</xdr:row>
      <xdr:rowOff>25400</xdr:rowOff>
    </xdr:to>
    <xdr:cxnSp macro="">
      <xdr:nvCxnSpPr>
        <xdr:cNvPr id="774" name="直線コネクタ 77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25400</xdr:rowOff>
    </xdr:from>
    <xdr:to>
      <xdr:col>28</xdr:col>
      <xdr:colOff>314325</xdr:colOff>
      <xdr:row>58</xdr:row>
      <xdr:rowOff>25400</xdr:rowOff>
    </xdr:to>
    <xdr:cxnSp macro="">
      <xdr:nvCxnSpPr>
        <xdr:cNvPr id="777" name="直線コネクタ 77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79" name="テキスト ボックス 778"/>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1" name="テキスト ボックス 780"/>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787" name="円/楕円 78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60977</xdr:rowOff>
    </xdr:from>
    <xdr:ext cx="249299" cy="259045"/>
    <xdr:sp macro="" textlink="">
      <xdr:nvSpPr>
        <xdr:cNvPr id="788"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789" name="円/楕円 78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58</xdr:row>
      <xdr:rowOff>67327</xdr:rowOff>
    </xdr:from>
    <xdr:ext cx="249299" cy="259045"/>
    <xdr:sp macro="" textlink="">
      <xdr:nvSpPr>
        <xdr:cNvPr id="790" name="テキスト ボックス 789"/>
        <xdr:cNvSpPr txBox="1"/>
      </xdr:nvSpPr>
      <xdr:spPr>
        <a:xfrm>
          <a:off x="2119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146050</xdr:rowOff>
    </xdr:from>
    <xdr:to>
      <xdr:col>29</xdr:col>
      <xdr:colOff>568325</xdr:colOff>
      <xdr:row>58</xdr:row>
      <xdr:rowOff>76200</xdr:rowOff>
    </xdr:to>
    <xdr:sp macro="" textlink="">
      <xdr:nvSpPr>
        <xdr:cNvPr id="791" name="円/楕円 79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58</xdr:row>
      <xdr:rowOff>67327</xdr:rowOff>
    </xdr:from>
    <xdr:ext cx="249299" cy="259045"/>
    <xdr:sp macro="" textlink="">
      <xdr:nvSpPr>
        <xdr:cNvPr id="792" name="テキスト ボックス 791"/>
        <xdr:cNvSpPr txBox="1"/>
      </xdr:nvSpPr>
      <xdr:spPr>
        <a:xfrm>
          <a:off x="2030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146050</xdr:rowOff>
    </xdr:from>
    <xdr:to>
      <xdr:col>28</xdr:col>
      <xdr:colOff>365125</xdr:colOff>
      <xdr:row>58</xdr:row>
      <xdr:rowOff>76200</xdr:rowOff>
    </xdr:to>
    <xdr:sp macro="" textlink="">
      <xdr:nvSpPr>
        <xdr:cNvPr id="793" name="円/楕円 79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58</xdr:row>
      <xdr:rowOff>67327</xdr:rowOff>
    </xdr:from>
    <xdr:ext cx="249299" cy="259045"/>
    <xdr:sp macro="" textlink="">
      <xdr:nvSpPr>
        <xdr:cNvPr id="794" name="テキスト ボックス 793"/>
        <xdr:cNvSpPr txBox="1"/>
      </xdr:nvSpPr>
      <xdr:spPr>
        <a:xfrm>
          <a:off x="19420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146050</xdr:rowOff>
    </xdr:from>
    <xdr:to>
      <xdr:col>27</xdr:col>
      <xdr:colOff>161925</xdr:colOff>
      <xdr:row>58</xdr:row>
      <xdr:rowOff>76200</xdr:rowOff>
    </xdr:to>
    <xdr:sp macro="" textlink="">
      <xdr:nvSpPr>
        <xdr:cNvPr id="795" name="円/楕円 79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58</xdr:row>
      <xdr:rowOff>67327</xdr:rowOff>
    </xdr:from>
    <xdr:ext cx="249299" cy="259045"/>
    <xdr:sp macro="" textlink="">
      <xdr:nvSpPr>
        <xdr:cNvPr id="796" name="テキスト ボックス 795"/>
        <xdr:cNvSpPr txBox="1"/>
      </xdr:nvSpPr>
      <xdr:spPr>
        <a:xfrm>
          <a:off x="18531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125031</xdr:rowOff>
    </xdr:from>
    <xdr:to>
      <xdr:col>32</xdr:col>
      <xdr:colOff>187325</xdr:colOff>
      <xdr:row>76</xdr:row>
      <xdr:rowOff>162358</xdr:rowOff>
    </xdr:to>
    <xdr:cxnSp macro="">
      <xdr:nvCxnSpPr>
        <xdr:cNvPr id="826" name="直線コネクタ 825"/>
        <xdr:cNvCxnSpPr/>
      </xdr:nvCxnSpPr>
      <xdr:spPr>
        <a:xfrm flipV="1">
          <a:off x="21323300" y="13155231"/>
          <a:ext cx="8382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27"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162358</xdr:rowOff>
    </xdr:from>
    <xdr:to>
      <xdr:col>31</xdr:col>
      <xdr:colOff>34925</xdr:colOff>
      <xdr:row>77</xdr:row>
      <xdr:rowOff>10934</xdr:rowOff>
    </xdr:to>
    <xdr:cxnSp macro="">
      <xdr:nvCxnSpPr>
        <xdr:cNvPr id="829" name="直線コネクタ 828"/>
        <xdr:cNvCxnSpPr/>
      </xdr:nvCxnSpPr>
      <xdr:spPr>
        <a:xfrm flipV="1">
          <a:off x="20434300" y="13192558"/>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1" name="テキスト ボックス 830"/>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5702</xdr:rowOff>
    </xdr:from>
    <xdr:to>
      <xdr:col>29</xdr:col>
      <xdr:colOff>517525</xdr:colOff>
      <xdr:row>77</xdr:row>
      <xdr:rowOff>10934</xdr:rowOff>
    </xdr:to>
    <xdr:cxnSp macro="">
      <xdr:nvCxnSpPr>
        <xdr:cNvPr id="832" name="直線コネクタ 831"/>
        <xdr:cNvCxnSpPr/>
      </xdr:nvCxnSpPr>
      <xdr:spPr>
        <a:xfrm>
          <a:off x="19545300" y="13207352"/>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34" name="テキスト ボックス 833"/>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5702</xdr:rowOff>
    </xdr:from>
    <xdr:to>
      <xdr:col>28</xdr:col>
      <xdr:colOff>314325</xdr:colOff>
      <xdr:row>77</xdr:row>
      <xdr:rowOff>19596</xdr:rowOff>
    </xdr:to>
    <xdr:cxnSp macro="">
      <xdr:nvCxnSpPr>
        <xdr:cNvPr id="835" name="直線コネクタ 834"/>
        <xdr:cNvCxnSpPr/>
      </xdr:nvCxnSpPr>
      <xdr:spPr>
        <a:xfrm flipV="1">
          <a:off x="18656300" y="13207352"/>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39" name="テキスト ボックス 838"/>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74231</xdr:rowOff>
    </xdr:from>
    <xdr:to>
      <xdr:col>32</xdr:col>
      <xdr:colOff>238125</xdr:colOff>
      <xdr:row>77</xdr:row>
      <xdr:rowOff>4381</xdr:rowOff>
    </xdr:to>
    <xdr:sp macro="" textlink="">
      <xdr:nvSpPr>
        <xdr:cNvPr id="845" name="円/楕円 844"/>
        <xdr:cNvSpPr/>
      </xdr:nvSpPr>
      <xdr:spPr>
        <a:xfrm>
          <a:off x="22110700" y="131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97108</xdr:rowOff>
    </xdr:from>
    <xdr:ext cx="534377" cy="259045"/>
    <xdr:sp macro="" textlink="">
      <xdr:nvSpPr>
        <xdr:cNvPr id="846" name="繰出金該当値テキスト"/>
        <xdr:cNvSpPr txBox="1"/>
      </xdr:nvSpPr>
      <xdr:spPr>
        <a:xfrm>
          <a:off x="22212300" y="1295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111558</xdr:rowOff>
    </xdr:from>
    <xdr:to>
      <xdr:col>31</xdr:col>
      <xdr:colOff>85725</xdr:colOff>
      <xdr:row>77</xdr:row>
      <xdr:rowOff>41708</xdr:rowOff>
    </xdr:to>
    <xdr:sp macro="" textlink="">
      <xdr:nvSpPr>
        <xdr:cNvPr id="847" name="円/楕円 846"/>
        <xdr:cNvSpPr/>
      </xdr:nvSpPr>
      <xdr:spPr>
        <a:xfrm>
          <a:off x="21272500" y="131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58234</xdr:rowOff>
    </xdr:from>
    <xdr:ext cx="534377" cy="259045"/>
    <xdr:sp macro="" textlink="">
      <xdr:nvSpPr>
        <xdr:cNvPr id="848" name="テキスト ボックス 847"/>
        <xdr:cNvSpPr txBox="1"/>
      </xdr:nvSpPr>
      <xdr:spPr>
        <a:xfrm>
          <a:off x="21056111" y="129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131584</xdr:rowOff>
    </xdr:from>
    <xdr:to>
      <xdr:col>29</xdr:col>
      <xdr:colOff>568325</xdr:colOff>
      <xdr:row>77</xdr:row>
      <xdr:rowOff>61734</xdr:rowOff>
    </xdr:to>
    <xdr:sp macro="" textlink="">
      <xdr:nvSpPr>
        <xdr:cNvPr id="849" name="円/楕円 848"/>
        <xdr:cNvSpPr/>
      </xdr:nvSpPr>
      <xdr:spPr>
        <a:xfrm>
          <a:off x="20383500" y="131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78262</xdr:rowOff>
    </xdr:from>
    <xdr:ext cx="534377" cy="259045"/>
    <xdr:sp macro="" textlink="">
      <xdr:nvSpPr>
        <xdr:cNvPr id="850" name="テキスト ボックス 849"/>
        <xdr:cNvSpPr txBox="1"/>
      </xdr:nvSpPr>
      <xdr:spPr>
        <a:xfrm>
          <a:off x="20167111" y="129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126352</xdr:rowOff>
    </xdr:from>
    <xdr:to>
      <xdr:col>28</xdr:col>
      <xdr:colOff>365125</xdr:colOff>
      <xdr:row>77</xdr:row>
      <xdr:rowOff>56502</xdr:rowOff>
    </xdr:to>
    <xdr:sp macro="" textlink="">
      <xdr:nvSpPr>
        <xdr:cNvPr id="851" name="円/楕円 850"/>
        <xdr:cNvSpPr/>
      </xdr:nvSpPr>
      <xdr:spPr>
        <a:xfrm>
          <a:off x="19494500" y="131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73029</xdr:rowOff>
    </xdr:from>
    <xdr:ext cx="534377" cy="259045"/>
    <xdr:sp macro="" textlink="">
      <xdr:nvSpPr>
        <xdr:cNvPr id="852" name="テキスト ボックス 851"/>
        <xdr:cNvSpPr txBox="1"/>
      </xdr:nvSpPr>
      <xdr:spPr>
        <a:xfrm>
          <a:off x="19278111" y="129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140246</xdr:rowOff>
    </xdr:from>
    <xdr:to>
      <xdr:col>27</xdr:col>
      <xdr:colOff>161925</xdr:colOff>
      <xdr:row>77</xdr:row>
      <xdr:rowOff>70396</xdr:rowOff>
    </xdr:to>
    <xdr:sp macro="" textlink="">
      <xdr:nvSpPr>
        <xdr:cNvPr id="853" name="円/楕円 852"/>
        <xdr:cNvSpPr/>
      </xdr:nvSpPr>
      <xdr:spPr>
        <a:xfrm>
          <a:off x="18605500" y="131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86923</xdr:rowOff>
    </xdr:from>
    <xdr:ext cx="534377" cy="259045"/>
    <xdr:sp macro="" textlink="">
      <xdr:nvSpPr>
        <xdr:cNvPr id="854" name="テキスト ボックス 853"/>
        <xdr:cNvSpPr txBox="1"/>
      </xdr:nvSpPr>
      <xdr:spPr>
        <a:xfrm>
          <a:off x="18389111" y="129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400,393</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57,393</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年度から下がり続けている。さらに、平成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年度から比較すると</a:t>
          </a:r>
          <a:r>
            <a:rPr kumimoji="1" lang="en-US" altLang="ja-JP" sz="1300">
              <a:solidFill>
                <a:schemeClr val="dk1"/>
              </a:solidFill>
              <a:effectLst/>
              <a:latin typeface="+mn-lt"/>
              <a:ea typeface="+mn-ea"/>
              <a:cs typeface="+mn-cs"/>
            </a:rPr>
            <a:t>7.4</a:t>
          </a:r>
          <a:r>
            <a:rPr kumimoji="1" lang="ja-JP" altLang="ja-JP" sz="1300">
              <a:solidFill>
                <a:schemeClr val="dk1"/>
              </a:solidFill>
              <a:effectLst/>
              <a:latin typeface="+mn-lt"/>
              <a:ea typeface="+mn-ea"/>
              <a:cs typeface="+mn-cs"/>
            </a:rPr>
            <a:t>％減少していることから、類似団体平均と比べて低い水準にある。職員数の削減や採用抑制により、人口当たりの職員数が類似団体と比較して非常に少ないことが主な要因である。</a:t>
          </a:r>
          <a:endParaRPr lang="ja-JP" altLang="ja-JP" sz="1300">
            <a:effectLst/>
          </a:endParaRPr>
        </a:p>
        <a:p>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lt"/>
              <a:ea typeface="+mn-ea"/>
              <a:cs typeface="+mn-cs"/>
            </a:rPr>
            <a:t>85,659</a:t>
          </a:r>
          <a:r>
            <a:rPr kumimoji="1" lang="ja-JP" altLang="ja-JP" sz="1300">
              <a:solidFill>
                <a:schemeClr val="dk1"/>
              </a:solidFill>
              <a:effectLst/>
              <a:latin typeface="+mn-lt"/>
              <a:ea typeface="+mn-ea"/>
              <a:cs typeface="+mn-cs"/>
            </a:rPr>
            <a:t>円となっており、類似団体と比較して一人当たりコストが高い状況となっている。これは、児童手当、高齢者・障害者に係る扶助、保育園運営費補助の増加が主な要因であり、前年度決算と比較しても</a:t>
          </a:r>
          <a:r>
            <a:rPr kumimoji="1" lang="en-US" altLang="ja-JP" sz="1300">
              <a:solidFill>
                <a:schemeClr val="dk1"/>
              </a:solidFill>
              <a:effectLst/>
              <a:latin typeface="+mn-lt"/>
              <a:ea typeface="+mn-ea"/>
              <a:cs typeface="+mn-cs"/>
            </a:rPr>
            <a:t>10.1</a:t>
          </a:r>
          <a:r>
            <a:rPr kumimoji="1" lang="ja-JP" altLang="ja-JP" sz="1300">
              <a:solidFill>
                <a:schemeClr val="dk1"/>
              </a:solidFill>
              <a:effectLst/>
              <a:latin typeface="+mn-lt"/>
              <a:ea typeface="+mn-ea"/>
              <a:cs typeface="+mn-cs"/>
            </a:rPr>
            <a:t>％増となっている。今後も子育て支援や高齢化対策により増加が見込まれる。</a:t>
          </a:r>
          <a:endParaRPr lang="ja-JP" altLang="ja-JP" sz="1300">
            <a:effectLst/>
          </a:endParaRPr>
        </a:p>
        <a:p>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52,153</a:t>
          </a:r>
          <a:r>
            <a:rPr kumimoji="1" lang="ja-JP" altLang="ja-JP" sz="1300">
              <a:solidFill>
                <a:schemeClr val="dk1"/>
              </a:solidFill>
              <a:effectLst/>
              <a:latin typeface="+mn-lt"/>
              <a:ea typeface="+mn-ea"/>
              <a:cs typeface="+mn-cs"/>
            </a:rPr>
            <a:t>円となっており、類似団体と比較して一人当たりコストは低い状況となっている。前年度と比較して</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増となっているのは、図書館改修工事と定住促進住宅建設工事が主な要因である。公共施設等の老朽化が進む中で、財源不足が生じないよう、公共施設等総合管理計画に基づき、複合化の検討や、長寿命化により費用の平準化を図り、適正な維持・更新・管理に努める。</a:t>
          </a:r>
          <a:endParaRPr lang="ja-JP" altLang="ja-JP" sz="1300">
            <a:effectLst/>
          </a:endParaRPr>
        </a:p>
        <a:p>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26,269</a:t>
          </a:r>
          <a:r>
            <a:rPr kumimoji="1" lang="ja-JP" altLang="ja-JP" sz="1300">
              <a:solidFill>
                <a:schemeClr val="dk1"/>
              </a:solidFill>
              <a:effectLst/>
              <a:latin typeface="+mn-lt"/>
              <a:ea typeface="+mn-ea"/>
              <a:cs typeface="+mn-cs"/>
            </a:rPr>
            <a:t>円となっており、類似団体と比較して一人当たりコストは低い状況となっている。これは、地方債の発行は、当該年度の起債償還額を超えない範囲で、交付税措置対象である事業に限定していることが主な要因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15,533
15,328
22.84
6,710,986
6,219,303
382,814
3,795,754
5,067,368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145905</xdr:rowOff>
    </xdr:from>
    <xdr:to>
      <xdr:col>6</xdr:col>
      <xdr:colOff>511175</xdr:colOff>
      <xdr:row>37</xdr:row>
      <xdr:rowOff>57404</xdr:rowOff>
    </xdr:to>
    <xdr:cxnSp macro="">
      <xdr:nvCxnSpPr>
        <xdr:cNvPr id="63" name="直線コネクタ 62"/>
        <xdr:cNvCxnSpPr/>
      </xdr:nvCxnSpPr>
      <xdr:spPr>
        <a:xfrm flipV="1">
          <a:off x="3797300" y="6318105"/>
          <a:ext cx="8382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38136</xdr:rowOff>
    </xdr:from>
    <xdr:to>
      <xdr:col>5</xdr:col>
      <xdr:colOff>358775</xdr:colOff>
      <xdr:row>37</xdr:row>
      <xdr:rowOff>57404</xdr:rowOff>
    </xdr:to>
    <xdr:cxnSp macro="">
      <xdr:nvCxnSpPr>
        <xdr:cNvPr id="66" name="直線コネクタ 65"/>
        <xdr:cNvCxnSpPr/>
      </xdr:nvCxnSpPr>
      <xdr:spPr>
        <a:xfrm>
          <a:off x="2908300" y="6381786"/>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25727</xdr:rowOff>
    </xdr:from>
    <xdr:to>
      <xdr:col>4</xdr:col>
      <xdr:colOff>155575</xdr:colOff>
      <xdr:row>37</xdr:row>
      <xdr:rowOff>38136</xdr:rowOff>
    </xdr:to>
    <xdr:cxnSp macro="">
      <xdr:nvCxnSpPr>
        <xdr:cNvPr id="69" name="直線コネクタ 68"/>
        <xdr:cNvCxnSpPr/>
      </xdr:nvCxnSpPr>
      <xdr:spPr>
        <a:xfrm>
          <a:off x="2019300" y="6026477"/>
          <a:ext cx="889000" cy="35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25727</xdr:rowOff>
    </xdr:from>
    <xdr:to>
      <xdr:col>2</xdr:col>
      <xdr:colOff>638175</xdr:colOff>
      <xdr:row>35</xdr:row>
      <xdr:rowOff>159621</xdr:rowOff>
    </xdr:to>
    <xdr:cxnSp macro="">
      <xdr:nvCxnSpPr>
        <xdr:cNvPr id="72" name="直線コネクタ 71"/>
        <xdr:cNvCxnSpPr/>
      </xdr:nvCxnSpPr>
      <xdr:spPr>
        <a:xfrm flipV="1">
          <a:off x="1130300" y="602647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95105</xdr:rowOff>
    </xdr:from>
    <xdr:to>
      <xdr:col>6</xdr:col>
      <xdr:colOff>561975</xdr:colOff>
      <xdr:row>37</xdr:row>
      <xdr:rowOff>25255</xdr:rowOff>
    </xdr:to>
    <xdr:sp macro="" textlink="">
      <xdr:nvSpPr>
        <xdr:cNvPr id="82" name="円/楕円 81"/>
        <xdr:cNvSpPr/>
      </xdr:nvSpPr>
      <xdr:spPr>
        <a:xfrm>
          <a:off x="45847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73532</xdr:rowOff>
    </xdr:from>
    <xdr:ext cx="469744" cy="259045"/>
    <xdr:sp macro="" textlink="">
      <xdr:nvSpPr>
        <xdr:cNvPr id="83" name="議会費該当値テキスト"/>
        <xdr:cNvSpPr txBox="1"/>
      </xdr:nvSpPr>
      <xdr:spPr>
        <a:xfrm>
          <a:off x="4686300" y="624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6604</xdr:rowOff>
    </xdr:from>
    <xdr:to>
      <xdr:col>5</xdr:col>
      <xdr:colOff>409575</xdr:colOff>
      <xdr:row>37</xdr:row>
      <xdr:rowOff>108204</xdr:rowOff>
    </xdr:to>
    <xdr:sp macro="" textlink="">
      <xdr:nvSpPr>
        <xdr:cNvPr id="84" name="円/楕円 83"/>
        <xdr:cNvSpPr/>
      </xdr:nvSpPr>
      <xdr:spPr>
        <a:xfrm>
          <a:off x="3746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99331</xdr:rowOff>
    </xdr:from>
    <xdr:ext cx="469744" cy="259045"/>
    <xdr:sp macro="" textlink="">
      <xdr:nvSpPr>
        <xdr:cNvPr id="85" name="テキスト ボックス 84"/>
        <xdr:cNvSpPr txBox="1"/>
      </xdr:nvSpPr>
      <xdr:spPr>
        <a:xfrm>
          <a:off x="3562427"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158786</xdr:rowOff>
    </xdr:from>
    <xdr:to>
      <xdr:col>4</xdr:col>
      <xdr:colOff>206375</xdr:colOff>
      <xdr:row>37</xdr:row>
      <xdr:rowOff>88936</xdr:rowOff>
    </xdr:to>
    <xdr:sp macro="" textlink="">
      <xdr:nvSpPr>
        <xdr:cNvPr id="86" name="円/楕円 85"/>
        <xdr:cNvSpPr/>
      </xdr:nvSpPr>
      <xdr:spPr>
        <a:xfrm>
          <a:off x="28575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80063</xdr:rowOff>
    </xdr:from>
    <xdr:ext cx="469744" cy="259045"/>
    <xdr:sp macro="" textlink="">
      <xdr:nvSpPr>
        <xdr:cNvPr id="87" name="テキスト ボックス 86"/>
        <xdr:cNvSpPr txBox="1"/>
      </xdr:nvSpPr>
      <xdr:spPr>
        <a:xfrm>
          <a:off x="2673427" y="64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146377</xdr:rowOff>
    </xdr:from>
    <xdr:to>
      <xdr:col>3</xdr:col>
      <xdr:colOff>3175</xdr:colOff>
      <xdr:row>35</xdr:row>
      <xdr:rowOff>76527</xdr:rowOff>
    </xdr:to>
    <xdr:sp macro="" textlink="">
      <xdr:nvSpPr>
        <xdr:cNvPr id="88" name="円/楕円 87"/>
        <xdr:cNvSpPr/>
      </xdr:nvSpPr>
      <xdr:spPr>
        <a:xfrm>
          <a:off x="1968500" y="59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93054</xdr:rowOff>
    </xdr:from>
    <xdr:ext cx="469744" cy="259045"/>
    <xdr:sp macro="" textlink="">
      <xdr:nvSpPr>
        <xdr:cNvPr id="89" name="テキスト ボックス 88"/>
        <xdr:cNvSpPr txBox="1"/>
      </xdr:nvSpPr>
      <xdr:spPr>
        <a:xfrm>
          <a:off x="1784427" y="575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108821</xdr:rowOff>
    </xdr:from>
    <xdr:to>
      <xdr:col>1</xdr:col>
      <xdr:colOff>485775</xdr:colOff>
      <xdr:row>36</xdr:row>
      <xdr:rowOff>38971</xdr:rowOff>
    </xdr:to>
    <xdr:sp macro="" textlink="">
      <xdr:nvSpPr>
        <xdr:cNvPr id="90" name="円/楕円 89"/>
        <xdr:cNvSpPr/>
      </xdr:nvSpPr>
      <xdr:spPr>
        <a:xfrm>
          <a:off x="10795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30098</xdr:rowOff>
    </xdr:from>
    <xdr:ext cx="469744" cy="259045"/>
    <xdr:sp macro="" textlink="">
      <xdr:nvSpPr>
        <xdr:cNvPr id="91" name="テキスト ボックス 90"/>
        <xdr:cNvSpPr txBox="1"/>
      </xdr:nvSpPr>
      <xdr:spPr>
        <a:xfrm>
          <a:off x="895427" y="620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6017</xdr:rowOff>
    </xdr:from>
    <xdr:to>
      <xdr:col>6</xdr:col>
      <xdr:colOff>511175</xdr:colOff>
      <xdr:row>59</xdr:row>
      <xdr:rowOff>16109</xdr:rowOff>
    </xdr:to>
    <xdr:cxnSp macro="">
      <xdr:nvCxnSpPr>
        <xdr:cNvPr id="122" name="直線コネクタ 121"/>
        <xdr:cNvCxnSpPr/>
      </xdr:nvCxnSpPr>
      <xdr:spPr>
        <a:xfrm flipV="1">
          <a:off x="3797300" y="10121567"/>
          <a:ext cx="8382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16109</xdr:rowOff>
    </xdr:from>
    <xdr:to>
      <xdr:col>5</xdr:col>
      <xdr:colOff>358775</xdr:colOff>
      <xdr:row>59</xdr:row>
      <xdr:rowOff>18370</xdr:rowOff>
    </xdr:to>
    <xdr:cxnSp macro="">
      <xdr:nvCxnSpPr>
        <xdr:cNvPr id="125" name="直線コネクタ 124"/>
        <xdr:cNvCxnSpPr/>
      </xdr:nvCxnSpPr>
      <xdr:spPr>
        <a:xfrm flipV="1">
          <a:off x="2908300" y="10131659"/>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15582</xdr:rowOff>
    </xdr:from>
    <xdr:to>
      <xdr:col>4</xdr:col>
      <xdr:colOff>155575</xdr:colOff>
      <xdr:row>59</xdr:row>
      <xdr:rowOff>18370</xdr:rowOff>
    </xdr:to>
    <xdr:cxnSp macro="">
      <xdr:nvCxnSpPr>
        <xdr:cNvPr id="128" name="直線コネクタ 127"/>
        <xdr:cNvCxnSpPr/>
      </xdr:nvCxnSpPr>
      <xdr:spPr>
        <a:xfrm>
          <a:off x="2019300" y="10131132"/>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39460</xdr:rowOff>
    </xdr:from>
    <xdr:ext cx="534377" cy="259045"/>
    <xdr:sp macro="" textlink="">
      <xdr:nvSpPr>
        <xdr:cNvPr id="130" name="テキスト ボックス 129"/>
        <xdr:cNvSpPr txBox="1"/>
      </xdr:nvSpPr>
      <xdr:spPr>
        <a:xfrm>
          <a:off x="2641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13408</xdr:rowOff>
    </xdr:from>
    <xdr:to>
      <xdr:col>2</xdr:col>
      <xdr:colOff>638175</xdr:colOff>
      <xdr:row>59</xdr:row>
      <xdr:rowOff>15582</xdr:rowOff>
    </xdr:to>
    <xdr:cxnSp macro="">
      <xdr:nvCxnSpPr>
        <xdr:cNvPr id="131" name="直線コネクタ 130"/>
        <xdr:cNvCxnSpPr/>
      </xdr:nvCxnSpPr>
      <xdr:spPr>
        <a:xfrm>
          <a:off x="1130300" y="10128958"/>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126667</xdr:rowOff>
    </xdr:from>
    <xdr:to>
      <xdr:col>6</xdr:col>
      <xdr:colOff>561975</xdr:colOff>
      <xdr:row>59</xdr:row>
      <xdr:rowOff>56817</xdr:rowOff>
    </xdr:to>
    <xdr:sp macro="" textlink="">
      <xdr:nvSpPr>
        <xdr:cNvPr id="141" name="円/楕円 140"/>
        <xdr:cNvSpPr/>
      </xdr:nvSpPr>
      <xdr:spPr>
        <a:xfrm>
          <a:off x="4584700" y="1007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136759</xdr:rowOff>
    </xdr:from>
    <xdr:to>
      <xdr:col>5</xdr:col>
      <xdr:colOff>409575</xdr:colOff>
      <xdr:row>59</xdr:row>
      <xdr:rowOff>66909</xdr:rowOff>
    </xdr:to>
    <xdr:sp macro="" textlink="">
      <xdr:nvSpPr>
        <xdr:cNvPr id="143" name="円/楕円 142"/>
        <xdr:cNvSpPr/>
      </xdr:nvSpPr>
      <xdr:spPr>
        <a:xfrm>
          <a:off x="3746500" y="100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58036</xdr:rowOff>
    </xdr:from>
    <xdr:ext cx="534377" cy="259045"/>
    <xdr:sp macro="" textlink="">
      <xdr:nvSpPr>
        <xdr:cNvPr id="144" name="テキスト ボックス 143"/>
        <xdr:cNvSpPr txBox="1"/>
      </xdr:nvSpPr>
      <xdr:spPr>
        <a:xfrm>
          <a:off x="3530111" y="101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139020</xdr:rowOff>
    </xdr:from>
    <xdr:to>
      <xdr:col>4</xdr:col>
      <xdr:colOff>206375</xdr:colOff>
      <xdr:row>59</xdr:row>
      <xdr:rowOff>69170</xdr:rowOff>
    </xdr:to>
    <xdr:sp macro="" textlink="">
      <xdr:nvSpPr>
        <xdr:cNvPr id="145" name="円/楕円 144"/>
        <xdr:cNvSpPr/>
      </xdr:nvSpPr>
      <xdr:spPr>
        <a:xfrm>
          <a:off x="2857500" y="100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60297</xdr:rowOff>
    </xdr:from>
    <xdr:ext cx="534377" cy="259045"/>
    <xdr:sp macro="" textlink="">
      <xdr:nvSpPr>
        <xdr:cNvPr id="146" name="テキスト ボックス 145"/>
        <xdr:cNvSpPr txBox="1"/>
      </xdr:nvSpPr>
      <xdr:spPr>
        <a:xfrm>
          <a:off x="2641111" y="1017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136232</xdr:rowOff>
    </xdr:from>
    <xdr:to>
      <xdr:col>3</xdr:col>
      <xdr:colOff>3175</xdr:colOff>
      <xdr:row>59</xdr:row>
      <xdr:rowOff>66382</xdr:rowOff>
    </xdr:to>
    <xdr:sp macro="" textlink="">
      <xdr:nvSpPr>
        <xdr:cNvPr id="147" name="円/楕円 146"/>
        <xdr:cNvSpPr/>
      </xdr:nvSpPr>
      <xdr:spPr>
        <a:xfrm>
          <a:off x="1968500" y="100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57509</xdr:rowOff>
    </xdr:from>
    <xdr:ext cx="534377" cy="259045"/>
    <xdr:sp macro="" textlink="">
      <xdr:nvSpPr>
        <xdr:cNvPr id="148" name="テキスト ボックス 147"/>
        <xdr:cNvSpPr txBox="1"/>
      </xdr:nvSpPr>
      <xdr:spPr>
        <a:xfrm>
          <a:off x="1752111" y="101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134058</xdr:rowOff>
    </xdr:from>
    <xdr:to>
      <xdr:col>1</xdr:col>
      <xdr:colOff>485775</xdr:colOff>
      <xdr:row>59</xdr:row>
      <xdr:rowOff>64208</xdr:rowOff>
    </xdr:to>
    <xdr:sp macro="" textlink="">
      <xdr:nvSpPr>
        <xdr:cNvPr id="149" name="円/楕円 148"/>
        <xdr:cNvSpPr/>
      </xdr:nvSpPr>
      <xdr:spPr>
        <a:xfrm>
          <a:off x="1079500" y="100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55335</xdr:rowOff>
    </xdr:from>
    <xdr:ext cx="534377" cy="259045"/>
    <xdr:sp macro="" textlink="">
      <xdr:nvSpPr>
        <xdr:cNvPr id="150" name="テキスト ボックス 149"/>
        <xdr:cNvSpPr txBox="1"/>
      </xdr:nvSpPr>
      <xdr:spPr>
        <a:xfrm>
          <a:off x="863111" y="101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134339</xdr:rowOff>
    </xdr:from>
    <xdr:to>
      <xdr:col>6</xdr:col>
      <xdr:colOff>511175</xdr:colOff>
      <xdr:row>77</xdr:row>
      <xdr:rowOff>14695</xdr:rowOff>
    </xdr:to>
    <xdr:cxnSp macro="">
      <xdr:nvCxnSpPr>
        <xdr:cNvPr id="176" name="直線コネクタ 175"/>
        <xdr:cNvCxnSpPr/>
      </xdr:nvCxnSpPr>
      <xdr:spPr>
        <a:xfrm flipV="1">
          <a:off x="3797300" y="13164539"/>
          <a:ext cx="8382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14695</xdr:rowOff>
    </xdr:from>
    <xdr:to>
      <xdr:col>5</xdr:col>
      <xdr:colOff>358775</xdr:colOff>
      <xdr:row>77</xdr:row>
      <xdr:rowOff>71549</xdr:rowOff>
    </xdr:to>
    <xdr:cxnSp macro="">
      <xdr:nvCxnSpPr>
        <xdr:cNvPr id="179" name="直線コネクタ 178"/>
        <xdr:cNvCxnSpPr/>
      </xdr:nvCxnSpPr>
      <xdr:spPr>
        <a:xfrm flipV="1">
          <a:off x="2908300" y="13216345"/>
          <a:ext cx="889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59311</xdr:rowOff>
    </xdr:from>
    <xdr:ext cx="599010" cy="259045"/>
    <xdr:sp macro="" textlink="">
      <xdr:nvSpPr>
        <xdr:cNvPr id="181" name="テキスト ボックス 180"/>
        <xdr:cNvSpPr txBox="1"/>
      </xdr:nvSpPr>
      <xdr:spPr>
        <a:xfrm>
          <a:off x="3497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54747</xdr:rowOff>
    </xdr:from>
    <xdr:to>
      <xdr:col>4</xdr:col>
      <xdr:colOff>155575</xdr:colOff>
      <xdr:row>77</xdr:row>
      <xdr:rowOff>71549</xdr:rowOff>
    </xdr:to>
    <xdr:cxnSp macro="">
      <xdr:nvCxnSpPr>
        <xdr:cNvPr id="182" name="直線コネクタ 181"/>
        <xdr:cNvCxnSpPr/>
      </xdr:nvCxnSpPr>
      <xdr:spPr>
        <a:xfrm>
          <a:off x="2019300" y="1325639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54747</xdr:rowOff>
    </xdr:from>
    <xdr:to>
      <xdr:col>2</xdr:col>
      <xdr:colOff>638175</xdr:colOff>
      <xdr:row>77</xdr:row>
      <xdr:rowOff>104798</xdr:rowOff>
    </xdr:to>
    <xdr:cxnSp macro="">
      <xdr:nvCxnSpPr>
        <xdr:cNvPr id="185" name="直線コネクタ 184"/>
        <xdr:cNvCxnSpPr/>
      </xdr:nvCxnSpPr>
      <xdr:spPr>
        <a:xfrm flipV="1">
          <a:off x="1130300" y="13256397"/>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83539</xdr:rowOff>
    </xdr:from>
    <xdr:to>
      <xdr:col>6</xdr:col>
      <xdr:colOff>561975</xdr:colOff>
      <xdr:row>77</xdr:row>
      <xdr:rowOff>13689</xdr:rowOff>
    </xdr:to>
    <xdr:sp macro="" textlink="">
      <xdr:nvSpPr>
        <xdr:cNvPr id="195" name="円/楕円 194"/>
        <xdr:cNvSpPr/>
      </xdr:nvSpPr>
      <xdr:spPr>
        <a:xfrm>
          <a:off x="4584700" y="131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106416</xdr:rowOff>
    </xdr:from>
    <xdr:ext cx="599010" cy="259045"/>
    <xdr:sp macro="" textlink="">
      <xdr:nvSpPr>
        <xdr:cNvPr id="196" name="民生費該当値テキスト"/>
        <xdr:cNvSpPr txBox="1"/>
      </xdr:nvSpPr>
      <xdr:spPr>
        <a:xfrm>
          <a:off x="4686300" y="1296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135345</xdr:rowOff>
    </xdr:from>
    <xdr:to>
      <xdr:col>5</xdr:col>
      <xdr:colOff>409575</xdr:colOff>
      <xdr:row>77</xdr:row>
      <xdr:rowOff>65495</xdr:rowOff>
    </xdr:to>
    <xdr:sp macro="" textlink="">
      <xdr:nvSpPr>
        <xdr:cNvPr id="197" name="円/楕円 196"/>
        <xdr:cNvSpPr/>
      </xdr:nvSpPr>
      <xdr:spPr>
        <a:xfrm>
          <a:off x="3746500" y="13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56622</xdr:rowOff>
    </xdr:from>
    <xdr:ext cx="599010" cy="259045"/>
    <xdr:sp macro="" textlink="">
      <xdr:nvSpPr>
        <xdr:cNvPr id="198" name="テキスト ボックス 197"/>
        <xdr:cNvSpPr txBox="1"/>
      </xdr:nvSpPr>
      <xdr:spPr>
        <a:xfrm>
          <a:off x="3497794" y="1325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20749</xdr:rowOff>
    </xdr:from>
    <xdr:to>
      <xdr:col>4</xdr:col>
      <xdr:colOff>206375</xdr:colOff>
      <xdr:row>77</xdr:row>
      <xdr:rowOff>122349</xdr:rowOff>
    </xdr:to>
    <xdr:sp macro="" textlink="">
      <xdr:nvSpPr>
        <xdr:cNvPr id="199" name="円/楕円 198"/>
        <xdr:cNvSpPr/>
      </xdr:nvSpPr>
      <xdr:spPr>
        <a:xfrm>
          <a:off x="2857500" y="132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138876</xdr:rowOff>
    </xdr:from>
    <xdr:ext cx="599010" cy="259045"/>
    <xdr:sp macro="" textlink="">
      <xdr:nvSpPr>
        <xdr:cNvPr id="200" name="テキスト ボックス 199"/>
        <xdr:cNvSpPr txBox="1"/>
      </xdr:nvSpPr>
      <xdr:spPr>
        <a:xfrm>
          <a:off x="2608794" y="1299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3947</xdr:rowOff>
    </xdr:from>
    <xdr:to>
      <xdr:col>3</xdr:col>
      <xdr:colOff>3175</xdr:colOff>
      <xdr:row>77</xdr:row>
      <xdr:rowOff>105547</xdr:rowOff>
    </xdr:to>
    <xdr:sp macro="" textlink="">
      <xdr:nvSpPr>
        <xdr:cNvPr id="201" name="円/楕円 200"/>
        <xdr:cNvSpPr/>
      </xdr:nvSpPr>
      <xdr:spPr>
        <a:xfrm>
          <a:off x="19685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96674</xdr:rowOff>
    </xdr:from>
    <xdr:ext cx="599010" cy="259045"/>
    <xdr:sp macro="" textlink="">
      <xdr:nvSpPr>
        <xdr:cNvPr id="202" name="テキスト ボックス 201"/>
        <xdr:cNvSpPr txBox="1"/>
      </xdr:nvSpPr>
      <xdr:spPr>
        <a:xfrm>
          <a:off x="1719794" y="1329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53998</xdr:rowOff>
    </xdr:from>
    <xdr:to>
      <xdr:col>1</xdr:col>
      <xdr:colOff>485775</xdr:colOff>
      <xdr:row>77</xdr:row>
      <xdr:rowOff>155598</xdr:rowOff>
    </xdr:to>
    <xdr:sp macro="" textlink="">
      <xdr:nvSpPr>
        <xdr:cNvPr id="203" name="円/楕円 202"/>
        <xdr:cNvSpPr/>
      </xdr:nvSpPr>
      <xdr:spPr>
        <a:xfrm>
          <a:off x="1079500" y="132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146725</xdr:rowOff>
    </xdr:from>
    <xdr:ext cx="599010" cy="259045"/>
    <xdr:sp macro="" textlink="">
      <xdr:nvSpPr>
        <xdr:cNvPr id="204" name="テキスト ボックス 203"/>
        <xdr:cNvSpPr txBox="1"/>
      </xdr:nvSpPr>
      <xdr:spPr>
        <a:xfrm>
          <a:off x="830794" y="1334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130964</xdr:rowOff>
    </xdr:from>
    <xdr:to>
      <xdr:col>6</xdr:col>
      <xdr:colOff>511175</xdr:colOff>
      <xdr:row>98</xdr:row>
      <xdr:rowOff>133446</xdr:rowOff>
    </xdr:to>
    <xdr:cxnSp macro="">
      <xdr:nvCxnSpPr>
        <xdr:cNvPr id="236" name="直線コネクタ 235"/>
        <xdr:cNvCxnSpPr/>
      </xdr:nvCxnSpPr>
      <xdr:spPr>
        <a:xfrm flipV="1">
          <a:off x="3797300" y="16933064"/>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111320</xdr:rowOff>
    </xdr:from>
    <xdr:to>
      <xdr:col>5</xdr:col>
      <xdr:colOff>358775</xdr:colOff>
      <xdr:row>98</xdr:row>
      <xdr:rowOff>133446</xdr:rowOff>
    </xdr:to>
    <xdr:cxnSp macro="">
      <xdr:nvCxnSpPr>
        <xdr:cNvPr id="239" name="直線コネクタ 238"/>
        <xdr:cNvCxnSpPr/>
      </xdr:nvCxnSpPr>
      <xdr:spPr>
        <a:xfrm>
          <a:off x="2908300" y="16741970"/>
          <a:ext cx="889000" cy="19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111320</xdr:rowOff>
    </xdr:from>
    <xdr:to>
      <xdr:col>4</xdr:col>
      <xdr:colOff>155575</xdr:colOff>
      <xdr:row>98</xdr:row>
      <xdr:rowOff>88249</xdr:rowOff>
    </xdr:to>
    <xdr:cxnSp macro="">
      <xdr:nvCxnSpPr>
        <xdr:cNvPr id="242" name="直線コネクタ 241"/>
        <xdr:cNvCxnSpPr/>
      </xdr:nvCxnSpPr>
      <xdr:spPr>
        <a:xfrm flipV="1">
          <a:off x="2019300" y="16741970"/>
          <a:ext cx="889000" cy="14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88249</xdr:rowOff>
    </xdr:from>
    <xdr:to>
      <xdr:col>2</xdr:col>
      <xdr:colOff>638175</xdr:colOff>
      <xdr:row>98</xdr:row>
      <xdr:rowOff>124857</xdr:rowOff>
    </xdr:to>
    <xdr:cxnSp macro="">
      <xdr:nvCxnSpPr>
        <xdr:cNvPr id="245" name="直線コネクタ 244"/>
        <xdr:cNvCxnSpPr/>
      </xdr:nvCxnSpPr>
      <xdr:spPr>
        <a:xfrm flipV="1">
          <a:off x="1130300" y="16890349"/>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80164</xdr:rowOff>
    </xdr:from>
    <xdr:to>
      <xdr:col>6</xdr:col>
      <xdr:colOff>561975</xdr:colOff>
      <xdr:row>99</xdr:row>
      <xdr:rowOff>10314</xdr:rowOff>
    </xdr:to>
    <xdr:sp macro="" textlink="">
      <xdr:nvSpPr>
        <xdr:cNvPr id="255" name="円/楕円 254"/>
        <xdr:cNvSpPr/>
      </xdr:nvSpPr>
      <xdr:spPr>
        <a:xfrm>
          <a:off x="4584700" y="168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58591</xdr:rowOff>
    </xdr:from>
    <xdr:ext cx="534377" cy="259045"/>
    <xdr:sp macro="" textlink="">
      <xdr:nvSpPr>
        <xdr:cNvPr id="256" name="衛生費該当値テキスト"/>
        <xdr:cNvSpPr txBox="1"/>
      </xdr:nvSpPr>
      <xdr:spPr>
        <a:xfrm>
          <a:off x="4686300" y="168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82646</xdr:rowOff>
    </xdr:from>
    <xdr:to>
      <xdr:col>5</xdr:col>
      <xdr:colOff>409575</xdr:colOff>
      <xdr:row>99</xdr:row>
      <xdr:rowOff>12796</xdr:rowOff>
    </xdr:to>
    <xdr:sp macro="" textlink="">
      <xdr:nvSpPr>
        <xdr:cNvPr id="257" name="円/楕円 256"/>
        <xdr:cNvSpPr/>
      </xdr:nvSpPr>
      <xdr:spPr>
        <a:xfrm>
          <a:off x="3746500" y="168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3923</xdr:rowOff>
    </xdr:from>
    <xdr:ext cx="534377" cy="259045"/>
    <xdr:sp macro="" textlink="">
      <xdr:nvSpPr>
        <xdr:cNvPr id="258" name="テキスト ボックス 257"/>
        <xdr:cNvSpPr txBox="1"/>
      </xdr:nvSpPr>
      <xdr:spPr>
        <a:xfrm>
          <a:off x="3530111" y="169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60520</xdr:rowOff>
    </xdr:from>
    <xdr:to>
      <xdr:col>4</xdr:col>
      <xdr:colOff>206375</xdr:colOff>
      <xdr:row>97</xdr:row>
      <xdr:rowOff>162120</xdr:rowOff>
    </xdr:to>
    <xdr:sp macro="" textlink="">
      <xdr:nvSpPr>
        <xdr:cNvPr id="259" name="円/楕円 258"/>
        <xdr:cNvSpPr/>
      </xdr:nvSpPr>
      <xdr:spPr>
        <a:xfrm>
          <a:off x="2857500" y="166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153247</xdr:rowOff>
    </xdr:from>
    <xdr:ext cx="534377" cy="259045"/>
    <xdr:sp macro="" textlink="">
      <xdr:nvSpPr>
        <xdr:cNvPr id="260" name="テキスト ボックス 259"/>
        <xdr:cNvSpPr txBox="1"/>
      </xdr:nvSpPr>
      <xdr:spPr>
        <a:xfrm>
          <a:off x="2641111" y="167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37449</xdr:rowOff>
    </xdr:from>
    <xdr:to>
      <xdr:col>3</xdr:col>
      <xdr:colOff>3175</xdr:colOff>
      <xdr:row>98</xdr:row>
      <xdr:rowOff>139049</xdr:rowOff>
    </xdr:to>
    <xdr:sp macro="" textlink="">
      <xdr:nvSpPr>
        <xdr:cNvPr id="261" name="円/楕円 260"/>
        <xdr:cNvSpPr/>
      </xdr:nvSpPr>
      <xdr:spPr>
        <a:xfrm>
          <a:off x="1968500" y="168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130176</xdr:rowOff>
    </xdr:from>
    <xdr:ext cx="534377" cy="259045"/>
    <xdr:sp macro="" textlink="">
      <xdr:nvSpPr>
        <xdr:cNvPr id="262" name="テキスト ボックス 261"/>
        <xdr:cNvSpPr txBox="1"/>
      </xdr:nvSpPr>
      <xdr:spPr>
        <a:xfrm>
          <a:off x="1752111" y="169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74057</xdr:rowOff>
    </xdr:from>
    <xdr:to>
      <xdr:col>1</xdr:col>
      <xdr:colOff>485775</xdr:colOff>
      <xdr:row>99</xdr:row>
      <xdr:rowOff>4207</xdr:rowOff>
    </xdr:to>
    <xdr:sp macro="" textlink="">
      <xdr:nvSpPr>
        <xdr:cNvPr id="263" name="円/楕円 262"/>
        <xdr:cNvSpPr/>
      </xdr:nvSpPr>
      <xdr:spPr>
        <a:xfrm>
          <a:off x="1079500" y="16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166784</xdr:rowOff>
    </xdr:from>
    <xdr:ext cx="534377" cy="259045"/>
    <xdr:sp macro="" textlink="">
      <xdr:nvSpPr>
        <xdr:cNvPr id="264" name="テキスト ボックス 263"/>
        <xdr:cNvSpPr txBox="1"/>
      </xdr:nvSpPr>
      <xdr:spPr>
        <a:xfrm>
          <a:off x="863111" y="169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93817</xdr:rowOff>
    </xdr:from>
    <xdr:to>
      <xdr:col>15</xdr:col>
      <xdr:colOff>180975</xdr:colOff>
      <xdr:row>39</xdr:row>
      <xdr:rowOff>95449</xdr:rowOff>
    </xdr:to>
    <xdr:cxnSp macro="">
      <xdr:nvCxnSpPr>
        <xdr:cNvPr id="295" name="直線コネクタ 294"/>
        <xdr:cNvCxnSpPr/>
      </xdr:nvCxnSpPr>
      <xdr:spPr>
        <a:xfrm>
          <a:off x="9639300" y="6608917"/>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93817</xdr:rowOff>
    </xdr:from>
    <xdr:to>
      <xdr:col>14</xdr:col>
      <xdr:colOff>28575</xdr:colOff>
      <xdr:row>39</xdr:row>
      <xdr:rowOff>9398</xdr:rowOff>
    </xdr:to>
    <xdr:cxnSp macro="">
      <xdr:nvCxnSpPr>
        <xdr:cNvPr id="298" name="直線コネクタ 297"/>
        <xdr:cNvCxnSpPr/>
      </xdr:nvCxnSpPr>
      <xdr:spPr>
        <a:xfrm flipV="1">
          <a:off x="8750300" y="6608917"/>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53975</xdr:rowOff>
    </xdr:from>
    <xdr:to>
      <xdr:col>12</xdr:col>
      <xdr:colOff>511175</xdr:colOff>
      <xdr:row>39</xdr:row>
      <xdr:rowOff>9398</xdr:rowOff>
    </xdr:to>
    <xdr:cxnSp macro="">
      <xdr:nvCxnSpPr>
        <xdr:cNvPr id="301" name="直線コネクタ 300"/>
        <xdr:cNvCxnSpPr/>
      </xdr:nvCxnSpPr>
      <xdr:spPr>
        <a:xfrm>
          <a:off x="7861300" y="6569075"/>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145415</xdr:rowOff>
    </xdr:from>
    <xdr:to>
      <xdr:col>11</xdr:col>
      <xdr:colOff>307975</xdr:colOff>
      <xdr:row>38</xdr:row>
      <xdr:rowOff>53975</xdr:rowOff>
    </xdr:to>
    <xdr:cxnSp macro="">
      <xdr:nvCxnSpPr>
        <xdr:cNvPr id="304" name="直線コネクタ 303"/>
        <xdr:cNvCxnSpPr/>
      </xdr:nvCxnSpPr>
      <xdr:spPr>
        <a:xfrm>
          <a:off x="6972300" y="631761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44649</xdr:rowOff>
    </xdr:from>
    <xdr:to>
      <xdr:col>15</xdr:col>
      <xdr:colOff>231775</xdr:colOff>
      <xdr:row>39</xdr:row>
      <xdr:rowOff>146249</xdr:rowOff>
    </xdr:to>
    <xdr:sp macro="" textlink="">
      <xdr:nvSpPr>
        <xdr:cNvPr id="314" name="円/楕円 313"/>
        <xdr:cNvSpPr/>
      </xdr:nvSpPr>
      <xdr:spPr>
        <a:xfrm>
          <a:off x="104267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131026</xdr:rowOff>
    </xdr:from>
    <xdr:ext cx="313932" cy="259045"/>
    <xdr:sp macro="" textlink="">
      <xdr:nvSpPr>
        <xdr:cNvPr id="315" name="労働費該当値テキスト"/>
        <xdr:cNvSpPr txBox="1"/>
      </xdr:nvSpPr>
      <xdr:spPr>
        <a:xfrm>
          <a:off x="10528300" y="664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43017</xdr:rowOff>
    </xdr:from>
    <xdr:to>
      <xdr:col>14</xdr:col>
      <xdr:colOff>79375</xdr:colOff>
      <xdr:row>38</xdr:row>
      <xdr:rowOff>144617</xdr:rowOff>
    </xdr:to>
    <xdr:sp macro="" textlink="">
      <xdr:nvSpPr>
        <xdr:cNvPr id="316" name="円/楕円 315"/>
        <xdr:cNvSpPr/>
      </xdr:nvSpPr>
      <xdr:spPr>
        <a:xfrm>
          <a:off x="9588500" y="65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135744</xdr:rowOff>
    </xdr:from>
    <xdr:ext cx="469744" cy="259045"/>
    <xdr:sp macro="" textlink="">
      <xdr:nvSpPr>
        <xdr:cNvPr id="317" name="テキスト ボックス 316"/>
        <xdr:cNvSpPr txBox="1"/>
      </xdr:nvSpPr>
      <xdr:spPr>
        <a:xfrm>
          <a:off x="9404427" y="66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130048</xdr:rowOff>
    </xdr:from>
    <xdr:to>
      <xdr:col>12</xdr:col>
      <xdr:colOff>561975</xdr:colOff>
      <xdr:row>39</xdr:row>
      <xdr:rowOff>60198</xdr:rowOff>
    </xdr:to>
    <xdr:sp macro="" textlink="">
      <xdr:nvSpPr>
        <xdr:cNvPr id="318" name="円/楕円 317"/>
        <xdr:cNvSpPr/>
      </xdr:nvSpPr>
      <xdr:spPr>
        <a:xfrm>
          <a:off x="8699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51325</xdr:rowOff>
    </xdr:from>
    <xdr:ext cx="378565" cy="259045"/>
    <xdr:sp macro="" textlink="">
      <xdr:nvSpPr>
        <xdr:cNvPr id="319" name="テキスト ボックス 318"/>
        <xdr:cNvSpPr txBox="1"/>
      </xdr:nvSpPr>
      <xdr:spPr>
        <a:xfrm>
          <a:off x="8561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3175</xdr:rowOff>
    </xdr:from>
    <xdr:to>
      <xdr:col>11</xdr:col>
      <xdr:colOff>358775</xdr:colOff>
      <xdr:row>38</xdr:row>
      <xdr:rowOff>104775</xdr:rowOff>
    </xdr:to>
    <xdr:sp macro="" textlink="">
      <xdr:nvSpPr>
        <xdr:cNvPr id="320" name="円/楕円 319"/>
        <xdr:cNvSpPr/>
      </xdr:nvSpPr>
      <xdr:spPr>
        <a:xfrm>
          <a:off x="7810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95902</xdr:rowOff>
    </xdr:from>
    <xdr:ext cx="469744" cy="259045"/>
    <xdr:sp macro="" textlink="">
      <xdr:nvSpPr>
        <xdr:cNvPr id="321" name="テキスト ボックス 320"/>
        <xdr:cNvSpPr txBox="1"/>
      </xdr:nvSpPr>
      <xdr:spPr>
        <a:xfrm>
          <a:off x="7626427"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94615</xdr:rowOff>
    </xdr:from>
    <xdr:to>
      <xdr:col>10</xdr:col>
      <xdr:colOff>155575</xdr:colOff>
      <xdr:row>37</xdr:row>
      <xdr:rowOff>24765</xdr:rowOff>
    </xdr:to>
    <xdr:sp macro="" textlink="">
      <xdr:nvSpPr>
        <xdr:cNvPr id="322" name="円/楕円 321"/>
        <xdr:cNvSpPr/>
      </xdr:nvSpPr>
      <xdr:spPr>
        <a:xfrm>
          <a:off x="6921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15892</xdr:rowOff>
    </xdr:from>
    <xdr:ext cx="469744" cy="259045"/>
    <xdr:sp macro="" textlink="">
      <xdr:nvSpPr>
        <xdr:cNvPr id="323" name="テキスト ボックス 322"/>
        <xdr:cNvSpPr txBox="1"/>
      </xdr:nvSpPr>
      <xdr:spPr>
        <a:xfrm>
          <a:off x="6737427"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16754</xdr:rowOff>
    </xdr:from>
    <xdr:to>
      <xdr:col>15</xdr:col>
      <xdr:colOff>180975</xdr:colOff>
      <xdr:row>58</xdr:row>
      <xdr:rowOff>52622</xdr:rowOff>
    </xdr:to>
    <xdr:cxnSp macro="">
      <xdr:nvCxnSpPr>
        <xdr:cNvPr id="350" name="直線コネクタ 349"/>
        <xdr:cNvCxnSpPr/>
      </xdr:nvCxnSpPr>
      <xdr:spPr>
        <a:xfrm flipV="1">
          <a:off x="9639300" y="9960854"/>
          <a:ext cx="8382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6961</xdr:rowOff>
    </xdr:from>
    <xdr:to>
      <xdr:col>14</xdr:col>
      <xdr:colOff>28575</xdr:colOff>
      <xdr:row>58</xdr:row>
      <xdr:rowOff>52622</xdr:rowOff>
    </xdr:to>
    <xdr:cxnSp macro="">
      <xdr:nvCxnSpPr>
        <xdr:cNvPr id="353" name="直線コネクタ 352"/>
        <xdr:cNvCxnSpPr/>
      </xdr:nvCxnSpPr>
      <xdr:spPr>
        <a:xfrm>
          <a:off x="8750300" y="9951061"/>
          <a:ext cx="889000" cy="4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55" name="テキスト ボックス 35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6961</xdr:rowOff>
    </xdr:from>
    <xdr:to>
      <xdr:col>12</xdr:col>
      <xdr:colOff>511175</xdr:colOff>
      <xdr:row>58</xdr:row>
      <xdr:rowOff>71806</xdr:rowOff>
    </xdr:to>
    <xdr:cxnSp macro="">
      <xdr:nvCxnSpPr>
        <xdr:cNvPr id="356" name="直線コネクタ 355"/>
        <xdr:cNvCxnSpPr/>
      </xdr:nvCxnSpPr>
      <xdr:spPr>
        <a:xfrm flipV="1">
          <a:off x="7861300" y="9951061"/>
          <a:ext cx="889000" cy="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71806</xdr:rowOff>
    </xdr:from>
    <xdr:to>
      <xdr:col>11</xdr:col>
      <xdr:colOff>307975</xdr:colOff>
      <xdr:row>58</xdr:row>
      <xdr:rowOff>83684</xdr:rowOff>
    </xdr:to>
    <xdr:cxnSp macro="">
      <xdr:nvCxnSpPr>
        <xdr:cNvPr id="359" name="直線コネクタ 358"/>
        <xdr:cNvCxnSpPr/>
      </xdr:nvCxnSpPr>
      <xdr:spPr>
        <a:xfrm flipV="1">
          <a:off x="6972300" y="10015906"/>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1" name="テキスト ボックス 36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63" name="テキスト ボックス 362"/>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137404</xdr:rowOff>
    </xdr:from>
    <xdr:to>
      <xdr:col>15</xdr:col>
      <xdr:colOff>231775</xdr:colOff>
      <xdr:row>58</xdr:row>
      <xdr:rowOff>67554</xdr:rowOff>
    </xdr:to>
    <xdr:sp macro="" textlink="">
      <xdr:nvSpPr>
        <xdr:cNvPr id="369" name="円/楕円 368"/>
        <xdr:cNvSpPr/>
      </xdr:nvSpPr>
      <xdr:spPr>
        <a:xfrm>
          <a:off x="10426700" y="99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110834</xdr:rowOff>
    </xdr:from>
    <xdr:ext cx="534377" cy="259045"/>
    <xdr:sp macro="" textlink="">
      <xdr:nvSpPr>
        <xdr:cNvPr id="370" name="農林水産業費該当値テキスト"/>
        <xdr:cNvSpPr txBox="1"/>
      </xdr:nvSpPr>
      <xdr:spPr>
        <a:xfrm>
          <a:off x="10528300" y="98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1822</xdr:rowOff>
    </xdr:from>
    <xdr:to>
      <xdr:col>14</xdr:col>
      <xdr:colOff>79375</xdr:colOff>
      <xdr:row>58</xdr:row>
      <xdr:rowOff>103422</xdr:rowOff>
    </xdr:to>
    <xdr:sp macro="" textlink="">
      <xdr:nvSpPr>
        <xdr:cNvPr id="371" name="円/楕円 370"/>
        <xdr:cNvSpPr/>
      </xdr:nvSpPr>
      <xdr:spPr>
        <a:xfrm>
          <a:off x="9588500" y="99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94549</xdr:rowOff>
    </xdr:from>
    <xdr:ext cx="534377" cy="259045"/>
    <xdr:sp macro="" textlink="">
      <xdr:nvSpPr>
        <xdr:cNvPr id="372" name="テキスト ボックス 371"/>
        <xdr:cNvSpPr txBox="1"/>
      </xdr:nvSpPr>
      <xdr:spPr>
        <a:xfrm>
          <a:off x="9372111" y="100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127611</xdr:rowOff>
    </xdr:from>
    <xdr:to>
      <xdr:col>12</xdr:col>
      <xdr:colOff>561975</xdr:colOff>
      <xdr:row>58</xdr:row>
      <xdr:rowOff>57761</xdr:rowOff>
    </xdr:to>
    <xdr:sp macro="" textlink="">
      <xdr:nvSpPr>
        <xdr:cNvPr id="373" name="円/楕円 372"/>
        <xdr:cNvSpPr/>
      </xdr:nvSpPr>
      <xdr:spPr>
        <a:xfrm>
          <a:off x="8699500" y="99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74288</xdr:rowOff>
    </xdr:from>
    <xdr:ext cx="534377" cy="259045"/>
    <xdr:sp macro="" textlink="">
      <xdr:nvSpPr>
        <xdr:cNvPr id="374" name="テキスト ボックス 373"/>
        <xdr:cNvSpPr txBox="1"/>
      </xdr:nvSpPr>
      <xdr:spPr>
        <a:xfrm>
          <a:off x="8483111" y="96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21006</xdr:rowOff>
    </xdr:from>
    <xdr:to>
      <xdr:col>11</xdr:col>
      <xdr:colOff>358775</xdr:colOff>
      <xdr:row>58</xdr:row>
      <xdr:rowOff>122606</xdr:rowOff>
    </xdr:to>
    <xdr:sp macro="" textlink="">
      <xdr:nvSpPr>
        <xdr:cNvPr id="375" name="円/楕円 374"/>
        <xdr:cNvSpPr/>
      </xdr:nvSpPr>
      <xdr:spPr>
        <a:xfrm>
          <a:off x="7810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113733</xdr:rowOff>
    </xdr:from>
    <xdr:ext cx="534377" cy="259045"/>
    <xdr:sp macro="" textlink="">
      <xdr:nvSpPr>
        <xdr:cNvPr id="376" name="テキスト ボックス 375"/>
        <xdr:cNvSpPr txBox="1"/>
      </xdr:nvSpPr>
      <xdr:spPr>
        <a:xfrm>
          <a:off x="7594111" y="100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32884</xdr:rowOff>
    </xdr:from>
    <xdr:to>
      <xdr:col>10</xdr:col>
      <xdr:colOff>155575</xdr:colOff>
      <xdr:row>58</xdr:row>
      <xdr:rowOff>134484</xdr:rowOff>
    </xdr:to>
    <xdr:sp macro="" textlink="">
      <xdr:nvSpPr>
        <xdr:cNvPr id="377" name="円/楕円 376"/>
        <xdr:cNvSpPr/>
      </xdr:nvSpPr>
      <xdr:spPr>
        <a:xfrm>
          <a:off x="6921500" y="99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125611</xdr:rowOff>
    </xdr:from>
    <xdr:ext cx="534377" cy="259045"/>
    <xdr:sp macro="" textlink="">
      <xdr:nvSpPr>
        <xdr:cNvPr id="378" name="テキスト ボックス 377"/>
        <xdr:cNvSpPr txBox="1"/>
      </xdr:nvSpPr>
      <xdr:spPr>
        <a:xfrm>
          <a:off x="6705111" y="100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167590</xdr:rowOff>
    </xdr:from>
    <xdr:to>
      <xdr:col>15</xdr:col>
      <xdr:colOff>180975</xdr:colOff>
      <xdr:row>79</xdr:row>
      <xdr:rowOff>60409</xdr:rowOff>
    </xdr:to>
    <xdr:cxnSp macro="">
      <xdr:nvCxnSpPr>
        <xdr:cNvPr id="409" name="直線コネクタ 408"/>
        <xdr:cNvCxnSpPr/>
      </xdr:nvCxnSpPr>
      <xdr:spPr>
        <a:xfrm flipV="1">
          <a:off x="9639300" y="13540690"/>
          <a:ext cx="8382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55967</xdr:rowOff>
    </xdr:from>
    <xdr:to>
      <xdr:col>14</xdr:col>
      <xdr:colOff>28575</xdr:colOff>
      <xdr:row>79</xdr:row>
      <xdr:rowOff>60409</xdr:rowOff>
    </xdr:to>
    <xdr:cxnSp macro="">
      <xdr:nvCxnSpPr>
        <xdr:cNvPr id="412" name="直線コネクタ 411"/>
        <xdr:cNvCxnSpPr/>
      </xdr:nvCxnSpPr>
      <xdr:spPr>
        <a:xfrm>
          <a:off x="8750300" y="13600517"/>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54237</xdr:rowOff>
    </xdr:from>
    <xdr:to>
      <xdr:col>12</xdr:col>
      <xdr:colOff>511175</xdr:colOff>
      <xdr:row>79</xdr:row>
      <xdr:rowOff>55967</xdr:rowOff>
    </xdr:to>
    <xdr:cxnSp macro="">
      <xdr:nvCxnSpPr>
        <xdr:cNvPr id="415" name="直線コネクタ 414"/>
        <xdr:cNvCxnSpPr/>
      </xdr:nvCxnSpPr>
      <xdr:spPr>
        <a:xfrm>
          <a:off x="7861300" y="1359878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54237</xdr:rowOff>
    </xdr:from>
    <xdr:to>
      <xdr:col>11</xdr:col>
      <xdr:colOff>307975</xdr:colOff>
      <xdr:row>79</xdr:row>
      <xdr:rowOff>69258</xdr:rowOff>
    </xdr:to>
    <xdr:cxnSp macro="">
      <xdr:nvCxnSpPr>
        <xdr:cNvPr id="418" name="直線コネクタ 417"/>
        <xdr:cNvCxnSpPr/>
      </xdr:nvCxnSpPr>
      <xdr:spPr>
        <a:xfrm flipV="1">
          <a:off x="6972300" y="13598787"/>
          <a:ext cx="889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20" name="テキスト ボックス 419"/>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116790</xdr:rowOff>
    </xdr:from>
    <xdr:to>
      <xdr:col>15</xdr:col>
      <xdr:colOff>231775</xdr:colOff>
      <xdr:row>79</xdr:row>
      <xdr:rowOff>46940</xdr:rowOff>
    </xdr:to>
    <xdr:sp macro="" textlink="">
      <xdr:nvSpPr>
        <xdr:cNvPr id="428" name="円/楕円 427"/>
        <xdr:cNvSpPr/>
      </xdr:nvSpPr>
      <xdr:spPr>
        <a:xfrm>
          <a:off x="104267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31717</xdr:rowOff>
    </xdr:from>
    <xdr:ext cx="469744" cy="259045"/>
    <xdr:sp macro="" textlink="">
      <xdr:nvSpPr>
        <xdr:cNvPr id="429" name="商工費該当値テキスト"/>
        <xdr:cNvSpPr txBox="1"/>
      </xdr:nvSpPr>
      <xdr:spPr>
        <a:xfrm>
          <a:off x="10528300" y="1340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9609</xdr:rowOff>
    </xdr:from>
    <xdr:to>
      <xdr:col>14</xdr:col>
      <xdr:colOff>79375</xdr:colOff>
      <xdr:row>79</xdr:row>
      <xdr:rowOff>111209</xdr:rowOff>
    </xdr:to>
    <xdr:sp macro="" textlink="">
      <xdr:nvSpPr>
        <xdr:cNvPr id="430" name="円/楕円 429"/>
        <xdr:cNvSpPr/>
      </xdr:nvSpPr>
      <xdr:spPr>
        <a:xfrm>
          <a:off x="9588500" y="13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102336</xdr:rowOff>
    </xdr:from>
    <xdr:ext cx="469744" cy="259045"/>
    <xdr:sp macro="" textlink="">
      <xdr:nvSpPr>
        <xdr:cNvPr id="431" name="テキスト ボックス 430"/>
        <xdr:cNvSpPr txBox="1"/>
      </xdr:nvSpPr>
      <xdr:spPr>
        <a:xfrm>
          <a:off x="9404427" y="136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5167</xdr:rowOff>
    </xdr:from>
    <xdr:to>
      <xdr:col>12</xdr:col>
      <xdr:colOff>561975</xdr:colOff>
      <xdr:row>79</xdr:row>
      <xdr:rowOff>106767</xdr:rowOff>
    </xdr:to>
    <xdr:sp macro="" textlink="">
      <xdr:nvSpPr>
        <xdr:cNvPr id="432" name="円/楕円 431"/>
        <xdr:cNvSpPr/>
      </xdr:nvSpPr>
      <xdr:spPr>
        <a:xfrm>
          <a:off x="8699500" y="135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97894</xdr:rowOff>
    </xdr:from>
    <xdr:ext cx="469744" cy="259045"/>
    <xdr:sp macro="" textlink="">
      <xdr:nvSpPr>
        <xdr:cNvPr id="433" name="テキスト ボックス 432"/>
        <xdr:cNvSpPr txBox="1"/>
      </xdr:nvSpPr>
      <xdr:spPr>
        <a:xfrm>
          <a:off x="8515427" y="1364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3437</xdr:rowOff>
    </xdr:from>
    <xdr:to>
      <xdr:col>11</xdr:col>
      <xdr:colOff>358775</xdr:colOff>
      <xdr:row>79</xdr:row>
      <xdr:rowOff>105037</xdr:rowOff>
    </xdr:to>
    <xdr:sp macro="" textlink="">
      <xdr:nvSpPr>
        <xdr:cNvPr id="434" name="円/楕円 433"/>
        <xdr:cNvSpPr/>
      </xdr:nvSpPr>
      <xdr:spPr>
        <a:xfrm>
          <a:off x="7810500" y="135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96164</xdr:rowOff>
    </xdr:from>
    <xdr:ext cx="469744" cy="259045"/>
    <xdr:sp macro="" textlink="">
      <xdr:nvSpPr>
        <xdr:cNvPr id="435" name="テキスト ボックス 434"/>
        <xdr:cNvSpPr txBox="1"/>
      </xdr:nvSpPr>
      <xdr:spPr>
        <a:xfrm>
          <a:off x="7626427"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18458</xdr:rowOff>
    </xdr:from>
    <xdr:to>
      <xdr:col>10</xdr:col>
      <xdr:colOff>155575</xdr:colOff>
      <xdr:row>79</xdr:row>
      <xdr:rowOff>120058</xdr:rowOff>
    </xdr:to>
    <xdr:sp macro="" textlink="">
      <xdr:nvSpPr>
        <xdr:cNvPr id="436" name="円/楕円 435"/>
        <xdr:cNvSpPr/>
      </xdr:nvSpPr>
      <xdr:spPr>
        <a:xfrm>
          <a:off x="6921500" y="13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111185</xdr:rowOff>
    </xdr:from>
    <xdr:ext cx="378565" cy="259045"/>
    <xdr:sp macro="" textlink="">
      <xdr:nvSpPr>
        <xdr:cNvPr id="437" name="テキスト ボックス 436"/>
        <xdr:cNvSpPr txBox="1"/>
      </xdr:nvSpPr>
      <xdr:spPr>
        <a:xfrm>
          <a:off x="6783017" y="1365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153322</xdr:rowOff>
    </xdr:from>
    <xdr:to>
      <xdr:col>15</xdr:col>
      <xdr:colOff>180975</xdr:colOff>
      <xdr:row>98</xdr:row>
      <xdr:rowOff>154208</xdr:rowOff>
    </xdr:to>
    <xdr:cxnSp macro="">
      <xdr:nvCxnSpPr>
        <xdr:cNvPr id="466" name="直線コネクタ 465"/>
        <xdr:cNvCxnSpPr/>
      </xdr:nvCxnSpPr>
      <xdr:spPr>
        <a:xfrm flipV="1">
          <a:off x="9639300" y="16955422"/>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151006</xdr:rowOff>
    </xdr:from>
    <xdr:to>
      <xdr:col>14</xdr:col>
      <xdr:colOff>28575</xdr:colOff>
      <xdr:row>98</xdr:row>
      <xdr:rowOff>154208</xdr:rowOff>
    </xdr:to>
    <xdr:cxnSp macro="">
      <xdr:nvCxnSpPr>
        <xdr:cNvPr id="469" name="直線コネクタ 468"/>
        <xdr:cNvCxnSpPr/>
      </xdr:nvCxnSpPr>
      <xdr:spPr>
        <a:xfrm>
          <a:off x="8750300" y="16953106"/>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151006</xdr:rowOff>
    </xdr:from>
    <xdr:to>
      <xdr:col>12</xdr:col>
      <xdr:colOff>511175</xdr:colOff>
      <xdr:row>98</xdr:row>
      <xdr:rowOff>165974</xdr:rowOff>
    </xdr:to>
    <xdr:cxnSp macro="">
      <xdr:nvCxnSpPr>
        <xdr:cNvPr id="472" name="直線コネクタ 471"/>
        <xdr:cNvCxnSpPr/>
      </xdr:nvCxnSpPr>
      <xdr:spPr>
        <a:xfrm flipV="1">
          <a:off x="7861300" y="16953106"/>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74" name="テキスト ボックス 473"/>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165974</xdr:rowOff>
    </xdr:from>
    <xdr:to>
      <xdr:col>11</xdr:col>
      <xdr:colOff>307975</xdr:colOff>
      <xdr:row>98</xdr:row>
      <xdr:rowOff>166229</xdr:rowOff>
    </xdr:to>
    <xdr:cxnSp macro="">
      <xdr:nvCxnSpPr>
        <xdr:cNvPr id="475" name="直線コネクタ 474"/>
        <xdr:cNvCxnSpPr/>
      </xdr:nvCxnSpPr>
      <xdr:spPr>
        <a:xfrm flipV="1">
          <a:off x="6972300" y="16968074"/>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7" name="テキスト ボックス 476"/>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9" name="テキスト ボックス 478"/>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102522</xdr:rowOff>
    </xdr:from>
    <xdr:to>
      <xdr:col>15</xdr:col>
      <xdr:colOff>231775</xdr:colOff>
      <xdr:row>99</xdr:row>
      <xdr:rowOff>32672</xdr:rowOff>
    </xdr:to>
    <xdr:sp macro="" textlink="">
      <xdr:nvSpPr>
        <xdr:cNvPr id="485" name="円/楕円 484"/>
        <xdr:cNvSpPr/>
      </xdr:nvSpPr>
      <xdr:spPr>
        <a:xfrm>
          <a:off x="10426700" y="169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77830</xdr:rowOff>
    </xdr:from>
    <xdr:ext cx="534377" cy="259045"/>
    <xdr:sp macro="" textlink="">
      <xdr:nvSpPr>
        <xdr:cNvPr id="486" name="土木費該当値テキスト"/>
        <xdr:cNvSpPr txBox="1"/>
      </xdr:nvSpPr>
      <xdr:spPr>
        <a:xfrm>
          <a:off x="10528300" y="168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103408</xdr:rowOff>
    </xdr:from>
    <xdr:to>
      <xdr:col>14</xdr:col>
      <xdr:colOff>79375</xdr:colOff>
      <xdr:row>99</xdr:row>
      <xdr:rowOff>33558</xdr:rowOff>
    </xdr:to>
    <xdr:sp macro="" textlink="">
      <xdr:nvSpPr>
        <xdr:cNvPr id="487" name="円/楕円 486"/>
        <xdr:cNvSpPr/>
      </xdr:nvSpPr>
      <xdr:spPr>
        <a:xfrm>
          <a:off x="9588500" y="169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24685</xdr:rowOff>
    </xdr:from>
    <xdr:ext cx="534377" cy="259045"/>
    <xdr:sp macro="" textlink="">
      <xdr:nvSpPr>
        <xdr:cNvPr id="488" name="テキスト ボックス 487"/>
        <xdr:cNvSpPr txBox="1"/>
      </xdr:nvSpPr>
      <xdr:spPr>
        <a:xfrm>
          <a:off x="9372111" y="1699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100206</xdr:rowOff>
    </xdr:from>
    <xdr:to>
      <xdr:col>12</xdr:col>
      <xdr:colOff>561975</xdr:colOff>
      <xdr:row>99</xdr:row>
      <xdr:rowOff>30356</xdr:rowOff>
    </xdr:to>
    <xdr:sp macro="" textlink="">
      <xdr:nvSpPr>
        <xdr:cNvPr id="489" name="円/楕円 488"/>
        <xdr:cNvSpPr/>
      </xdr:nvSpPr>
      <xdr:spPr>
        <a:xfrm>
          <a:off x="8699500" y="169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21483</xdr:rowOff>
    </xdr:from>
    <xdr:ext cx="534377" cy="259045"/>
    <xdr:sp macro="" textlink="">
      <xdr:nvSpPr>
        <xdr:cNvPr id="490" name="テキスト ボックス 489"/>
        <xdr:cNvSpPr txBox="1"/>
      </xdr:nvSpPr>
      <xdr:spPr>
        <a:xfrm>
          <a:off x="8483111" y="169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115174</xdr:rowOff>
    </xdr:from>
    <xdr:to>
      <xdr:col>11</xdr:col>
      <xdr:colOff>358775</xdr:colOff>
      <xdr:row>99</xdr:row>
      <xdr:rowOff>45324</xdr:rowOff>
    </xdr:to>
    <xdr:sp macro="" textlink="">
      <xdr:nvSpPr>
        <xdr:cNvPr id="491" name="円/楕円 490"/>
        <xdr:cNvSpPr/>
      </xdr:nvSpPr>
      <xdr:spPr>
        <a:xfrm>
          <a:off x="7810500" y="169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36451</xdr:rowOff>
    </xdr:from>
    <xdr:ext cx="534377" cy="259045"/>
    <xdr:sp macro="" textlink="">
      <xdr:nvSpPr>
        <xdr:cNvPr id="492" name="テキスト ボックス 491"/>
        <xdr:cNvSpPr txBox="1"/>
      </xdr:nvSpPr>
      <xdr:spPr>
        <a:xfrm>
          <a:off x="759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115429</xdr:rowOff>
    </xdr:from>
    <xdr:to>
      <xdr:col>10</xdr:col>
      <xdr:colOff>155575</xdr:colOff>
      <xdr:row>99</xdr:row>
      <xdr:rowOff>45579</xdr:rowOff>
    </xdr:to>
    <xdr:sp macro="" textlink="">
      <xdr:nvSpPr>
        <xdr:cNvPr id="493" name="円/楕円 492"/>
        <xdr:cNvSpPr/>
      </xdr:nvSpPr>
      <xdr:spPr>
        <a:xfrm>
          <a:off x="6921500" y="169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36706</xdr:rowOff>
    </xdr:from>
    <xdr:ext cx="534377" cy="259045"/>
    <xdr:sp macro="" textlink="">
      <xdr:nvSpPr>
        <xdr:cNvPr id="494" name="テキスト ボックス 493"/>
        <xdr:cNvSpPr txBox="1"/>
      </xdr:nvSpPr>
      <xdr:spPr>
        <a:xfrm>
          <a:off x="6705111" y="1701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114609</xdr:rowOff>
    </xdr:from>
    <xdr:to>
      <xdr:col>23</xdr:col>
      <xdr:colOff>517525</xdr:colOff>
      <xdr:row>38</xdr:row>
      <xdr:rowOff>138862</xdr:rowOff>
    </xdr:to>
    <xdr:cxnSp macro="">
      <xdr:nvCxnSpPr>
        <xdr:cNvPr id="525" name="直線コネクタ 524"/>
        <xdr:cNvCxnSpPr/>
      </xdr:nvCxnSpPr>
      <xdr:spPr>
        <a:xfrm flipV="1">
          <a:off x="15481300" y="6629709"/>
          <a:ext cx="838200" cy="2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121151</xdr:rowOff>
    </xdr:from>
    <xdr:to>
      <xdr:col>22</xdr:col>
      <xdr:colOff>365125</xdr:colOff>
      <xdr:row>38</xdr:row>
      <xdr:rowOff>138862</xdr:rowOff>
    </xdr:to>
    <xdr:cxnSp macro="">
      <xdr:nvCxnSpPr>
        <xdr:cNvPr id="528" name="直線コネクタ 527"/>
        <xdr:cNvCxnSpPr/>
      </xdr:nvCxnSpPr>
      <xdr:spPr>
        <a:xfrm>
          <a:off x="14592300" y="6636251"/>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30" name="テキスト ボックス 529"/>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121151</xdr:rowOff>
    </xdr:from>
    <xdr:to>
      <xdr:col>21</xdr:col>
      <xdr:colOff>161925</xdr:colOff>
      <xdr:row>38</xdr:row>
      <xdr:rowOff>126234</xdr:rowOff>
    </xdr:to>
    <xdr:cxnSp macro="">
      <xdr:nvCxnSpPr>
        <xdr:cNvPr id="531" name="直線コネクタ 530"/>
        <xdr:cNvCxnSpPr/>
      </xdr:nvCxnSpPr>
      <xdr:spPr>
        <a:xfrm flipV="1">
          <a:off x="13703300" y="6636251"/>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3" name="テキスト ボックス 532"/>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126234</xdr:rowOff>
    </xdr:from>
    <xdr:to>
      <xdr:col>19</xdr:col>
      <xdr:colOff>644525</xdr:colOff>
      <xdr:row>38</xdr:row>
      <xdr:rowOff>140810</xdr:rowOff>
    </xdr:to>
    <xdr:cxnSp macro="">
      <xdr:nvCxnSpPr>
        <xdr:cNvPr id="534" name="直線コネクタ 533"/>
        <xdr:cNvCxnSpPr/>
      </xdr:nvCxnSpPr>
      <xdr:spPr>
        <a:xfrm flipV="1">
          <a:off x="12814300" y="6641334"/>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63809</xdr:rowOff>
    </xdr:from>
    <xdr:to>
      <xdr:col>23</xdr:col>
      <xdr:colOff>568325</xdr:colOff>
      <xdr:row>38</xdr:row>
      <xdr:rowOff>165409</xdr:rowOff>
    </xdr:to>
    <xdr:sp macro="" textlink="">
      <xdr:nvSpPr>
        <xdr:cNvPr id="544" name="円/楕円 543"/>
        <xdr:cNvSpPr/>
      </xdr:nvSpPr>
      <xdr:spPr>
        <a:xfrm>
          <a:off x="16268700" y="65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150186</xdr:rowOff>
    </xdr:from>
    <xdr:ext cx="534377" cy="259045"/>
    <xdr:sp macro="" textlink="">
      <xdr:nvSpPr>
        <xdr:cNvPr id="545" name="消防費該当値テキスト"/>
        <xdr:cNvSpPr txBox="1"/>
      </xdr:nvSpPr>
      <xdr:spPr>
        <a:xfrm>
          <a:off x="16370300" y="64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88062</xdr:rowOff>
    </xdr:from>
    <xdr:to>
      <xdr:col>22</xdr:col>
      <xdr:colOff>415925</xdr:colOff>
      <xdr:row>39</xdr:row>
      <xdr:rowOff>18212</xdr:rowOff>
    </xdr:to>
    <xdr:sp macro="" textlink="">
      <xdr:nvSpPr>
        <xdr:cNvPr id="546" name="円/楕円 545"/>
        <xdr:cNvSpPr/>
      </xdr:nvSpPr>
      <xdr:spPr>
        <a:xfrm>
          <a:off x="15430500" y="66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9339</xdr:rowOff>
    </xdr:from>
    <xdr:ext cx="534377" cy="259045"/>
    <xdr:sp macro="" textlink="">
      <xdr:nvSpPr>
        <xdr:cNvPr id="547" name="テキスト ボックス 546"/>
        <xdr:cNvSpPr txBox="1"/>
      </xdr:nvSpPr>
      <xdr:spPr>
        <a:xfrm>
          <a:off x="15214111" y="66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70351</xdr:rowOff>
    </xdr:from>
    <xdr:to>
      <xdr:col>21</xdr:col>
      <xdr:colOff>212725</xdr:colOff>
      <xdr:row>39</xdr:row>
      <xdr:rowOff>501</xdr:rowOff>
    </xdr:to>
    <xdr:sp macro="" textlink="">
      <xdr:nvSpPr>
        <xdr:cNvPr id="548" name="円/楕円 547"/>
        <xdr:cNvSpPr/>
      </xdr:nvSpPr>
      <xdr:spPr>
        <a:xfrm>
          <a:off x="14541500" y="65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163078</xdr:rowOff>
    </xdr:from>
    <xdr:ext cx="534377" cy="259045"/>
    <xdr:sp macro="" textlink="">
      <xdr:nvSpPr>
        <xdr:cNvPr id="549" name="テキスト ボックス 548"/>
        <xdr:cNvSpPr txBox="1"/>
      </xdr:nvSpPr>
      <xdr:spPr>
        <a:xfrm>
          <a:off x="143251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75434</xdr:rowOff>
    </xdr:from>
    <xdr:to>
      <xdr:col>20</xdr:col>
      <xdr:colOff>9525</xdr:colOff>
      <xdr:row>39</xdr:row>
      <xdr:rowOff>5584</xdr:rowOff>
    </xdr:to>
    <xdr:sp macro="" textlink="">
      <xdr:nvSpPr>
        <xdr:cNvPr id="550" name="円/楕円 549"/>
        <xdr:cNvSpPr/>
      </xdr:nvSpPr>
      <xdr:spPr>
        <a:xfrm>
          <a:off x="13652500" y="659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168161</xdr:rowOff>
    </xdr:from>
    <xdr:ext cx="534377" cy="259045"/>
    <xdr:sp macro="" textlink="">
      <xdr:nvSpPr>
        <xdr:cNvPr id="551" name="テキスト ボックス 550"/>
        <xdr:cNvSpPr txBox="1"/>
      </xdr:nvSpPr>
      <xdr:spPr>
        <a:xfrm>
          <a:off x="13436111" y="668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90010</xdr:rowOff>
    </xdr:from>
    <xdr:to>
      <xdr:col>18</xdr:col>
      <xdr:colOff>492125</xdr:colOff>
      <xdr:row>39</xdr:row>
      <xdr:rowOff>20160</xdr:rowOff>
    </xdr:to>
    <xdr:sp macro="" textlink="">
      <xdr:nvSpPr>
        <xdr:cNvPr id="552" name="円/楕円 551"/>
        <xdr:cNvSpPr/>
      </xdr:nvSpPr>
      <xdr:spPr>
        <a:xfrm>
          <a:off x="12763500" y="66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11287</xdr:rowOff>
    </xdr:from>
    <xdr:ext cx="534377" cy="259045"/>
    <xdr:sp macro="" textlink="">
      <xdr:nvSpPr>
        <xdr:cNvPr id="553" name="テキスト ボックス 552"/>
        <xdr:cNvSpPr txBox="1"/>
      </xdr:nvSpPr>
      <xdr:spPr>
        <a:xfrm>
          <a:off x="12547111" y="66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66701</xdr:rowOff>
    </xdr:from>
    <xdr:to>
      <xdr:col>23</xdr:col>
      <xdr:colOff>517525</xdr:colOff>
      <xdr:row>59</xdr:row>
      <xdr:rowOff>15146</xdr:rowOff>
    </xdr:to>
    <xdr:cxnSp macro="">
      <xdr:nvCxnSpPr>
        <xdr:cNvPr id="585" name="直線コネクタ 584"/>
        <xdr:cNvCxnSpPr/>
      </xdr:nvCxnSpPr>
      <xdr:spPr>
        <a:xfrm flipV="1">
          <a:off x="15481300" y="10010801"/>
          <a:ext cx="838200" cy="1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139635</xdr:rowOff>
    </xdr:from>
    <xdr:to>
      <xdr:col>22</xdr:col>
      <xdr:colOff>365125</xdr:colOff>
      <xdr:row>59</xdr:row>
      <xdr:rowOff>15146</xdr:rowOff>
    </xdr:to>
    <xdr:cxnSp macro="">
      <xdr:nvCxnSpPr>
        <xdr:cNvPr id="588" name="直線コネクタ 587"/>
        <xdr:cNvCxnSpPr/>
      </xdr:nvCxnSpPr>
      <xdr:spPr>
        <a:xfrm>
          <a:off x="14592300" y="10083735"/>
          <a:ext cx="8890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6296</xdr:rowOff>
    </xdr:from>
    <xdr:to>
      <xdr:col>21</xdr:col>
      <xdr:colOff>161925</xdr:colOff>
      <xdr:row>58</xdr:row>
      <xdr:rowOff>139635</xdr:rowOff>
    </xdr:to>
    <xdr:cxnSp macro="">
      <xdr:nvCxnSpPr>
        <xdr:cNvPr id="591" name="直線コネクタ 590"/>
        <xdr:cNvCxnSpPr/>
      </xdr:nvCxnSpPr>
      <xdr:spPr>
        <a:xfrm>
          <a:off x="13703300" y="9950396"/>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3" name="テキスト ボックス 592"/>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6296</xdr:rowOff>
    </xdr:from>
    <xdr:to>
      <xdr:col>19</xdr:col>
      <xdr:colOff>644525</xdr:colOff>
      <xdr:row>58</xdr:row>
      <xdr:rowOff>141083</xdr:rowOff>
    </xdr:to>
    <xdr:cxnSp macro="">
      <xdr:nvCxnSpPr>
        <xdr:cNvPr id="594" name="直線コネクタ 593"/>
        <xdr:cNvCxnSpPr/>
      </xdr:nvCxnSpPr>
      <xdr:spPr>
        <a:xfrm flipV="1">
          <a:off x="12814300" y="9950396"/>
          <a:ext cx="889000" cy="13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8" name="テキスト ボックス 597"/>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15901</xdr:rowOff>
    </xdr:from>
    <xdr:to>
      <xdr:col>23</xdr:col>
      <xdr:colOff>568325</xdr:colOff>
      <xdr:row>58</xdr:row>
      <xdr:rowOff>117501</xdr:rowOff>
    </xdr:to>
    <xdr:sp macro="" textlink="">
      <xdr:nvSpPr>
        <xdr:cNvPr id="604" name="円/楕円 603"/>
        <xdr:cNvSpPr/>
      </xdr:nvSpPr>
      <xdr:spPr>
        <a:xfrm>
          <a:off x="162687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165778</xdr:rowOff>
    </xdr:from>
    <xdr:ext cx="534377" cy="259045"/>
    <xdr:sp macro="" textlink="">
      <xdr:nvSpPr>
        <xdr:cNvPr id="605" name="教育費該当値テキスト"/>
        <xdr:cNvSpPr txBox="1"/>
      </xdr:nvSpPr>
      <xdr:spPr>
        <a:xfrm>
          <a:off x="16370300" y="99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135796</xdr:rowOff>
    </xdr:from>
    <xdr:to>
      <xdr:col>22</xdr:col>
      <xdr:colOff>415925</xdr:colOff>
      <xdr:row>59</xdr:row>
      <xdr:rowOff>65946</xdr:rowOff>
    </xdr:to>
    <xdr:sp macro="" textlink="">
      <xdr:nvSpPr>
        <xdr:cNvPr id="606" name="円/楕円 605"/>
        <xdr:cNvSpPr/>
      </xdr:nvSpPr>
      <xdr:spPr>
        <a:xfrm>
          <a:off x="15430500" y="100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57073</xdr:rowOff>
    </xdr:from>
    <xdr:ext cx="534377" cy="259045"/>
    <xdr:sp macro="" textlink="">
      <xdr:nvSpPr>
        <xdr:cNvPr id="607" name="テキスト ボックス 606"/>
        <xdr:cNvSpPr txBox="1"/>
      </xdr:nvSpPr>
      <xdr:spPr>
        <a:xfrm>
          <a:off x="15214111" y="101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88835</xdr:rowOff>
    </xdr:from>
    <xdr:to>
      <xdr:col>21</xdr:col>
      <xdr:colOff>212725</xdr:colOff>
      <xdr:row>59</xdr:row>
      <xdr:rowOff>18985</xdr:rowOff>
    </xdr:to>
    <xdr:sp macro="" textlink="">
      <xdr:nvSpPr>
        <xdr:cNvPr id="608" name="円/楕円 607"/>
        <xdr:cNvSpPr/>
      </xdr:nvSpPr>
      <xdr:spPr>
        <a:xfrm>
          <a:off x="14541500" y="10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10112</xdr:rowOff>
    </xdr:from>
    <xdr:ext cx="534377" cy="259045"/>
    <xdr:sp macro="" textlink="">
      <xdr:nvSpPr>
        <xdr:cNvPr id="609" name="テキスト ボックス 608"/>
        <xdr:cNvSpPr txBox="1"/>
      </xdr:nvSpPr>
      <xdr:spPr>
        <a:xfrm>
          <a:off x="14325111" y="1012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126946</xdr:rowOff>
    </xdr:from>
    <xdr:to>
      <xdr:col>20</xdr:col>
      <xdr:colOff>9525</xdr:colOff>
      <xdr:row>58</xdr:row>
      <xdr:rowOff>57096</xdr:rowOff>
    </xdr:to>
    <xdr:sp macro="" textlink="">
      <xdr:nvSpPr>
        <xdr:cNvPr id="610" name="円/楕円 609"/>
        <xdr:cNvSpPr/>
      </xdr:nvSpPr>
      <xdr:spPr>
        <a:xfrm>
          <a:off x="13652500" y="98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48223</xdr:rowOff>
    </xdr:from>
    <xdr:ext cx="534377" cy="259045"/>
    <xdr:sp macro="" textlink="">
      <xdr:nvSpPr>
        <xdr:cNvPr id="611" name="テキスト ボックス 610"/>
        <xdr:cNvSpPr txBox="1"/>
      </xdr:nvSpPr>
      <xdr:spPr>
        <a:xfrm>
          <a:off x="13436111" y="999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90283</xdr:rowOff>
    </xdr:from>
    <xdr:to>
      <xdr:col>18</xdr:col>
      <xdr:colOff>492125</xdr:colOff>
      <xdr:row>59</xdr:row>
      <xdr:rowOff>20433</xdr:rowOff>
    </xdr:to>
    <xdr:sp macro="" textlink="">
      <xdr:nvSpPr>
        <xdr:cNvPr id="612" name="円/楕円 611"/>
        <xdr:cNvSpPr/>
      </xdr:nvSpPr>
      <xdr:spPr>
        <a:xfrm>
          <a:off x="12763500" y="100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11560</xdr:rowOff>
    </xdr:from>
    <xdr:ext cx="534377" cy="259045"/>
    <xdr:sp macro="" textlink="">
      <xdr:nvSpPr>
        <xdr:cNvPr id="613" name="テキスト ボックス 612"/>
        <xdr:cNvSpPr txBox="1"/>
      </xdr:nvSpPr>
      <xdr:spPr>
        <a:xfrm>
          <a:off x="12547111" y="101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25377</xdr:rowOff>
    </xdr:from>
    <xdr:to>
      <xdr:col>23</xdr:col>
      <xdr:colOff>517525</xdr:colOff>
      <xdr:row>78</xdr:row>
      <xdr:rowOff>25394</xdr:rowOff>
    </xdr:to>
    <xdr:cxnSp macro="">
      <xdr:nvCxnSpPr>
        <xdr:cNvPr id="638" name="直線コネクタ 637"/>
        <xdr:cNvCxnSpPr/>
      </xdr:nvCxnSpPr>
      <xdr:spPr>
        <a:xfrm flipV="1">
          <a:off x="15481300" y="13398477"/>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25394</xdr:rowOff>
    </xdr:from>
    <xdr:to>
      <xdr:col>22</xdr:col>
      <xdr:colOff>365125</xdr:colOff>
      <xdr:row>78</xdr:row>
      <xdr:rowOff>25394</xdr:rowOff>
    </xdr:to>
    <xdr:cxnSp macro="">
      <xdr:nvCxnSpPr>
        <xdr:cNvPr id="641" name="直線コネクタ 640"/>
        <xdr:cNvCxnSpPr/>
      </xdr:nvCxnSpPr>
      <xdr:spPr>
        <a:xfrm>
          <a:off x="14592300" y="13398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23611</xdr:rowOff>
    </xdr:from>
    <xdr:to>
      <xdr:col>21</xdr:col>
      <xdr:colOff>161925</xdr:colOff>
      <xdr:row>78</xdr:row>
      <xdr:rowOff>25394</xdr:rowOff>
    </xdr:to>
    <xdr:cxnSp macro="">
      <xdr:nvCxnSpPr>
        <xdr:cNvPr id="644" name="直線コネクタ 643"/>
        <xdr:cNvCxnSpPr/>
      </xdr:nvCxnSpPr>
      <xdr:spPr>
        <a:xfrm>
          <a:off x="13703300" y="1339671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6" name="テキスト ボックス 645"/>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23611</xdr:rowOff>
    </xdr:from>
    <xdr:to>
      <xdr:col>19</xdr:col>
      <xdr:colOff>644525</xdr:colOff>
      <xdr:row>78</xdr:row>
      <xdr:rowOff>25400</xdr:rowOff>
    </xdr:to>
    <xdr:cxnSp macro="">
      <xdr:nvCxnSpPr>
        <xdr:cNvPr id="647" name="直線コネクタ 646"/>
        <xdr:cNvCxnSpPr/>
      </xdr:nvCxnSpPr>
      <xdr:spPr>
        <a:xfrm flipV="1">
          <a:off x="12814300" y="13396711"/>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146027</xdr:rowOff>
    </xdr:from>
    <xdr:to>
      <xdr:col>23</xdr:col>
      <xdr:colOff>568325</xdr:colOff>
      <xdr:row>78</xdr:row>
      <xdr:rowOff>76177</xdr:rowOff>
    </xdr:to>
    <xdr:sp macro="" textlink="">
      <xdr:nvSpPr>
        <xdr:cNvPr id="657" name="円/楕円 656"/>
        <xdr:cNvSpPr/>
      </xdr:nvSpPr>
      <xdr:spPr>
        <a:xfrm>
          <a:off x="162687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249299" cy="259045"/>
    <xdr:sp macro="" textlink="">
      <xdr:nvSpPr>
        <xdr:cNvPr id="658" name="災害復旧費該当値テキスト"/>
        <xdr:cNvSpPr txBox="1"/>
      </xdr:nvSpPr>
      <xdr:spPr>
        <a:xfrm>
          <a:off x="16370300" y="1330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146044</xdr:rowOff>
    </xdr:from>
    <xdr:to>
      <xdr:col>22</xdr:col>
      <xdr:colOff>415925</xdr:colOff>
      <xdr:row>78</xdr:row>
      <xdr:rowOff>76194</xdr:rowOff>
    </xdr:to>
    <xdr:sp macro="" textlink="">
      <xdr:nvSpPr>
        <xdr:cNvPr id="659" name="円/楕円 658"/>
        <xdr:cNvSpPr/>
      </xdr:nvSpPr>
      <xdr:spPr>
        <a:xfrm>
          <a:off x="15430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67321</xdr:rowOff>
    </xdr:from>
    <xdr:ext cx="249299" cy="259045"/>
    <xdr:sp macro="" textlink="">
      <xdr:nvSpPr>
        <xdr:cNvPr id="660" name="テキスト ボックス 659"/>
        <xdr:cNvSpPr txBox="1"/>
      </xdr:nvSpPr>
      <xdr:spPr>
        <a:xfrm>
          <a:off x="15356649"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146044</xdr:rowOff>
    </xdr:from>
    <xdr:to>
      <xdr:col>21</xdr:col>
      <xdr:colOff>212725</xdr:colOff>
      <xdr:row>78</xdr:row>
      <xdr:rowOff>76194</xdr:rowOff>
    </xdr:to>
    <xdr:sp macro="" textlink="">
      <xdr:nvSpPr>
        <xdr:cNvPr id="661" name="円/楕円 660"/>
        <xdr:cNvSpPr/>
      </xdr:nvSpPr>
      <xdr:spPr>
        <a:xfrm>
          <a:off x="14541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67321</xdr:rowOff>
    </xdr:from>
    <xdr:ext cx="249299" cy="259045"/>
    <xdr:sp macro="" textlink="">
      <xdr:nvSpPr>
        <xdr:cNvPr id="662" name="テキスト ボックス 661"/>
        <xdr:cNvSpPr txBox="1"/>
      </xdr:nvSpPr>
      <xdr:spPr>
        <a:xfrm>
          <a:off x="14467649"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144261</xdr:rowOff>
    </xdr:from>
    <xdr:to>
      <xdr:col>20</xdr:col>
      <xdr:colOff>9525</xdr:colOff>
      <xdr:row>78</xdr:row>
      <xdr:rowOff>74411</xdr:rowOff>
    </xdr:to>
    <xdr:sp macro="" textlink="">
      <xdr:nvSpPr>
        <xdr:cNvPr id="663" name="円/楕円 662"/>
        <xdr:cNvSpPr/>
      </xdr:nvSpPr>
      <xdr:spPr>
        <a:xfrm>
          <a:off x="13652500" y="13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65538</xdr:rowOff>
    </xdr:from>
    <xdr:ext cx="378565" cy="259045"/>
    <xdr:sp macro="" textlink="">
      <xdr:nvSpPr>
        <xdr:cNvPr id="664" name="テキスト ボックス 663"/>
        <xdr:cNvSpPr txBox="1"/>
      </xdr:nvSpPr>
      <xdr:spPr>
        <a:xfrm>
          <a:off x="13514017" y="1343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5" name="円/楕円 66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6" name="テキスト ボックス 665"/>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137229</xdr:rowOff>
    </xdr:from>
    <xdr:to>
      <xdr:col>23</xdr:col>
      <xdr:colOff>517525</xdr:colOff>
      <xdr:row>97</xdr:row>
      <xdr:rowOff>155821</xdr:rowOff>
    </xdr:to>
    <xdr:cxnSp macro="">
      <xdr:nvCxnSpPr>
        <xdr:cNvPr id="697" name="直線コネクタ 696"/>
        <xdr:cNvCxnSpPr/>
      </xdr:nvCxnSpPr>
      <xdr:spPr>
        <a:xfrm>
          <a:off x="15481300" y="16767879"/>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88297</xdr:rowOff>
    </xdr:from>
    <xdr:to>
      <xdr:col>22</xdr:col>
      <xdr:colOff>365125</xdr:colOff>
      <xdr:row>97</xdr:row>
      <xdr:rowOff>137229</xdr:rowOff>
    </xdr:to>
    <xdr:cxnSp macro="">
      <xdr:nvCxnSpPr>
        <xdr:cNvPr id="700" name="直線コネクタ 699"/>
        <xdr:cNvCxnSpPr/>
      </xdr:nvCxnSpPr>
      <xdr:spPr>
        <a:xfrm>
          <a:off x="14592300" y="16718947"/>
          <a:ext cx="889000" cy="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2" name="テキスト ボックス 701"/>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14057</xdr:rowOff>
    </xdr:from>
    <xdr:to>
      <xdr:col>21</xdr:col>
      <xdr:colOff>161925</xdr:colOff>
      <xdr:row>97</xdr:row>
      <xdr:rowOff>88297</xdr:rowOff>
    </xdr:to>
    <xdr:cxnSp macro="">
      <xdr:nvCxnSpPr>
        <xdr:cNvPr id="703" name="直線コネクタ 702"/>
        <xdr:cNvCxnSpPr/>
      </xdr:nvCxnSpPr>
      <xdr:spPr>
        <a:xfrm>
          <a:off x="13703300" y="16644707"/>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5" name="テキスト ボックス 704"/>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151729</xdr:rowOff>
    </xdr:from>
    <xdr:to>
      <xdr:col>19</xdr:col>
      <xdr:colOff>644525</xdr:colOff>
      <xdr:row>97</xdr:row>
      <xdr:rowOff>14057</xdr:rowOff>
    </xdr:to>
    <xdr:cxnSp macro="">
      <xdr:nvCxnSpPr>
        <xdr:cNvPr id="706" name="直線コネクタ 705"/>
        <xdr:cNvCxnSpPr/>
      </xdr:nvCxnSpPr>
      <xdr:spPr>
        <a:xfrm>
          <a:off x="12814300" y="16610929"/>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105021</xdr:rowOff>
    </xdr:from>
    <xdr:to>
      <xdr:col>23</xdr:col>
      <xdr:colOff>568325</xdr:colOff>
      <xdr:row>98</xdr:row>
      <xdr:rowOff>35171</xdr:rowOff>
    </xdr:to>
    <xdr:sp macro="" textlink="">
      <xdr:nvSpPr>
        <xdr:cNvPr id="716" name="円/楕円 715"/>
        <xdr:cNvSpPr/>
      </xdr:nvSpPr>
      <xdr:spPr>
        <a:xfrm>
          <a:off x="16268700" y="167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19948</xdr:rowOff>
    </xdr:from>
    <xdr:ext cx="534377" cy="259045"/>
    <xdr:sp macro="" textlink="">
      <xdr:nvSpPr>
        <xdr:cNvPr id="717" name="公債費該当値テキスト"/>
        <xdr:cNvSpPr txBox="1"/>
      </xdr:nvSpPr>
      <xdr:spPr>
        <a:xfrm>
          <a:off x="16370300" y="166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86429</xdr:rowOff>
    </xdr:from>
    <xdr:to>
      <xdr:col>22</xdr:col>
      <xdr:colOff>415925</xdr:colOff>
      <xdr:row>98</xdr:row>
      <xdr:rowOff>16579</xdr:rowOff>
    </xdr:to>
    <xdr:sp macro="" textlink="">
      <xdr:nvSpPr>
        <xdr:cNvPr id="718" name="円/楕円 717"/>
        <xdr:cNvSpPr/>
      </xdr:nvSpPr>
      <xdr:spPr>
        <a:xfrm>
          <a:off x="15430500" y="167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7706</xdr:rowOff>
    </xdr:from>
    <xdr:ext cx="534377" cy="259045"/>
    <xdr:sp macro="" textlink="">
      <xdr:nvSpPr>
        <xdr:cNvPr id="719" name="テキスト ボックス 718"/>
        <xdr:cNvSpPr txBox="1"/>
      </xdr:nvSpPr>
      <xdr:spPr>
        <a:xfrm>
          <a:off x="15214111" y="1680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37497</xdr:rowOff>
    </xdr:from>
    <xdr:to>
      <xdr:col>21</xdr:col>
      <xdr:colOff>212725</xdr:colOff>
      <xdr:row>97</xdr:row>
      <xdr:rowOff>139097</xdr:rowOff>
    </xdr:to>
    <xdr:sp macro="" textlink="">
      <xdr:nvSpPr>
        <xdr:cNvPr id="720" name="円/楕円 719"/>
        <xdr:cNvSpPr/>
      </xdr:nvSpPr>
      <xdr:spPr>
        <a:xfrm>
          <a:off x="14541500" y="166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130224</xdr:rowOff>
    </xdr:from>
    <xdr:ext cx="534377" cy="259045"/>
    <xdr:sp macro="" textlink="">
      <xdr:nvSpPr>
        <xdr:cNvPr id="721" name="テキスト ボックス 720"/>
        <xdr:cNvSpPr txBox="1"/>
      </xdr:nvSpPr>
      <xdr:spPr>
        <a:xfrm>
          <a:off x="14325111" y="167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134707</xdr:rowOff>
    </xdr:from>
    <xdr:to>
      <xdr:col>20</xdr:col>
      <xdr:colOff>9525</xdr:colOff>
      <xdr:row>97</xdr:row>
      <xdr:rowOff>64857</xdr:rowOff>
    </xdr:to>
    <xdr:sp macro="" textlink="">
      <xdr:nvSpPr>
        <xdr:cNvPr id="722" name="円/楕円 721"/>
        <xdr:cNvSpPr/>
      </xdr:nvSpPr>
      <xdr:spPr>
        <a:xfrm>
          <a:off x="13652500" y="165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55984</xdr:rowOff>
    </xdr:from>
    <xdr:ext cx="534377" cy="259045"/>
    <xdr:sp macro="" textlink="">
      <xdr:nvSpPr>
        <xdr:cNvPr id="723" name="テキスト ボックス 722"/>
        <xdr:cNvSpPr txBox="1"/>
      </xdr:nvSpPr>
      <xdr:spPr>
        <a:xfrm>
          <a:off x="13436111" y="166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100929</xdr:rowOff>
    </xdr:from>
    <xdr:to>
      <xdr:col>18</xdr:col>
      <xdr:colOff>492125</xdr:colOff>
      <xdr:row>97</xdr:row>
      <xdr:rowOff>31079</xdr:rowOff>
    </xdr:to>
    <xdr:sp macro="" textlink="">
      <xdr:nvSpPr>
        <xdr:cNvPr id="724" name="円/楕円 723"/>
        <xdr:cNvSpPr/>
      </xdr:nvSpPr>
      <xdr:spPr>
        <a:xfrm>
          <a:off x="12763500" y="165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22206</xdr:rowOff>
    </xdr:from>
    <xdr:ext cx="534377" cy="259045"/>
    <xdr:sp macro="" textlink="">
      <xdr:nvSpPr>
        <xdr:cNvPr id="725" name="テキスト ボックス 724"/>
        <xdr:cNvSpPr txBox="1"/>
      </xdr:nvSpPr>
      <xdr:spPr>
        <a:xfrm>
          <a:off x="12547111" y="166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56,871</a:t>
          </a:r>
          <a:r>
            <a:rPr kumimoji="1" lang="ja-JP" altLang="ja-JP" sz="1300">
              <a:solidFill>
                <a:schemeClr val="dk1"/>
              </a:solidFill>
              <a:effectLst/>
              <a:latin typeface="+mn-lt"/>
              <a:ea typeface="+mn-ea"/>
              <a:cs typeface="+mn-cs"/>
            </a:rPr>
            <a:t>円となっており、類似団体平均を下回っている。平成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増加した主な要因は、定住促進住宅建設事業によるものである。定住促進住宅を整備したことで、新婚・子育て世代を中心に、町外からの転入があり、人口維持に寄与している。今後も定住促進住宅整備事業については進めていく方針であることから、総務費は増加する見込みである。</a:t>
          </a:r>
          <a:endParaRPr lang="ja-JP" altLang="ja-JP" sz="1300">
            <a:effectLst/>
          </a:endParaRPr>
        </a:p>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140,938</a:t>
          </a:r>
          <a:r>
            <a:rPr kumimoji="1" lang="ja-JP" altLang="ja-JP" sz="1300">
              <a:solidFill>
                <a:schemeClr val="dk1"/>
              </a:solidFill>
              <a:effectLst/>
              <a:latin typeface="+mn-lt"/>
              <a:ea typeface="+mn-ea"/>
              <a:cs typeface="+mn-cs"/>
            </a:rPr>
            <a:t>円となっており、類似団体平均を上回っている。障害者介護訓練等給付費や保育園運営費の増加が主な要因である。平成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年度から比較すると、</a:t>
          </a:r>
          <a:r>
            <a:rPr kumimoji="1" lang="en-US" altLang="ja-JP" sz="1300">
              <a:solidFill>
                <a:schemeClr val="dk1"/>
              </a:solidFill>
              <a:effectLst/>
              <a:latin typeface="+mn-lt"/>
              <a:ea typeface="+mn-ea"/>
              <a:cs typeface="+mn-cs"/>
            </a:rPr>
            <a:t>21.4</a:t>
          </a:r>
          <a:r>
            <a:rPr kumimoji="1" lang="ja-JP" altLang="ja-JP" sz="1300">
              <a:solidFill>
                <a:schemeClr val="dk1"/>
              </a:solidFill>
              <a:effectLst/>
              <a:latin typeface="+mn-lt"/>
              <a:ea typeface="+mn-ea"/>
              <a:cs typeface="+mn-cs"/>
            </a:rPr>
            <a:t>％も増加しており、今後も子育て支援や高齢化対策により増加する見込みである。</a:t>
          </a:r>
          <a:endParaRPr lang="ja-JP" altLang="ja-JP" sz="1300">
            <a:effectLst/>
          </a:endParaRPr>
        </a:p>
        <a:p>
          <a:r>
            <a:rPr kumimoji="1" lang="ja-JP" altLang="ja-JP" sz="1300">
              <a:solidFill>
                <a:schemeClr val="dk1"/>
              </a:solidFill>
              <a:effectLst/>
              <a:latin typeface="+mn-lt"/>
              <a:ea typeface="+mn-ea"/>
              <a:cs typeface="+mn-cs"/>
            </a:rPr>
            <a:t>・教育費は、住民一人当たり</a:t>
          </a:r>
          <a:r>
            <a:rPr kumimoji="1" lang="en-US" altLang="ja-JP" sz="1300">
              <a:solidFill>
                <a:schemeClr val="dk1"/>
              </a:solidFill>
              <a:effectLst/>
              <a:latin typeface="+mn-lt"/>
              <a:ea typeface="+mn-ea"/>
              <a:cs typeface="+mn-cs"/>
            </a:rPr>
            <a:t>48,706</a:t>
          </a:r>
          <a:r>
            <a:rPr kumimoji="1" lang="ja-JP" altLang="ja-JP" sz="1300">
              <a:solidFill>
                <a:schemeClr val="dk1"/>
              </a:solidFill>
              <a:effectLst/>
              <a:latin typeface="+mn-lt"/>
              <a:ea typeface="+mn-ea"/>
              <a:cs typeface="+mn-cs"/>
            </a:rPr>
            <a:t>円となっており、類似団体平均を下回っている。平成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年度に増加した主な要因は、図書館改修事業によるものである。今後も学校等の公共施設の老朽化による教育施設整備事業等の増により、教育費は増加する見込みである。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26,269</a:t>
          </a:r>
          <a:r>
            <a:rPr kumimoji="1" lang="ja-JP" altLang="ja-JP" sz="1300">
              <a:solidFill>
                <a:schemeClr val="dk1"/>
              </a:solidFill>
              <a:effectLst/>
              <a:latin typeface="+mn-lt"/>
              <a:ea typeface="+mn-ea"/>
              <a:cs typeface="+mn-cs"/>
            </a:rPr>
            <a:t>円となっており、類似団体と比較して一人当たりコストは低い状況となっている。これは、地方債の発行は、当該年度の起債償還額を超えない範囲で、交付税措置対象である事業に限定していることが主な要因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財政調整基金は、適正な財源確保と歳出の精査により、取り崩しを行うことなく、前年度とほぼ同額を維持している。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年度決算では、図書館改修工事や定住促進住宅建設工事等による普通建設事業費の増加により、実質単年度収支が</a:t>
          </a:r>
          <a:r>
            <a:rPr kumimoji="1" lang="en-US" altLang="ja-JP" sz="1400">
              <a:latin typeface="ＭＳ ゴシック" pitchFamily="49" charset="-128"/>
              <a:ea typeface="ＭＳ ゴシック" pitchFamily="49" charset="-128"/>
            </a:rPr>
            <a:t>6,800</a:t>
          </a:r>
          <a:r>
            <a:rPr kumimoji="1" lang="ja-JP" altLang="en-US" sz="1400">
              <a:latin typeface="ＭＳ ゴシック" pitchFamily="49" charset="-128"/>
              <a:ea typeface="ＭＳ ゴシック" pitchFamily="49" charset="-128"/>
            </a:rPr>
            <a:t>千円の赤字となった。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一般会計は毎年単年度黒字を計上しており、今年度は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7,857</a:t>
          </a:r>
          <a:r>
            <a:rPr kumimoji="1" lang="ja-JP" altLang="en-US" sz="1400">
              <a:latin typeface="ＭＳ ゴシック" pitchFamily="49" charset="-128"/>
              <a:ea typeface="ＭＳ ゴシック" pitchFamily="49" charset="-128"/>
            </a:rPr>
            <a:t>万円の黒字となった。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国民健康保険特別会計は黒字額が減少しており、今後の医療費の動向によっては、さらに厳しい状況となることが見込まれるため、医療費の抑制・介護予防のための施策に取り組んでいく。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その他の特別会計については、ほぼ終始均衡している。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6710986</v>
      </c>
      <c r="BO4" s="379"/>
      <c r="BP4" s="379"/>
      <c r="BQ4" s="379"/>
      <c r="BR4" s="379"/>
      <c r="BS4" s="379"/>
      <c r="BT4" s="379"/>
      <c r="BU4" s="380"/>
      <c r="BV4" s="378">
        <v>6094184</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10.1</v>
      </c>
      <c r="CU4" s="385"/>
      <c r="CV4" s="385"/>
      <c r="CW4" s="385"/>
      <c r="CX4" s="385"/>
      <c r="CY4" s="385"/>
      <c r="CZ4" s="385"/>
      <c r="DA4" s="386"/>
      <c r="DB4" s="384">
        <v>10.5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6219303</v>
      </c>
      <c r="BO5" s="416"/>
      <c r="BP5" s="416"/>
      <c r="BQ5" s="416"/>
      <c r="BR5" s="416"/>
      <c r="BS5" s="416"/>
      <c r="BT5" s="416"/>
      <c r="BU5" s="417"/>
      <c r="BV5" s="415">
        <v>5674536</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79</v>
      </c>
      <c r="CU5" s="413"/>
      <c r="CV5" s="413"/>
      <c r="CW5" s="413"/>
      <c r="CX5" s="413"/>
      <c r="CY5" s="413"/>
      <c r="CZ5" s="413"/>
      <c r="DA5" s="414"/>
      <c r="DB5" s="412">
        <v>79.8</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491683</v>
      </c>
      <c r="BO6" s="416"/>
      <c r="BP6" s="416"/>
      <c r="BQ6" s="416"/>
      <c r="BR6" s="416"/>
      <c r="BS6" s="416"/>
      <c r="BT6" s="416"/>
      <c r="BU6" s="417"/>
      <c r="BV6" s="415">
        <v>419648</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84</v>
      </c>
      <c r="CU6" s="453"/>
      <c r="CV6" s="453"/>
      <c r="CW6" s="453"/>
      <c r="CX6" s="453"/>
      <c r="CY6" s="453"/>
      <c r="CZ6" s="453"/>
      <c r="DA6" s="454"/>
      <c r="DB6" s="452">
        <v>85.3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108869</v>
      </c>
      <c r="BO7" s="416"/>
      <c r="BP7" s="416"/>
      <c r="BQ7" s="416"/>
      <c r="BR7" s="416"/>
      <c r="BS7" s="416"/>
      <c r="BT7" s="416"/>
      <c r="BU7" s="417"/>
      <c r="BV7" s="415">
        <v>23698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3795754</v>
      </c>
      <c r="CU7" s="416"/>
      <c r="CV7" s="416"/>
      <c r="CW7" s="416"/>
      <c r="CX7" s="416"/>
      <c r="CY7" s="416"/>
      <c r="CZ7" s="416"/>
      <c r="DA7" s="417"/>
      <c r="DB7" s="415">
        <v>3769137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382814</v>
      </c>
      <c r="BO8" s="416"/>
      <c r="BP8" s="416"/>
      <c r="BQ8" s="416"/>
      <c r="BR8" s="416"/>
      <c r="BS8" s="416"/>
      <c r="BT8" s="416"/>
      <c r="BU8" s="417"/>
      <c r="BV8" s="415">
        <v>395950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0.43</v>
      </c>
      <c r="CU8" s="456"/>
      <c r="CV8" s="456"/>
      <c r="CW8" s="456"/>
      <c r="CX8" s="456"/>
      <c r="CY8" s="456"/>
      <c r="CZ8" s="456"/>
      <c r="DA8" s="457"/>
      <c r="DB8" s="455">
        <v>0.42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15138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-13136</v>
      </c>
      <c r="BO9" s="416"/>
      <c r="BP9" s="416"/>
      <c r="BQ9" s="416"/>
      <c r="BR9" s="416"/>
      <c r="BS9" s="416"/>
      <c r="BT9" s="416"/>
      <c r="BU9" s="417"/>
      <c r="BV9" s="415">
        <v>18526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8.8000000000000007</v>
      </c>
      <c r="CU9" s="413"/>
      <c r="CV9" s="413"/>
      <c r="CW9" s="413"/>
      <c r="CX9" s="413"/>
      <c r="CY9" s="413"/>
      <c r="CZ9" s="413"/>
      <c r="DA9" s="414"/>
      <c r="DB9" s="412">
        <v>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15284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6331</v>
      </c>
      <c r="BO10" s="416"/>
      <c r="BP10" s="416"/>
      <c r="BQ10" s="416"/>
      <c r="BR10" s="416"/>
      <c r="BS10" s="416"/>
      <c r="BT10" s="416"/>
      <c r="BU10" s="417"/>
      <c r="BV10" s="415">
        <v>7214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76</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15533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15328</v>
      </c>
      <c r="S13" s="497"/>
      <c r="T13" s="497"/>
      <c r="U13" s="497"/>
      <c r="V13" s="498"/>
      <c r="W13" s="431" t="s">
        <v>121</v>
      </c>
      <c r="X13" s="432"/>
      <c r="Y13" s="432"/>
      <c r="Z13" s="432"/>
      <c r="AA13" s="432"/>
      <c r="AB13" s="422"/>
      <c r="AC13" s="466">
        <v>1086</v>
      </c>
      <c r="AD13" s="467"/>
      <c r="AE13" s="467"/>
      <c r="AF13" s="467"/>
      <c r="AG13" s="506"/>
      <c r="AH13" s="466">
        <v>1226</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-6805</v>
      </c>
      <c r="BO13" s="416"/>
      <c r="BP13" s="416"/>
      <c r="BQ13" s="416"/>
      <c r="BR13" s="416"/>
      <c r="BS13" s="416"/>
      <c r="BT13" s="416"/>
      <c r="BU13" s="417"/>
      <c r="BV13" s="415">
        <v>25740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15600</v>
      </c>
      <c r="S14" s="497"/>
      <c r="T14" s="497"/>
      <c r="U14" s="497"/>
      <c r="V14" s="498"/>
      <c r="W14" s="405"/>
      <c r="X14" s="406"/>
      <c r="Y14" s="406"/>
      <c r="Z14" s="406"/>
      <c r="AA14" s="406"/>
      <c r="AB14" s="395"/>
      <c r="AC14" s="499">
        <v>15</v>
      </c>
      <c r="AD14" s="500"/>
      <c r="AE14" s="500"/>
      <c r="AF14" s="500"/>
      <c r="AG14" s="501"/>
      <c r="AH14" s="499">
        <v>15.9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2.6</v>
      </c>
      <c r="CU14" s="511"/>
      <c r="CV14" s="511"/>
      <c r="CW14" s="511"/>
      <c r="CX14" s="511"/>
      <c r="CY14" s="511"/>
      <c r="CZ14" s="511"/>
      <c r="DA14" s="512"/>
      <c r="DB14" s="510">
        <v>11.1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15426</v>
      </c>
      <c r="S15" s="497"/>
      <c r="T15" s="497"/>
      <c r="U15" s="497"/>
      <c r="V15" s="498"/>
      <c r="W15" s="431" t="s">
        <v>127</v>
      </c>
      <c r="X15" s="432"/>
      <c r="Y15" s="432"/>
      <c r="Z15" s="432"/>
      <c r="AA15" s="432"/>
      <c r="AB15" s="422"/>
      <c r="AC15" s="466">
        <v>1709</v>
      </c>
      <c r="AD15" s="467"/>
      <c r="AE15" s="467"/>
      <c r="AF15" s="467"/>
      <c r="AG15" s="506"/>
      <c r="AH15" s="466">
        <v>1869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1419024</v>
      </c>
      <c r="BO15" s="379"/>
      <c r="BP15" s="379"/>
      <c r="BQ15" s="379"/>
      <c r="BR15" s="379"/>
      <c r="BS15" s="379"/>
      <c r="BT15" s="379"/>
      <c r="BU15" s="380"/>
      <c r="BV15" s="378">
        <v>1363333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23.6</v>
      </c>
      <c r="AD16" s="500"/>
      <c r="AE16" s="500"/>
      <c r="AF16" s="500"/>
      <c r="AG16" s="501"/>
      <c r="AH16" s="499">
        <v>24.3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3210309</v>
      </c>
      <c r="BO16" s="416"/>
      <c r="BP16" s="416"/>
      <c r="BQ16" s="416"/>
      <c r="BR16" s="416"/>
      <c r="BS16" s="416"/>
      <c r="BT16" s="416"/>
      <c r="BU16" s="417"/>
      <c r="BV16" s="415">
        <v>3155237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4435</v>
      </c>
      <c r="AD17" s="467"/>
      <c r="AE17" s="467"/>
      <c r="AF17" s="467"/>
      <c r="AG17" s="506"/>
      <c r="AH17" s="466">
        <v>4589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1777202</v>
      </c>
      <c r="BO17" s="416"/>
      <c r="BP17" s="416"/>
      <c r="BQ17" s="416"/>
      <c r="BR17" s="416"/>
      <c r="BS17" s="416"/>
      <c r="BT17" s="416"/>
      <c r="BU17" s="417"/>
      <c r="BV17" s="415">
        <v>1736868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22.84</v>
      </c>
      <c r="M18" s="528"/>
      <c r="N18" s="528"/>
      <c r="O18" s="528"/>
      <c r="P18" s="528"/>
      <c r="Q18" s="528"/>
      <c r="R18" s="529"/>
      <c r="S18" s="529"/>
      <c r="T18" s="529"/>
      <c r="U18" s="529"/>
      <c r="V18" s="530"/>
      <c r="W18" s="433"/>
      <c r="X18" s="434"/>
      <c r="Y18" s="434"/>
      <c r="Z18" s="434"/>
      <c r="AA18" s="434"/>
      <c r="AB18" s="425"/>
      <c r="AC18" s="531">
        <v>61.3</v>
      </c>
      <c r="AD18" s="532"/>
      <c r="AE18" s="532"/>
      <c r="AF18" s="532"/>
      <c r="AG18" s="533"/>
      <c r="AH18" s="531">
        <v>59.5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3051845</v>
      </c>
      <c r="BO18" s="416"/>
      <c r="BP18" s="416"/>
      <c r="BQ18" s="416"/>
      <c r="BR18" s="416"/>
      <c r="BS18" s="416"/>
      <c r="BT18" s="416"/>
      <c r="BU18" s="417"/>
      <c r="BV18" s="415">
        <v>3002729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663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4607634</v>
      </c>
      <c r="BO19" s="416"/>
      <c r="BP19" s="416"/>
      <c r="BQ19" s="416"/>
      <c r="BR19" s="416"/>
      <c r="BS19" s="416"/>
      <c r="BT19" s="416"/>
      <c r="BU19" s="417"/>
      <c r="BV19" s="415">
        <v>4375334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5008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5067368</v>
      </c>
      <c r="BO23" s="416"/>
      <c r="BP23" s="416"/>
      <c r="BQ23" s="416"/>
      <c r="BR23" s="416"/>
      <c r="BS23" s="416"/>
      <c r="BT23" s="416"/>
      <c r="BU23" s="417"/>
      <c r="BV23" s="415">
        <v>5033831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7930</v>
      </c>
      <c r="R24" s="467"/>
      <c r="S24" s="467"/>
      <c r="T24" s="467"/>
      <c r="U24" s="467"/>
      <c r="V24" s="506"/>
      <c r="W24" s="561"/>
      <c r="X24" s="549"/>
      <c r="Y24" s="550"/>
      <c r="Z24" s="465" t="s">
        <v>151</v>
      </c>
      <c r="AA24" s="445"/>
      <c r="AB24" s="445"/>
      <c r="AC24" s="445"/>
      <c r="AD24" s="445"/>
      <c r="AE24" s="445"/>
      <c r="AF24" s="445"/>
      <c r="AG24" s="446"/>
      <c r="AH24" s="466">
        <v>71</v>
      </c>
      <c r="AI24" s="467"/>
      <c r="AJ24" s="467"/>
      <c r="AK24" s="467"/>
      <c r="AL24" s="506"/>
      <c r="AM24" s="466">
        <v>221946</v>
      </c>
      <c r="AN24" s="467"/>
      <c r="AO24" s="467"/>
      <c r="AP24" s="467"/>
      <c r="AQ24" s="467"/>
      <c r="AR24" s="506"/>
      <c r="AS24" s="466">
        <v>3126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4882044</v>
      </c>
      <c r="BO24" s="416"/>
      <c r="BP24" s="416"/>
      <c r="BQ24" s="416"/>
      <c r="BR24" s="416"/>
      <c r="BS24" s="416"/>
      <c r="BT24" s="416"/>
      <c r="BU24" s="417"/>
      <c r="BV24" s="415">
        <v>4818745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6170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903503</v>
      </c>
      <c r="BO25" s="379"/>
      <c r="BP25" s="379"/>
      <c r="BQ25" s="379"/>
      <c r="BR25" s="379"/>
      <c r="BS25" s="379"/>
      <c r="BT25" s="379"/>
      <c r="BU25" s="380"/>
      <c r="BV25" s="378">
        <v>1174403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5590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3410</v>
      </c>
      <c r="R27" s="467"/>
      <c r="S27" s="467"/>
      <c r="T27" s="467"/>
      <c r="U27" s="467"/>
      <c r="V27" s="506"/>
      <c r="W27" s="561"/>
      <c r="X27" s="549"/>
      <c r="Y27" s="550"/>
      <c r="Z27" s="465" t="s">
        <v>161</v>
      </c>
      <c r="AA27" s="445"/>
      <c r="AB27" s="445"/>
      <c r="AC27" s="445"/>
      <c r="AD27" s="445"/>
      <c r="AE27" s="445"/>
      <c r="AF27" s="445"/>
      <c r="AG27" s="446"/>
      <c r="AH27" s="466">
        <v>1</v>
      </c>
      <c r="AI27" s="467"/>
      <c r="AJ27" s="467"/>
      <c r="AK27" s="467"/>
      <c r="AL27" s="506"/>
      <c r="AM27" s="466" t="s">
        <v>158</v>
      </c>
      <c r="AN27" s="467"/>
      <c r="AO27" s="467"/>
      <c r="AP27" s="467"/>
      <c r="AQ27" s="467"/>
      <c r="AR27" s="506"/>
      <c r="AS27" s="466" t="s">
        <v>158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195298</v>
      </c>
      <c r="BO27" s="585"/>
      <c r="BP27" s="585"/>
      <c r="BQ27" s="585"/>
      <c r="BR27" s="585"/>
      <c r="BS27" s="585"/>
      <c r="BT27" s="585"/>
      <c r="BU27" s="586"/>
      <c r="BV27" s="584">
        <v>195298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2710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1561150</v>
      </c>
      <c r="BO28" s="379"/>
      <c r="BP28" s="379"/>
      <c r="BQ28" s="379"/>
      <c r="BR28" s="379"/>
      <c r="BS28" s="379"/>
      <c r="BT28" s="379"/>
      <c r="BU28" s="380"/>
      <c r="BV28" s="378">
        <v>1554819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2410</v>
      </c>
      <c r="R29" s="467"/>
      <c r="S29" s="467"/>
      <c r="T29" s="467"/>
      <c r="U29" s="467"/>
      <c r="V29" s="506"/>
      <c r="W29" s="562"/>
      <c r="X29" s="563"/>
      <c r="Y29" s="564"/>
      <c r="Z29" s="465" t="s">
        <v>168</v>
      </c>
      <c r="AA29" s="445"/>
      <c r="AB29" s="445"/>
      <c r="AC29" s="445"/>
      <c r="AD29" s="445"/>
      <c r="AE29" s="445"/>
      <c r="AF29" s="445"/>
      <c r="AG29" s="446"/>
      <c r="AH29" s="466">
        <v>72</v>
      </c>
      <c r="AI29" s="467"/>
      <c r="AJ29" s="467"/>
      <c r="AK29" s="467"/>
      <c r="AL29" s="506"/>
      <c r="AM29" s="466">
        <v>225894</v>
      </c>
      <c r="AN29" s="467"/>
      <c r="AO29" s="467"/>
      <c r="AP29" s="467"/>
      <c r="AQ29" s="467"/>
      <c r="AR29" s="506"/>
      <c r="AS29" s="466">
        <v>3137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568108</v>
      </c>
      <c r="BO29" s="416"/>
      <c r="BP29" s="416"/>
      <c r="BQ29" s="416"/>
      <c r="BR29" s="416"/>
      <c r="BS29" s="416"/>
      <c r="BT29" s="416"/>
      <c r="BU29" s="417"/>
      <c r="BV29" s="415">
        <v>566778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1433436</v>
      </c>
      <c r="BO30" s="585"/>
      <c r="BP30" s="585"/>
      <c r="BQ30" s="585"/>
      <c r="BR30" s="585"/>
      <c r="BS30" s="585"/>
      <c r="BT30" s="585"/>
      <c r="BU30" s="586"/>
      <c r="BV30" s="584">
        <v>1195343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国民健康保険特別会計（含直診）</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大刀洗町下水道事業特別会計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両筑衛生施設組合（一般会計）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大刀洗町土地開発公社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久留米市外三市町高等学校組合（一般会計）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たちあらい</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福岡県市町村消防団員等公務災害補償組合（一般会計）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福岡県市町村職員退職手当組合（一般会計）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福岡県市町村職員退職手当組合（基金特別会計）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福岡県自治会館管理組合（一般会計）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久留米広域市町村圏事務組合（一般会計）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久留米広域市町村圏事務組合（ふるさと振興事業特別会計）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久留米広域市町村圏事務組合（小児救急医療支援事業特別会計）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久留米広域市町村圏事務組合（広域消防特別会計）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2" t="s">
        <v>519</v>
      </c>
      <c r="D34" s="1182"/>
      <c r="E34" s="1183"/>
      <c r="F34" s="32">
        <v>12.2</v>
      </c>
      <c r="G34" s="33">
        <v>10.37</v>
      </c>
      <c r="H34" s="33">
        <v>9.65</v>
      </c>
      <c r="I34" s="33">
        <v>10.39</v>
      </c>
      <c r="J34" s="34">
        <v>9.9700000000000006</v>
      </c>
      <c r="K34" s="22"/>
      <c r="L34" s="22"/>
      <c r="M34" s="22"/>
      <c r="N34" s="22"/>
      <c r="O34" s="22"/>
      <c r="P34" s="22"/>
    </row>
    <row r="35" spans="1:16" ht="39" customHeight="1">
      <c r="A35" s="22"/>
      <c r="B35" s="35"/>
      <c r="C35" s="1176" t="s">
        <v>520</v>
      </c>
      <c r="D35" s="1177"/>
      <c r="E35" s="1178"/>
      <c r="F35" s="36">
        <v>2.36</v>
      </c>
      <c r="G35" s="37">
        <v>1.92</v>
      </c>
      <c r="H35" s="37">
        <v>2.99</v>
      </c>
      <c r="I35" s="37">
        <v>2.58</v>
      </c>
      <c r="J35" s="38">
        <v>1.23</v>
      </c>
      <c r="K35" s="22"/>
      <c r="L35" s="22"/>
      <c r="M35" s="22"/>
      <c r="N35" s="22"/>
      <c r="O35" s="22"/>
      <c r="P35" s="22"/>
    </row>
    <row r="36" spans="1:16" ht="39" customHeight="1">
      <c r="A36" s="22"/>
      <c r="B36" s="35"/>
      <c r="C36" s="1176" t="s">
        <v>521</v>
      </c>
      <c r="D36" s="1177"/>
      <c r="E36" s="1178"/>
      <c r="F36" s="36">
        <v>0.1</v>
      </c>
      <c r="G36" s="37">
        <v>0.11</v>
      </c>
      <c r="H36" s="37">
        <v>0.1</v>
      </c>
      <c r="I36" s="37">
        <v>0.11</v>
      </c>
      <c r="J36" s="38">
        <v>0.11</v>
      </c>
      <c r="K36" s="22"/>
      <c r="L36" s="22"/>
      <c r="M36" s="22"/>
      <c r="N36" s="22"/>
      <c r="O36" s="22"/>
      <c r="P36" s="22"/>
    </row>
    <row r="37" spans="1:16" ht="39" customHeight="1">
      <c r="A37" s="22"/>
      <c r="B37" s="35"/>
      <c r="C37" s="1176" t="s">
        <v>522</v>
      </c>
      <c r="D37" s="1177"/>
      <c r="E37" s="1178"/>
      <c r="F37" s="36">
        <v>0</v>
      </c>
      <c r="G37" s="37">
        <v>0</v>
      </c>
      <c r="H37" s="37">
        <v>0</v>
      </c>
      <c r="I37" s="37">
        <v>7.0000000000000007E-2</v>
      </c>
      <c r="J37" s="38">
        <v>0</v>
      </c>
      <c r="K37" s="22"/>
      <c r="L37" s="22"/>
      <c r="M37" s="22"/>
      <c r="N37" s="22"/>
      <c r="O37" s="22"/>
      <c r="P37" s="22"/>
    </row>
    <row r="38" spans="1:16" ht="39" customHeight="1">
      <c r="A38" s="22"/>
      <c r="B38" s="35"/>
      <c r="C38" s="1176" t="s">
        <v>523</v>
      </c>
      <c r="D38" s="1177"/>
      <c r="E38" s="1178"/>
      <c r="F38" s="36">
        <v>0</v>
      </c>
      <c r="G38" s="37">
        <v>0</v>
      </c>
      <c r="H38" s="37">
        <v>0</v>
      </c>
      <c r="I38" s="37">
        <v>0</v>
      </c>
      <c r="J38" s="38">
        <v>0</v>
      </c>
      <c r="K38" s="22"/>
      <c r="L38" s="22"/>
      <c r="M38" s="22"/>
      <c r="N38" s="22"/>
      <c r="O38" s="22"/>
      <c r="P38" s="22"/>
    </row>
    <row r="39" spans="1:16" ht="39" customHeight="1">
      <c r="A39" s="22"/>
      <c r="B39" s="35"/>
      <c r="C39" s="1176"/>
      <c r="D39" s="1177"/>
      <c r="E39" s="1178"/>
      <c r="F39" s="36"/>
      <c r="G39" s="37"/>
      <c r="H39" s="37"/>
      <c r="I39" s="37"/>
      <c r="J39" s="38"/>
      <c r="K39" s="22"/>
      <c r="L39" s="22"/>
      <c r="M39" s="22"/>
      <c r="N39" s="22"/>
      <c r="O39" s="22"/>
      <c r="P39" s="22"/>
    </row>
    <row r="40" spans="1:16" ht="39" customHeight="1">
      <c r="A40" s="22"/>
      <c r="B40" s="35"/>
      <c r="C40" s="1176"/>
      <c r="D40" s="1177"/>
      <c r="E40" s="1178"/>
      <c r="F40" s="36"/>
      <c r="G40" s="37"/>
      <c r="H40" s="37"/>
      <c r="I40" s="37"/>
      <c r="J40" s="38"/>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524</v>
      </c>
      <c r="D42" s="1177"/>
      <c r="E42" s="1178"/>
      <c r="F42" s="36" t="s">
        <v>471</v>
      </c>
      <c r="G42" s="37" t="s">
        <v>471</v>
      </c>
      <c r="H42" s="37" t="s">
        <v>471</v>
      </c>
      <c r="I42" s="37" t="s">
        <v>471</v>
      </c>
      <c r="J42" s="38" t="s">
        <v>471</v>
      </c>
      <c r="K42" s="22"/>
      <c r="L42" s="22"/>
      <c r="M42" s="22"/>
      <c r="N42" s="22"/>
      <c r="O42" s="22"/>
      <c r="P42" s="22"/>
    </row>
    <row r="43" spans="1:16" ht="39" customHeight="1" thickBot="1">
      <c r="A43" s="22"/>
      <c r="B43" s="40"/>
      <c r="C43" s="1179" t="s">
        <v>525</v>
      </c>
      <c r="D43" s="1180"/>
      <c r="E43" s="1181"/>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2" t="s">
        <v>10</v>
      </c>
      <c r="C45" s="1193"/>
      <c r="D45" s="58"/>
      <c r="E45" s="1198" t="s">
        <v>11</v>
      </c>
      <c r="F45" s="1198"/>
      <c r="G45" s="1198"/>
      <c r="H45" s="1198"/>
      <c r="I45" s="1198"/>
      <c r="J45" s="1199"/>
      <c r="K45" s="59">
        <v>652</v>
      </c>
      <c r="L45" s="60">
        <v>610</v>
      </c>
      <c r="M45" s="60">
        <v>505</v>
      </c>
      <c r="N45" s="60">
        <v>436</v>
      </c>
      <c r="O45" s="61">
        <v>408</v>
      </c>
      <c r="P45" s="48"/>
      <c r="Q45" s="48"/>
      <c r="R45" s="48"/>
      <c r="S45" s="48"/>
      <c r="T45" s="48"/>
      <c r="U45" s="48"/>
    </row>
    <row r="46" spans="1:21" ht="30.75" customHeight="1">
      <c r="A46" s="48"/>
      <c r="B46" s="1194"/>
      <c r="C46" s="1195"/>
      <c r="D46" s="62"/>
      <c r="E46" s="1186" t="s">
        <v>12</v>
      </c>
      <c r="F46" s="1186"/>
      <c r="G46" s="1186"/>
      <c r="H46" s="1186"/>
      <c r="I46" s="1186"/>
      <c r="J46" s="1187"/>
      <c r="K46" s="63" t="s">
        <v>471</v>
      </c>
      <c r="L46" s="64" t="s">
        <v>471</v>
      </c>
      <c r="M46" s="64" t="s">
        <v>471</v>
      </c>
      <c r="N46" s="64" t="s">
        <v>471</v>
      </c>
      <c r="O46" s="65" t="s">
        <v>471</v>
      </c>
      <c r="P46" s="48"/>
      <c r="Q46" s="48"/>
      <c r="R46" s="48"/>
      <c r="S46" s="48"/>
      <c r="T46" s="48"/>
      <c r="U46" s="48"/>
    </row>
    <row r="47" spans="1:21" ht="30.75" customHeight="1">
      <c r="A47" s="48"/>
      <c r="B47" s="1194"/>
      <c r="C47" s="1195"/>
      <c r="D47" s="62"/>
      <c r="E47" s="1186" t="s">
        <v>13</v>
      </c>
      <c r="F47" s="1186"/>
      <c r="G47" s="1186"/>
      <c r="H47" s="1186"/>
      <c r="I47" s="1186"/>
      <c r="J47" s="1187"/>
      <c r="K47" s="63" t="s">
        <v>471</v>
      </c>
      <c r="L47" s="64" t="s">
        <v>471</v>
      </c>
      <c r="M47" s="64" t="s">
        <v>471</v>
      </c>
      <c r="N47" s="64" t="s">
        <v>471</v>
      </c>
      <c r="O47" s="65" t="s">
        <v>471</v>
      </c>
      <c r="P47" s="48"/>
      <c r="Q47" s="48"/>
      <c r="R47" s="48"/>
      <c r="S47" s="48"/>
      <c r="T47" s="48"/>
      <c r="U47" s="48"/>
    </row>
    <row r="48" spans="1:21" ht="30.75" customHeight="1">
      <c r="A48" s="48"/>
      <c r="B48" s="1194"/>
      <c r="C48" s="1195"/>
      <c r="D48" s="62"/>
      <c r="E48" s="1186" t="s">
        <v>14</v>
      </c>
      <c r="F48" s="1186"/>
      <c r="G48" s="1186"/>
      <c r="H48" s="1186"/>
      <c r="I48" s="1186"/>
      <c r="J48" s="1187"/>
      <c r="K48" s="63">
        <v>340</v>
      </c>
      <c r="L48" s="64">
        <v>345</v>
      </c>
      <c r="M48" s="64">
        <v>351</v>
      </c>
      <c r="N48" s="64">
        <v>350</v>
      </c>
      <c r="O48" s="65">
        <v>351</v>
      </c>
      <c r="P48" s="48"/>
      <c r="Q48" s="48"/>
      <c r="R48" s="48"/>
      <c r="S48" s="48"/>
      <c r="T48" s="48"/>
      <c r="U48" s="48"/>
    </row>
    <row r="49" spans="1:21" ht="30.75" customHeight="1">
      <c r="A49" s="48"/>
      <c r="B49" s="1194"/>
      <c r="C49" s="1195"/>
      <c r="D49" s="62"/>
      <c r="E49" s="1186" t="s">
        <v>15</v>
      </c>
      <c r="F49" s="1186"/>
      <c r="G49" s="1186"/>
      <c r="H49" s="1186"/>
      <c r="I49" s="1186"/>
      <c r="J49" s="1187"/>
      <c r="K49" s="63">
        <v>83</v>
      </c>
      <c r="L49" s="64">
        <v>84</v>
      </c>
      <c r="M49" s="64">
        <v>84</v>
      </c>
      <c r="N49" s="64">
        <v>83</v>
      </c>
      <c r="O49" s="65">
        <v>85</v>
      </c>
      <c r="P49" s="48"/>
      <c r="Q49" s="48"/>
      <c r="R49" s="48"/>
      <c r="S49" s="48"/>
      <c r="T49" s="48"/>
      <c r="U49" s="48"/>
    </row>
    <row r="50" spans="1:21" ht="30.75" customHeight="1">
      <c r="A50" s="48"/>
      <c r="B50" s="1194"/>
      <c r="C50" s="1195"/>
      <c r="D50" s="62"/>
      <c r="E50" s="1186" t="s">
        <v>16</v>
      </c>
      <c r="F50" s="1186"/>
      <c r="G50" s="1186"/>
      <c r="H50" s="1186"/>
      <c r="I50" s="1186"/>
      <c r="J50" s="1187"/>
      <c r="K50" s="63">
        <v>6</v>
      </c>
      <c r="L50" s="64">
        <v>6</v>
      </c>
      <c r="M50" s="64">
        <v>225</v>
      </c>
      <c r="N50" s="64">
        <v>25</v>
      </c>
      <c r="O50" s="65">
        <v>25</v>
      </c>
      <c r="P50" s="48"/>
      <c r="Q50" s="48"/>
      <c r="R50" s="48"/>
      <c r="S50" s="48"/>
      <c r="T50" s="48"/>
      <c r="U50" s="48"/>
    </row>
    <row r="51" spans="1:21" ht="30.75" customHeight="1">
      <c r="A51" s="48"/>
      <c r="B51" s="1196"/>
      <c r="C51" s="1197"/>
      <c r="D51" s="66"/>
      <c r="E51" s="1186" t="s">
        <v>17</v>
      </c>
      <c r="F51" s="1186"/>
      <c r="G51" s="1186"/>
      <c r="H51" s="1186"/>
      <c r="I51" s="1186"/>
      <c r="J51" s="1187"/>
      <c r="K51" s="63" t="s">
        <v>471</v>
      </c>
      <c r="L51" s="64" t="s">
        <v>471</v>
      </c>
      <c r="M51" s="64" t="s">
        <v>471</v>
      </c>
      <c r="N51" s="64" t="s">
        <v>471</v>
      </c>
      <c r="O51" s="65" t="s">
        <v>471</v>
      </c>
      <c r="P51" s="48"/>
      <c r="Q51" s="48"/>
      <c r="R51" s="48"/>
      <c r="S51" s="48"/>
      <c r="T51" s="48"/>
      <c r="U51" s="48"/>
    </row>
    <row r="52" spans="1:21" ht="30.75" customHeight="1">
      <c r="A52" s="48"/>
      <c r="B52" s="1184" t="s">
        <v>18</v>
      </c>
      <c r="C52" s="1185"/>
      <c r="D52" s="66"/>
      <c r="E52" s="1186" t="s">
        <v>19</v>
      </c>
      <c r="F52" s="1186"/>
      <c r="G52" s="1186"/>
      <c r="H52" s="1186"/>
      <c r="I52" s="1186"/>
      <c r="J52" s="1187"/>
      <c r="K52" s="63">
        <v>774</v>
      </c>
      <c r="L52" s="64">
        <v>749</v>
      </c>
      <c r="M52" s="64">
        <v>745</v>
      </c>
      <c r="N52" s="64">
        <v>707</v>
      </c>
      <c r="O52" s="65">
        <v>681</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307</v>
      </c>
      <c r="L53" s="69">
        <v>296</v>
      </c>
      <c r="M53" s="69">
        <v>420</v>
      </c>
      <c r="N53" s="69">
        <v>187</v>
      </c>
      <c r="O53" s="70">
        <v>188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00" t="s">
        <v>23</v>
      </c>
      <c r="C41" s="1201"/>
      <c r="D41" s="81"/>
      <c r="E41" s="1206" t="s">
        <v>24</v>
      </c>
      <c r="F41" s="1206"/>
      <c r="G41" s="1206"/>
      <c r="H41" s="1207"/>
      <c r="I41" s="82">
        <v>4810</v>
      </c>
      <c r="J41" s="83">
        <v>4692</v>
      </c>
      <c r="K41" s="83">
        <v>4933</v>
      </c>
      <c r="L41" s="83">
        <v>5034</v>
      </c>
      <c r="M41" s="84">
        <v>5067</v>
      </c>
    </row>
    <row r="42" spans="2:13" ht="27.75" customHeight="1">
      <c r="B42" s="1202"/>
      <c r="C42" s="1203"/>
      <c r="D42" s="85"/>
      <c r="E42" s="1208" t="s">
        <v>25</v>
      </c>
      <c r="F42" s="1208"/>
      <c r="G42" s="1208"/>
      <c r="H42" s="1209"/>
      <c r="I42" s="86">
        <v>6</v>
      </c>
      <c r="J42" s="87" t="s">
        <v>471</v>
      </c>
      <c r="K42" s="87">
        <v>203</v>
      </c>
      <c r="L42" s="87">
        <v>162</v>
      </c>
      <c r="M42" s="88">
        <v>139</v>
      </c>
    </row>
    <row r="43" spans="2:13" ht="27.75" customHeight="1">
      <c r="B43" s="1202"/>
      <c r="C43" s="1203"/>
      <c r="D43" s="85"/>
      <c r="E43" s="1208" t="s">
        <v>26</v>
      </c>
      <c r="F43" s="1208"/>
      <c r="G43" s="1208"/>
      <c r="H43" s="1209"/>
      <c r="I43" s="86">
        <v>5366</v>
      </c>
      <c r="J43" s="87">
        <v>5091</v>
      </c>
      <c r="K43" s="87">
        <v>4857</v>
      </c>
      <c r="L43" s="87">
        <v>4647</v>
      </c>
      <c r="M43" s="88">
        <v>4409</v>
      </c>
    </row>
    <row r="44" spans="2:13" ht="27.75" customHeight="1">
      <c r="B44" s="1202"/>
      <c r="C44" s="1203"/>
      <c r="D44" s="85"/>
      <c r="E44" s="1208" t="s">
        <v>27</v>
      </c>
      <c r="F44" s="1208"/>
      <c r="G44" s="1208"/>
      <c r="H44" s="1209"/>
      <c r="I44" s="86">
        <v>431</v>
      </c>
      <c r="J44" s="87">
        <v>354</v>
      </c>
      <c r="K44" s="87">
        <v>294</v>
      </c>
      <c r="L44" s="87">
        <v>234</v>
      </c>
      <c r="M44" s="88">
        <v>171</v>
      </c>
    </row>
    <row r="45" spans="2:13" ht="27.75" customHeight="1">
      <c r="B45" s="1202"/>
      <c r="C45" s="1203"/>
      <c r="D45" s="85"/>
      <c r="E45" s="1208" t="s">
        <v>28</v>
      </c>
      <c r="F45" s="1208"/>
      <c r="G45" s="1208"/>
      <c r="H45" s="1209"/>
      <c r="I45" s="86">
        <v>1052</v>
      </c>
      <c r="J45" s="87">
        <v>1077</v>
      </c>
      <c r="K45" s="87">
        <v>1082</v>
      </c>
      <c r="L45" s="87">
        <v>1032</v>
      </c>
      <c r="M45" s="88">
        <v>987</v>
      </c>
    </row>
    <row r="46" spans="2:13" ht="27.75" customHeight="1">
      <c r="B46" s="1202"/>
      <c r="C46" s="1203"/>
      <c r="D46" s="85"/>
      <c r="E46" s="1208" t="s">
        <v>29</v>
      </c>
      <c r="F46" s="1208"/>
      <c r="G46" s="1208"/>
      <c r="H46" s="1209"/>
      <c r="I46" s="86" t="s">
        <v>471</v>
      </c>
      <c r="J46" s="87" t="s">
        <v>471</v>
      </c>
      <c r="K46" s="87" t="s">
        <v>471</v>
      </c>
      <c r="L46" s="87" t="s">
        <v>471</v>
      </c>
      <c r="M46" s="88" t="s">
        <v>471</v>
      </c>
    </row>
    <row r="47" spans="2:13" ht="27.75" customHeight="1">
      <c r="B47" s="1202"/>
      <c r="C47" s="1203"/>
      <c r="D47" s="85"/>
      <c r="E47" s="1208" t="s">
        <v>30</v>
      </c>
      <c r="F47" s="1208"/>
      <c r="G47" s="1208"/>
      <c r="H47" s="1209"/>
      <c r="I47" s="86" t="s">
        <v>471</v>
      </c>
      <c r="J47" s="87" t="s">
        <v>471</v>
      </c>
      <c r="K47" s="87" t="s">
        <v>471</v>
      </c>
      <c r="L47" s="87" t="s">
        <v>471</v>
      </c>
      <c r="M47" s="88" t="s">
        <v>471</v>
      </c>
    </row>
    <row r="48" spans="2:13" ht="27.75" customHeight="1">
      <c r="B48" s="1204"/>
      <c r="C48" s="1205"/>
      <c r="D48" s="85"/>
      <c r="E48" s="1208" t="s">
        <v>31</v>
      </c>
      <c r="F48" s="1208"/>
      <c r="G48" s="1208"/>
      <c r="H48" s="1209"/>
      <c r="I48" s="86" t="s">
        <v>471</v>
      </c>
      <c r="J48" s="87" t="s">
        <v>471</v>
      </c>
      <c r="K48" s="87" t="s">
        <v>471</v>
      </c>
      <c r="L48" s="87" t="s">
        <v>471</v>
      </c>
      <c r="M48" s="88" t="s">
        <v>471</v>
      </c>
    </row>
    <row r="49" spans="2:13" ht="27.75" customHeight="1">
      <c r="B49" s="1210" t="s">
        <v>32</v>
      </c>
      <c r="C49" s="1211"/>
      <c r="D49" s="89"/>
      <c r="E49" s="1208" t="s">
        <v>33</v>
      </c>
      <c r="F49" s="1208"/>
      <c r="G49" s="1208"/>
      <c r="H49" s="1209"/>
      <c r="I49" s="86">
        <v>3160</v>
      </c>
      <c r="J49" s="87">
        <v>3228</v>
      </c>
      <c r="K49" s="87">
        <v>3340</v>
      </c>
      <c r="L49" s="87">
        <v>3445</v>
      </c>
      <c r="M49" s="88">
        <v>3691</v>
      </c>
    </row>
    <row r="50" spans="2:13" ht="27.75" customHeight="1">
      <c r="B50" s="1202"/>
      <c r="C50" s="1203"/>
      <c r="D50" s="85"/>
      <c r="E50" s="1208" t="s">
        <v>34</v>
      </c>
      <c r="F50" s="1208"/>
      <c r="G50" s="1208"/>
      <c r="H50" s="1209"/>
      <c r="I50" s="86">
        <v>167</v>
      </c>
      <c r="J50" s="87">
        <v>103</v>
      </c>
      <c r="K50" s="87">
        <v>77</v>
      </c>
      <c r="L50" s="87">
        <v>73</v>
      </c>
      <c r="M50" s="88">
        <v>70</v>
      </c>
    </row>
    <row r="51" spans="2:13" ht="27.75" customHeight="1">
      <c r="B51" s="1204"/>
      <c r="C51" s="1205"/>
      <c r="D51" s="85"/>
      <c r="E51" s="1208" t="s">
        <v>35</v>
      </c>
      <c r="F51" s="1208"/>
      <c r="G51" s="1208"/>
      <c r="H51" s="1209"/>
      <c r="I51" s="86">
        <v>7873</v>
      </c>
      <c r="J51" s="87">
        <v>7626</v>
      </c>
      <c r="K51" s="87">
        <v>7515</v>
      </c>
      <c r="L51" s="87">
        <v>7248</v>
      </c>
      <c r="M51" s="88">
        <v>6930</v>
      </c>
    </row>
    <row r="52" spans="2:13" ht="27.75" customHeight="1" thickBot="1">
      <c r="B52" s="1212" t="s">
        <v>20</v>
      </c>
      <c r="C52" s="1213"/>
      <c r="D52" s="90"/>
      <c r="E52" s="1214" t="s">
        <v>36</v>
      </c>
      <c r="F52" s="1214"/>
      <c r="G52" s="1214"/>
      <c r="H52" s="1215"/>
      <c r="I52" s="91">
        <v>465</v>
      </c>
      <c r="J52" s="92">
        <v>257</v>
      </c>
      <c r="K52" s="92">
        <v>438</v>
      </c>
      <c r="L52" s="92">
        <v>343</v>
      </c>
      <c r="M52" s="93">
        <v>82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7"/>
      <c r="H50" s="1238"/>
      <c r="I50" s="1238"/>
      <c r="J50" s="1239"/>
      <c r="K50" s="354" t="s">
        <v>511</v>
      </c>
      <c r="L50" s="354" t="s">
        <v>512</v>
      </c>
      <c r="M50" s="354" t="s">
        <v>513</v>
      </c>
      <c r="N50" s="354" t="s">
        <v>514</v>
      </c>
      <c r="O50" s="354" t="s">
        <v>515</v>
      </c>
    </row>
    <row r="51" spans="1:17">
      <c r="B51" s="248"/>
      <c r="C51" s="244"/>
      <c r="D51" s="244"/>
      <c r="E51" s="244"/>
      <c r="F51" s="244"/>
      <c r="G51" s="1240" t="s">
        <v>559</v>
      </c>
      <c r="H51" s="1241"/>
      <c r="I51" s="1246" t="s">
        <v>560</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561</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562</v>
      </c>
      <c r="H55" s="1221"/>
      <c r="I55" s="1226" t="s">
        <v>560</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563</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8" t="s">
        <v>567</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7"/>
      <c r="H72" s="1238"/>
      <c r="I72" s="1238"/>
      <c r="J72" s="1239"/>
      <c r="K72" s="354" t="s">
        <v>511</v>
      </c>
      <c r="L72" s="354" t="s">
        <v>512</v>
      </c>
      <c r="M72" s="354" t="s">
        <v>513</v>
      </c>
      <c r="N72" s="354" t="s">
        <v>514</v>
      </c>
      <c r="O72" s="354" t="s">
        <v>515</v>
      </c>
    </row>
    <row r="73" spans="2:30">
      <c r="B73" s="248"/>
      <c r="C73" s="244"/>
      <c r="D73" s="244"/>
      <c r="E73" s="244"/>
      <c r="F73" s="244"/>
      <c r="G73" s="1240" t="s">
        <v>559</v>
      </c>
      <c r="H73" s="1241"/>
      <c r="I73" s="1246" t="s">
        <v>560</v>
      </c>
      <c r="J73" s="1246"/>
      <c r="K73" s="1227">
        <v>14.7</v>
      </c>
      <c r="L73" s="1227">
        <v>8.3000000000000007</v>
      </c>
      <c r="M73" s="1216">
        <v>13.9</v>
      </c>
      <c r="N73" s="1216">
        <v>11.1</v>
      </c>
      <c r="O73" s="1216">
        <v>2.6</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566</v>
      </c>
      <c r="J75" s="1226"/>
      <c r="K75" s="1248">
        <v>11.2</v>
      </c>
      <c r="L75" s="1248">
        <v>9.9</v>
      </c>
      <c r="M75" s="1248">
        <v>10.8</v>
      </c>
      <c r="N75" s="1248">
        <v>9.6</v>
      </c>
      <c r="O75" s="1248">
        <v>8.4</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562</v>
      </c>
      <c r="H77" s="1221"/>
      <c r="I77" s="1226" t="s">
        <v>560</v>
      </c>
      <c r="J77" s="1226"/>
      <c r="K77" s="1227">
        <v>64.3</v>
      </c>
      <c r="L77" s="1227">
        <v>61.3</v>
      </c>
      <c r="M77" s="1216">
        <v>54.6</v>
      </c>
      <c r="N77" s="1216">
        <v>48.7</v>
      </c>
      <c r="O77" s="1216">
        <v>44.9</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566</v>
      </c>
      <c r="J79" s="1218"/>
      <c r="K79" s="1219">
        <v>12.3</v>
      </c>
      <c r="L79" s="1219">
        <v>11.7</v>
      </c>
      <c r="M79" s="1219">
        <v>11.2</v>
      </c>
      <c r="N79" s="1219">
        <v>10.4</v>
      </c>
      <c r="O79" s="1219">
        <v>8.5</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510</v>
      </c>
      <c r="G2" s="111"/>
      <c r="H2" s="112"/>
    </row>
    <row r="3" spans="1:8">
      <c r="A3" s="108" t="s">
        <v>503</v>
      </c>
      <c r="B3" s="113"/>
      <c r="C3" s="114"/>
      <c r="D3" s="115">
        <v>31475</v>
      </c>
      <c r="E3" s="116"/>
      <c r="F3" s="117">
        <v>61557</v>
      </c>
      <c r="G3" s="118"/>
      <c r="H3" s="119"/>
    </row>
    <row r="4" spans="1:8">
      <c r="A4" s="120"/>
      <c r="B4" s="121"/>
      <c r="C4" s="122"/>
      <c r="D4" s="123">
        <v>20556</v>
      </c>
      <c r="E4" s="124"/>
      <c r="F4" s="125">
        <v>32497</v>
      </c>
      <c r="G4" s="126"/>
      <c r="H4" s="127"/>
    </row>
    <row r="5" spans="1:8">
      <c r="A5" s="108" t="s">
        <v>505</v>
      </c>
      <c r="B5" s="113"/>
      <c r="C5" s="114"/>
      <c r="D5" s="115">
        <v>51003</v>
      </c>
      <c r="E5" s="116"/>
      <c r="F5" s="117">
        <v>69806</v>
      </c>
      <c r="G5" s="118"/>
      <c r="H5" s="119"/>
    </row>
    <row r="6" spans="1:8">
      <c r="A6" s="120"/>
      <c r="B6" s="121"/>
      <c r="C6" s="122"/>
      <c r="D6" s="123">
        <v>21241</v>
      </c>
      <c r="E6" s="124"/>
      <c r="F6" s="125">
        <v>32823</v>
      </c>
      <c r="G6" s="126"/>
      <c r="H6" s="127"/>
    </row>
    <row r="7" spans="1:8">
      <c r="A7" s="108" t="s">
        <v>506</v>
      </c>
      <c r="B7" s="113"/>
      <c r="C7" s="114"/>
      <c r="D7" s="115">
        <v>76198</v>
      </c>
      <c r="E7" s="116"/>
      <c r="F7" s="117">
        <v>74444</v>
      </c>
      <c r="G7" s="118"/>
      <c r="H7" s="119"/>
    </row>
    <row r="8" spans="1:8">
      <c r="A8" s="120"/>
      <c r="B8" s="121"/>
      <c r="C8" s="122"/>
      <c r="D8" s="123">
        <v>59755</v>
      </c>
      <c r="E8" s="124"/>
      <c r="F8" s="125">
        <v>34175</v>
      </c>
      <c r="G8" s="126"/>
      <c r="H8" s="127"/>
    </row>
    <row r="9" spans="1:8">
      <c r="A9" s="108" t="s">
        <v>507</v>
      </c>
      <c r="B9" s="113"/>
      <c r="C9" s="114"/>
      <c r="D9" s="115">
        <v>48666</v>
      </c>
      <c r="E9" s="116"/>
      <c r="F9" s="117">
        <v>85205</v>
      </c>
      <c r="G9" s="118"/>
      <c r="H9" s="119"/>
    </row>
    <row r="10" spans="1:8">
      <c r="A10" s="120"/>
      <c r="B10" s="121"/>
      <c r="C10" s="122"/>
      <c r="D10" s="123">
        <v>32128</v>
      </c>
      <c r="E10" s="124"/>
      <c r="F10" s="125">
        <v>38847</v>
      </c>
      <c r="G10" s="126"/>
      <c r="H10" s="127"/>
    </row>
    <row r="11" spans="1:8">
      <c r="A11" s="108" t="s">
        <v>508</v>
      </c>
      <c r="B11" s="113"/>
      <c r="C11" s="114"/>
      <c r="D11" s="115">
        <v>52153</v>
      </c>
      <c r="E11" s="116"/>
      <c r="F11" s="117">
        <v>77577</v>
      </c>
      <c r="G11" s="118"/>
      <c r="H11" s="119"/>
    </row>
    <row r="12" spans="1:8">
      <c r="A12" s="120"/>
      <c r="B12" s="121"/>
      <c r="C12" s="128"/>
      <c r="D12" s="123">
        <v>12166</v>
      </c>
      <c r="E12" s="124"/>
      <c r="F12" s="125">
        <v>40870</v>
      </c>
      <c r="G12" s="126"/>
      <c r="H12" s="127"/>
    </row>
    <row r="13" spans="1:8">
      <c r="A13" s="108"/>
      <c r="B13" s="113"/>
      <c r="C13" s="129"/>
      <c r="D13" s="130">
        <v>51899</v>
      </c>
      <c r="E13" s="131"/>
      <c r="F13" s="132">
        <v>73718</v>
      </c>
      <c r="G13" s="133"/>
      <c r="H13" s="119"/>
    </row>
    <row r="14" spans="1:8">
      <c r="A14" s="120"/>
      <c r="B14" s="121"/>
      <c r="C14" s="122"/>
      <c r="D14" s="123">
        <v>29169</v>
      </c>
      <c r="E14" s="124"/>
      <c r="F14" s="125">
        <v>35842</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12.31</v>
      </c>
      <c r="C19" s="134">
        <f>ROUND(VALUE(SUBSTITUTE(実質収支比率等に係る経年分析!G$48,"▲","-")),2)</f>
        <v>10.49</v>
      </c>
      <c r="D19" s="134">
        <f>ROUND(VALUE(SUBSTITUTE(実質収支比率等に係る経年分析!H$48,"▲","-")),2)</f>
        <v>9.76</v>
      </c>
      <c r="E19" s="134">
        <f>ROUND(VALUE(SUBSTITUTE(実質収支比率等に係る経年分析!I$48,"▲","-")),2)</f>
        <v>10.51</v>
      </c>
      <c r="F19" s="134">
        <f>ROUND(VALUE(SUBSTITUTE(実質収支比率等に係る経年分析!J$48,"▲","-")),2)</f>
        <v>10.09</v>
      </c>
    </row>
    <row r="20" spans="1:11">
      <c r="A20" s="134" t="s">
        <v>41</v>
      </c>
      <c r="B20" s="134">
        <f>ROUND(VALUE(SUBSTITUTE(実質収支比率等に係る経年分析!F$47,"▲","-")),2)</f>
        <v>40.159999999999997</v>
      </c>
      <c r="C20" s="134">
        <f>ROUND(VALUE(SUBSTITUTE(実質収支比率等に係る経年分析!G$47,"▲","-")),2)</f>
        <v>40.909999999999997</v>
      </c>
      <c r="D20" s="134">
        <f>ROUND(VALUE(SUBSTITUTE(実質収支比率等に係る経年分析!H$47,"▲","-")),2)</f>
        <v>40.03</v>
      </c>
      <c r="E20" s="134">
        <f>ROUND(VALUE(SUBSTITUTE(実質収支比率等に係る経年分析!I$47,"▲","-")),2)</f>
        <v>41.25</v>
      </c>
      <c r="F20" s="134">
        <f>ROUND(VALUE(SUBSTITUTE(実質収支比率等に係る経年分析!J$47,"▲","-")),2)</f>
        <v>41.13</v>
      </c>
    </row>
    <row r="21" spans="1:11">
      <c r="A21" s="134" t="s">
        <v>42</v>
      </c>
      <c r="B21" s="134">
        <f>IF(ISNUMBER(VALUE(SUBSTITUTE(実質収支比率等に係る経年分析!F$49,"▲","-"))),ROUND(VALUE(SUBSTITUTE(実質収支比率等に係る経年分析!F$49,"▲","-")),2),NA())</f>
        <v>4.8899999999999997</v>
      </c>
      <c r="C21" s="134">
        <f>IF(ISNUMBER(VALUE(SUBSTITUTE(実質収支比率等に係る経年分析!G$49,"▲","-"))),ROUND(VALUE(SUBSTITUTE(実質収支比率等に係る経年分析!G$49,"▲","-")),2),NA())</f>
        <v>-1.94</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0.68</v>
      </c>
      <c r="F21" s="134">
        <f>IF(ISNUMBER(VALUE(SUBSTITUTE(実質収支比率等に係る経年分析!J$49,"▲","-"))),ROUND(VALUE(SUBSTITUTE(実質収支比率等に係る経年分析!J$49,"▲","-")),2),NA())</f>
        <v>-0.18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大刀洗町下水道事業特別会計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土地取得会計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c r="A35" s="135" t="str">
        <f>IF(連結実質赤字比率に係る赤字・黒字の構成分析!C$35="",NA(),連結実質赤字比率に係る赤字・黒字の構成分析!C$35)</f>
        <v>国民健康保険特別会計（含直診）</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9.9700000000000006</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774</v>
      </c>
      <c r="E42" s="136"/>
      <c r="F42" s="136"/>
      <c r="G42" s="136">
        <f>'実質公債費比率（分子）の構造'!L$52</f>
        <v>749</v>
      </c>
      <c r="H42" s="136"/>
      <c r="I42" s="136"/>
      <c r="J42" s="136">
        <f>'実質公債費比率（分子）の構造'!M$52</f>
        <v>745</v>
      </c>
      <c r="K42" s="136"/>
      <c r="L42" s="136"/>
      <c r="M42" s="136">
        <f>'実質公債費比率（分子）の構造'!N$52</f>
        <v>707</v>
      </c>
      <c r="N42" s="136"/>
      <c r="O42" s="136"/>
      <c r="P42" s="136">
        <f>'実質公債費比率（分子）の構造'!O$52</f>
        <v>681</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6</v>
      </c>
      <c r="C44" s="136"/>
      <c r="D44" s="136"/>
      <c r="E44" s="136">
        <f>'実質公債費比率（分子）の構造'!L$50</f>
        <v>6</v>
      </c>
      <c r="F44" s="136"/>
      <c r="G44" s="136"/>
      <c r="H44" s="136">
        <f>'実質公債費比率（分子）の構造'!M$50</f>
        <v>225</v>
      </c>
      <c r="I44" s="136"/>
      <c r="J44" s="136"/>
      <c r="K44" s="136">
        <f>'実質公債費比率（分子）の構造'!N$50</f>
        <v>25</v>
      </c>
      <c r="L44" s="136"/>
      <c r="M44" s="136"/>
      <c r="N44" s="136">
        <f>'実質公債費比率（分子）の構造'!O$50</f>
        <v>25</v>
      </c>
      <c r="O44" s="136"/>
      <c r="P44" s="136"/>
    </row>
    <row r="45" spans="1:16">
      <c r="A45" s="136" t="s">
        <v>52</v>
      </c>
      <c r="B45" s="136">
        <f>'実質公債費比率（分子）の構造'!K$49</f>
        <v>83</v>
      </c>
      <c r="C45" s="136"/>
      <c r="D45" s="136"/>
      <c r="E45" s="136">
        <f>'実質公債費比率（分子）の構造'!L$49</f>
        <v>84</v>
      </c>
      <c r="F45" s="136"/>
      <c r="G45" s="136"/>
      <c r="H45" s="136">
        <f>'実質公債費比率（分子）の構造'!M$49</f>
        <v>84</v>
      </c>
      <c r="I45" s="136"/>
      <c r="J45" s="136"/>
      <c r="K45" s="136">
        <f>'実質公債費比率（分子）の構造'!N$49</f>
        <v>83</v>
      </c>
      <c r="L45" s="136"/>
      <c r="M45" s="136"/>
      <c r="N45" s="136">
        <f>'実質公債費比率（分子）の構造'!O$49</f>
        <v>85</v>
      </c>
      <c r="O45" s="136"/>
      <c r="P45" s="136"/>
    </row>
    <row r="46" spans="1:16">
      <c r="A46" s="136" t="s">
        <v>53</v>
      </c>
      <c r="B46" s="136">
        <f>'実質公債費比率（分子）の構造'!K$48</f>
        <v>340</v>
      </c>
      <c r="C46" s="136"/>
      <c r="D46" s="136"/>
      <c r="E46" s="136">
        <f>'実質公債費比率（分子）の構造'!L$48</f>
        <v>345</v>
      </c>
      <c r="F46" s="136"/>
      <c r="G46" s="136"/>
      <c r="H46" s="136">
        <f>'実質公債費比率（分子）の構造'!M$48</f>
        <v>351</v>
      </c>
      <c r="I46" s="136"/>
      <c r="J46" s="136"/>
      <c r="K46" s="136">
        <f>'実質公債費比率（分子）の構造'!N$48</f>
        <v>350</v>
      </c>
      <c r="L46" s="136"/>
      <c r="M46" s="136"/>
      <c r="N46" s="136">
        <f>'実質公債費比率（分子）の構造'!O$48</f>
        <v>351</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652</v>
      </c>
      <c r="C49" s="136"/>
      <c r="D49" s="136"/>
      <c r="E49" s="136">
        <f>'実質公債費比率（分子）の構造'!L$45</f>
        <v>610</v>
      </c>
      <c r="F49" s="136"/>
      <c r="G49" s="136"/>
      <c r="H49" s="136">
        <f>'実質公債費比率（分子）の構造'!M$45</f>
        <v>505</v>
      </c>
      <c r="I49" s="136"/>
      <c r="J49" s="136"/>
      <c r="K49" s="136">
        <f>'実質公債費比率（分子）の構造'!N$45</f>
        <v>436</v>
      </c>
      <c r="L49" s="136"/>
      <c r="M49" s="136"/>
      <c r="N49" s="136">
        <f>'実質公債費比率（分子）の構造'!O$45</f>
        <v>408</v>
      </c>
      <c r="O49" s="136"/>
      <c r="P49" s="136"/>
    </row>
    <row r="50" spans="1:16">
      <c r="A50" s="136" t="s">
        <v>57</v>
      </c>
      <c r="B50" s="136" t="e">
        <f>NA()</f>
        <v>#N/A</v>
      </c>
      <c r="C50" s="136">
        <f>IF(ISNUMBER('実質公債費比率（分子）の構造'!K$53),'実質公債費比率（分子）の構造'!K$53,NA())</f>
        <v>307</v>
      </c>
      <c r="D50" s="136" t="e">
        <f>NA()</f>
        <v>#N/A</v>
      </c>
      <c r="E50" s="136" t="e">
        <f>NA()</f>
        <v>#N/A</v>
      </c>
      <c r="F50" s="136">
        <f>IF(ISNUMBER('実質公債費比率（分子）の構造'!L$53),'実質公債費比率（分子）の構造'!L$53,NA())</f>
        <v>296</v>
      </c>
      <c r="G50" s="136" t="e">
        <f>NA()</f>
        <v>#N/A</v>
      </c>
      <c r="H50" s="136" t="e">
        <f>NA()</f>
        <v>#N/A</v>
      </c>
      <c r="I50" s="136">
        <f>IF(ISNUMBER('実質公債費比率（分子）の構造'!M$53),'実質公債費比率（分子）の構造'!M$53,NA())</f>
        <v>420</v>
      </c>
      <c r="J50" s="136" t="e">
        <f>NA()</f>
        <v>#N/A</v>
      </c>
      <c r="K50" s="136" t="e">
        <f>NA()</f>
        <v>#N/A</v>
      </c>
      <c r="L50" s="136">
        <f>IF(ISNUMBER('実質公債費比率（分子）の構造'!N$53),'実質公債費比率（分子）の構造'!N$53,NA())</f>
        <v>187</v>
      </c>
      <c r="M50" s="136" t="e">
        <f>NA()</f>
        <v>#N/A</v>
      </c>
      <c r="N50" s="136" t="e">
        <f>NA()</f>
        <v>#N/A</v>
      </c>
      <c r="O50" s="136">
        <f>IF(ISNUMBER('実質公債費比率（分子）の構造'!O$53),'実質公債費比率（分子）の構造'!O$53,NA())</f>
        <v>188</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7873</v>
      </c>
      <c r="E56" s="135"/>
      <c r="F56" s="135"/>
      <c r="G56" s="135">
        <f>'将来負担比率（分子）の構造'!J$51</f>
        <v>7626</v>
      </c>
      <c r="H56" s="135"/>
      <c r="I56" s="135"/>
      <c r="J56" s="135">
        <f>'将来負担比率（分子）の構造'!K$51</f>
        <v>7515</v>
      </c>
      <c r="K56" s="135"/>
      <c r="L56" s="135"/>
      <c r="M56" s="135">
        <f>'将来負担比率（分子）の構造'!L$51</f>
        <v>7248</v>
      </c>
      <c r="N56" s="135"/>
      <c r="O56" s="135"/>
      <c r="P56" s="135">
        <f>'将来負担比率（分子）の構造'!M$51</f>
        <v>6930</v>
      </c>
    </row>
    <row r="57" spans="1:16">
      <c r="A57" s="135" t="s">
        <v>34</v>
      </c>
      <c r="B57" s="135"/>
      <c r="C57" s="135"/>
      <c r="D57" s="135">
        <f>'将来負担比率（分子）の構造'!I$50</f>
        <v>167</v>
      </c>
      <c r="E57" s="135"/>
      <c r="F57" s="135"/>
      <c r="G57" s="135">
        <f>'将来負担比率（分子）の構造'!J$50</f>
        <v>103</v>
      </c>
      <c r="H57" s="135"/>
      <c r="I57" s="135"/>
      <c r="J57" s="135">
        <f>'将来負担比率（分子）の構造'!K$50</f>
        <v>77</v>
      </c>
      <c r="K57" s="135"/>
      <c r="L57" s="135"/>
      <c r="M57" s="135">
        <f>'将来負担比率（分子）の構造'!L$50</f>
        <v>73</v>
      </c>
      <c r="N57" s="135"/>
      <c r="O57" s="135"/>
      <c r="P57" s="135">
        <f>'将来負担比率（分子）の構造'!M$50</f>
        <v>70</v>
      </c>
    </row>
    <row r="58" spans="1:16">
      <c r="A58" s="135" t="s">
        <v>33</v>
      </c>
      <c r="B58" s="135"/>
      <c r="C58" s="135"/>
      <c r="D58" s="135">
        <f>'将来負担比率（分子）の構造'!I$49</f>
        <v>3160</v>
      </c>
      <c r="E58" s="135"/>
      <c r="F58" s="135"/>
      <c r="G58" s="135">
        <f>'将来負担比率（分子）の構造'!J$49</f>
        <v>3228</v>
      </c>
      <c r="H58" s="135"/>
      <c r="I58" s="135"/>
      <c r="J58" s="135">
        <f>'将来負担比率（分子）の構造'!K$49</f>
        <v>3340</v>
      </c>
      <c r="K58" s="135"/>
      <c r="L58" s="135"/>
      <c r="M58" s="135">
        <f>'将来負担比率（分子）の構造'!L$49</f>
        <v>3445</v>
      </c>
      <c r="N58" s="135"/>
      <c r="O58" s="135"/>
      <c r="P58" s="135">
        <f>'将来負担比率（分子）の構造'!M$49</f>
        <v>3691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1052</v>
      </c>
      <c r="C62" s="135"/>
      <c r="D62" s="135"/>
      <c r="E62" s="135">
        <f>'将来負担比率（分子）の構造'!J$45</f>
        <v>1077</v>
      </c>
      <c r="F62" s="135"/>
      <c r="G62" s="135"/>
      <c r="H62" s="135">
        <f>'将来負担比率（分子）の構造'!K$45</f>
        <v>1082</v>
      </c>
      <c r="I62" s="135"/>
      <c r="J62" s="135"/>
      <c r="K62" s="135">
        <f>'将来負担比率（分子）の構造'!L$45</f>
        <v>1032</v>
      </c>
      <c r="L62" s="135"/>
      <c r="M62" s="135"/>
      <c r="N62" s="135">
        <f>'将来負担比率（分子）の構造'!M$45</f>
        <v>987</v>
      </c>
      <c r="O62" s="135"/>
      <c r="P62" s="135"/>
    </row>
    <row r="63" spans="1:16">
      <c r="A63" s="135" t="s">
        <v>27</v>
      </c>
      <c r="B63" s="135">
        <f>'将来負担比率（分子）の構造'!I$44</f>
        <v>431</v>
      </c>
      <c r="C63" s="135"/>
      <c r="D63" s="135"/>
      <c r="E63" s="135">
        <f>'将来負担比率（分子）の構造'!J$44</f>
        <v>354</v>
      </c>
      <c r="F63" s="135"/>
      <c r="G63" s="135"/>
      <c r="H63" s="135">
        <f>'将来負担比率（分子）の構造'!K$44</f>
        <v>294</v>
      </c>
      <c r="I63" s="135"/>
      <c r="J63" s="135"/>
      <c r="K63" s="135">
        <f>'将来負担比率（分子）の構造'!L$44</f>
        <v>234</v>
      </c>
      <c r="L63" s="135"/>
      <c r="M63" s="135"/>
      <c r="N63" s="135">
        <f>'将来負担比率（分子）の構造'!M$44</f>
        <v>171</v>
      </c>
      <c r="O63" s="135"/>
      <c r="P63" s="135"/>
    </row>
    <row r="64" spans="1:16">
      <c r="A64" s="135" t="s">
        <v>26</v>
      </c>
      <c r="B64" s="135">
        <f>'将来負担比率（分子）の構造'!I$43</f>
        <v>5366</v>
      </c>
      <c r="C64" s="135"/>
      <c r="D64" s="135"/>
      <c r="E64" s="135">
        <f>'将来負担比率（分子）の構造'!J$43</f>
        <v>5091</v>
      </c>
      <c r="F64" s="135"/>
      <c r="G64" s="135"/>
      <c r="H64" s="135">
        <f>'将来負担比率（分子）の構造'!K$43</f>
        <v>4857</v>
      </c>
      <c r="I64" s="135"/>
      <c r="J64" s="135"/>
      <c r="K64" s="135">
        <f>'将来負担比率（分子）の構造'!L$43</f>
        <v>4647</v>
      </c>
      <c r="L64" s="135"/>
      <c r="M64" s="135"/>
      <c r="N64" s="135">
        <f>'将来負担比率（分子）の構造'!M$43</f>
        <v>4409</v>
      </c>
      <c r="O64" s="135"/>
      <c r="P64" s="135"/>
    </row>
    <row r="65" spans="1:16">
      <c r="A65" s="135" t="s">
        <v>25</v>
      </c>
      <c r="B65" s="135">
        <f>'将来負担比率（分子）の構造'!I$42</f>
        <v>6</v>
      </c>
      <c r="C65" s="135"/>
      <c r="D65" s="135"/>
      <c r="E65" s="135" t="str">
        <f>'将来負担比率（分子）の構造'!J$42</f>
        <v>-</v>
      </c>
      <c r="F65" s="135"/>
      <c r="G65" s="135"/>
      <c r="H65" s="135">
        <f>'将来負担比率（分子）の構造'!K$42</f>
        <v>203</v>
      </c>
      <c r="I65" s="135"/>
      <c r="J65" s="135"/>
      <c r="K65" s="135">
        <f>'将来負担比率（分子）の構造'!L$42</f>
        <v>162</v>
      </c>
      <c r="L65" s="135"/>
      <c r="M65" s="135"/>
      <c r="N65" s="135">
        <f>'将来負担比率（分子）の構造'!M$42</f>
        <v>139</v>
      </c>
      <c r="O65" s="135"/>
      <c r="P65" s="135"/>
    </row>
    <row r="66" spans="1:16">
      <c r="A66" s="135" t="s">
        <v>24</v>
      </c>
      <c r="B66" s="135">
        <f>'将来負担比率（分子）の構造'!I$41</f>
        <v>4810</v>
      </c>
      <c r="C66" s="135"/>
      <c r="D66" s="135"/>
      <c r="E66" s="135">
        <f>'将来負担比率（分子）の構造'!J$41</f>
        <v>4692</v>
      </c>
      <c r="F66" s="135"/>
      <c r="G66" s="135"/>
      <c r="H66" s="135">
        <f>'将来負担比率（分子）の構造'!K$41</f>
        <v>4933</v>
      </c>
      <c r="I66" s="135"/>
      <c r="J66" s="135"/>
      <c r="K66" s="135">
        <f>'将来負担比率（分子）の構造'!L$41</f>
        <v>5034</v>
      </c>
      <c r="L66" s="135"/>
      <c r="M66" s="135"/>
      <c r="N66" s="135">
        <f>'将来負担比率（分子）の構造'!M$41</f>
        <v>5067</v>
      </c>
      <c r="O66" s="135"/>
      <c r="P66" s="135"/>
    </row>
    <row r="67" spans="1:16">
      <c r="A67" s="135" t="s">
        <v>61</v>
      </c>
      <c r="B67" s="135" t="e">
        <f>NA()</f>
        <v>#N/A</v>
      </c>
      <c r="C67" s="135">
        <f>IF(ISNUMBER('将来負担比率（分子）の構造'!I$52), IF('将来負担比率（分子）の構造'!I$52 &lt; 0, 0, '将来負担比率（分子）の構造'!I$52), NA())</f>
        <v>465</v>
      </c>
      <c r="D67" s="135" t="e">
        <f>NA()</f>
        <v>#N/A</v>
      </c>
      <c r="E67" s="135" t="e">
        <f>NA()</f>
        <v>#N/A</v>
      </c>
      <c r="F67" s="135">
        <f>IF(ISNUMBER('将来負担比率（分子）の構造'!J$52), IF('将来負担比率（分子）の構造'!J$52 &lt; 0, 0, '将来負担比率（分子）の構造'!J$52), NA())</f>
        <v>257</v>
      </c>
      <c r="G67" s="135" t="e">
        <f>NA()</f>
        <v>#N/A</v>
      </c>
      <c r="H67" s="135" t="e">
        <f>NA()</f>
        <v>#N/A</v>
      </c>
      <c r="I67" s="135">
        <f>IF(ISNUMBER('将来負担比率（分子）の構造'!K$52), IF('将来負担比率（分子）の構造'!K$52 &lt; 0, 0, '将来負担比率（分子）の構造'!K$52), NA())</f>
        <v>438</v>
      </c>
      <c r="J67" s="135" t="e">
        <f>NA()</f>
        <v>#N/A</v>
      </c>
      <c r="K67" s="135" t="e">
        <f>NA()</f>
        <v>#N/A</v>
      </c>
      <c r="L67" s="135">
        <f>IF(ISNUMBER('将来負担比率（分子）の構造'!L$52), IF('将来負担比率（分子）の構造'!L$52 &lt; 0, 0, '将来負担比率（分子）の構造'!L$52), NA())</f>
        <v>343</v>
      </c>
      <c r="M67" s="135" t="e">
        <f>NA()</f>
        <v>#N/A</v>
      </c>
      <c r="N67" s="135" t="e">
        <f>NA()</f>
        <v>#N/A</v>
      </c>
      <c r="O67" s="135">
        <f>IF(ISNUMBER('将来負担比率（分子）の構造'!M$52), IF('将来負担比率（分子）の構造'!M$52 &lt; 0, 0, '将来負担比率（分子）の構造'!M$52), NA())</f>
        <v>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1456767</v>
      </c>
      <c r="S5" s="613"/>
      <c r="T5" s="613"/>
      <c r="U5" s="613"/>
      <c r="V5" s="613"/>
      <c r="W5" s="613"/>
      <c r="X5" s="613"/>
      <c r="Y5" s="614"/>
      <c r="Z5" s="615">
        <v>21.7</v>
      </c>
      <c r="AA5" s="615"/>
      <c r="AB5" s="615"/>
      <c r="AC5" s="615"/>
      <c r="AD5" s="616">
        <v>1456767</v>
      </c>
      <c r="AE5" s="616"/>
      <c r="AF5" s="616"/>
      <c r="AG5" s="616"/>
      <c r="AH5" s="616"/>
      <c r="AI5" s="616"/>
      <c r="AJ5" s="616"/>
      <c r="AK5" s="616"/>
      <c r="AL5" s="617">
        <v>40.1</v>
      </c>
      <c r="AM5" s="618"/>
      <c r="AN5" s="618"/>
      <c r="AO5" s="619"/>
      <c r="AP5" s="609" t="s">
        <v>207</v>
      </c>
      <c r="AQ5" s="610"/>
      <c r="AR5" s="610"/>
      <c r="AS5" s="610"/>
      <c r="AT5" s="610"/>
      <c r="AU5" s="610"/>
      <c r="AV5" s="610"/>
      <c r="AW5" s="610"/>
      <c r="AX5" s="610"/>
      <c r="AY5" s="610"/>
      <c r="AZ5" s="610"/>
      <c r="BA5" s="610"/>
      <c r="BB5" s="610"/>
      <c r="BC5" s="610"/>
      <c r="BD5" s="610"/>
      <c r="BE5" s="610"/>
      <c r="BF5" s="611"/>
      <c r="BG5" s="623">
        <v>1456767</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68316</v>
      </c>
      <c r="S6" s="624"/>
      <c r="T6" s="624"/>
      <c r="U6" s="624"/>
      <c r="V6" s="624"/>
      <c r="W6" s="624"/>
      <c r="X6" s="624"/>
      <c r="Y6" s="625"/>
      <c r="Z6" s="626">
        <v>1</v>
      </c>
      <c r="AA6" s="626"/>
      <c r="AB6" s="626"/>
      <c r="AC6" s="626"/>
      <c r="AD6" s="627">
        <v>68316</v>
      </c>
      <c r="AE6" s="627"/>
      <c r="AF6" s="627"/>
      <c r="AG6" s="627"/>
      <c r="AH6" s="627"/>
      <c r="AI6" s="627"/>
      <c r="AJ6" s="627"/>
      <c r="AK6" s="627"/>
      <c r="AL6" s="628">
        <v>1.9</v>
      </c>
      <c r="AM6" s="629"/>
      <c r="AN6" s="629"/>
      <c r="AO6" s="630"/>
      <c r="AP6" s="620" t="s">
        <v>213</v>
      </c>
      <c r="AQ6" s="621"/>
      <c r="AR6" s="621"/>
      <c r="AS6" s="621"/>
      <c r="AT6" s="621"/>
      <c r="AU6" s="621"/>
      <c r="AV6" s="621"/>
      <c r="AW6" s="621"/>
      <c r="AX6" s="621"/>
      <c r="AY6" s="621"/>
      <c r="AZ6" s="621"/>
      <c r="BA6" s="621"/>
      <c r="BB6" s="621"/>
      <c r="BC6" s="621"/>
      <c r="BD6" s="621"/>
      <c r="BE6" s="621"/>
      <c r="BF6" s="622"/>
      <c r="BG6" s="623">
        <v>1456767</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84358</v>
      </c>
      <c r="CS6" s="624"/>
      <c r="CT6" s="624"/>
      <c r="CU6" s="624"/>
      <c r="CV6" s="624"/>
      <c r="CW6" s="624"/>
      <c r="CX6" s="624"/>
      <c r="CY6" s="625"/>
      <c r="CZ6" s="626">
        <v>1.4</v>
      </c>
      <c r="DA6" s="626"/>
      <c r="DB6" s="626"/>
      <c r="DC6" s="626"/>
      <c r="DD6" s="632">
        <v>168</v>
      </c>
      <c r="DE6" s="624"/>
      <c r="DF6" s="624"/>
      <c r="DG6" s="624"/>
      <c r="DH6" s="624"/>
      <c r="DI6" s="624"/>
      <c r="DJ6" s="624"/>
      <c r="DK6" s="624"/>
      <c r="DL6" s="624"/>
      <c r="DM6" s="624"/>
      <c r="DN6" s="624"/>
      <c r="DO6" s="624"/>
      <c r="DP6" s="625"/>
      <c r="DQ6" s="632">
        <v>84358</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2569</v>
      </c>
      <c r="S7" s="624"/>
      <c r="T7" s="624"/>
      <c r="U7" s="624"/>
      <c r="V7" s="624"/>
      <c r="W7" s="624"/>
      <c r="X7" s="624"/>
      <c r="Y7" s="625"/>
      <c r="Z7" s="626">
        <v>0</v>
      </c>
      <c r="AA7" s="626"/>
      <c r="AB7" s="626"/>
      <c r="AC7" s="626"/>
      <c r="AD7" s="627">
        <v>2569</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587608</v>
      </c>
      <c r="BH7" s="624"/>
      <c r="BI7" s="624"/>
      <c r="BJ7" s="624"/>
      <c r="BK7" s="624"/>
      <c r="BL7" s="624"/>
      <c r="BM7" s="624"/>
      <c r="BN7" s="625"/>
      <c r="BO7" s="626">
        <v>40.299999999999997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883378</v>
      </c>
      <c r="CS7" s="624"/>
      <c r="CT7" s="624"/>
      <c r="CU7" s="624"/>
      <c r="CV7" s="624"/>
      <c r="CW7" s="624"/>
      <c r="CX7" s="624"/>
      <c r="CY7" s="625"/>
      <c r="CZ7" s="626">
        <v>14.2</v>
      </c>
      <c r="DA7" s="626"/>
      <c r="DB7" s="626"/>
      <c r="DC7" s="626"/>
      <c r="DD7" s="632">
        <v>206684</v>
      </c>
      <c r="DE7" s="624"/>
      <c r="DF7" s="624"/>
      <c r="DG7" s="624"/>
      <c r="DH7" s="624"/>
      <c r="DI7" s="624"/>
      <c r="DJ7" s="624"/>
      <c r="DK7" s="624"/>
      <c r="DL7" s="624"/>
      <c r="DM7" s="624"/>
      <c r="DN7" s="624"/>
      <c r="DO7" s="624"/>
      <c r="DP7" s="625"/>
      <c r="DQ7" s="632">
        <v>585438</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7299</v>
      </c>
      <c r="S8" s="624"/>
      <c r="T8" s="624"/>
      <c r="U8" s="624"/>
      <c r="V8" s="624"/>
      <c r="W8" s="624"/>
      <c r="X8" s="624"/>
      <c r="Y8" s="625"/>
      <c r="Z8" s="626">
        <v>0.1</v>
      </c>
      <c r="AA8" s="626"/>
      <c r="AB8" s="626"/>
      <c r="AC8" s="626"/>
      <c r="AD8" s="627">
        <v>7299</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24199</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2189190</v>
      </c>
      <c r="CS8" s="624"/>
      <c r="CT8" s="624"/>
      <c r="CU8" s="624"/>
      <c r="CV8" s="624"/>
      <c r="CW8" s="624"/>
      <c r="CX8" s="624"/>
      <c r="CY8" s="625"/>
      <c r="CZ8" s="626">
        <v>35.200000000000003</v>
      </c>
      <c r="DA8" s="626"/>
      <c r="DB8" s="626"/>
      <c r="DC8" s="626"/>
      <c r="DD8" s="632">
        <v>3196</v>
      </c>
      <c r="DE8" s="624"/>
      <c r="DF8" s="624"/>
      <c r="DG8" s="624"/>
      <c r="DH8" s="624"/>
      <c r="DI8" s="624"/>
      <c r="DJ8" s="624"/>
      <c r="DK8" s="624"/>
      <c r="DL8" s="624"/>
      <c r="DM8" s="624"/>
      <c r="DN8" s="624"/>
      <c r="DO8" s="624"/>
      <c r="DP8" s="625"/>
      <c r="DQ8" s="632">
        <v>1040673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6808</v>
      </c>
      <c r="S9" s="624"/>
      <c r="T9" s="624"/>
      <c r="U9" s="624"/>
      <c r="V9" s="624"/>
      <c r="W9" s="624"/>
      <c r="X9" s="624"/>
      <c r="Y9" s="625"/>
      <c r="Z9" s="626">
        <v>0.1</v>
      </c>
      <c r="AA9" s="626"/>
      <c r="AB9" s="626"/>
      <c r="AC9" s="626"/>
      <c r="AD9" s="627">
        <v>6808</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506479</v>
      </c>
      <c r="BH9" s="624"/>
      <c r="BI9" s="624"/>
      <c r="BJ9" s="624"/>
      <c r="BK9" s="624"/>
      <c r="BL9" s="624"/>
      <c r="BM9" s="624"/>
      <c r="BN9" s="625"/>
      <c r="BO9" s="626">
        <v>34.799999999999997</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443235</v>
      </c>
      <c r="CS9" s="624"/>
      <c r="CT9" s="624"/>
      <c r="CU9" s="624"/>
      <c r="CV9" s="624"/>
      <c r="CW9" s="624"/>
      <c r="CX9" s="624"/>
      <c r="CY9" s="625"/>
      <c r="CZ9" s="626">
        <v>7.1</v>
      </c>
      <c r="DA9" s="626"/>
      <c r="DB9" s="626"/>
      <c r="DC9" s="626"/>
      <c r="DD9" s="632" t="s">
        <v>109</v>
      </c>
      <c r="DE9" s="624"/>
      <c r="DF9" s="624"/>
      <c r="DG9" s="624"/>
      <c r="DH9" s="624"/>
      <c r="DI9" s="624"/>
      <c r="DJ9" s="624"/>
      <c r="DK9" s="624"/>
      <c r="DL9" s="624"/>
      <c r="DM9" s="624"/>
      <c r="DN9" s="624"/>
      <c r="DO9" s="624"/>
      <c r="DP9" s="625"/>
      <c r="DQ9" s="632">
        <v>387485</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272984</v>
      </c>
      <c r="S10" s="624"/>
      <c r="T10" s="624"/>
      <c r="U10" s="624"/>
      <c r="V10" s="624"/>
      <c r="W10" s="624"/>
      <c r="X10" s="624"/>
      <c r="Y10" s="625"/>
      <c r="Z10" s="626">
        <v>4.0999999999999996</v>
      </c>
      <c r="AA10" s="626"/>
      <c r="AB10" s="626"/>
      <c r="AC10" s="626"/>
      <c r="AD10" s="627">
        <v>272984</v>
      </c>
      <c r="AE10" s="627"/>
      <c r="AF10" s="627"/>
      <c r="AG10" s="627"/>
      <c r="AH10" s="627"/>
      <c r="AI10" s="627"/>
      <c r="AJ10" s="627"/>
      <c r="AK10" s="627"/>
      <c r="AL10" s="628">
        <v>7.5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24689</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328</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32241</v>
      </c>
      <c r="BH11" s="624"/>
      <c r="BI11" s="624"/>
      <c r="BJ11" s="624"/>
      <c r="BK11" s="624"/>
      <c r="BL11" s="624"/>
      <c r="BM11" s="624"/>
      <c r="BN11" s="625"/>
      <c r="BO11" s="626">
        <v>2.2000000000000002</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417705</v>
      </c>
      <c r="CS11" s="624"/>
      <c r="CT11" s="624"/>
      <c r="CU11" s="624"/>
      <c r="CV11" s="624"/>
      <c r="CW11" s="624"/>
      <c r="CX11" s="624"/>
      <c r="CY11" s="625"/>
      <c r="CZ11" s="626">
        <v>6.7</v>
      </c>
      <c r="DA11" s="626"/>
      <c r="DB11" s="626"/>
      <c r="DC11" s="626"/>
      <c r="DD11" s="632">
        <v>135446</v>
      </c>
      <c r="DE11" s="624"/>
      <c r="DF11" s="624"/>
      <c r="DG11" s="624"/>
      <c r="DH11" s="624"/>
      <c r="DI11" s="624"/>
      <c r="DJ11" s="624"/>
      <c r="DK11" s="624"/>
      <c r="DL11" s="624"/>
      <c r="DM11" s="624"/>
      <c r="DN11" s="624"/>
      <c r="DO11" s="624"/>
      <c r="DP11" s="625"/>
      <c r="DQ11" s="632">
        <v>237377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686667</v>
      </c>
      <c r="BH12" s="624"/>
      <c r="BI12" s="624"/>
      <c r="BJ12" s="624"/>
      <c r="BK12" s="624"/>
      <c r="BL12" s="624"/>
      <c r="BM12" s="624"/>
      <c r="BN12" s="625"/>
      <c r="BO12" s="626">
        <v>47.1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48873</v>
      </c>
      <c r="CS12" s="624"/>
      <c r="CT12" s="624"/>
      <c r="CU12" s="624"/>
      <c r="CV12" s="624"/>
      <c r="CW12" s="624"/>
      <c r="CX12" s="624"/>
      <c r="CY12" s="625"/>
      <c r="CZ12" s="626">
        <v>0.8</v>
      </c>
      <c r="DA12" s="626"/>
      <c r="DB12" s="626"/>
      <c r="DC12" s="626"/>
      <c r="DD12" s="632">
        <v>1500</v>
      </c>
      <c r="DE12" s="624"/>
      <c r="DF12" s="624"/>
      <c r="DG12" s="624"/>
      <c r="DH12" s="624"/>
      <c r="DI12" s="624"/>
      <c r="DJ12" s="624"/>
      <c r="DK12" s="624"/>
      <c r="DL12" s="624"/>
      <c r="DM12" s="624"/>
      <c r="DN12" s="624"/>
      <c r="DO12" s="624"/>
      <c r="DP12" s="625"/>
      <c r="DQ12" s="632">
        <v>47773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15484</v>
      </c>
      <c r="S13" s="624"/>
      <c r="T13" s="624"/>
      <c r="U13" s="624"/>
      <c r="V13" s="624"/>
      <c r="W13" s="624"/>
      <c r="X13" s="624"/>
      <c r="Y13" s="625"/>
      <c r="Z13" s="626">
        <v>0.2</v>
      </c>
      <c r="AA13" s="626"/>
      <c r="AB13" s="626"/>
      <c r="AC13" s="626"/>
      <c r="AD13" s="627">
        <v>15484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683711</v>
      </c>
      <c r="BH13" s="624"/>
      <c r="BI13" s="624"/>
      <c r="BJ13" s="624"/>
      <c r="BK13" s="624"/>
      <c r="BL13" s="624"/>
      <c r="BM13" s="624"/>
      <c r="BN13" s="625"/>
      <c r="BO13" s="626">
        <v>46.9</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765378</v>
      </c>
      <c r="CS13" s="624"/>
      <c r="CT13" s="624"/>
      <c r="CU13" s="624"/>
      <c r="CV13" s="624"/>
      <c r="CW13" s="624"/>
      <c r="CX13" s="624"/>
      <c r="CY13" s="625"/>
      <c r="CZ13" s="626">
        <v>12.3</v>
      </c>
      <c r="DA13" s="626"/>
      <c r="DB13" s="626"/>
      <c r="DC13" s="626"/>
      <c r="DD13" s="632">
        <v>217665</v>
      </c>
      <c r="DE13" s="624"/>
      <c r="DF13" s="624"/>
      <c r="DG13" s="624"/>
      <c r="DH13" s="624"/>
      <c r="DI13" s="624"/>
      <c r="DJ13" s="624"/>
      <c r="DK13" s="624"/>
      <c r="DL13" s="624"/>
      <c r="DM13" s="624"/>
      <c r="DN13" s="624"/>
      <c r="DO13" s="624"/>
      <c r="DP13" s="625"/>
      <c r="DQ13" s="632">
        <v>602444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41951</v>
      </c>
      <c r="BH14" s="624"/>
      <c r="BI14" s="624"/>
      <c r="BJ14" s="624"/>
      <c r="BK14" s="624"/>
      <c r="BL14" s="624"/>
      <c r="BM14" s="624"/>
      <c r="BN14" s="625"/>
      <c r="BO14" s="626">
        <v>2.9</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222204</v>
      </c>
      <c r="CS14" s="624"/>
      <c r="CT14" s="624"/>
      <c r="CU14" s="624"/>
      <c r="CV14" s="624"/>
      <c r="CW14" s="624"/>
      <c r="CX14" s="624"/>
      <c r="CY14" s="625"/>
      <c r="CZ14" s="626">
        <v>3.6</v>
      </c>
      <c r="DA14" s="626"/>
      <c r="DB14" s="626"/>
      <c r="DC14" s="626"/>
      <c r="DD14" s="632">
        <v>23831</v>
      </c>
      <c r="DE14" s="624"/>
      <c r="DF14" s="624"/>
      <c r="DG14" s="624"/>
      <c r="DH14" s="624"/>
      <c r="DI14" s="624"/>
      <c r="DJ14" s="624"/>
      <c r="DK14" s="624"/>
      <c r="DL14" s="624"/>
      <c r="DM14" s="624"/>
      <c r="DN14" s="624"/>
      <c r="DO14" s="624"/>
      <c r="DP14" s="625"/>
      <c r="DQ14" s="632">
        <v>195605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8911</v>
      </c>
      <c r="S15" s="624"/>
      <c r="T15" s="624"/>
      <c r="U15" s="624"/>
      <c r="V15" s="624"/>
      <c r="W15" s="624"/>
      <c r="X15" s="624"/>
      <c r="Y15" s="625"/>
      <c r="Z15" s="626">
        <v>0.1</v>
      </c>
      <c r="AA15" s="626"/>
      <c r="AB15" s="626"/>
      <c r="AC15" s="626"/>
      <c r="AD15" s="627">
        <v>8911</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140541</v>
      </c>
      <c r="BH15" s="624"/>
      <c r="BI15" s="624"/>
      <c r="BJ15" s="624"/>
      <c r="BK15" s="624"/>
      <c r="BL15" s="624"/>
      <c r="BM15" s="624"/>
      <c r="BN15" s="625"/>
      <c r="BO15" s="626">
        <v>9.6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756551</v>
      </c>
      <c r="CS15" s="624"/>
      <c r="CT15" s="624"/>
      <c r="CU15" s="624"/>
      <c r="CV15" s="624"/>
      <c r="CW15" s="624"/>
      <c r="CX15" s="624"/>
      <c r="CY15" s="625"/>
      <c r="CZ15" s="626">
        <v>12.2</v>
      </c>
      <c r="DA15" s="626"/>
      <c r="DB15" s="626"/>
      <c r="DC15" s="626"/>
      <c r="DD15" s="632">
        <v>221609</v>
      </c>
      <c r="DE15" s="624"/>
      <c r="DF15" s="624"/>
      <c r="DG15" s="624"/>
      <c r="DH15" s="624"/>
      <c r="DI15" s="624"/>
      <c r="DJ15" s="624"/>
      <c r="DK15" s="624"/>
      <c r="DL15" s="624"/>
      <c r="DM15" s="624"/>
      <c r="DN15" s="624"/>
      <c r="DO15" s="624"/>
      <c r="DP15" s="625"/>
      <c r="DQ15" s="632">
        <v>531504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1977943</v>
      </c>
      <c r="S16" s="624"/>
      <c r="T16" s="624"/>
      <c r="U16" s="624"/>
      <c r="V16" s="624"/>
      <c r="W16" s="624"/>
      <c r="X16" s="624"/>
      <c r="Y16" s="625"/>
      <c r="Z16" s="626">
        <v>29.5</v>
      </c>
      <c r="AA16" s="626"/>
      <c r="AB16" s="626"/>
      <c r="AC16" s="626"/>
      <c r="AD16" s="627">
        <v>1791285</v>
      </c>
      <c r="AE16" s="627"/>
      <c r="AF16" s="627"/>
      <c r="AG16" s="627"/>
      <c r="AH16" s="627"/>
      <c r="AI16" s="627"/>
      <c r="AJ16" s="627"/>
      <c r="AK16" s="627"/>
      <c r="AL16" s="628">
        <v>49.3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59</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1791285</v>
      </c>
      <c r="S17" s="624"/>
      <c r="T17" s="624"/>
      <c r="U17" s="624"/>
      <c r="V17" s="624"/>
      <c r="W17" s="624"/>
      <c r="X17" s="624"/>
      <c r="Y17" s="625"/>
      <c r="Z17" s="626">
        <v>26.7</v>
      </c>
      <c r="AA17" s="626"/>
      <c r="AB17" s="626"/>
      <c r="AC17" s="626"/>
      <c r="AD17" s="627">
        <v>1791285</v>
      </c>
      <c r="AE17" s="627"/>
      <c r="AF17" s="627"/>
      <c r="AG17" s="627"/>
      <c r="AH17" s="627"/>
      <c r="AI17" s="627"/>
      <c r="AJ17" s="627"/>
      <c r="AK17" s="627"/>
      <c r="AL17" s="628">
        <v>49.3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408044</v>
      </c>
      <c r="CS17" s="624"/>
      <c r="CT17" s="624"/>
      <c r="CU17" s="624"/>
      <c r="CV17" s="624"/>
      <c r="CW17" s="624"/>
      <c r="CX17" s="624"/>
      <c r="CY17" s="625"/>
      <c r="CZ17" s="626">
        <v>6.6</v>
      </c>
      <c r="DA17" s="626"/>
      <c r="DB17" s="626"/>
      <c r="DC17" s="626"/>
      <c r="DD17" s="632" t="s">
        <v>109</v>
      </c>
      <c r="DE17" s="624"/>
      <c r="DF17" s="624"/>
      <c r="DG17" s="624"/>
      <c r="DH17" s="624"/>
      <c r="DI17" s="624"/>
      <c r="DJ17" s="624"/>
      <c r="DK17" s="624"/>
      <c r="DL17" s="624"/>
      <c r="DM17" s="624"/>
      <c r="DN17" s="624"/>
      <c r="DO17" s="624"/>
      <c r="DP17" s="625"/>
      <c r="DQ17" s="632">
        <v>403235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186657</v>
      </c>
      <c r="S18" s="624"/>
      <c r="T18" s="624"/>
      <c r="U18" s="624"/>
      <c r="V18" s="624"/>
      <c r="W18" s="624"/>
      <c r="X18" s="624"/>
      <c r="Y18" s="625"/>
      <c r="Z18" s="626">
        <v>2.8</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3817081</v>
      </c>
      <c r="S20" s="624"/>
      <c r="T20" s="624"/>
      <c r="U20" s="624"/>
      <c r="V20" s="624"/>
      <c r="W20" s="624"/>
      <c r="X20" s="624"/>
      <c r="Y20" s="625"/>
      <c r="Z20" s="626">
        <v>56.9</v>
      </c>
      <c r="AA20" s="626"/>
      <c r="AB20" s="626"/>
      <c r="AC20" s="626"/>
      <c r="AD20" s="627">
        <v>3630423</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6219303</v>
      </c>
      <c r="CS20" s="624"/>
      <c r="CT20" s="624"/>
      <c r="CU20" s="624"/>
      <c r="CV20" s="624"/>
      <c r="CW20" s="624"/>
      <c r="CX20" s="624"/>
      <c r="CY20" s="625"/>
      <c r="CZ20" s="626">
        <v>100</v>
      </c>
      <c r="DA20" s="626"/>
      <c r="DB20" s="626"/>
      <c r="DC20" s="626"/>
      <c r="DD20" s="632">
        <v>810099</v>
      </c>
      <c r="DE20" s="624"/>
      <c r="DF20" s="624"/>
      <c r="DG20" s="624"/>
      <c r="DH20" s="624"/>
      <c r="DI20" s="624"/>
      <c r="DJ20" s="624"/>
      <c r="DK20" s="624"/>
      <c r="DL20" s="624"/>
      <c r="DM20" s="624"/>
      <c r="DN20" s="624"/>
      <c r="DO20" s="624"/>
      <c r="DP20" s="625"/>
      <c r="DQ20" s="632">
        <v>4115951</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3062</v>
      </c>
      <c r="S21" s="624"/>
      <c r="T21" s="624"/>
      <c r="U21" s="624"/>
      <c r="V21" s="624"/>
      <c r="W21" s="624"/>
      <c r="X21" s="624"/>
      <c r="Y21" s="625"/>
      <c r="Z21" s="626">
        <v>0</v>
      </c>
      <c r="AA21" s="626"/>
      <c r="AB21" s="626"/>
      <c r="AC21" s="626"/>
      <c r="AD21" s="627">
        <v>3062</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131798</v>
      </c>
      <c r="S22" s="624"/>
      <c r="T22" s="624"/>
      <c r="U22" s="624"/>
      <c r="V22" s="624"/>
      <c r="W22" s="624"/>
      <c r="X22" s="624"/>
      <c r="Y22" s="625"/>
      <c r="Z22" s="626">
        <v>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18352</v>
      </c>
      <c r="S23" s="624"/>
      <c r="T23" s="624"/>
      <c r="U23" s="624"/>
      <c r="V23" s="624"/>
      <c r="W23" s="624"/>
      <c r="X23" s="624"/>
      <c r="Y23" s="625"/>
      <c r="Z23" s="626">
        <v>0.3</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54630</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2630079</v>
      </c>
      <c r="CS24" s="613"/>
      <c r="CT24" s="613"/>
      <c r="CU24" s="613"/>
      <c r="CV24" s="613"/>
      <c r="CW24" s="613"/>
      <c r="CX24" s="613"/>
      <c r="CY24" s="614"/>
      <c r="CZ24" s="650">
        <v>42.3</v>
      </c>
      <c r="DA24" s="651"/>
      <c r="DB24" s="651"/>
      <c r="DC24" s="652"/>
      <c r="DD24" s="649">
        <v>1582354</v>
      </c>
      <c r="DE24" s="613"/>
      <c r="DF24" s="613"/>
      <c r="DG24" s="613"/>
      <c r="DH24" s="613"/>
      <c r="DI24" s="613"/>
      <c r="DJ24" s="613"/>
      <c r="DK24" s="614"/>
      <c r="DL24" s="649">
        <v>1553675</v>
      </c>
      <c r="DM24" s="613"/>
      <c r="DN24" s="613"/>
      <c r="DO24" s="613"/>
      <c r="DP24" s="613"/>
      <c r="DQ24" s="613"/>
      <c r="DR24" s="613"/>
      <c r="DS24" s="613"/>
      <c r="DT24" s="613"/>
      <c r="DU24" s="613"/>
      <c r="DV24" s="614"/>
      <c r="DW24" s="617">
        <v>40.200000000000003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1099224</v>
      </c>
      <c r="S25" s="624"/>
      <c r="T25" s="624"/>
      <c r="U25" s="624"/>
      <c r="V25" s="624"/>
      <c r="W25" s="624"/>
      <c r="X25" s="624"/>
      <c r="Y25" s="625"/>
      <c r="Z25" s="626">
        <v>16.399999999999999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891486</v>
      </c>
      <c r="CS25" s="655"/>
      <c r="CT25" s="655"/>
      <c r="CU25" s="655"/>
      <c r="CV25" s="655"/>
      <c r="CW25" s="655"/>
      <c r="CX25" s="655"/>
      <c r="CY25" s="656"/>
      <c r="CZ25" s="657">
        <v>14.3</v>
      </c>
      <c r="DA25" s="658"/>
      <c r="DB25" s="658"/>
      <c r="DC25" s="659"/>
      <c r="DD25" s="632">
        <v>795812</v>
      </c>
      <c r="DE25" s="655"/>
      <c r="DF25" s="655"/>
      <c r="DG25" s="655"/>
      <c r="DH25" s="655"/>
      <c r="DI25" s="655"/>
      <c r="DJ25" s="655"/>
      <c r="DK25" s="656"/>
      <c r="DL25" s="632">
        <v>771117</v>
      </c>
      <c r="DM25" s="655"/>
      <c r="DN25" s="655"/>
      <c r="DO25" s="655"/>
      <c r="DP25" s="655"/>
      <c r="DQ25" s="655"/>
      <c r="DR25" s="655"/>
      <c r="DS25" s="655"/>
      <c r="DT25" s="655"/>
      <c r="DU25" s="655"/>
      <c r="DV25" s="656"/>
      <c r="DW25" s="628">
        <v>20</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454587</v>
      </c>
      <c r="CS26" s="624"/>
      <c r="CT26" s="624"/>
      <c r="CU26" s="624"/>
      <c r="CV26" s="624"/>
      <c r="CW26" s="624"/>
      <c r="CX26" s="624"/>
      <c r="CY26" s="625"/>
      <c r="CZ26" s="657">
        <v>7.3</v>
      </c>
      <c r="DA26" s="658"/>
      <c r="DB26" s="658"/>
      <c r="DC26" s="659"/>
      <c r="DD26" s="632">
        <v>387892</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542073</v>
      </c>
      <c r="S27" s="624"/>
      <c r="T27" s="624"/>
      <c r="U27" s="624"/>
      <c r="V27" s="624"/>
      <c r="W27" s="624"/>
      <c r="X27" s="624"/>
      <c r="Y27" s="625"/>
      <c r="Z27" s="626">
        <v>8.1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1456767</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1330549</v>
      </c>
      <c r="CS27" s="655"/>
      <c r="CT27" s="655"/>
      <c r="CU27" s="655"/>
      <c r="CV27" s="655"/>
      <c r="CW27" s="655"/>
      <c r="CX27" s="655"/>
      <c r="CY27" s="656"/>
      <c r="CZ27" s="657">
        <v>21.4</v>
      </c>
      <c r="DA27" s="658"/>
      <c r="DB27" s="658"/>
      <c r="DC27" s="659"/>
      <c r="DD27" s="632">
        <v>383307</v>
      </c>
      <c r="DE27" s="655"/>
      <c r="DF27" s="655"/>
      <c r="DG27" s="655"/>
      <c r="DH27" s="655"/>
      <c r="DI27" s="655"/>
      <c r="DJ27" s="655"/>
      <c r="DK27" s="656"/>
      <c r="DL27" s="632">
        <v>379323</v>
      </c>
      <c r="DM27" s="655"/>
      <c r="DN27" s="655"/>
      <c r="DO27" s="655"/>
      <c r="DP27" s="655"/>
      <c r="DQ27" s="655"/>
      <c r="DR27" s="655"/>
      <c r="DS27" s="655"/>
      <c r="DT27" s="655"/>
      <c r="DU27" s="655"/>
      <c r="DV27" s="656"/>
      <c r="DW27" s="628">
        <v>9.8000000000000007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127870</v>
      </c>
      <c r="S28" s="624"/>
      <c r="T28" s="624"/>
      <c r="U28" s="624"/>
      <c r="V28" s="624"/>
      <c r="W28" s="624"/>
      <c r="X28" s="624"/>
      <c r="Y28" s="625"/>
      <c r="Z28" s="626">
        <v>1.9</v>
      </c>
      <c r="AA28" s="626"/>
      <c r="AB28" s="626"/>
      <c r="AC28" s="626"/>
      <c r="AD28" s="627">
        <v>48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408044</v>
      </c>
      <c r="CS28" s="624"/>
      <c r="CT28" s="624"/>
      <c r="CU28" s="624"/>
      <c r="CV28" s="624"/>
      <c r="CW28" s="624"/>
      <c r="CX28" s="624"/>
      <c r="CY28" s="625"/>
      <c r="CZ28" s="657">
        <v>6.6</v>
      </c>
      <c r="DA28" s="658"/>
      <c r="DB28" s="658"/>
      <c r="DC28" s="659"/>
      <c r="DD28" s="632">
        <v>403235</v>
      </c>
      <c r="DE28" s="624"/>
      <c r="DF28" s="624"/>
      <c r="DG28" s="624"/>
      <c r="DH28" s="624"/>
      <c r="DI28" s="624"/>
      <c r="DJ28" s="624"/>
      <c r="DK28" s="625"/>
      <c r="DL28" s="632">
        <v>403235</v>
      </c>
      <c r="DM28" s="624"/>
      <c r="DN28" s="624"/>
      <c r="DO28" s="624"/>
      <c r="DP28" s="624"/>
      <c r="DQ28" s="624"/>
      <c r="DR28" s="624"/>
      <c r="DS28" s="624"/>
      <c r="DT28" s="624"/>
      <c r="DU28" s="624"/>
      <c r="DV28" s="625"/>
      <c r="DW28" s="628">
        <v>10.4</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51074</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408044</v>
      </c>
      <c r="CS29" s="655"/>
      <c r="CT29" s="655"/>
      <c r="CU29" s="655"/>
      <c r="CV29" s="655"/>
      <c r="CW29" s="655"/>
      <c r="CX29" s="655"/>
      <c r="CY29" s="656"/>
      <c r="CZ29" s="657">
        <v>6.6</v>
      </c>
      <c r="DA29" s="658"/>
      <c r="DB29" s="658"/>
      <c r="DC29" s="659"/>
      <c r="DD29" s="632">
        <v>403235</v>
      </c>
      <c r="DE29" s="655"/>
      <c r="DF29" s="655"/>
      <c r="DG29" s="655"/>
      <c r="DH29" s="655"/>
      <c r="DI29" s="655"/>
      <c r="DJ29" s="655"/>
      <c r="DK29" s="656"/>
      <c r="DL29" s="632">
        <v>403235</v>
      </c>
      <c r="DM29" s="655"/>
      <c r="DN29" s="655"/>
      <c r="DO29" s="655"/>
      <c r="DP29" s="655"/>
      <c r="DQ29" s="655"/>
      <c r="DR29" s="655"/>
      <c r="DS29" s="655"/>
      <c r="DT29" s="655"/>
      <c r="DU29" s="655"/>
      <c r="DV29" s="656"/>
      <c r="DW29" s="628">
        <v>10.4</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6462</v>
      </c>
      <c r="S30" s="624"/>
      <c r="T30" s="624"/>
      <c r="U30" s="624"/>
      <c r="V30" s="624"/>
      <c r="W30" s="624"/>
      <c r="X30" s="624"/>
      <c r="Y30" s="625"/>
      <c r="Z30" s="626">
        <v>0.1</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98.2</v>
      </c>
      <c r="BH30" s="682"/>
      <c r="BI30" s="682"/>
      <c r="BJ30" s="682"/>
      <c r="BK30" s="682"/>
      <c r="BL30" s="682"/>
      <c r="BM30" s="618">
        <v>93.8</v>
      </c>
      <c r="BN30" s="682"/>
      <c r="BO30" s="682"/>
      <c r="BP30" s="682"/>
      <c r="BQ30" s="683"/>
      <c r="BR30" s="681">
        <v>98.3</v>
      </c>
      <c r="BS30" s="682"/>
      <c r="BT30" s="682"/>
      <c r="BU30" s="682"/>
      <c r="BV30" s="682"/>
      <c r="BW30" s="682"/>
      <c r="BX30" s="618">
        <v>94</v>
      </c>
      <c r="BY30" s="682"/>
      <c r="BZ30" s="682"/>
      <c r="CA30" s="682"/>
      <c r="CB30" s="683"/>
      <c r="CD30" s="686"/>
      <c r="CE30" s="687"/>
      <c r="CF30" s="637" t="s">
        <v>291</v>
      </c>
      <c r="CG30" s="638"/>
      <c r="CH30" s="638"/>
      <c r="CI30" s="638"/>
      <c r="CJ30" s="638"/>
      <c r="CK30" s="638"/>
      <c r="CL30" s="638"/>
      <c r="CM30" s="638"/>
      <c r="CN30" s="638"/>
      <c r="CO30" s="638"/>
      <c r="CP30" s="638"/>
      <c r="CQ30" s="639"/>
      <c r="CR30" s="623">
        <v>345130</v>
      </c>
      <c r="CS30" s="624"/>
      <c r="CT30" s="624"/>
      <c r="CU30" s="624"/>
      <c r="CV30" s="624"/>
      <c r="CW30" s="624"/>
      <c r="CX30" s="624"/>
      <c r="CY30" s="625"/>
      <c r="CZ30" s="657">
        <v>5.5</v>
      </c>
      <c r="DA30" s="658"/>
      <c r="DB30" s="658"/>
      <c r="DC30" s="659"/>
      <c r="DD30" s="632">
        <v>341814</v>
      </c>
      <c r="DE30" s="624"/>
      <c r="DF30" s="624"/>
      <c r="DG30" s="624"/>
      <c r="DH30" s="624"/>
      <c r="DI30" s="624"/>
      <c r="DJ30" s="624"/>
      <c r="DK30" s="625"/>
      <c r="DL30" s="632">
        <v>341814</v>
      </c>
      <c r="DM30" s="624"/>
      <c r="DN30" s="624"/>
      <c r="DO30" s="624"/>
      <c r="DP30" s="624"/>
      <c r="DQ30" s="624"/>
      <c r="DR30" s="624"/>
      <c r="DS30" s="624"/>
      <c r="DT30" s="624"/>
      <c r="DU30" s="624"/>
      <c r="DV30" s="625"/>
      <c r="DW30" s="628">
        <v>8.9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419648</v>
      </c>
      <c r="S31" s="624"/>
      <c r="T31" s="624"/>
      <c r="U31" s="624"/>
      <c r="V31" s="624"/>
      <c r="W31" s="624"/>
      <c r="X31" s="624"/>
      <c r="Y31" s="625"/>
      <c r="Z31" s="626">
        <v>6.3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97.9</v>
      </c>
      <c r="BH31" s="655"/>
      <c r="BI31" s="655"/>
      <c r="BJ31" s="655"/>
      <c r="BK31" s="655"/>
      <c r="BL31" s="655"/>
      <c r="BM31" s="629">
        <v>93.6</v>
      </c>
      <c r="BN31" s="679"/>
      <c r="BO31" s="679"/>
      <c r="BP31" s="679"/>
      <c r="BQ31" s="680"/>
      <c r="BR31" s="678">
        <v>98.2</v>
      </c>
      <c r="BS31" s="655"/>
      <c r="BT31" s="655"/>
      <c r="BU31" s="655"/>
      <c r="BV31" s="655"/>
      <c r="BW31" s="655"/>
      <c r="BX31" s="629">
        <v>94.3</v>
      </c>
      <c r="BY31" s="679"/>
      <c r="BZ31" s="679"/>
      <c r="CA31" s="679"/>
      <c r="CB31" s="680"/>
      <c r="CD31" s="686"/>
      <c r="CE31" s="687"/>
      <c r="CF31" s="637" t="s">
        <v>295</v>
      </c>
      <c r="CG31" s="638"/>
      <c r="CH31" s="638"/>
      <c r="CI31" s="638"/>
      <c r="CJ31" s="638"/>
      <c r="CK31" s="638"/>
      <c r="CL31" s="638"/>
      <c r="CM31" s="638"/>
      <c r="CN31" s="638"/>
      <c r="CO31" s="638"/>
      <c r="CP31" s="638"/>
      <c r="CQ31" s="639"/>
      <c r="CR31" s="623">
        <v>62914</v>
      </c>
      <c r="CS31" s="655"/>
      <c r="CT31" s="655"/>
      <c r="CU31" s="655"/>
      <c r="CV31" s="655"/>
      <c r="CW31" s="655"/>
      <c r="CX31" s="655"/>
      <c r="CY31" s="656"/>
      <c r="CZ31" s="657">
        <v>1</v>
      </c>
      <c r="DA31" s="658"/>
      <c r="DB31" s="658"/>
      <c r="DC31" s="659"/>
      <c r="DD31" s="632">
        <v>61421</v>
      </c>
      <c r="DE31" s="655"/>
      <c r="DF31" s="655"/>
      <c r="DG31" s="655"/>
      <c r="DH31" s="655"/>
      <c r="DI31" s="655"/>
      <c r="DJ31" s="655"/>
      <c r="DK31" s="656"/>
      <c r="DL31" s="632">
        <v>61421</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61045</v>
      </c>
      <c r="S32" s="624"/>
      <c r="T32" s="624"/>
      <c r="U32" s="624"/>
      <c r="V32" s="624"/>
      <c r="W32" s="624"/>
      <c r="X32" s="624"/>
      <c r="Y32" s="625"/>
      <c r="Z32" s="626">
        <v>0.9</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98.2</v>
      </c>
      <c r="BH32" s="691"/>
      <c r="BI32" s="691"/>
      <c r="BJ32" s="691"/>
      <c r="BK32" s="691"/>
      <c r="BL32" s="691"/>
      <c r="BM32" s="692">
        <v>92.9</v>
      </c>
      <c r="BN32" s="691"/>
      <c r="BO32" s="691"/>
      <c r="BP32" s="691"/>
      <c r="BQ32" s="693"/>
      <c r="BR32" s="690">
        <v>98.2</v>
      </c>
      <c r="BS32" s="691"/>
      <c r="BT32" s="691"/>
      <c r="BU32" s="691"/>
      <c r="BV32" s="691"/>
      <c r="BW32" s="691"/>
      <c r="BX32" s="692">
        <v>92.6</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378667</v>
      </c>
      <c r="S33" s="624"/>
      <c r="T33" s="624"/>
      <c r="U33" s="624"/>
      <c r="V33" s="624"/>
      <c r="W33" s="624"/>
      <c r="X33" s="624"/>
      <c r="Y33" s="625"/>
      <c r="Z33" s="626">
        <v>5.6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2779066</v>
      </c>
      <c r="CS33" s="655"/>
      <c r="CT33" s="655"/>
      <c r="CU33" s="655"/>
      <c r="CV33" s="655"/>
      <c r="CW33" s="655"/>
      <c r="CX33" s="655"/>
      <c r="CY33" s="656"/>
      <c r="CZ33" s="657">
        <v>44.7</v>
      </c>
      <c r="DA33" s="658"/>
      <c r="DB33" s="658"/>
      <c r="DC33" s="659"/>
      <c r="DD33" s="632">
        <v>2344242</v>
      </c>
      <c r="DE33" s="655"/>
      <c r="DF33" s="655"/>
      <c r="DG33" s="655"/>
      <c r="DH33" s="655"/>
      <c r="DI33" s="655"/>
      <c r="DJ33" s="655"/>
      <c r="DK33" s="656"/>
      <c r="DL33" s="632">
        <v>1498170</v>
      </c>
      <c r="DM33" s="655"/>
      <c r="DN33" s="655"/>
      <c r="DO33" s="655"/>
      <c r="DP33" s="655"/>
      <c r="DQ33" s="655"/>
      <c r="DR33" s="655"/>
      <c r="DS33" s="655"/>
      <c r="DT33" s="655"/>
      <c r="DU33" s="655"/>
      <c r="DV33" s="656"/>
      <c r="DW33" s="628">
        <v>38.799999999999997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762229</v>
      </c>
      <c r="CS34" s="624"/>
      <c r="CT34" s="624"/>
      <c r="CU34" s="624"/>
      <c r="CV34" s="624"/>
      <c r="CW34" s="624"/>
      <c r="CX34" s="624"/>
      <c r="CY34" s="625"/>
      <c r="CZ34" s="657">
        <v>12.3</v>
      </c>
      <c r="DA34" s="658"/>
      <c r="DB34" s="658"/>
      <c r="DC34" s="659"/>
      <c r="DD34" s="632">
        <v>618849</v>
      </c>
      <c r="DE34" s="624"/>
      <c r="DF34" s="624"/>
      <c r="DG34" s="624"/>
      <c r="DH34" s="624"/>
      <c r="DI34" s="624"/>
      <c r="DJ34" s="624"/>
      <c r="DK34" s="625"/>
      <c r="DL34" s="632">
        <v>496859</v>
      </c>
      <c r="DM34" s="624"/>
      <c r="DN34" s="624"/>
      <c r="DO34" s="624"/>
      <c r="DP34" s="624"/>
      <c r="DQ34" s="624"/>
      <c r="DR34" s="624"/>
      <c r="DS34" s="624"/>
      <c r="DT34" s="624"/>
      <c r="DU34" s="624"/>
      <c r="DV34" s="625"/>
      <c r="DW34" s="628">
        <v>12.9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227267</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1009276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46790</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8846</v>
      </c>
      <c r="CS35" s="655"/>
      <c r="CT35" s="655"/>
      <c r="CU35" s="655"/>
      <c r="CV35" s="655"/>
      <c r="CW35" s="655"/>
      <c r="CX35" s="655"/>
      <c r="CY35" s="656"/>
      <c r="CZ35" s="657">
        <v>0.1</v>
      </c>
      <c r="DA35" s="658"/>
      <c r="DB35" s="658"/>
      <c r="DC35" s="659"/>
      <c r="DD35" s="632">
        <v>7509</v>
      </c>
      <c r="DE35" s="655"/>
      <c r="DF35" s="655"/>
      <c r="DG35" s="655"/>
      <c r="DH35" s="655"/>
      <c r="DI35" s="655"/>
      <c r="DJ35" s="655"/>
      <c r="DK35" s="656"/>
      <c r="DL35" s="632">
        <v>7509</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6710986</v>
      </c>
      <c r="S36" s="696"/>
      <c r="T36" s="696"/>
      <c r="U36" s="696"/>
      <c r="V36" s="696"/>
      <c r="W36" s="696"/>
      <c r="X36" s="696"/>
      <c r="Y36" s="697"/>
      <c r="Z36" s="698">
        <v>100</v>
      </c>
      <c r="AA36" s="698"/>
      <c r="AB36" s="698"/>
      <c r="AC36" s="698"/>
      <c r="AD36" s="699">
        <v>3633533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431569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-10539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759317</v>
      </c>
      <c r="CS36" s="624"/>
      <c r="CT36" s="624"/>
      <c r="CU36" s="624"/>
      <c r="CV36" s="624"/>
      <c r="CW36" s="624"/>
      <c r="CX36" s="624"/>
      <c r="CY36" s="625"/>
      <c r="CZ36" s="657">
        <v>12.2</v>
      </c>
      <c r="DA36" s="658"/>
      <c r="DB36" s="658"/>
      <c r="DC36" s="659"/>
      <c r="DD36" s="632">
        <v>610368</v>
      </c>
      <c r="DE36" s="624"/>
      <c r="DF36" s="624"/>
      <c r="DG36" s="624"/>
      <c r="DH36" s="624"/>
      <c r="DI36" s="624"/>
      <c r="DJ36" s="624"/>
      <c r="DK36" s="625"/>
      <c r="DL36" s="632">
        <v>578767</v>
      </c>
      <c r="DM36" s="624"/>
      <c r="DN36" s="624"/>
      <c r="DO36" s="624"/>
      <c r="DP36" s="624"/>
      <c r="DQ36" s="624"/>
      <c r="DR36" s="624"/>
      <c r="DS36" s="624"/>
      <c r="DT36" s="624"/>
      <c r="DU36" s="624"/>
      <c r="DV36" s="625"/>
      <c r="DW36" s="628">
        <v>15</v>
      </c>
      <c r="DX36" s="653"/>
      <c r="DY36" s="653"/>
      <c r="DZ36" s="653"/>
      <c r="EA36" s="653"/>
      <c r="EB36" s="653"/>
      <c r="EC36" s="654"/>
    </row>
    <row r="37" spans="2:133" ht="11.25" customHeight="1">
      <c r="AQ37" s="702" t="s">
        <v>313</v>
      </c>
      <c r="AR37" s="703"/>
      <c r="AS37" s="703"/>
      <c r="AT37" s="703"/>
      <c r="AU37" s="703"/>
      <c r="AV37" s="703"/>
      <c r="AW37" s="703"/>
      <c r="AX37" s="703"/>
      <c r="AY37" s="704"/>
      <c r="AZ37" s="623">
        <v>12756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2072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377570</v>
      </c>
      <c r="CS37" s="655"/>
      <c r="CT37" s="655"/>
      <c r="CU37" s="655"/>
      <c r="CV37" s="655"/>
      <c r="CW37" s="655"/>
      <c r="CX37" s="655"/>
      <c r="CY37" s="656"/>
      <c r="CZ37" s="657">
        <v>6.1</v>
      </c>
      <c r="DA37" s="658"/>
      <c r="DB37" s="658"/>
      <c r="DC37" s="659"/>
      <c r="DD37" s="632">
        <v>377570</v>
      </c>
      <c r="DE37" s="655"/>
      <c r="DF37" s="655"/>
      <c r="DG37" s="655"/>
      <c r="DH37" s="655"/>
      <c r="DI37" s="655"/>
      <c r="DJ37" s="655"/>
      <c r="DK37" s="656"/>
      <c r="DL37" s="632">
        <v>377570</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c r="AQ38" s="702" t="s">
        <v>316</v>
      </c>
      <c r="AR38" s="703"/>
      <c r="AS38" s="703"/>
      <c r="AT38" s="703"/>
      <c r="AU38" s="703"/>
      <c r="AV38" s="703"/>
      <c r="AW38" s="703"/>
      <c r="AX38" s="703"/>
      <c r="AY38" s="704"/>
      <c r="AZ38" s="623" t="s">
        <v>317</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3800</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996520</v>
      </c>
      <c r="CS38" s="624"/>
      <c r="CT38" s="624"/>
      <c r="CU38" s="624"/>
      <c r="CV38" s="624"/>
      <c r="CW38" s="624"/>
      <c r="CX38" s="624"/>
      <c r="CY38" s="625"/>
      <c r="CZ38" s="657">
        <v>16</v>
      </c>
      <c r="DA38" s="658"/>
      <c r="DB38" s="658"/>
      <c r="DC38" s="659"/>
      <c r="DD38" s="632">
        <v>900453</v>
      </c>
      <c r="DE38" s="624"/>
      <c r="DF38" s="624"/>
      <c r="DG38" s="624"/>
      <c r="DH38" s="624"/>
      <c r="DI38" s="624"/>
      <c r="DJ38" s="624"/>
      <c r="DK38" s="625"/>
      <c r="DL38" s="632">
        <v>415035</v>
      </c>
      <c r="DM38" s="624"/>
      <c r="DN38" s="624"/>
      <c r="DO38" s="624"/>
      <c r="DP38" s="624"/>
      <c r="DQ38" s="624"/>
      <c r="DR38" s="624"/>
      <c r="DS38" s="624"/>
      <c r="DT38" s="624"/>
      <c r="DU38" s="624"/>
      <c r="DV38" s="625"/>
      <c r="DW38" s="628">
        <v>10.7</v>
      </c>
      <c r="DX38" s="653"/>
      <c r="DY38" s="653"/>
      <c r="DZ38" s="653"/>
      <c r="EA38" s="653"/>
      <c r="EB38" s="653"/>
      <c r="EC38" s="654"/>
    </row>
    <row r="39" spans="2:133" ht="11.25" customHeight="1">
      <c r="AQ39" s="702" t="s">
        <v>320</v>
      </c>
      <c r="AR39" s="703"/>
      <c r="AS39" s="703"/>
      <c r="AT39" s="703"/>
      <c r="AU39" s="703"/>
      <c r="AV39" s="703"/>
      <c r="AW39" s="703"/>
      <c r="AX39" s="703"/>
      <c r="AY39" s="704"/>
      <c r="AZ39" s="623" t="s">
        <v>317</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97</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245754</v>
      </c>
      <c r="CS39" s="655"/>
      <c r="CT39" s="655"/>
      <c r="CU39" s="655"/>
      <c r="CV39" s="655"/>
      <c r="CW39" s="655"/>
      <c r="CX39" s="655"/>
      <c r="CY39" s="656"/>
      <c r="CZ39" s="657">
        <v>4</v>
      </c>
      <c r="DA39" s="658"/>
      <c r="DB39" s="658"/>
      <c r="DC39" s="659"/>
      <c r="DD39" s="632">
        <v>206963</v>
      </c>
      <c r="DE39" s="655"/>
      <c r="DF39" s="655"/>
      <c r="DG39" s="655"/>
      <c r="DH39" s="655"/>
      <c r="DI39" s="655"/>
      <c r="DJ39" s="655"/>
      <c r="DK39" s="656"/>
      <c r="DL39" s="632" t="s">
        <v>317</v>
      </c>
      <c r="DM39" s="655"/>
      <c r="DN39" s="655"/>
      <c r="DO39" s="655"/>
      <c r="DP39" s="655"/>
      <c r="DQ39" s="655"/>
      <c r="DR39" s="655"/>
      <c r="DS39" s="655"/>
      <c r="DT39" s="655"/>
      <c r="DU39" s="655"/>
      <c r="DV39" s="656"/>
      <c r="DW39" s="628" t="s">
        <v>317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161216</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133</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6400</v>
      </c>
      <c r="CS40" s="624"/>
      <c r="CT40" s="624"/>
      <c r="CU40" s="624"/>
      <c r="CV40" s="624"/>
      <c r="CW40" s="624"/>
      <c r="CX40" s="624"/>
      <c r="CY40" s="625"/>
      <c r="CZ40" s="657">
        <v>0.1</v>
      </c>
      <c r="DA40" s="658"/>
      <c r="DB40" s="658"/>
      <c r="DC40" s="659"/>
      <c r="DD40" s="632">
        <v>100</v>
      </c>
      <c r="DE40" s="624"/>
      <c r="DF40" s="624"/>
      <c r="DG40" s="624"/>
      <c r="DH40" s="624"/>
      <c r="DI40" s="624"/>
      <c r="DJ40" s="624"/>
      <c r="DK40" s="625"/>
      <c r="DL40" s="632" t="s">
        <v>317</v>
      </c>
      <c r="DM40" s="624"/>
      <c r="DN40" s="624"/>
      <c r="DO40" s="624"/>
      <c r="DP40" s="624"/>
      <c r="DQ40" s="624"/>
      <c r="DR40" s="624"/>
      <c r="DS40" s="624"/>
      <c r="DT40" s="624"/>
      <c r="DU40" s="624"/>
      <c r="DV40" s="625"/>
      <c r="DW40" s="628" t="s">
        <v>317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403735</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308</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810158</v>
      </c>
      <c r="CS42" s="624"/>
      <c r="CT42" s="624"/>
      <c r="CU42" s="624"/>
      <c r="CV42" s="624"/>
      <c r="CW42" s="624"/>
      <c r="CX42" s="624"/>
      <c r="CY42" s="625"/>
      <c r="CZ42" s="657">
        <v>13</v>
      </c>
      <c r="DA42" s="706"/>
      <c r="DB42" s="706"/>
      <c r="DC42" s="707"/>
      <c r="DD42" s="632">
        <v>189355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20277</v>
      </c>
      <c r="CS43" s="655"/>
      <c r="CT43" s="655"/>
      <c r="CU43" s="655"/>
      <c r="CV43" s="655"/>
      <c r="CW43" s="655"/>
      <c r="CX43" s="655"/>
      <c r="CY43" s="656"/>
      <c r="CZ43" s="657">
        <v>0.3</v>
      </c>
      <c r="DA43" s="658"/>
      <c r="DB43" s="658"/>
      <c r="DC43" s="659"/>
      <c r="DD43" s="632">
        <v>10134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286</v>
      </c>
      <c r="CE44" s="730"/>
      <c r="CF44" s="620" t="s">
        <v>336</v>
      </c>
      <c r="CG44" s="621"/>
      <c r="CH44" s="621"/>
      <c r="CI44" s="621"/>
      <c r="CJ44" s="621"/>
      <c r="CK44" s="621"/>
      <c r="CL44" s="621"/>
      <c r="CM44" s="621"/>
      <c r="CN44" s="621"/>
      <c r="CO44" s="621"/>
      <c r="CP44" s="621"/>
      <c r="CQ44" s="622"/>
      <c r="CR44" s="623">
        <v>810099</v>
      </c>
      <c r="CS44" s="624"/>
      <c r="CT44" s="624"/>
      <c r="CU44" s="624"/>
      <c r="CV44" s="624"/>
      <c r="CW44" s="624"/>
      <c r="CX44" s="624"/>
      <c r="CY44" s="625"/>
      <c r="CZ44" s="657">
        <v>13</v>
      </c>
      <c r="DA44" s="706"/>
      <c r="DB44" s="706"/>
      <c r="DC44" s="707"/>
      <c r="DD44" s="632">
        <v>189296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612837</v>
      </c>
      <c r="CS45" s="655"/>
      <c r="CT45" s="655"/>
      <c r="CU45" s="655"/>
      <c r="CV45" s="655"/>
      <c r="CW45" s="655"/>
      <c r="CX45" s="655"/>
      <c r="CY45" s="656"/>
      <c r="CZ45" s="657">
        <v>9.9</v>
      </c>
      <c r="DA45" s="658"/>
      <c r="DB45" s="658"/>
      <c r="DC45" s="659"/>
      <c r="DD45" s="632">
        <v>78859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188976</v>
      </c>
      <c r="CS46" s="624"/>
      <c r="CT46" s="624"/>
      <c r="CU46" s="624"/>
      <c r="CV46" s="624"/>
      <c r="CW46" s="624"/>
      <c r="CX46" s="624"/>
      <c r="CY46" s="625"/>
      <c r="CZ46" s="657">
        <v>3</v>
      </c>
      <c r="DA46" s="706"/>
      <c r="DB46" s="706"/>
      <c r="DC46" s="707"/>
      <c r="DD46" s="632">
        <v>105640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59</v>
      </c>
      <c r="CS47" s="655"/>
      <c r="CT47" s="655"/>
      <c r="CU47" s="655"/>
      <c r="CV47" s="655"/>
      <c r="CW47" s="655"/>
      <c r="CX47" s="655"/>
      <c r="CY47" s="656"/>
      <c r="CZ47" s="657">
        <v>0</v>
      </c>
      <c r="DA47" s="658"/>
      <c r="DB47" s="658"/>
      <c r="DC47" s="659"/>
      <c r="DD47" s="632">
        <v>59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6219303</v>
      </c>
      <c r="CS49" s="691"/>
      <c r="CT49" s="691"/>
      <c r="CU49" s="691"/>
      <c r="CV49" s="691"/>
      <c r="CW49" s="691"/>
      <c r="CX49" s="691"/>
      <c r="CY49" s="718"/>
      <c r="CZ49" s="719">
        <v>100</v>
      </c>
      <c r="DA49" s="720"/>
      <c r="DB49" s="720"/>
      <c r="DC49" s="721"/>
      <c r="DD49" s="722">
        <v>4115951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6707</v>
      </c>
      <c r="R7" s="753"/>
      <c r="S7" s="753"/>
      <c r="T7" s="753"/>
      <c r="U7" s="753"/>
      <c r="V7" s="753">
        <v>6219</v>
      </c>
      <c r="W7" s="753"/>
      <c r="X7" s="753"/>
      <c r="Y7" s="753"/>
      <c r="Z7" s="753"/>
      <c r="AA7" s="753">
        <v>487</v>
      </c>
      <c r="AB7" s="753"/>
      <c r="AC7" s="753"/>
      <c r="AD7" s="753"/>
      <c r="AE7" s="754"/>
      <c r="AF7" s="755">
        <v>379</v>
      </c>
      <c r="AG7" s="756"/>
      <c r="AH7" s="756"/>
      <c r="AI7" s="756"/>
      <c r="AJ7" s="757"/>
      <c r="AK7" s="792" t="s">
        <v>546</v>
      </c>
      <c r="AL7" s="793"/>
      <c r="AM7" s="793"/>
      <c r="AN7" s="793"/>
      <c r="AO7" s="793"/>
      <c r="AP7" s="793">
        <v>5067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551</v>
      </c>
      <c r="BS7" s="796" t="s">
        <v>544</v>
      </c>
      <c r="BT7" s="797"/>
      <c r="BU7" s="797"/>
      <c r="BV7" s="797"/>
      <c r="BW7" s="797"/>
      <c r="BX7" s="797"/>
      <c r="BY7" s="797"/>
      <c r="BZ7" s="797"/>
      <c r="CA7" s="797"/>
      <c r="CB7" s="797"/>
      <c r="CC7" s="797"/>
      <c r="CD7" s="797"/>
      <c r="CE7" s="797"/>
      <c r="CF7" s="797"/>
      <c r="CG7" s="798"/>
      <c r="CH7" s="789">
        <v>0</v>
      </c>
      <c r="CI7" s="790"/>
      <c r="CJ7" s="790"/>
      <c r="CK7" s="790"/>
      <c r="CL7" s="791"/>
      <c r="CM7" s="789">
        <v>12</v>
      </c>
      <c r="CN7" s="790"/>
      <c r="CO7" s="790"/>
      <c r="CP7" s="790"/>
      <c r="CQ7" s="791"/>
      <c r="CR7" s="789">
        <v>5</v>
      </c>
      <c r="CS7" s="790"/>
      <c r="CT7" s="790"/>
      <c r="CU7" s="790"/>
      <c r="CV7" s="791"/>
      <c r="CW7" s="789" t="s">
        <v>550</v>
      </c>
      <c r="CX7" s="790"/>
      <c r="CY7" s="790"/>
      <c r="CZ7" s="790"/>
      <c r="DA7" s="791"/>
      <c r="DB7" s="789">
        <v>71</v>
      </c>
      <c r="DC7" s="790"/>
      <c r="DD7" s="790"/>
      <c r="DE7" s="790"/>
      <c r="DF7" s="791"/>
      <c r="DG7" s="789" t="s">
        <v>550</v>
      </c>
      <c r="DH7" s="790"/>
      <c r="DI7" s="790"/>
      <c r="DJ7" s="790"/>
      <c r="DK7" s="791"/>
      <c r="DL7" s="789" t="s">
        <v>550</v>
      </c>
      <c r="DM7" s="790"/>
      <c r="DN7" s="790"/>
      <c r="DO7" s="790"/>
      <c r="DP7" s="791"/>
      <c r="DQ7" s="789" t="s">
        <v>550</v>
      </c>
      <c r="DR7" s="790"/>
      <c r="DS7" s="790"/>
      <c r="DT7" s="790"/>
      <c r="DU7" s="791"/>
      <c r="DV7" s="770"/>
      <c r="DW7" s="771"/>
      <c r="DX7" s="771"/>
      <c r="DY7" s="771"/>
      <c r="DZ7" s="772"/>
      <c r="EA7" s="205"/>
    </row>
    <row r="8" spans="1:131" s="206" customFormat="1" ht="26.25" customHeight="1">
      <c r="A8" s="212">
        <v>2</v>
      </c>
      <c r="B8" s="773" t="s">
        <v>365</v>
      </c>
      <c r="C8" s="774"/>
      <c r="D8" s="774"/>
      <c r="E8" s="774"/>
      <c r="F8" s="774"/>
      <c r="G8" s="774"/>
      <c r="H8" s="774"/>
      <c r="I8" s="774"/>
      <c r="J8" s="774"/>
      <c r="K8" s="774"/>
      <c r="L8" s="774"/>
      <c r="M8" s="774"/>
      <c r="N8" s="774"/>
      <c r="O8" s="774"/>
      <c r="P8" s="775"/>
      <c r="Q8" s="776">
        <v>4</v>
      </c>
      <c r="R8" s="777"/>
      <c r="S8" s="777"/>
      <c r="T8" s="777"/>
      <c r="U8" s="777"/>
      <c r="V8" s="777">
        <v>0</v>
      </c>
      <c r="W8" s="777"/>
      <c r="X8" s="777"/>
      <c r="Y8" s="777"/>
      <c r="Z8" s="777"/>
      <c r="AA8" s="777">
        <v>4</v>
      </c>
      <c r="AB8" s="777"/>
      <c r="AC8" s="777"/>
      <c r="AD8" s="777"/>
      <c r="AE8" s="778"/>
      <c r="AF8" s="779">
        <v>4</v>
      </c>
      <c r="AG8" s="780"/>
      <c r="AH8" s="780"/>
      <c r="AI8" s="780"/>
      <c r="AJ8" s="781"/>
      <c r="AK8" s="782" t="s">
        <v>546</v>
      </c>
      <c r="AL8" s="783"/>
      <c r="AM8" s="783"/>
      <c r="AN8" s="783"/>
      <c r="AO8" s="783"/>
      <c r="AP8" s="783" t="s">
        <v>546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v>3</v>
      </c>
      <c r="CI8" s="800"/>
      <c r="CJ8" s="800"/>
      <c r="CK8" s="800"/>
      <c r="CL8" s="801"/>
      <c r="CM8" s="799">
        <v>14</v>
      </c>
      <c r="CN8" s="800"/>
      <c r="CO8" s="800"/>
      <c r="CP8" s="800"/>
      <c r="CQ8" s="801"/>
      <c r="CR8" s="799">
        <v>9</v>
      </c>
      <c r="CS8" s="800"/>
      <c r="CT8" s="800"/>
      <c r="CU8" s="800"/>
      <c r="CV8" s="801"/>
      <c r="CW8" s="799" t="s">
        <v>550</v>
      </c>
      <c r="CX8" s="800"/>
      <c r="CY8" s="800"/>
      <c r="CZ8" s="800"/>
      <c r="DA8" s="801"/>
      <c r="DB8" s="799" t="s">
        <v>550</v>
      </c>
      <c r="DC8" s="800"/>
      <c r="DD8" s="800"/>
      <c r="DE8" s="800"/>
      <c r="DF8" s="801"/>
      <c r="DG8" s="799" t="s">
        <v>550</v>
      </c>
      <c r="DH8" s="800"/>
      <c r="DI8" s="800"/>
      <c r="DJ8" s="800"/>
      <c r="DK8" s="801"/>
      <c r="DL8" s="799" t="s">
        <v>550</v>
      </c>
      <c r="DM8" s="800"/>
      <c r="DN8" s="800"/>
      <c r="DO8" s="800"/>
      <c r="DP8" s="801"/>
      <c r="DQ8" s="799" t="s">
        <v>550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6711</v>
      </c>
      <c r="R23" s="812"/>
      <c r="S23" s="812"/>
      <c r="T23" s="812"/>
      <c r="U23" s="812"/>
      <c r="V23" s="812">
        <v>6219</v>
      </c>
      <c r="W23" s="812"/>
      <c r="X23" s="812"/>
      <c r="Y23" s="812"/>
      <c r="Z23" s="812"/>
      <c r="AA23" s="812">
        <v>492</v>
      </c>
      <c r="AB23" s="812"/>
      <c r="AC23" s="812"/>
      <c r="AD23" s="812"/>
      <c r="AE23" s="813"/>
      <c r="AF23" s="814">
        <v>383</v>
      </c>
      <c r="AG23" s="812"/>
      <c r="AH23" s="812"/>
      <c r="AI23" s="812"/>
      <c r="AJ23" s="815"/>
      <c r="AK23" s="816"/>
      <c r="AL23" s="817"/>
      <c r="AM23" s="817"/>
      <c r="AN23" s="817"/>
      <c r="AO23" s="817"/>
      <c r="AP23" s="812">
        <v>5067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2083</v>
      </c>
      <c r="R28" s="841"/>
      <c r="S28" s="841"/>
      <c r="T28" s="841"/>
      <c r="U28" s="841"/>
      <c r="V28" s="841">
        <v>2036</v>
      </c>
      <c r="W28" s="841"/>
      <c r="X28" s="841"/>
      <c r="Y28" s="841"/>
      <c r="Z28" s="841"/>
      <c r="AA28" s="841">
        <v>47</v>
      </c>
      <c r="AB28" s="841"/>
      <c r="AC28" s="841"/>
      <c r="AD28" s="841"/>
      <c r="AE28" s="842"/>
      <c r="AF28" s="843">
        <v>47</v>
      </c>
      <c r="AG28" s="841"/>
      <c r="AH28" s="841"/>
      <c r="AI28" s="841"/>
      <c r="AJ28" s="844"/>
      <c r="AK28" s="845">
        <v>161</v>
      </c>
      <c r="AL28" s="836"/>
      <c r="AM28" s="836"/>
      <c r="AN28" s="836"/>
      <c r="AO28" s="836"/>
      <c r="AP28" s="836" t="s">
        <v>549</v>
      </c>
      <c r="AQ28" s="836"/>
      <c r="AR28" s="836"/>
      <c r="AS28" s="836"/>
      <c r="AT28" s="836"/>
      <c r="AU28" s="836" t="s">
        <v>549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181</v>
      </c>
      <c r="R29" s="777"/>
      <c r="S29" s="777"/>
      <c r="T29" s="777"/>
      <c r="U29" s="777"/>
      <c r="V29" s="777">
        <v>179</v>
      </c>
      <c r="W29" s="777"/>
      <c r="X29" s="777"/>
      <c r="Y29" s="777"/>
      <c r="Z29" s="777"/>
      <c r="AA29" s="777">
        <v>2</v>
      </c>
      <c r="AB29" s="777"/>
      <c r="AC29" s="777"/>
      <c r="AD29" s="777"/>
      <c r="AE29" s="778"/>
      <c r="AF29" s="779" t="s">
        <v>109</v>
      </c>
      <c r="AG29" s="780"/>
      <c r="AH29" s="780"/>
      <c r="AI29" s="780"/>
      <c r="AJ29" s="781"/>
      <c r="AK29" s="848">
        <v>59</v>
      </c>
      <c r="AL29" s="849"/>
      <c r="AM29" s="849"/>
      <c r="AN29" s="849"/>
      <c r="AO29" s="849"/>
      <c r="AP29" s="849" t="s">
        <v>549</v>
      </c>
      <c r="AQ29" s="849"/>
      <c r="AR29" s="849"/>
      <c r="AS29" s="849"/>
      <c r="AT29" s="849"/>
      <c r="AU29" s="849" t="s">
        <v>549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705</v>
      </c>
      <c r="R30" s="777"/>
      <c r="S30" s="777"/>
      <c r="T30" s="777"/>
      <c r="U30" s="777"/>
      <c r="V30" s="777">
        <v>705</v>
      </c>
      <c r="W30" s="777"/>
      <c r="X30" s="777"/>
      <c r="Y30" s="777"/>
      <c r="Z30" s="777"/>
      <c r="AA30" s="777">
        <v>0</v>
      </c>
      <c r="AB30" s="777"/>
      <c r="AC30" s="777"/>
      <c r="AD30" s="777"/>
      <c r="AE30" s="778"/>
      <c r="AF30" s="779">
        <v>0</v>
      </c>
      <c r="AG30" s="780"/>
      <c r="AH30" s="780"/>
      <c r="AI30" s="780"/>
      <c r="AJ30" s="781"/>
      <c r="AK30" s="848">
        <v>432</v>
      </c>
      <c r="AL30" s="849"/>
      <c r="AM30" s="849"/>
      <c r="AN30" s="849"/>
      <c r="AO30" s="849"/>
      <c r="AP30" s="849">
        <v>5169</v>
      </c>
      <c r="AQ30" s="849"/>
      <c r="AR30" s="849"/>
      <c r="AS30" s="849"/>
      <c r="AT30" s="849"/>
      <c r="AU30" s="849">
        <v>4409</v>
      </c>
      <c r="AV30" s="849"/>
      <c r="AW30" s="849"/>
      <c r="AX30" s="849"/>
      <c r="AY30" s="849"/>
      <c r="AZ30" s="850" t="s">
        <v>549</v>
      </c>
      <c r="BA30" s="850"/>
      <c r="BB30" s="850"/>
      <c r="BC30" s="850"/>
      <c r="BD30" s="850"/>
      <c r="BE30" s="846" t="s">
        <v>382</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47</v>
      </c>
      <c r="AG63" s="860"/>
      <c r="AH63" s="860"/>
      <c r="AI63" s="860"/>
      <c r="AJ63" s="861"/>
      <c r="AK63" s="862"/>
      <c r="AL63" s="857"/>
      <c r="AM63" s="857"/>
      <c r="AN63" s="857"/>
      <c r="AO63" s="857"/>
      <c r="AP63" s="860">
        <v>5169</v>
      </c>
      <c r="AQ63" s="860"/>
      <c r="AR63" s="860"/>
      <c r="AS63" s="860"/>
      <c r="AT63" s="860"/>
      <c r="AU63" s="860">
        <v>4409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387</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526</v>
      </c>
      <c r="C68" s="888"/>
      <c r="D68" s="888"/>
      <c r="E68" s="888"/>
      <c r="F68" s="888"/>
      <c r="G68" s="888"/>
      <c r="H68" s="888"/>
      <c r="I68" s="888"/>
      <c r="J68" s="888"/>
      <c r="K68" s="888"/>
      <c r="L68" s="888"/>
      <c r="M68" s="888"/>
      <c r="N68" s="888"/>
      <c r="O68" s="888"/>
      <c r="P68" s="889"/>
      <c r="Q68" s="890">
        <v>247</v>
      </c>
      <c r="R68" s="884"/>
      <c r="S68" s="884"/>
      <c r="T68" s="884"/>
      <c r="U68" s="884"/>
      <c r="V68" s="884">
        <v>170</v>
      </c>
      <c r="W68" s="884"/>
      <c r="X68" s="884"/>
      <c r="Y68" s="884"/>
      <c r="Z68" s="884"/>
      <c r="AA68" s="884">
        <v>77</v>
      </c>
      <c r="AB68" s="884"/>
      <c r="AC68" s="884"/>
      <c r="AD68" s="884"/>
      <c r="AE68" s="884"/>
      <c r="AF68" s="884">
        <v>77</v>
      </c>
      <c r="AG68" s="884"/>
      <c r="AH68" s="884"/>
      <c r="AI68" s="884"/>
      <c r="AJ68" s="884"/>
      <c r="AK68" s="884" t="s">
        <v>542</v>
      </c>
      <c r="AL68" s="884"/>
      <c r="AM68" s="884"/>
      <c r="AN68" s="884"/>
      <c r="AO68" s="884"/>
      <c r="AP68" s="884" t="s">
        <v>542</v>
      </c>
      <c r="AQ68" s="884"/>
      <c r="AR68" s="884"/>
      <c r="AS68" s="884"/>
      <c r="AT68" s="884"/>
      <c r="AU68" s="884" t="s">
        <v>546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527</v>
      </c>
      <c r="C69" s="892"/>
      <c r="D69" s="892"/>
      <c r="E69" s="892"/>
      <c r="F69" s="892"/>
      <c r="G69" s="892"/>
      <c r="H69" s="892"/>
      <c r="I69" s="892"/>
      <c r="J69" s="892"/>
      <c r="K69" s="892"/>
      <c r="L69" s="892"/>
      <c r="M69" s="892"/>
      <c r="N69" s="892"/>
      <c r="O69" s="892"/>
      <c r="P69" s="893"/>
      <c r="Q69" s="894">
        <v>395</v>
      </c>
      <c r="R69" s="849"/>
      <c r="S69" s="849"/>
      <c r="T69" s="849"/>
      <c r="U69" s="849"/>
      <c r="V69" s="849">
        <v>354</v>
      </c>
      <c r="W69" s="849"/>
      <c r="X69" s="849"/>
      <c r="Y69" s="849"/>
      <c r="Z69" s="849"/>
      <c r="AA69" s="849">
        <v>41</v>
      </c>
      <c r="AB69" s="849"/>
      <c r="AC69" s="849"/>
      <c r="AD69" s="849"/>
      <c r="AE69" s="849"/>
      <c r="AF69" s="849">
        <v>41</v>
      </c>
      <c r="AG69" s="849"/>
      <c r="AH69" s="849"/>
      <c r="AI69" s="849"/>
      <c r="AJ69" s="849"/>
      <c r="AK69" s="849" t="s">
        <v>542</v>
      </c>
      <c r="AL69" s="849"/>
      <c r="AM69" s="849"/>
      <c r="AN69" s="849"/>
      <c r="AO69" s="849"/>
      <c r="AP69" s="849" t="s">
        <v>542</v>
      </c>
      <c r="AQ69" s="849"/>
      <c r="AR69" s="849"/>
      <c r="AS69" s="849"/>
      <c r="AT69" s="849"/>
      <c r="AU69" s="849" t="s">
        <v>546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528</v>
      </c>
      <c r="C70" s="892"/>
      <c r="D70" s="892"/>
      <c r="E70" s="892"/>
      <c r="F70" s="892"/>
      <c r="G70" s="892"/>
      <c r="H70" s="892"/>
      <c r="I70" s="892"/>
      <c r="J70" s="892"/>
      <c r="K70" s="892"/>
      <c r="L70" s="892"/>
      <c r="M70" s="892"/>
      <c r="N70" s="892"/>
      <c r="O70" s="892"/>
      <c r="P70" s="893"/>
      <c r="Q70" s="894">
        <v>100</v>
      </c>
      <c r="R70" s="849"/>
      <c r="S70" s="849"/>
      <c r="T70" s="849"/>
      <c r="U70" s="849"/>
      <c r="V70" s="849">
        <v>99</v>
      </c>
      <c r="W70" s="849"/>
      <c r="X70" s="849"/>
      <c r="Y70" s="849"/>
      <c r="Z70" s="849"/>
      <c r="AA70" s="849">
        <v>0</v>
      </c>
      <c r="AB70" s="849"/>
      <c r="AC70" s="849"/>
      <c r="AD70" s="849"/>
      <c r="AE70" s="849"/>
      <c r="AF70" s="849">
        <v>0</v>
      </c>
      <c r="AG70" s="849"/>
      <c r="AH70" s="849"/>
      <c r="AI70" s="849"/>
      <c r="AJ70" s="849"/>
      <c r="AK70" s="849">
        <v>2</v>
      </c>
      <c r="AL70" s="849"/>
      <c r="AM70" s="849"/>
      <c r="AN70" s="849"/>
      <c r="AO70" s="849"/>
      <c r="AP70" s="849" t="s">
        <v>542</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529</v>
      </c>
      <c r="C71" s="892"/>
      <c r="D71" s="892"/>
      <c r="E71" s="892"/>
      <c r="F71" s="892"/>
      <c r="G71" s="892"/>
      <c r="H71" s="892"/>
      <c r="I71" s="892"/>
      <c r="J71" s="892"/>
      <c r="K71" s="892"/>
      <c r="L71" s="892"/>
      <c r="M71" s="892"/>
      <c r="N71" s="892"/>
      <c r="O71" s="892"/>
      <c r="P71" s="893"/>
      <c r="Q71" s="894">
        <v>11632</v>
      </c>
      <c r="R71" s="849"/>
      <c r="S71" s="849"/>
      <c r="T71" s="849"/>
      <c r="U71" s="849"/>
      <c r="V71" s="849">
        <v>11127</v>
      </c>
      <c r="W71" s="849"/>
      <c r="X71" s="849"/>
      <c r="Y71" s="849"/>
      <c r="Z71" s="849"/>
      <c r="AA71" s="849">
        <v>505</v>
      </c>
      <c r="AB71" s="849"/>
      <c r="AC71" s="849"/>
      <c r="AD71" s="849"/>
      <c r="AE71" s="849"/>
      <c r="AF71" s="849">
        <v>505</v>
      </c>
      <c r="AG71" s="849"/>
      <c r="AH71" s="849"/>
      <c r="AI71" s="849"/>
      <c r="AJ71" s="849"/>
      <c r="AK71" s="849" t="s">
        <v>542</v>
      </c>
      <c r="AL71" s="849"/>
      <c r="AM71" s="849"/>
      <c r="AN71" s="849"/>
      <c r="AO71" s="849"/>
      <c r="AP71" s="849" t="s">
        <v>542</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68</v>
      </c>
      <c r="R72" s="849"/>
      <c r="S72" s="849"/>
      <c r="T72" s="849"/>
      <c r="U72" s="849"/>
      <c r="V72" s="849">
        <v>68</v>
      </c>
      <c r="W72" s="849"/>
      <c r="X72" s="849"/>
      <c r="Y72" s="849"/>
      <c r="Z72" s="849"/>
      <c r="AA72" s="849" t="s">
        <v>542</v>
      </c>
      <c r="AB72" s="849"/>
      <c r="AC72" s="849"/>
      <c r="AD72" s="849"/>
      <c r="AE72" s="849"/>
      <c r="AF72" s="849" t="s">
        <v>542</v>
      </c>
      <c r="AG72" s="849"/>
      <c r="AH72" s="849"/>
      <c r="AI72" s="849"/>
      <c r="AJ72" s="849"/>
      <c r="AK72" s="849" t="s">
        <v>542</v>
      </c>
      <c r="AL72" s="849"/>
      <c r="AM72" s="849"/>
      <c r="AN72" s="849"/>
      <c r="AO72" s="849"/>
      <c r="AP72" s="849" t="s">
        <v>542</v>
      </c>
      <c r="AQ72" s="849"/>
      <c r="AR72" s="849"/>
      <c r="AS72" s="849"/>
      <c r="AT72" s="849"/>
      <c r="AU72" s="849" t="s">
        <v>546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530</v>
      </c>
      <c r="C73" s="892"/>
      <c r="D73" s="892"/>
      <c r="E73" s="892"/>
      <c r="F73" s="892"/>
      <c r="G73" s="892"/>
      <c r="H73" s="892"/>
      <c r="I73" s="892"/>
      <c r="J73" s="892"/>
      <c r="K73" s="892"/>
      <c r="L73" s="892"/>
      <c r="M73" s="892"/>
      <c r="N73" s="892"/>
      <c r="O73" s="892"/>
      <c r="P73" s="893"/>
      <c r="Q73" s="894">
        <v>211</v>
      </c>
      <c r="R73" s="849"/>
      <c r="S73" s="849"/>
      <c r="T73" s="849"/>
      <c r="U73" s="849"/>
      <c r="V73" s="849">
        <v>207</v>
      </c>
      <c r="W73" s="849"/>
      <c r="X73" s="849"/>
      <c r="Y73" s="849"/>
      <c r="Z73" s="849"/>
      <c r="AA73" s="849">
        <v>4</v>
      </c>
      <c r="AB73" s="849"/>
      <c r="AC73" s="849"/>
      <c r="AD73" s="849"/>
      <c r="AE73" s="849"/>
      <c r="AF73" s="849">
        <v>4</v>
      </c>
      <c r="AG73" s="849"/>
      <c r="AH73" s="849"/>
      <c r="AI73" s="849"/>
      <c r="AJ73" s="849"/>
      <c r="AK73" s="849" t="s">
        <v>542</v>
      </c>
      <c r="AL73" s="849"/>
      <c r="AM73" s="849"/>
      <c r="AN73" s="849"/>
      <c r="AO73" s="849"/>
      <c r="AP73" s="849" t="s">
        <v>542</v>
      </c>
      <c r="AQ73" s="849"/>
      <c r="AR73" s="849"/>
      <c r="AS73" s="849"/>
      <c r="AT73" s="849"/>
      <c r="AU73" s="849" t="s">
        <v>546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531</v>
      </c>
      <c r="C74" s="892"/>
      <c r="D74" s="892"/>
      <c r="E74" s="892"/>
      <c r="F74" s="892"/>
      <c r="G74" s="892"/>
      <c r="H74" s="892"/>
      <c r="I74" s="892"/>
      <c r="J74" s="892"/>
      <c r="K74" s="892"/>
      <c r="L74" s="892"/>
      <c r="M74" s="892"/>
      <c r="N74" s="892"/>
      <c r="O74" s="892"/>
      <c r="P74" s="893"/>
      <c r="Q74" s="894">
        <v>32</v>
      </c>
      <c r="R74" s="849"/>
      <c r="S74" s="849"/>
      <c r="T74" s="849"/>
      <c r="U74" s="849"/>
      <c r="V74" s="849">
        <v>31</v>
      </c>
      <c r="W74" s="849"/>
      <c r="X74" s="849"/>
      <c r="Y74" s="849"/>
      <c r="Z74" s="849"/>
      <c r="AA74" s="849">
        <v>2</v>
      </c>
      <c r="AB74" s="849"/>
      <c r="AC74" s="849"/>
      <c r="AD74" s="849"/>
      <c r="AE74" s="849"/>
      <c r="AF74" s="849">
        <v>2</v>
      </c>
      <c r="AG74" s="849"/>
      <c r="AH74" s="849"/>
      <c r="AI74" s="849"/>
      <c r="AJ74" s="849"/>
      <c r="AK74" s="849" t="s">
        <v>542</v>
      </c>
      <c r="AL74" s="849"/>
      <c r="AM74" s="849"/>
      <c r="AN74" s="849"/>
      <c r="AO74" s="849"/>
      <c r="AP74" s="849" t="s">
        <v>542</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532</v>
      </c>
      <c r="C75" s="892"/>
      <c r="D75" s="892"/>
      <c r="E75" s="892"/>
      <c r="F75" s="892"/>
      <c r="G75" s="892"/>
      <c r="H75" s="892"/>
      <c r="I75" s="892"/>
      <c r="J75" s="892"/>
      <c r="K75" s="892"/>
      <c r="L75" s="892"/>
      <c r="M75" s="892"/>
      <c r="N75" s="892"/>
      <c r="O75" s="892"/>
      <c r="P75" s="893"/>
      <c r="Q75" s="897">
        <v>58</v>
      </c>
      <c r="R75" s="898"/>
      <c r="S75" s="898"/>
      <c r="T75" s="898"/>
      <c r="U75" s="848"/>
      <c r="V75" s="899">
        <v>15</v>
      </c>
      <c r="W75" s="898"/>
      <c r="X75" s="898"/>
      <c r="Y75" s="898"/>
      <c r="Z75" s="848"/>
      <c r="AA75" s="899">
        <v>43</v>
      </c>
      <c r="AB75" s="898"/>
      <c r="AC75" s="898"/>
      <c r="AD75" s="898"/>
      <c r="AE75" s="848"/>
      <c r="AF75" s="899">
        <v>43</v>
      </c>
      <c r="AG75" s="898"/>
      <c r="AH75" s="898"/>
      <c r="AI75" s="898"/>
      <c r="AJ75" s="848"/>
      <c r="AK75" s="899" t="s">
        <v>542</v>
      </c>
      <c r="AL75" s="898"/>
      <c r="AM75" s="898"/>
      <c r="AN75" s="898"/>
      <c r="AO75" s="848"/>
      <c r="AP75" s="899" t="s">
        <v>542</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533</v>
      </c>
      <c r="C76" s="892"/>
      <c r="D76" s="892"/>
      <c r="E76" s="892"/>
      <c r="F76" s="892"/>
      <c r="G76" s="892"/>
      <c r="H76" s="892"/>
      <c r="I76" s="892"/>
      <c r="J76" s="892"/>
      <c r="K76" s="892"/>
      <c r="L76" s="892"/>
      <c r="M76" s="892"/>
      <c r="N76" s="892"/>
      <c r="O76" s="892"/>
      <c r="P76" s="893"/>
      <c r="Q76" s="897">
        <v>34</v>
      </c>
      <c r="R76" s="898"/>
      <c r="S76" s="898"/>
      <c r="T76" s="898"/>
      <c r="U76" s="848"/>
      <c r="V76" s="899">
        <v>31</v>
      </c>
      <c r="W76" s="898"/>
      <c r="X76" s="898"/>
      <c r="Y76" s="898"/>
      <c r="Z76" s="848"/>
      <c r="AA76" s="899">
        <v>2</v>
      </c>
      <c r="AB76" s="898"/>
      <c r="AC76" s="898"/>
      <c r="AD76" s="898"/>
      <c r="AE76" s="848"/>
      <c r="AF76" s="899">
        <v>2</v>
      </c>
      <c r="AG76" s="898"/>
      <c r="AH76" s="898"/>
      <c r="AI76" s="898"/>
      <c r="AJ76" s="848"/>
      <c r="AK76" s="899">
        <v>10</v>
      </c>
      <c r="AL76" s="898"/>
      <c r="AM76" s="898"/>
      <c r="AN76" s="898"/>
      <c r="AO76" s="848"/>
      <c r="AP76" s="899" t="s">
        <v>542</v>
      </c>
      <c r="AQ76" s="898"/>
      <c r="AR76" s="898"/>
      <c r="AS76" s="898"/>
      <c r="AT76" s="848"/>
      <c r="AU76" s="899" t="s">
        <v>546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534</v>
      </c>
      <c r="C77" s="892"/>
      <c r="D77" s="892"/>
      <c r="E77" s="892"/>
      <c r="F77" s="892"/>
      <c r="G77" s="892"/>
      <c r="H77" s="892"/>
      <c r="I77" s="892"/>
      <c r="J77" s="892"/>
      <c r="K77" s="892"/>
      <c r="L77" s="892"/>
      <c r="M77" s="892"/>
      <c r="N77" s="892"/>
      <c r="O77" s="892"/>
      <c r="P77" s="893"/>
      <c r="Q77" s="897">
        <v>5143</v>
      </c>
      <c r="R77" s="898"/>
      <c r="S77" s="898"/>
      <c r="T77" s="898"/>
      <c r="U77" s="848"/>
      <c r="V77" s="899">
        <v>5033</v>
      </c>
      <c r="W77" s="898"/>
      <c r="X77" s="898"/>
      <c r="Y77" s="898"/>
      <c r="Z77" s="848"/>
      <c r="AA77" s="899">
        <v>110</v>
      </c>
      <c r="AB77" s="898"/>
      <c r="AC77" s="898"/>
      <c r="AD77" s="898"/>
      <c r="AE77" s="848"/>
      <c r="AF77" s="899">
        <v>110</v>
      </c>
      <c r="AG77" s="898"/>
      <c r="AH77" s="898"/>
      <c r="AI77" s="898"/>
      <c r="AJ77" s="848"/>
      <c r="AK77" s="899">
        <v>20</v>
      </c>
      <c r="AL77" s="898"/>
      <c r="AM77" s="898"/>
      <c r="AN77" s="898"/>
      <c r="AO77" s="848"/>
      <c r="AP77" s="899">
        <v>1576</v>
      </c>
      <c r="AQ77" s="898"/>
      <c r="AR77" s="898"/>
      <c r="AS77" s="898"/>
      <c r="AT77" s="848"/>
      <c r="AU77" s="899">
        <v>58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535</v>
      </c>
      <c r="C78" s="892"/>
      <c r="D78" s="892"/>
      <c r="E78" s="892"/>
      <c r="F78" s="892"/>
      <c r="G78" s="892"/>
      <c r="H78" s="892"/>
      <c r="I78" s="892"/>
      <c r="J78" s="892"/>
      <c r="K78" s="892"/>
      <c r="L78" s="892"/>
      <c r="M78" s="892"/>
      <c r="N78" s="892"/>
      <c r="O78" s="892"/>
      <c r="P78" s="893"/>
      <c r="Q78" s="894">
        <v>2016</v>
      </c>
      <c r="R78" s="849"/>
      <c r="S78" s="849"/>
      <c r="T78" s="849"/>
      <c r="U78" s="849"/>
      <c r="V78" s="849">
        <v>1718</v>
      </c>
      <c r="W78" s="849"/>
      <c r="X78" s="849"/>
      <c r="Y78" s="849"/>
      <c r="Z78" s="849"/>
      <c r="AA78" s="849">
        <v>297</v>
      </c>
      <c r="AB78" s="849"/>
      <c r="AC78" s="849"/>
      <c r="AD78" s="849"/>
      <c r="AE78" s="849"/>
      <c r="AF78" s="849">
        <v>297</v>
      </c>
      <c r="AG78" s="849"/>
      <c r="AH78" s="849"/>
      <c r="AI78" s="849"/>
      <c r="AJ78" s="849"/>
      <c r="AK78" s="849" t="s">
        <v>542</v>
      </c>
      <c r="AL78" s="849"/>
      <c r="AM78" s="849"/>
      <c r="AN78" s="849"/>
      <c r="AO78" s="849"/>
      <c r="AP78" s="849">
        <v>897</v>
      </c>
      <c r="AQ78" s="849"/>
      <c r="AR78" s="849"/>
      <c r="AS78" s="849"/>
      <c r="AT78" s="849"/>
      <c r="AU78" s="849">
        <v>112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536</v>
      </c>
      <c r="C79" s="892"/>
      <c r="D79" s="892"/>
      <c r="E79" s="892"/>
      <c r="F79" s="892"/>
      <c r="G79" s="892"/>
      <c r="H79" s="892"/>
      <c r="I79" s="892"/>
      <c r="J79" s="892"/>
      <c r="K79" s="892"/>
      <c r="L79" s="892"/>
      <c r="M79" s="892"/>
      <c r="N79" s="892"/>
      <c r="O79" s="892"/>
      <c r="P79" s="893"/>
      <c r="Q79" s="894">
        <v>183</v>
      </c>
      <c r="R79" s="849"/>
      <c r="S79" s="849"/>
      <c r="T79" s="849"/>
      <c r="U79" s="849"/>
      <c r="V79" s="849">
        <v>171</v>
      </c>
      <c r="W79" s="849"/>
      <c r="X79" s="849"/>
      <c r="Y79" s="849"/>
      <c r="Z79" s="849"/>
      <c r="AA79" s="849">
        <v>12</v>
      </c>
      <c r="AB79" s="849"/>
      <c r="AC79" s="849"/>
      <c r="AD79" s="849"/>
      <c r="AE79" s="849"/>
      <c r="AF79" s="849">
        <v>12</v>
      </c>
      <c r="AG79" s="849"/>
      <c r="AH79" s="849"/>
      <c r="AI79" s="849"/>
      <c r="AJ79" s="849"/>
      <c r="AK79" s="849" t="s">
        <v>542</v>
      </c>
      <c r="AL79" s="849"/>
      <c r="AM79" s="849"/>
      <c r="AN79" s="849"/>
      <c r="AO79" s="849"/>
      <c r="AP79" s="849" t="s">
        <v>542</v>
      </c>
      <c r="AQ79" s="849"/>
      <c r="AR79" s="849"/>
      <c r="AS79" s="849"/>
      <c r="AT79" s="849"/>
      <c r="AU79" s="849" t="s">
        <v>546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537</v>
      </c>
      <c r="C80" s="892"/>
      <c r="D80" s="892"/>
      <c r="E80" s="892"/>
      <c r="F80" s="892"/>
      <c r="G80" s="892"/>
      <c r="H80" s="892"/>
      <c r="I80" s="892"/>
      <c r="J80" s="892"/>
      <c r="K80" s="892"/>
      <c r="L80" s="892"/>
      <c r="M80" s="892"/>
      <c r="N80" s="892"/>
      <c r="O80" s="892"/>
      <c r="P80" s="893"/>
      <c r="Q80" s="894">
        <v>65</v>
      </c>
      <c r="R80" s="849"/>
      <c r="S80" s="849"/>
      <c r="T80" s="849"/>
      <c r="U80" s="849"/>
      <c r="V80" s="849">
        <v>65</v>
      </c>
      <c r="W80" s="849"/>
      <c r="X80" s="849"/>
      <c r="Y80" s="849"/>
      <c r="Z80" s="849"/>
      <c r="AA80" s="849" t="s">
        <v>542</v>
      </c>
      <c r="AB80" s="849"/>
      <c r="AC80" s="849"/>
      <c r="AD80" s="849"/>
      <c r="AE80" s="849"/>
      <c r="AF80" s="849" t="s">
        <v>542</v>
      </c>
      <c r="AG80" s="849"/>
      <c r="AH80" s="849"/>
      <c r="AI80" s="849"/>
      <c r="AJ80" s="849"/>
      <c r="AK80" s="849" t="s">
        <v>542</v>
      </c>
      <c r="AL80" s="849"/>
      <c r="AM80" s="849"/>
      <c r="AN80" s="849"/>
      <c r="AO80" s="849"/>
      <c r="AP80" s="849" t="s">
        <v>542</v>
      </c>
      <c r="AQ80" s="849"/>
      <c r="AR80" s="849"/>
      <c r="AS80" s="849"/>
      <c r="AT80" s="849"/>
      <c r="AU80" s="849" t="s">
        <v>546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538</v>
      </c>
      <c r="C81" s="892"/>
      <c r="D81" s="892"/>
      <c r="E81" s="892"/>
      <c r="F81" s="892"/>
      <c r="G81" s="892"/>
      <c r="H81" s="892"/>
      <c r="I81" s="892"/>
      <c r="J81" s="892"/>
      <c r="K81" s="892"/>
      <c r="L81" s="892"/>
      <c r="M81" s="892"/>
      <c r="N81" s="892"/>
      <c r="O81" s="892"/>
      <c r="P81" s="893"/>
      <c r="Q81" s="894">
        <v>1056</v>
      </c>
      <c r="R81" s="849"/>
      <c r="S81" s="849"/>
      <c r="T81" s="849"/>
      <c r="U81" s="849"/>
      <c r="V81" s="849">
        <v>1023</v>
      </c>
      <c r="W81" s="849"/>
      <c r="X81" s="849"/>
      <c r="Y81" s="849"/>
      <c r="Z81" s="849"/>
      <c r="AA81" s="849">
        <v>33</v>
      </c>
      <c r="AB81" s="849"/>
      <c r="AC81" s="849"/>
      <c r="AD81" s="849"/>
      <c r="AE81" s="849"/>
      <c r="AF81" s="849">
        <v>33</v>
      </c>
      <c r="AG81" s="849"/>
      <c r="AH81" s="849"/>
      <c r="AI81" s="849"/>
      <c r="AJ81" s="849"/>
      <c r="AK81" s="849" t="s">
        <v>542</v>
      </c>
      <c r="AL81" s="849"/>
      <c r="AM81" s="849"/>
      <c r="AN81" s="849"/>
      <c r="AO81" s="849"/>
      <c r="AP81" s="849" t="s">
        <v>542</v>
      </c>
      <c r="AQ81" s="849"/>
      <c r="AR81" s="849"/>
      <c r="AS81" s="849"/>
      <c r="AT81" s="849"/>
      <c r="AU81" s="849" t="s">
        <v>546</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539</v>
      </c>
      <c r="C82" s="892"/>
      <c r="D82" s="892"/>
      <c r="E82" s="892"/>
      <c r="F82" s="892"/>
      <c r="G82" s="892"/>
      <c r="H82" s="892"/>
      <c r="I82" s="892"/>
      <c r="J82" s="892"/>
      <c r="K82" s="892"/>
      <c r="L82" s="892"/>
      <c r="M82" s="892"/>
      <c r="N82" s="892"/>
      <c r="O82" s="892"/>
      <c r="P82" s="893"/>
      <c r="Q82" s="894">
        <v>64808</v>
      </c>
      <c r="R82" s="849"/>
      <c r="S82" s="849"/>
      <c r="T82" s="849"/>
      <c r="U82" s="849"/>
      <c r="V82" s="849">
        <v>62834</v>
      </c>
      <c r="W82" s="849"/>
      <c r="X82" s="849"/>
      <c r="Y82" s="849"/>
      <c r="Z82" s="849"/>
      <c r="AA82" s="849">
        <v>1974</v>
      </c>
      <c r="AB82" s="849"/>
      <c r="AC82" s="849"/>
      <c r="AD82" s="849"/>
      <c r="AE82" s="849"/>
      <c r="AF82" s="849">
        <v>1961</v>
      </c>
      <c r="AG82" s="849"/>
      <c r="AH82" s="849"/>
      <c r="AI82" s="849"/>
      <c r="AJ82" s="849"/>
      <c r="AK82" s="849">
        <v>160</v>
      </c>
      <c r="AL82" s="849"/>
      <c r="AM82" s="849"/>
      <c r="AN82" s="849"/>
      <c r="AO82" s="849"/>
      <c r="AP82" s="849" t="s">
        <v>542</v>
      </c>
      <c r="AQ82" s="849"/>
      <c r="AR82" s="849"/>
      <c r="AS82" s="849"/>
      <c r="AT82" s="849"/>
      <c r="AU82" s="849" t="s">
        <v>546</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540</v>
      </c>
      <c r="C83" s="892"/>
      <c r="D83" s="892"/>
      <c r="E83" s="892"/>
      <c r="F83" s="892"/>
      <c r="G83" s="892"/>
      <c r="H83" s="892"/>
      <c r="I83" s="892"/>
      <c r="J83" s="892"/>
      <c r="K83" s="892"/>
      <c r="L83" s="892"/>
      <c r="M83" s="892"/>
      <c r="N83" s="892"/>
      <c r="O83" s="892"/>
      <c r="P83" s="893"/>
      <c r="Q83" s="894">
        <v>540</v>
      </c>
      <c r="R83" s="849"/>
      <c r="S83" s="849"/>
      <c r="T83" s="849"/>
      <c r="U83" s="849"/>
      <c r="V83" s="849">
        <v>435</v>
      </c>
      <c r="W83" s="849"/>
      <c r="X83" s="849"/>
      <c r="Y83" s="849"/>
      <c r="Z83" s="849"/>
      <c r="AA83" s="849">
        <v>105</v>
      </c>
      <c r="AB83" s="849"/>
      <c r="AC83" s="849"/>
      <c r="AD83" s="849"/>
      <c r="AE83" s="849"/>
      <c r="AF83" s="849">
        <v>105</v>
      </c>
      <c r="AG83" s="849"/>
      <c r="AH83" s="849"/>
      <c r="AI83" s="849"/>
      <c r="AJ83" s="849"/>
      <c r="AK83" s="849">
        <v>73</v>
      </c>
      <c r="AL83" s="849"/>
      <c r="AM83" s="849"/>
      <c r="AN83" s="849"/>
      <c r="AO83" s="849"/>
      <c r="AP83" s="849" t="s">
        <v>542</v>
      </c>
      <c r="AQ83" s="849"/>
      <c r="AR83" s="849"/>
      <c r="AS83" s="849"/>
      <c r="AT83" s="849"/>
      <c r="AU83" s="849" t="s">
        <v>546</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541</v>
      </c>
      <c r="C84" s="892"/>
      <c r="D84" s="892"/>
      <c r="E84" s="892"/>
      <c r="F84" s="892"/>
      <c r="G84" s="892"/>
      <c r="H84" s="892"/>
      <c r="I84" s="892"/>
      <c r="J84" s="892"/>
      <c r="K84" s="892"/>
      <c r="L84" s="892"/>
      <c r="M84" s="892"/>
      <c r="N84" s="892"/>
      <c r="O84" s="892"/>
      <c r="P84" s="893"/>
      <c r="Q84" s="894">
        <v>737974</v>
      </c>
      <c r="R84" s="849"/>
      <c r="S84" s="849"/>
      <c r="T84" s="849"/>
      <c r="U84" s="849"/>
      <c r="V84" s="849">
        <v>705624</v>
      </c>
      <c r="W84" s="849"/>
      <c r="X84" s="849"/>
      <c r="Y84" s="849"/>
      <c r="Z84" s="849"/>
      <c r="AA84" s="849">
        <v>32350</v>
      </c>
      <c r="AB84" s="849"/>
      <c r="AC84" s="849"/>
      <c r="AD84" s="849"/>
      <c r="AE84" s="849"/>
      <c r="AF84" s="849">
        <v>32350</v>
      </c>
      <c r="AG84" s="849"/>
      <c r="AH84" s="849"/>
      <c r="AI84" s="849"/>
      <c r="AJ84" s="849"/>
      <c r="AK84" s="849">
        <v>127</v>
      </c>
      <c r="AL84" s="849"/>
      <c r="AM84" s="849"/>
      <c r="AN84" s="849"/>
      <c r="AO84" s="849"/>
      <c r="AP84" s="849" t="s">
        <v>542</v>
      </c>
      <c r="AQ84" s="849"/>
      <c r="AR84" s="849"/>
      <c r="AS84" s="849"/>
      <c r="AT84" s="849"/>
      <c r="AU84" s="849" t="s">
        <v>546</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554</v>
      </c>
      <c r="C85" s="892"/>
      <c r="D85" s="892"/>
      <c r="E85" s="892"/>
      <c r="F85" s="892"/>
      <c r="G85" s="892"/>
      <c r="H85" s="892"/>
      <c r="I85" s="892"/>
      <c r="J85" s="892"/>
      <c r="K85" s="892"/>
      <c r="L85" s="892"/>
      <c r="M85" s="892"/>
      <c r="N85" s="892"/>
      <c r="O85" s="892"/>
      <c r="P85" s="893"/>
      <c r="Q85" s="894">
        <v>545</v>
      </c>
      <c r="R85" s="849"/>
      <c r="S85" s="849"/>
      <c r="T85" s="849"/>
      <c r="U85" s="849"/>
      <c r="V85" s="849">
        <v>482</v>
      </c>
      <c r="W85" s="849"/>
      <c r="X85" s="849"/>
      <c r="Y85" s="849"/>
      <c r="Z85" s="849"/>
      <c r="AA85" s="849">
        <v>63</v>
      </c>
      <c r="AB85" s="849"/>
      <c r="AC85" s="849"/>
      <c r="AD85" s="849"/>
      <c r="AE85" s="849"/>
      <c r="AF85" s="849">
        <v>1247</v>
      </c>
      <c r="AG85" s="849"/>
      <c r="AH85" s="849"/>
      <c r="AI85" s="849"/>
      <c r="AJ85" s="849"/>
      <c r="AK85" s="849" t="s">
        <v>546</v>
      </c>
      <c r="AL85" s="849"/>
      <c r="AM85" s="849"/>
      <c r="AN85" s="849"/>
      <c r="AO85" s="849"/>
      <c r="AP85" s="849">
        <v>2509</v>
      </c>
      <c r="AQ85" s="849"/>
      <c r="AR85" s="849"/>
      <c r="AS85" s="849"/>
      <c r="AT85" s="849"/>
      <c r="AU85" s="849" t="s">
        <v>546</v>
      </c>
      <c r="AV85" s="849"/>
      <c r="AW85" s="849"/>
      <c r="AX85" s="849"/>
      <c r="AY85" s="849"/>
      <c r="AZ85" s="900" t="s">
        <v>547</v>
      </c>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t="s">
        <v>552</v>
      </c>
      <c r="C86" s="892"/>
      <c r="D86" s="892"/>
      <c r="E86" s="892"/>
      <c r="F86" s="892"/>
      <c r="G86" s="892"/>
      <c r="H86" s="892"/>
      <c r="I86" s="892"/>
      <c r="J86" s="892"/>
      <c r="K86" s="892"/>
      <c r="L86" s="892"/>
      <c r="M86" s="892"/>
      <c r="N86" s="892"/>
      <c r="O86" s="892"/>
      <c r="P86" s="893"/>
      <c r="Q86" s="894">
        <v>4064</v>
      </c>
      <c r="R86" s="849"/>
      <c r="S86" s="849"/>
      <c r="T86" s="849"/>
      <c r="U86" s="849"/>
      <c r="V86" s="849">
        <v>3528</v>
      </c>
      <c r="W86" s="849"/>
      <c r="X86" s="849"/>
      <c r="Y86" s="849"/>
      <c r="Z86" s="849"/>
      <c r="AA86" s="849">
        <v>536</v>
      </c>
      <c r="AB86" s="849"/>
      <c r="AC86" s="849"/>
      <c r="AD86" s="849"/>
      <c r="AE86" s="849"/>
      <c r="AF86" s="849">
        <v>2462</v>
      </c>
      <c r="AG86" s="849"/>
      <c r="AH86" s="849"/>
      <c r="AI86" s="849"/>
      <c r="AJ86" s="849"/>
      <c r="AK86" s="849" t="s">
        <v>546</v>
      </c>
      <c r="AL86" s="849"/>
      <c r="AM86" s="849"/>
      <c r="AN86" s="849"/>
      <c r="AO86" s="849"/>
      <c r="AP86" s="849">
        <v>9718</v>
      </c>
      <c r="AQ86" s="849"/>
      <c r="AR86" s="849"/>
      <c r="AS86" s="849"/>
      <c r="AT86" s="849"/>
      <c r="AU86" s="849">
        <v>1</v>
      </c>
      <c r="AV86" s="849"/>
      <c r="AW86" s="849"/>
      <c r="AX86" s="849"/>
      <c r="AY86" s="849"/>
      <c r="AZ86" s="900" t="s">
        <v>547</v>
      </c>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1" t="s">
        <v>553</v>
      </c>
      <c r="C87" s="902"/>
      <c r="D87" s="902"/>
      <c r="E87" s="902"/>
      <c r="F87" s="902"/>
      <c r="G87" s="902"/>
      <c r="H87" s="902"/>
      <c r="I87" s="902"/>
      <c r="J87" s="902"/>
      <c r="K87" s="902"/>
      <c r="L87" s="902"/>
      <c r="M87" s="902"/>
      <c r="N87" s="902"/>
      <c r="O87" s="902"/>
      <c r="P87" s="903"/>
      <c r="Q87" s="904">
        <v>1458</v>
      </c>
      <c r="R87" s="905"/>
      <c r="S87" s="905"/>
      <c r="T87" s="905"/>
      <c r="U87" s="905"/>
      <c r="V87" s="905">
        <v>1319</v>
      </c>
      <c r="W87" s="905"/>
      <c r="X87" s="905"/>
      <c r="Y87" s="905"/>
      <c r="Z87" s="905"/>
      <c r="AA87" s="905">
        <v>139</v>
      </c>
      <c r="AB87" s="905"/>
      <c r="AC87" s="905"/>
      <c r="AD87" s="905"/>
      <c r="AE87" s="905"/>
      <c r="AF87" s="905">
        <v>1760</v>
      </c>
      <c r="AG87" s="905"/>
      <c r="AH87" s="905"/>
      <c r="AI87" s="905"/>
      <c r="AJ87" s="905"/>
      <c r="AK87" s="905" t="s">
        <v>546</v>
      </c>
      <c r="AL87" s="905"/>
      <c r="AM87" s="905"/>
      <c r="AN87" s="905"/>
      <c r="AO87" s="905"/>
      <c r="AP87" s="905">
        <v>1158</v>
      </c>
      <c r="AQ87" s="905"/>
      <c r="AR87" s="905"/>
      <c r="AS87" s="905"/>
      <c r="AT87" s="905"/>
      <c r="AU87" s="905" t="s">
        <v>546</v>
      </c>
      <c r="AV87" s="905"/>
      <c r="AW87" s="905"/>
      <c r="AX87" s="905"/>
      <c r="AY87" s="905"/>
      <c r="AZ87" s="906" t="s">
        <v>548</v>
      </c>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41011</v>
      </c>
      <c r="AG88" s="860"/>
      <c r="AH88" s="860"/>
      <c r="AI88" s="860"/>
      <c r="AJ88" s="860"/>
      <c r="AK88" s="857"/>
      <c r="AL88" s="857"/>
      <c r="AM88" s="857"/>
      <c r="AN88" s="857"/>
      <c r="AO88" s="857"/>
      <c r="AP88" s="860">
        <v>15858</v>
      </c>
      <c r="AQ88" s="860"/>
      <c r="AR88" s="860"/>
      <c r="AS88" s="860"/>
      <c r="AT88" s="860"/>
      <c r="AU88" s="860">
        <v>171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389</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v>14</v>
      </c>
      <c r="CS102" s="868"/>
      <c r="CT102" s="868"/>
      <c r="CU102" s="868"/>
      <c r="CV102" s="912"/>
      <c r="CW102" s="911" t="s">
        <v>550</v>
      </c>
      <c r="CX102" s="868"/>
      <c r="CY102" s="868"/>
      <c r="CZ102" s="868"/>
      <c r="DA102" s="912"/>
      <c r="DB102" s="911">
        <v>71</v>
      </c>
      <c r="DC102" s="868"/>
      <c r="DD102" s="868"/>
      <c r="DE102" s="868"/>
      <c r="DF102" s="912"/>
      <c r="DG102" s="911" t="s">
        <v>550</v>
      </c>
      <c r="DH102" s="868"/>
      <c r="DI102" s="868"/>
      <c r="DJ102" s="868"/>
      <c r="DK102" s="912"/>
      <c r="DL102" s="911" t="s">
        <v>550</v>
      </c>
      <c r="DM102" s="868"/>
      <c r="DN102" s="868"/>
      <c r="DO102" s="868"/>
      <c r="DP102" s="912"/>
      <c r="DQ102" s="911" t="s">
        <v>550</v>
      </c>
      <c r="DR102" s="868"/>
      <c r="DS102" s="868"/>
      <c r="DT102" s="868"/>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396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397</v>
      </c>
      <c r="AB109" s="914"/>
      <c r="AC109" s="914"/>
      <c r="AD109" s="914"/>
      <c r="AE109" s="915"/>
      <c r="AF109" s="913" t="s">
        <v>285</v>
      </c>
      <c r="AG109" s="914"/>
      <c r="AH109" s="914"/>
      <c r="AI109" s="914"/>
      <c r="AJ109" s="915"/>
      <c r="AK109" s="913" t="s">
        <v>284</v>
      </c>
      <c r="AL109" s="914"/>
      <c r="AM109" s="914"/>
      <c r="AN109" s="914"/>
      <c r="AO109" s="915"/>
      <c r="AP109" s="913" t="s">
        <v>398</v>
      </c>
      <c r="AQ109" s="914"/>
      <c r="AR109" s="914"/>
      <c r="AS109" s="914"/>
      <c r="AT109" s="916"/>
      <c r="AU109" s="935" t="s">
        <v>396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397</v>
      </c>
      <c r="BR109" s="914"/>
      <c r="BS109" s="914"/>
      <c r="BT109" s="914"/>
      <c r="BU109" s="915"/>
      <c r="BV109" s="913" t="s">
        <v>285</v>
      </c>
      <c r="BW109" s="914"/>
      <c r="BX109" s="914"/>
      <c r="BY109" s="914"/>
      <c r="BZ109" s="915"/>
      <c r="CA109" s="913" t="s">
        <v>284</v>
      </c>
      <c r="CB109" s="914"/>
      <c r="CC109" s="914"/>
      <c r="CD109" s="914"/>
      <c r="CE109" s="915"/>
      <c r="CF109" s="936" t="s">
        <v>398</v>
      </c>
      <c r="CG109" s="936"/>
      <c r="CH109" s="936"/>
      <c r="CI109" s="936"/>
      <c r="CJ109" s="936"/>
      <c r="CK109" s="913" t="s">
        <v>399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397</v>
      </c>
      <c r="DH109" s="914"/>
      <c r="DI109" s="914"/>
      <c r="DJ109" s="914"/>
      <c r="DK109" s="915"/>
      <c r="DL109" s="913" t="s">
        <v>285</v>
      </c>
      <c r="DM109" s="914"/>
      <c r="DN109" s="914"/>
      <c r="DO109" s="914"/>
      <c r="DP109" s="915"/>
      <c r="DQ109" s="913" t="s">
        <v>284</v>
      </c>
      <c r="DR109" s="914"/>
      <c r="DS109" s="914"/>
      <c r="DT109" s="914"/>
      <c r="DU109" s="915"/>
      <c r="DV109" s="913" t="s">
        <v>398</v>
      </c>
      <c r="DW109" s="914"/>
      <c r="DX109" s="914"/>
      <c r="DY109" s="914"/>
      <c r="DZ109" s="916"/>
    </row>
    <row r="110" spans="1:131" s="197" customFormat="1" ht="26.25" customHeight="1">
      <c r="A110" s="917" t="s">
        <v>400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504642</v>
      </c>
      <c r="AB110" s="921"/>
      <c r="AC110" s="921"/>
      <c r="AD110" s="921"/>
      <c r="AE110" s="922"/>
      <c r="AF110" s="923">
        <v>436440</v>
      </c>
      <c r="AG110" s="921"/>
      <c r="AH110" s="921"/>
      <c r="AI110" s="921"/>
      <c r="AJ110" s="922"/>
      <c r="AK110" s="923">
        <v>408044</v>
      </c>
      <c r="AL110" s="921"/>
      <c r="AM110" s="921"/>
      <c r="AN110" s="921"/>
      <c r="AO110" s="922"/>
      <c r="AP110" s="924">
        <v>13.1</v>
      </c>
      <c r="AQ110" s="925"/>
      <c r="AR110" s="925"/>
      <c r="AS110" s="925"/>
      <c r="AT110" s="926"/>
      <c r="AU110" s="927" t="s">
        <v>59</v>
      </c>
      <c r="AV110" s="928"/>
      <c r="AW110" s="928"/>
      <c r="AX110" s="928"/>
      <c r="AY110" s="929"/>
      <c r="AZ110" s="971" t="s">
        <v>401</v>
      </c>
      <c r="BA110" s="918"/>
      <c r="BB110" s="918"/>
      <c r="BC110" s="918"/>
      <c r="BD110" s="918"/>
      <c r="BE110" s="918"/>
      <c r="BF110" s="918"/>
      <c r="BG110" s="918"/>
      <c r="BH110" s="918"/>
      <c r="BI110" s="918"/>
      <c r="BJ110" s="918"/>
      <c r="BK110" s="918"/>
      <c r="BL110" s="918"/>
      <c r="BM110" s="918"/>
      <c r="BN110" s="918"/>
      <c r="BO110" s="918"/>
      <c r="BP110" s="919"/>
      <c r="BQ110" s="957">
        <v>4933202</v>
      </c>
      <c r="BR110" s="958"/>
      <c r="BS110" s="958"/>
      <c r="BT110" s="958"/>
      <c r="BU110" s="958"/>
      <c r="BV110" s="958">
        <v>5033831</v>
      </c>
      <c r="BW110" s="958"/>
      <c r="BX110" s="958"/>
      <c r="BY110" s="958"/>
      <c r="BZ110" s="958"/>
      <c r="CA110" s="958">
        <v>5067368</v>
      </c>
      <c r="CB110" s="958"/>
      <c r="CC110" s="958"/>
      <c r="CD110" s="958"/>
      <c r="CE110" s="958"/>
      <c r="CF110" s="972">
        <v>162.4</v>
      </c>
      <c r="CG110" s="973"/>
      <c r="CH110" s="973"/>
      <c r="CI110" s="973"/>
      <c r="CJ110" s="973"/>
      <c r="CK110" s="974" t="s">
        <v>402</v>
      </c>
      <c r="CL110" s="975"/>
      <c r="CM110" s="954" t="s">
        <v>403</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109</v>
      </c>
      <c r="DH110" s="958"/>
      <c r="DI110" s="958"/>
      <c r="DJ110" s="958"/>
      <c r="DK110" s="958"/>
      <c r="DL110" s="958" t="s">
        <v>109</v>
      </c>
      <c r="DM110" s="958"/>
      <c r="DN110" s="958"/>
      <c r="DO110" s="958"/>
      <c r="DP110" s="958"/>
      <c r="DQ110" s="958" t="s">
        <v>109</v>
      </c>
      <c r="DR110" s="958"/>
      <c r="DS110" s="958"/>
      <c r="DT110" s="958"/>
      <c r="DU110" s="958"/>
      <c r="DV110" s="959" t="s">
        <v>109</v>
      </c>
      <c r="DW110" s="959"/>
      <c r="DX110" s="959"/>
      <c r="DY110" s="959"/>
      <c r="DZ110" s="960"/>
    </row>
    <row r="111" spans="1:131" s="197" customFormat="1" ht="26.25" customHeight="1">
      <c r="A111" s="961" t="s">
        <v>404</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109</v>
      </c>
      <c r="AB111" s="965"/>
      <c r="AC111" s="965"/>
      <c r="AD111" s="965"/>
      <c r="AE111" s="966"/>
      <c r="AF111" s="967" t="s">
        <v>109</v>
      </c>
      <c r="AG111" s="965"/>
      <c r="AH111" s="965"/>
      <c r="AI111" s="965"/>
      <c r="AJ111" s="966"/>
      <c r="AK111" s="967" t="s">
        <v>109</v>
      </c>
      <c r="AL111" s="965"/>
      <c r="AM111" s="965"/>
      <c r="AN111" s="965"/>
      <c r="AO111" s="966"/>
      <c r="AP111" s="968" t="s">
        <v>109</v>
      </c>
      <c r="AQ111" s="969"/>
      <c r="AR111" s="969"/>
      <c r="AS111" s="969"/>
      <c r="AT111" s="970"/>
      <c r="AU111" s="930"/>
      <c r="AV111" s="931"/>
      <c r="AW111" s="931"/>
      <c r="AX111" s="931"/>
      <c r="AY111" s="932"/>
      <c r="AZ111" s="980" t="s">
        <v>405</v>
      </c>
      <c r="BA111" s="981"/>
      <c r="BB111" s="981"/>
      <c r="BC111" s="981"/>
      <c r="BD111" s="981"/>
      <c r="BE111" s="981"/>
      <c r="BF111" s="981"/>
      <c r="BG111" s="981"/>
      <c r="BH111" s="981"/>
      <c r="BI111" s="981"/>
      <c r="BJ111" s="981"/>
      <c r="BK111" s="981"/>
      <c r="BL111" s="981"/>
      <c r="BM111" s="981"/>
      <c r="BN111" s="981"/>
      <c r="BO111" s="981"/>
      <c r="BP111" s="982"/>
      <c r="BQ111" s="950">
        <v>202554</v>
      </c>
      <c r="BR111" s="951"/>
      <c r="BS111" s="951"/>
      <c r="BT111" s="951"/>
      <c r="BU111" s="951"/>
      <c r="BV111" s="951">
        <v>162410</v>
      </c>
      <c r="BW111" s="951"/>
      <c r="BX111" s="951"/>
      <c r="BY111" s="951"/>
      <c r="BZ111" s="951"/>
      <c r="CA111" s="951">
        <v>138701</v>
      </c>
      <c r="CB111" s="951"/>
      <c r="CC111" s="951"/>
      <c r="CD111" s="951"/>
      <c r="CE111" s="951"/>
      <c r="CF111" s="945">
        <v>4.4000000000000004</v>
      </c>
      <c r="CG111" s="946"/>
      <c r="CH111" s="946"/>
      <c r="CI111" s="946"/>
      <c r="CJ111" s="946"/>
      <c r="CK111" s="976"/>
      <c r="CL111" s="977"/>
      <c r="CM111" s="947" t="s">
        <v>406</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109</v>
      </c>
      <c r="DH111" s="951"/>
      <c r="DI111" s="951"/>
      <c r="DJ111" s="951"/>
      <c r="DK111" s="951"/>
      <c r="DL111" s="951" t="s">
        <v>109</v>
      </c>
      <c r="DM111" s="951"/>
      <c r="DN111" s="951"/>
      <c r="DO111" s="951"/>
      <c r="DP111" s="951"/>
      <c r="DQ111" s="951" t="s">
        <v>109</v>
      </c>
      <c r="DR111" s="951"/>
      <c r="DS111" s="951"/>
      <c r="DT111" s="951"/>
      <c r="DU111" s="951"/>
      <c r="DV111" s="952" t="s">
        <v>109</v>
      </c>
      <c r="DW111" s="952"/>
      <c r="DX111" s="952"/>
      <c r="DY111" s="952"/>
      <c r="DZ111" s="953"/>
    </row>
    <row r="112" spans="1:131" s="197" customFormat="1" ht="26.25" customHeight="1">
      <c r="A112" s="983" t="s">
        <v>407</v>
      </c>
      <c r="B112" s="984"/>
      <c r="C112" s="981" t="s">
        <v>408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109</v>
      </c>
      <c r="AB112" s="990"/>
      <c r="AC112" s="990"/>
      <c r="AD112" s="990"/>
      <c r="AE112" s="991"/>
      <c r="AF112" s="992" t="s">
        <v>109</v>
      </c>
      <c r="AG112" s="990"/>
      <c r="AH112" s="990"/>
      <c r="AI112" s="990"/>
      <c r="AJ112" s="991"/>
      <c r="AK112" s="992" t="s">
        <v>109</v>
      </c>
      <c r="AL112" s="990"/>
      <c r="AM112" s="990"/>
      <c r="AN112" s="990"/>
      <c r="AO112" s="991"/>
      <c r="AP112" s="993" t="s">
        <v>109</v>
      </c>
      <c r="AQ112" s="994"/>
      <c r="AR112" s="994"/>
      <c r="AS112" s="994"/>
      <c r="AT112" s="995"/>
      <c r="AU112" s="930"/>
      <c r="AV112" s="931"/>
      <c r="AW112" s="931"/>
      <c r="AX112" s="931"/>
      <c r="AY112" s="932"/>
      <c r="AZ112" s="980" t="s">
        <v>409</v>
      </c>
      <c r="BA112" s="981"/>
      <c r="BB112" s="981"/>
      <c r="BC112" s="981"/>
      <c r="BD112" s="981"/>
      <c r="BE112" s="981"/>
      <c r="BF112" s="981"/>
      <c r="BG112" s="981"/>
      <c r="BH112" s="981"/>
      <c r="BI112" s="981"/>
      <c r="BJ112" s="981"/>
      <c r="BK112" s="981"/>
      <c r="BL112" s="981"/>
      <c r="BM112" s="981"/>
      <c r="BN112" s="981"/>
      <c r="BO112" s="981"/>
      <c r="BP112" s="982"/>
      <c r="BQ112" s="950">
        <v>4857072</v>
      </c>
      <c r="BR112" s="951"/>
      <c r="BS112" s="951"/>
      <c r="BT112" s="951"/>
      <c r="BU112" s="951"/>
      <c r="BV112" s="951">
        <v>4646717</v>
      </c>
      <c r="BW112" s="951"/>
      <c r="BX112" s="951"/>
      <c r="BY112" s="951"/>
      <c r="BZ112" s="951"/>
      <c r="CA112" s="951">
        <v>4409083</v>
      </c>
      <c r="CB112" s="951"/>
      <c r="CC112" s="951"/>
      <c r="CD112" s="951"/>
      <c r="CE112" s="951"/>
      <c r="CF112" s="945">
        <v>141.30000000000001</v>
      </c>
      <c r="CG112" s="946"/>
      <c r="CH112" s="946"/>
      <c r="CI112" s="946"/>
      <c r="CJ112" s="946"/>
      <c r="CK112" s="976"/>
      <c r="CL112" s="977"/>
      <c r="CM112" s="947" t="s">
        <v>410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109</v>
      </c>
      <c r="DH112" s="951"/>
      <c r="DI112" s="951"/>
      <c r="DJ112" s="951"/>
      <c r="DK112" s="951"/>
      <c r="DL112" s="951" t="s">
        <v>109</v>
      </c>
      <c r="DM112" s="951"/>
      <c r="DN112" s="951"/>
      <c r="DO112" s="951"/>
      <c r="DP112" s="951"/>
      <c r="DQ112" s="951" t="s">
        <v>109</v>
      </c>
      <c r="DR112" s="951"/>
      <c r="DS112" s="951"/>
      <c r="DT112" s="951"/>
      <c r="DU112" s="951"/>
      <c r="DV112" s="952" t="s">
        <v>109</v>
      </c>
      <c r="DW112" s="952"/>
      <c r="DX112" s="952"/>
      <c r="DY112" s="952"/>
      <c r="DZ112" s="953"/>
    </row>
    <row r="113" spans="1:130" s="197" customFormat="1" ht="26.25" customHeight="1">
      <c r="A113" s="985"/>
      <c r="B113" s="986"/>
      <c r="C113" s="981" t="s">
        <v>411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351483</v>
      </c>
      <c r="AB113" s="965"/>
      <c r="AC113" s="965"/>
      <c r="AD113" s="965"/>
      <c r="AE113" s="966"/>
      <c r="AF113" s="967">
        <v>349590</v>
      </c>
      <c r="AG113" s="965"/>
      <c r="AH113" s="965"/>
      <c r="AI113" s="965"/>
      <c r="AJ113" s="966"/>
      <c r="AK113" s="967">
        <v>350643</v>
      </c>
      <c r="AL113" s="965"/>
      <c r="AM113" s="965"/>
      <c r="AN113" s="965"/>
      <c r="AO113" s="966"/>
      <c r="AP113" s="968">
        <v>11.2</v>
      </c>
      <c r="AQ113" s="969"/>
      <c r="AR113" s="969"/>
      <c r="AS113" s="969"/>
      <c r="AT113" s="970"/>
      <c r="AU113" s="930"/>
      <c r="AV113" s="931"/>
      <c r="AW113" s="931"/>
      <c r="AX113" s="931"/>
      <c r="AY113" s="932"/>
      <c r="AZ113" s="980" t="s">
        <v>412</v>
      </c>
      <c r="BA113" s="981"/>
      <c r="BB113" s="981"/>
      <c r="BC113" s="981"/>
      <c r="BD113" s="981"/>
      <c r="BE113" s="981"/>
      <c r="BF113" s="981"/>
      <c r="BG113" s="981"/>
      <c r="BH113" s="981"/>
      <c r="BI113" s="981"/>
      <c r="BJ113" s="981"/>
      <c r="BK113" s="981"/>
      <c r="BL113" s="981"/>
      <c r="BM113" s="981"/>
      <c r="BN113" s="981"/>
      <c r="BO113" s="981"/>
      <c r="BP113" s="982"/>
      <c r="BQ113" s="950">
        <v>293982</v>
      </c>
      <c r="BR113" s="951"/>
      <c r="BS113" s="951"/>
      <c r="BT113" s="951"/>
      <c r="BU113" s="951"/>
      <c r="BV113" s="951">
        <v>233806</v>
      </c>
      <c r="BW113" s="951"/>
      <c r="BX113" s="951"/>
      <c r="BY113" s="951"/>
      <c r="BZ113" s="951"/>
      <c r="CA113" s="951">
        <v>171200</v>
      </c>
      <c r="CB113" s="951"/>
      <c r="CC113" s="951"/>
      <c r="CD113" s="951"/>
      <c r="CE113" s="951"/>
      <c r="CF113" s="945">
        <v>5.5</v>
      </c>
      <c r="CG113" s="946"/>
      <c r="CH113" s="946"/>
      <c r="CI113" s="946"/>
      <c r="CJ113" s="946"/>
      <c r="CK113" s="976"/>
      <c r="CL113" s="977"/>
      <c r="CM113" s="947" t="s">
        <v>413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v>97988</v>
      </c>
      <c r="DH113" s="990"/>
      <c r="DI113" s="990"/>
      <c r="DJ113" s="990"/>
      <c r="DK113" s="991"/>
      <c r="DL113" s="992">
        <v>162410</v>
      </c>
      <c r="DM113" s="990"/>
      <c r="DN113" s="990"/>
      <c r="DO113" s="990"/>
      <c r="DP113" s="991"/>
      <c r="DQ113" s="992">
        <v>138701</v>
      </c>
      <c r="DR113" s="990"/>
      <c r="DS113" s="990"/>
      <c r="DT113" s="990"/>
      <c r="DU113" s="991"/>
      <c r="DV113" s="993">
        <v>4.4000000000000004</v>
      </c>
      <c r="DW113" s="994"/>
      <c r="DX113" s="994"/>
      <c r="DY113" s="994"/>
      <c r="DZ113" s="995"/>
    </row>
    <row r="114" spans="1:130" s="197" customFormat="1" ht="26.25" customHeight="1">
      <c r="A114" s="985"/>
      <c r="B114" s="986"/>
      <c r="C114" s="981" t="s">
        <v>414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84249</v>
      </c>
      <c r="AB114" s="990"/>
      <c r="AC114" s="990"/>
      <c r="AD114" s="990"/>
      <c r="AE114" s="991"/>
      <c r="AF114" s="992">
        <v>84059</v>
      </c>
      <c r="AG114" s="990"/>
      <c r="AH114" s="990"/>
      <c r="AI114" s="990"/>
      <c r="AJ114" s="991"/>
      <c r="AK114" s="992">
        <v>84586</v>
      </c>
      <c r="AL114" s="990"/>
      <c r="AM114" s="990"/>
      <c r="AN114" s="990"/>
      <c r="AO114" s="991"/>
      <c r="AP114" s="993">
        <v>2.7</v>
      </c>
      <c r="AQ114" s="994"/>
      <c r="AR114" s="994"/>
      <c r="AS114" s="994"/>
      <c r="AT114" s="995"/>
      <c r="AU114" s="930"/>
      <c r="AV114" s="931"/>
      <c r="AW114" s="931"/>
      <c r="AX114" s="931"/>
      <c r="AY114" s="932"/>
      <c r="AZ114" s="980" t="s">
        <v>415</v>
      </c>
      <c r="BA114" s="981"/>
      <c r="BB114" s="981"/>
      <c r="BC114" s="981"/>
      <c r="BD114" s="981"/>
      <c r="BE114" s="981"/>
      <c r="BF114" s="981"/>
      <c r="BG114" s="981"/>
      <c r="BH114" s="981"/>
      <c r="BI114" s="981"/>
      <c r="BJ114" s="981"/>
      <c r="BK114" s="981"/>
      <c r="BL114" s="981"/>
      <c r="BM114" s="981"/>
      <c r="BN114" s="981"/>
      <c r="BO114" s="981"/>
      <c r="BP114" s="982"/>
      <c r="BQ114" s="950">
        <v>1081860</v>
      </c>
      <c r="BR114" s="951"/>
      <c r="BS114" s="951"/>
      <c r="BT114" s="951"/>
      <c r="BU114" s="951"/>
      <c r="BV114" s="951">
        <v>1032197</v>
      </c>
      <c r="BW114" s="951"/>
      <c r="BX114" s="951"/>
      <c r="BY114" s="951"/>
      <c r="BZ114" s="951"/>
      <c r="CA114" s="951">
        <v>986714</v>
      </c>
      <c r="CB114" s="951"/>
      <c r="CC114" s="951"/>
      <c r="CD114" s="951"/>
      <c r="CE114" s="951"/>
      <c r="CF114" s="945">
        <v>31.6</v>
      </c>
      <c r="CG114" s="946"/>
      <c r="CH114" s="946"/>
      <c r="CI114" s="946"/>
      <c r="CJ114" s="946"/>
      <c r="CK114" s="976"/>
      <c r="CL114" s="977"/>
      <c r="CM114" s="947" t="s">
        <v>416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109</v>
      </c>
      <c r="DH114" s="990"/>
      <c r="DI114" s="990"/>
      <c r="DJ114" s="990"/>
      <c r="DK114" s="991"/>
      <c r="DL114" s="992" t="s">
        <v>109</v>
      </c>
      <c r="DM114" s="990"/>
      <c r="DN114" s="990"/>
      <c r="DO114" s="990"/>
      <c r="DP114" s="991"/>
      <c r="DQ114" s="992" t="s">
        <v>109</v>
      </c>
      <c r="DR114" s="990"/>
      <c r="DS114" s="990"/>
      <c r="DT114" s="990"/>
      <c r="DU114" s="991"/>
      <c r="DV114" s="993" t="s">
        <v>109</v>
      </c>
      <c r="DW114" s="994"/>
      <c r="DX114" s="994"/>
      <c r="DY114" s="994"/>
      <c r="DZ114" s="995"/>
    </row>
    <row r="115" spans="1:130" s="197" customFormat="1" ht="26.25" customHeight="1">
      <c r="A115" s="985"/>
      <c r="B115" s="986"/>
      <c r="C115" s="981" t="s">
        <v>417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224995</v>
      </c>
      <c r="AB115" s="965"/>
      <c r="AC115" s="965"/>
      <c r="AD115" s="965"/>
      <c r="AE115" s="966"/>
      <c r="AF115" s="967">
        <v>24989</v>
      </c>
      <c r="AG115" s="965"/>
      <c r="AH115" s="965"/>
      <c r="AI115" s="965"/>
      <c r="AJ115" s="966"/>
      <c r="AK115" s="967">
        <v>25298</v>
      </c>
      <c r="AL115" s="965"/>
      <c r="AM115" s="965"/>
      <c r="AN115" s="965"/>
      <c r="AO115" s="966"/>
      <c r="AP115" s="968">
        <v>0.8</v>
      </c>
      <c r="AQ115" s="969"/>
      <c r="AR115" s="969"/>
      <c r="AS115" s="969"/>
      <c r="AT115" s="970"/>
      <c r="AU115" s="930"/>
      <c r="AV115" s="931"/>
      <c r="AW115" s="931"/>
      <c r="AX115" s="931"/>
      <c r="AY115" s="932"/>
      <c r="AZ115" s="980" t="s">
        <v>418</v>
      </c>
      <c r="BA115" s="981"/>
      <c r="BB115" s="981"/>
      <c r="BC115" s="981"/>
      <c r="BD115" s="981"/>
      <c r="BE115" s="981"/>
      <c r="BF115" s="981"/>
      <c r="BG115" s="981"/>
      <c r="BH115" s="981"/>
      <c r="BI115" s="981"/>
      <c r="BJ115" s="981"/>
      <c r="BK115" s="981"/>
      <c r="BL115" s="981"/>
      <c r="BM115" s="981"/>
      <c r="BN115" s="981"/>
      <c r="BO115" s="981"/>
      <c r="BP115" s="982"/>
      <c r="BQ115" s="950" t="s">
        <v>109</v>
      </c>
      <c r="BR115" s="951"/>
      <c r="BS115" s="951"/>
      <c r="BT115" s="951"/>
      <c r="BU115" s="951"/>
      <c r="BV115" s="951" t="s">
        <v>109</v>
      </c>
      <c r="BW115" s="951"/>
      <c r="BX115" s="951"/>
      <c r="BY115" s="951"/>
      <c r="BZ115" s="951"/>
      <c r="CA115" s="951" t="s">
        <v>109</v>
      </c>
      <c r="CB115" s="951"/>
      <c r="CC115" s="951"/>
      <c r="CD115" s="951"/>
      <c r="CE115" s="951"/>
      <c r="CF115" s="945" t="s">
        <v>109</v>
      </c>
      <c r="CG115" s="946"/>
      <c r="CH115" s="946"/>
      <c r="CI115" s="946"/>
      <c r="CJ115" s="946"/>
      <c r="CK115" s="976"/>
      <c r="CL115" s="977"/>
      <c r="CM115" s="980" t="s">
        <v>419</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109</v>
      </c>
      <c r="DH115" s="990"/>
      <c r="DI115" s="990"/>
      <c r="DJ115" s="990"/>
      <c r="DK115" s="991"/>
      <c r="DL115" s="992" t="s">
        <v>109</v>
      </c>
      <c r="DM115" s="990"/>
      <c r="DN115" s="990"/>
      <c r="DO115" s="990"/>
      <c r="DP115" s="991"/>
      <c r="DQ115" s="992" t="s">
        <v>109</v>
      </c>
      <c r="DR115" s="990"/>
      <c r="DS115" s="990"/>
      <c r="DT115" s="990"/>
      <c r="DU115" s="991"/>
      <c r="DV115" s="993" t="s">
        <v>109</v>
      </c>
      <c r="DW115" s="994"/>
      <c r="DX115" s="994"/>
      <c r="DY115" s="994"/>
      <c r="DZ115" s="995"/>
    </row>
    <row r="116" spans="1:130" s="197" customFormat="1" ht="26.25" customHeight="1">
      <c r="A116" s="987"/>
      <c r="B116" s="988"/>
      <c r="C116" s="1002" t="s">
        <v>420</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109</v>
      </c>
      <c r="AB116" s="990"/>
      <c r="AC116" s="990"/>
      <c r="AD116" s="990"/>
      <c r="AE116" s="991"/>
      <c r="AF116" s="992" t="s">
        <v>109</v>
      </c>
      <c r="AG116" s="990"/>
      <c r="AH116" s="990"/>
      <c r="AI116" s="990"/>
      <c r="AJ116" s="991"/>
      <c r="AK116" s="992" t="s">
        <v>109</v>
      </c>
      <c r="AL116" s="990"/>
      <c r="AM116" s="990"/>
      <c r="AN116" s="990"/>
      <c r="AO116" s="991"/>
      <c r="AP116" s="993" t="s">
        <v>109</v>
      </c>
      <c r="AQ116" s="994"/>
      <c r="AR116" s="994"/>
      <c r="AS116" s="994"/>
      <c r="AT116" s="995"/>
      <c r="AU116" s="930"/>
      <c r="AV116" s="931"/>
      <c r="AW116" s="931"/>
      <c r="AX116" s="931"/>
      <c r="AY116" s="932"/>
      <c r="AZ116" s="980" t="s">
        <v>421</v>
      </c>
      <c r="BA116" s="981"/>
      <c r="BB116" s="981"/>
      <c r="BC116" s="981"/>
      <c r="BD116" s="981"/>
      <c r="BE116" s="981"/>
      <c r="BF116" s="981"/>
      <c r="BG116" s="981"/>
      <c r="BH116" s="981"/>
      <c r="BI116" s="981"/>
      <c r="BJ116" s="981"/>
      <c r="BK116" s="981"/>
      <c r="BL116" s="981"/>
      <c r="BM116" s="981"/>
      <c r="BN116" s="981"/>
      <c r="BO116" s="981"/>
      <c r="BP116" s="982"/>
      <c r="BQ116" s="950" t="s">
        <v>109</v>
      </c>
      <c r="BR116" s="951"/>
      <c r="BS116" s="951"/>
      <c r="BT116" s="951"/>
      <c r="BU116" s="951"/>
      <c r="BV116" s="951" t="s">
        <v>109</v>
      </c>
      <c r="BW116" s="951"/>
      <c r="BX116" s="951"/>
      <c r="BY116" s="951"/>
      <c r="BZ116" s="951"/>
      <c r="CA116" s="951" t="s">
        <v>109</v>
      </c>
      <c r="CB116" s="951"/>
      <c r="CC116" s="951"/>
      <c r="CD116" s="951"/>
      <c r="CE116" s="951"/>
      <c r="CF116" s="945" t="s">
        <v>109</v>
      </c>
      <c r="CG116" s="946"/>
      <c r="CH116" s="946"/>
      <c r="CI116" s="946"/>
      <c r="CJ116" s="946"/>
      <c r="CK116" s="976"/>
      <c r="CL116" s="977"/>
      <c r="CM116" s="947" t="s">
        <v>422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109</v>
      </c>
      <c r="DH116" s="990"/>
      <c r="DI116" s="990"/>
      <c r="DJ116" s="990"/>
      <c r="DK116" s="991"/>
      <c r="DL116" s="992" t="s">
        <v>109</v>
      </c>
      <c r="DM116" s="990"/>
      <c r="DN116" s="990"/>
      <c r="DO116" s="990"/>
      <c r="DP116" s="991"/>
      <c r="DQ116" s="992" t="s">
        <v>109</v>
      </c>
      <c r="DR116" s="990"/>
      <c r="DS116" s="990"/>
      <c r="DT116" s="990"/>
      <c r="DU116" s="991"/>
      <c r="DV116" s="993" t="s">
        <v>109</v>
      </c>
      <c r="DW116" s="994"/>
      <c r="DX116" s="994"/>
      <c r="DY116" s="994"/>
      <c r="DZ116" s="995"/>
    </row>
    <row r="117" spans="1:130" s="197" customFormat="1" ht="26.25" customHeight="1">
      <c r="A117" s="935" t="s">
        <v>168</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423</v>
      </c>
      <c r="Z117" s="915"/>
      <c r="AA117" s="1027">
        <v>1165369</v>
      </c>
      <c r="AB117" s="997"/>
      <c r="AC117" s="997"/>
      <c r="AD117" s="997"/>
      <c r="AE117" s="998"/>
      <c r="AF117" s="996">
        <v>895078</v>
      </c>
      <c r="AG117" s="997"/>
      <c r="AH117" s="997"/>
      <c r="AI117" s="997"/>
      <c r="AJ117" s="998"/>
      <c r="AK117" s="996">
        <v>868571</v>
      </c>
      <c r="AL117" s="997"/>
      <c r="AM117" s="997"/>
      <c r="AN117" s="997"/>
      <c r="AO117" s="998"/>
      <c r="AP117" s="999"/>
      <c r="AQ117" s="1000"/>
      <c r="AR117" s="1000"/>
      <c r="AS117" s="1000"/>
      <c r="AT117" s="1001"/>
      <c r="AU117" s="930"/>
      <c r="AV117" s="931"/>
      <c r="AW117" s="931"/>
      <c r="AX117" s="931"/>
      <c r="AY117" s="932"/>
      <c r="AZ117" s="1026" t="s">
        <v>424</v>
      </c>
      <c r="BA117" s="1002"/>
      <c r="BB117" s="1002"/>
      <c r="BC117" s="1002"/>
      <c r="BD117" s="1002"/>
      <c r="BE117" s="1002"/>
      <c r="BF117" s="1002"/>
      <c r="BG117" s="1002"/>
      <c r="BH117" s="1002"/>
      <c r="BI117" s="1002"/>
      <c r="BJ117" s="1002"/>
      <c r="BK117" s="1002"/>
      <c r="BL117" s="1002"/>
      <c r="BM117" s="1002"/>
      <c r="BN117" s="1002"/>
      <c r="BO117" s="1002"/>
      <c r="BP117" s="1003"/>
      <c r="BQ117" s="1016" t="s">
        <v>109</v>
      </c>
      <c r="BR117" s="1017"/>
      <c r="BS117" s="1017"/>
      <c r="BT117" s="1017"/>
      <c r="BU117" s="1017"/>
      <c r="BV117" s="1017" t="s">
        <v>109</v>
      </c>
      <c r="BW117" s="1017"/>
      <c r="BX117" s="1017"/>
      <c r="BY117" s="1017"/>
      <c r="BZ117" s="1017"/>
      <c r="CA117" s="1017" t="s">
        <v>109</v>
      </c>
      <c r="CB117" s="1017"/>
      <c r="CC117" s="1017"/>
      <c r="CD117" s="1017"/>
      <c r="CE117" s="1017"/>
      <c r="CF117" s="945" t="s">
        <v>109</v>
      </c>
      <c r="CG117" s="946"/>
      <c r="CH117" s="946"/>
      <c r="CI117" s="946"/>
      <c r="CJ117" s="946"/>
      <c r="CK117" s="976"/>
      <c r="CL117" s="977"/>
      <c r="CM117" s="947" t="s">
        <v>425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109</v>
      </c>
      <c r="DH117" s="990"/>
      <c r="DI117" s="990"/>
      <c r="DJ117" s="990"/>
      <c r="DK117" s="991"/>
      <c r="DL117" s="992" t="s">
        <v>109</v>
      </c>
      <c r="DM117" s="990"/>
      <c r="DN117" s="990"/>
      <c r="DO117" s="990"/>
      <c r="DP117" s="991"/>
      <c r="DQ117" s="992" t="s">
        <v>109</v>
      </c>
      <c r="DR117" s="990"/>
      <c r="DS117" s="990"/>
      <c r="DT117" s="990"/>
      <c r="DU117" s="991"/>
      <c r="DV117" s="993" t="s">
        <v>109</v>
      </c>
      <c r="DW117" s="994"/>
      <c r="DX117" s="994"/>
      <c r="DY117" s="994"/>
      <c r="DZ117" s="995"/>
    </row>
    <row r="118" spans="1:130" s="197" customFormat="1" ht="26.25" customHeight="1">
      <c r="A118" s="935" t="s">
        <v>399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397</v>
      </c>
      <c r="AB118" s="914"/>
      <c r="AC118" s="914"/>
      <c r="AD118" s="914"/>
      <c r="AE118" s="915"/>
      <c r="AF118" s="913" t="s">
        <v>285</v>
      </c>
      <c r="AG118" s="914"/>
      <c r="AH118" s="914"/>
      <c r="AI118" s="914"/>
      <c r="AJ118" s="915"/>
      <c r="AK118" s="913" t="s">
        <v>284</v>
      </c>
      <c r="AL118" s="914"/>
      <c r="AM118" s="914"/>
      <c r="AN118" s="914"/>
      <c r="AO118" s="915"/>
      <c r="AP118" s="1021" t="s">
        <v>398</v>
      </c>
      <c r="AQ118" s="1022"/>
      <c r="AR118" s="1022"/>
      <c r="AS118" s="1022"/>
      <c r="AT118" s="1023"/>
      <c r="AU118" s="933"/>
      <c r="AV118" s="934"/>
      <c r="AW118" s="934"/>
      <c r="AX118" s="934"/>
      <c r="AY118" s="934"/>
      <c r="AZ118" s="228" t="s">
        <v>168</v>
      </c>
      <c r="BA118" s="228"/>
      <c r="BB118" s="228"/>
      <c r="BC118" s="228"/>
      <c r="BD118" s="228"/>
      <c r="BE118" s="228"/>
      <c r="BF118" s="228"/>
      <c r="BG118" s="228"/>
      <c r="BH118" s="228"/>
      <c r="BI118" s="228"/>
      <c r="BJ118" s="228"/>
      <c r="BK118" s="228"/>
      <c r="BL118" s="228"/>
      <c r="BM118" s="228"/>
      <c r="BN118" s="228"/>
      <c r="BO118" s="1024" t="s">
        <v>426</v>
      </c>
      <c r="BP118" s="1025"/>
      <c r="BQ118" s="1016">
        <v>11368670</v>
      </c>
      <c r="BR118" s="1017"/>
      <c r="BS118" s="1017"/>
      <c r="BT118" s="1017"/>
      <c r="BU118" s="1017"/>
      <c r="BV118" s="1017">
        <v>11108961</v>
      </c>
      <c r="BW118" s="1017"/>
      <c r="BX118" s="1017"/>
      <c r="BY118" s="1017"/>
      <c r="BZ118" s="1017"/>
      <c r="CA118" s="1017">
        <v>10773066</v>
      </c>
      <c r="CB118" s="1017"/>
      <c r="CC118" s="1017"/>
      <c r="CD118" s="1017"/>
      <c r="CE118" s="1017"/>
      <c r="CF118" s="1018"/>
      <c r="CG118" s="1019"/>
      <c r="CH118" s="1019"/>
      <c r="CI118" s="1019"/>
      <c r="CJ118" s="1020"/>
      <c r="CK118" s="976"/>
      <c r="CL118" s="977"/>
      <c r="CM118" s="947" t="s">
        <v>427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109</v>
      </c>
      <c r="DH118" s="990"/>
      <c r="DI118" s="990"/>
      <c r="DJ118" s="990"/>
      <c r="DK118" s="991"/>
      <c r="DL118" s="992" t="s">
        <v>109</v>
      </c>
      <c r="DM118" s="990"/>
      <c r="DN118" s="990"/>
      <c r="DO118" s="990"/>
      <c r="DP118" s="991"/>
      <c r="DQ118" s="992" t="s">
        <v>109</v>
      </c>
      <c r="DR118" s="990"/>
      <c r="DS118" s="990"/>
      <c r="DT118" s="990"/>
      <c r="DU118" s="991"/>
      <c r="DV118" s="993" t="s">
        <v>109</v>
      </c>
      <c r="DW118" s="994"/>
      <c r="DX118" s="994"/>
      <c r="DY118" s="994"/>
      <c r="DZ118" s="995"/>
    </row>
    <row r="119" spans="1:130" s="197" customFormat="1" ht="26.25" customHeight="1">
      <c r="A119" s="1005" t="s">
        <v>402</v>
      </c>
      <c r="B119" s="975"/>
      <c r="C119" s="954" t="s">
        <v>403</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109</v>
      </c>
      <c r="AB119" s="921"/>
      <c r="AC119" s="921"/>
      <c r="AD119" s="921"/>
      <c r="AE119" s="922"/>
      <c r="AF119" s="923" t="s">
        <v>109</v>
      </c>
      <c r="AG119" s="921"/>
      <c r="AH119" s="921"/>
      <c r="AI119" s="921"/>
      <c r="AJ119" s="922"/>
      <c r="AK119" s="923" t="s">
        <v>109</v>
      </c>
      <c r="AL119" s="921"/>
      <c r="AM119" s="921"/>
      <c r="AN119" s="921"/>
      <c r="AO119" s="922"/>
      <c r="AP119" s="924" t="s">
        <v>109</v>
      </c>
      <c r="AQ119" s="925"/>
      <c r="AR119" s="925"/>
      <c r="AS119" s="925"/>
      <c r="AT119" s="926"/>
      <c r="AU119" s="1008" t="s">
        <v>428</v>
      </c>
      <c r="AV119" s="1009"/>
      <c r="AW119" s="1009"/>
      <c r="AX119" s="1009"/>
      <c r="AY119" s="1010"/>
      <c r="AZ119" s="971" t="s">
        <v>429</v>
      </c>
      <c r="BA119" s="918"/>
      <c r="BB119" s="918"/>
      <c r="BC119" s="918"/>
      <c r="BD119" s="918"/>
      <c r="BE119" s="918"/>
      <c r="BF119" s="918"/>
      <c r="BG119" s="918"/>
      <c r="BH119" s="918"/>
      <c r="BI119" s="918"/>
      <c r="BJ119" s="918"/>
      <c r="BK119" s="918"/>
      <c r="BL119" s="918"/>
      <c r="BM119" s="918"/>
      <c r="BN119" s="918"/>
      <c r="BO119" s="918"/>
      <c r="BP119" s="919"/>
      <c r="BQ119" s="957">
        <v>3339663</v>
      </c>
      <c r="BR119" s="958"/>
      <c r="BS119" s="958"/>
      <c r="BT119" s="958"/>
      <c r="BU119" s="958"/>
      <c r="BV119" s="958">
        <v>3445238</v>
      </c>
      <c r="BW119" s="958"/>
      <c r="BX119" s="958"/>
      <c r="BY119" s="958"/>
      <c r="BZ119" s="958"/>
      <c r="CA119" s="958">
        <v>3690992</v>
      </c>
      <c r="CB119" s="958"/>
      <c r="CC119" s="958"/>
      <c r="CD119" s="958"/>
      <c r="CE119" s="958"/>
      <c r="CF119" s="972">
        <v>118.3</v>
      </c>
      <c r="CG119" s="973"/>
      <c r="CH119" s="973"/>
      <c r="CI119" s="973"/>
      <c r="CJ119" s="973"/>
      <c r="CK119" s="978"/>
      <c r="CL119" s="979"/>
      <c r="CM119" s="1035" t="s">
        <v>430</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104566</v>
      </c>
      <c r="DH119" s="1029"/>
      <c r="DI119" s="1029"/>
      <c r="DJ119" s="1029"/>
      <c r="DK119" s="1030"/>
      <c r="DL119" s="1031" t="s">
        <v>109</v>
      </c>
      <c r="DM119" s="1029"/>
      <c r="DN119" s="1029"/>
      <c r="DO119" s="1029"/>
      <c r="DP119" s="1030"/>
      <c r="DQ119" s="1031" t="s">
        <v>109</v>
      </c>
      <c r="DR119" s="1029"/>
      <c r="DS119" s="1029"/>
      <c r="DT119" s="1029"/>
      <c r="DU119" s="1030"/>
      <c r="DV119" s="1032" t="s">
        <v>109</v>
      </c>
      <c r="DW119" s="1033"/>
      <c r="DX119" s="1033"/>
      <c r="DY119" s="1033"/>
      <c r="DZ119" s="1034"/>
    </row>
    <row r="120" spans="1:130" s="197" customFormat="1" ht="26.25" customHeight="1">
      <c r="A120" s="1006"/>
      <c r="B120" s="977"/>
      <c r="C120" s="947" t="s">
        <v>406</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109</v>
      </c>
      <c r="AB120" s="990"/>
      <c r="AC120" s="990"/>
      <c r="AD120" s="990"/>
      <c r="AE120" s="991"/>
      <c r="AF120" s="992" t="s">
        <v>109</v>
      </c>
      <c r="AG120" s="990"/>
      <c r="AH120" s="990"/>
      <c r="AI120" s="990"/>
      <c r="AJ120" s="991"/>
      <c r="AK120" s="992" t="s">
        <v>109</v>
      </c>
      <c r="AL120" s="990"/>
      <c r="AM120" s="990"/>
      <c r="AN120" s="990"/>
      <c r="AO120" s="991"/>
      <c r="AP120" s="993" t="s">
        <v>109</v>
      </c>
      <c r="AQ120" s="994"/>
      <c r="AR120" s="994"/>
      <c r="AS120" s="994"/>
      <c r="AT120" s="995"/>
      <c r="AU120" s="1011"/>
      <c r="AV120" s="1012"/>
      <c r="AW120" s="1012"/>
      <c r="AX120" s="1012"/>
      <c r="AY120" s="1013"/>
      <c r="AZ120" s="980" t="s">
        <v>431</v>
      </c>
      <c r="BA120" s="981"/>
      <c r="BB120" s="981"/>
      <c r="BC120" s="981"/>
      <c r="BD120" s="981"/>
      <c r="BE120" s="981"/>
      <c r="BF120" s="981"/>
      <c r="BG120" s="981"/>
      <c r="BH120" s="981"/>
      <c r="BI120" s="981"/>
      <c r="BJ120" s="981"/>
      <c r="BK120" s="981"/>
      <c r="BL120" s="981"/>
      <c r="BM120" s="981"/>
      <c r="BN120" s="981"/>
      <c r="BO120" s="981"/>
      <c r="BP120" s="982"/>
      <c r="BQ120" s="950">
        <v>76533</v>
      </c>
      <c r="BR120" s="951"/>
      <c r="BS120" s="951"/>
      <c r="BT120" s="951"/>
      <c r="BU120" s="951"/>
      <c r="BV120" s="951">
        <v>73285</v>
      </c>
      <c r="BW120" s="951"/>
      <c r="BX120" s="951"/>
      <c r="BY120" s="951"/>
      <c r="BZ120" s="951"/>
      <c r="CA120" s="951">
        <v>69970</v>
      </c>
      <c r="CB120" s="951"/>
      <c r="CC120" s="951"/>
      <c r="CD120" s="951"/>
      <c r="CE120" s="951"/>
      <c r="CF120" s="945">
        <v>2.2000000000000002</v>
      </c>
      <c r="CG120" s="946"/>
      <c r="CH120" s="946"/>
      <c r="CI120" s="946"/>
      <c r="CJ120" s="946"/>
      <c r="CK120" s="1044" t="s">
        <v>432</v>
      </c>
      <c r="CL120" s="1045"/>
      <c r="CM120" s="1045"/>
      <c r="CN120" s="1045"/>
      <c r="CO120" s="1046"/>
      <c r="CP120" s="1052" t="s">
        <v>381</v>
      </c>
      <c r="CQ120" s="1053"/>
      <c r="CR120" s="1053"/>
      <c r="CS120" s="1053"/>
      <c r="CT120" s="1053"/>
      <c r="CU120" s="1053"/>
      <c r="CV120" s="1053"/>
      <c r="CW120" s="1053"/>
      <c r="CX120" s="1053"/>
      <c r="CY120" s="1053"/>
      <c r="CZ120" s="1053"/>
      <c r="DA120" s="1053"/>
      <c r="DB120" s="1053"/>
      <c r="DC120" s="1053"/>
      <c r="DD120" s="1053"/>
      <c r="DE120" s="1053"/>
      <c r="DF120" s="1054"/>
      <c r="DG120" s="957">
        <v>4857072</v>
      </c>
      <c r="DH120" s="958"/>
      <c r="DI120" s="958"/>
      <c r="DJ120" s="958"/>
      <c r="DK120" s="958"/>
      <c r="DL120" s="958">
        <v>4646717</v>
      </c>
      <c r="DM120" s="958"/>
      <c r="DN120" s="958"/>
      <c r="DO120" s="958"/>
      <c r="DP120" s="958"/>
      <c r="DQ120" s="958">
        <v>4409083</v>
      </c>
      <c r="DR120" s="958"/>
      <c r="DS120" s="958"/>
      <c r="DT120" s="958"/>
      <c r="DU120" s="958"/>
      <c r="DV120" s="959">
        <v>141.30000000000001</v>
      </c>
      <c r="DW120" s="959"/>
      <c r="DX120" s="959"/>
      <c r="DY120" s="959"/>
      <c r="DZ120" s="960"/>
    </row>
    <row r="121" spans="1:130" s="197" customFormat="1" ht="26.25" customHeight="1">
      <c r="A121" s="1006"/>
      <c r="B121" s="977"/>
      <c r="C121" s="1041" t="s">
        <v>433</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v>220043</v>
      </c>
      <c r="AB121" s="990"/>
      <c r="AC121" s="990"/>
      <c r="AD121" s="990"/>
      <c r="AE121" s="991"/>
      <c r="AF121" s="992">
        <v>20236</v>
      </c>
      <c r="AG121" s="990"/>
      <c r="AH121" s="990"/>
      <c r="AI121" s="990"/>
      <c r="AJ121" s="991"/>
      <c r="AK121" s="992">
        <v>20225</v>
      </c>
      <c r="AL121" s="990"/>
      <c r="AM121" s="990"/>
      <c r="AN121" s="990"/>
      <c r="AO121" s="991"/>
      <c r="AP121" s="993">
        <v>0.6</v>
      </c>
      <c r="AQ121" s="994"/>
      <c r="AR121" s="994"/>
      <c r="AS121" s="994"/>
      <c r="AT121" s="995"/>
      <c r="AU121" s="1011"/>
      <c r="AV121" s="1012"/>
      <c r="AW121" s="1012"/>
      <c r="AX121" s="1012"/>
      <c r="AY121" s="1013"/>
      <c r="AZ121" s="1026" t="s">
        <v>434</v>
      </c>
      <c r="BA121" s="1002"/>
      <c r="BB121" s="1002"/>
      <c r="BC121" s="1002"/>
      <c r="BD121" s="1002"/>
      <c r="BE121" s="1002"/>
      <c r="BF121" s="1002"/>
      <c r="BG121" s="1002"/>
      <c r="BH121" s="1002"/>
      <c r="BI121" s="1002"/>
      <c r="BJ121" s="1002"/>
      <c r="BK121" s="1002"/>
      <c r="BL121" s="1002"/>
      <c r="BM121" s="1002"/>
      <c r="BN121" s="1002"/>
      <c r="BO121" s="1002"/>
      <c r="BP121" s="1003"/>
      <c r="BQ121" s="1016">
        <v>7514523</v>
      </c>
      <c r="BR121" s="1017"/>
      <c r="BS121" s="1017"/>
      <c r="BT121" s="1017"/>
      <c r="BU121" s="1017"/>
      <c r="BV121" s="1017">
        <v>7247913</v>
      </c>
      <c r="BW121" s="1017"/>
      <c r="BX121" s="1017"/>
      <c r="BY121" s="1017"/>
      <c r="BZ121" s="1017"/>
      <c r="CA121" s="1017">
        <v>6929845</v>
      </c>
      <c r="CB121" s="1017"/>
      <c r="CC121" s="1017"/>
      <c r="CD121" s="1017"/>
      <c r="CE121" s="1017"/>
      <c r="CF121" s="1055">
        <v>222.1</v>
      </c>
      <c r="CG121" s="1056"/>
      <c r="CH121" s="1056"/>
      <c r="CI121" s="1056"/>
      <c r="CJ121" s="1056"/>
      <c r="CK121" s="1047"/>
      <c r="CL121" s="1048"/>
      <c r="CM121" s="1048"/>
      <c r="CN121" s="1048"/>
      <c r="CO121" s="1049"/>
      <c r="CP121" s="1038"/>
      <c r="CQ121" s="1039"/>
      <c r="CR121" s="1039"/>
      <c r="CS121" s="1039"/>
      <c r="CT121" s="1039"/>
      <c r="CU121" s="1039"/>
      <c r="CV121" s="1039"/>
      <c r="CW121" s="1039"/>
      <c r="CX121" s="1039"/>
      <c r="CY121" s="1039"/>
      <c r="CZ121" s="1039"/>
      <c r="DA121" s="1039"/>
      <c r="DB121" s="1039"/>
      <c r="DC121" s="1039"/>
      <c r="DD121" s="1039"/>
      <c r="DE121" s="1039"/>
      <c r="DF121" s="1040"/>
      <c r="DG121" s="950"/>
      <c r="DH121" s="951"/>
      <c r="DI121" s="951"/>
      <c r="DJ121" s="951"/>
      <c r="DK121" s="951"/>
      <c r="DL121" s="951"/>
      <c r="DM121" s="951"/>
      <c r="DN121" s="951"/>
      <c r="DO121" s="951"/>
      <c r="DP121" s="951"/>
      <c r="DQ121" s="951"/>
      <c r="DR121" s="951"/>
      <c r="DS121" s="951"/>
      <c r="DT121" s="951"/>
      <c r="DU121" s="951"/>
      <c r="DV121" s="952"/>
      <c r="DW121" s="952"/>
      <c r="DX121" s="952"/>
      <c r="DY121" s="952"/>
      <c r="DZ121" s="953"/>
    </row>
    <row r="122" spans="1:130" s="197" customFormat="1" ht="26.25" customHeight="1">
      <c r="A122" s="1006"/>
      <c r="B122" s="977"/>
      <c r="C122" s="947" t="s">
        <v>416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109</v>
      </c>
      <c r="AB122" s="990"/>
      <c r="AC122" s="990"/>
      <c r="AD122" s="990"/>
      <c r="AE122" s="991"/>
      <c r="AF122" s="992" t="s">
        <v>109</v>
      </c>
      <c r="AG122" s="990"/>
      <c r="AH122" s="990"/>
      <c r="AI122" s="990"/>
      <c r="AJ122" s="991"/>
      <c r="AK122" s="992" t="s">
        <v>109</v>
      </c>
      <c r="AL122" s="990"/>
      <c r="AM122" s="990"/>
      <c r="AN122" s="990"/>
      <c r="AO122" s="991"/>
      <c r="AP122" s="993" t="s">
        <v>109</v>
      </c>
      <c r="AQ122" s="994"/>
      <c r="AR122" s="994"/>
      <c r="AS122" s="994"/>
      <c r="AT122" s="995"/>
      <c r="AU122" s="1014"/>
      <c r="AV122" s="1015"/>
      <c r="AW122" s="1015"/>
      <c r="AX122" s="1015"/>
      <c r="AY122" s="1015"/>
      <c r="AZ122" s="228" t="s">
        <v>168</v>
      </c>
      <c r="BA122" s="228"/>
      <c r="BB122" s="228"/>
      <c r="BC122" s="228"/>
      <c r="BD122" s="228"/>
      <c r="BE122" s="228"/>
      <c r="BF122" s="228"/>
      <c r="BG122" s="228"/>
      <c r="BH122" s="228"/>
      <c r="BI122" s="228"/>
      <c r="BJ122" s="228"/>
      <c r="BK122" s="228"/>
      <c r="BL122" s="228"/>
      <c r="BM122" s="228"/>
      <c r="BN122" s="228"/>
      <c r="BO122" s="1024" t="s">
        <v>435</v>
      </c>
      <c r="BP122" s="1025"/>
      <c r="BQ122" s="1065">
        <v>10930719</v>
      </c>
      <c r="BR122" s="1066"/>
      <c r="BS122" s="1066"/>
      <c r="BT122" s="1066"/>
      <c r="BU122" s="1066"/>
      <c r="BV122" s="1066">
        <v>10766436</v>
      </c>
      <c r="BW122" s="1066"/>
      <c r="BX122" s="1066"/>
      <c r="BY122" s="1066"/>
      <c r="BZ122" s="1066"/>
      <c r="CA122" s="1066">
        <v>10690807</v>
      </c>
      <c r="CB122" s="1066"/>
      <c r="CC122" s="1066"/>
      <c r="CD122" s="1066"/>
      <c r="CE122" s="1066"/>
      <c r="CF122" s="1018"/>
      <c r="CG122" s="1019"/>
      <c r="CH122" s="1019"/>
      <c r="CI122" s="1019"/>
      <c r="CJ122" s="1020"/>
      <c r="CK122" s="1047"/>
      <c r="CL122" s="1048"/>
      <c r="CM122" s="1048"/>
      <c r="CN122" s="1048"/>
      <c r="CO122" s="1049"/>
      <c r="CP122" s="1038"/>
      <c r="CQ122" s="1039"/>
      <c r="CR122" s="1039"/>
      <c r="CS122" s="1039"/>
      <c r="CT122" s="1039"/>
      <c r="CU122" s="1039"/>
      <c r="CV122" s="1039"/>
      <c r="CW122" s="1039"/>
      <c r="CX122" s="1039"/>
      <c r="CY122" s="1039"/>
      <c r="CZ122" s="1039"/>
      <c r="DA122" s="1039"/>
      <c r="DB122" s="1039"/>
      <c r="DC122" s="1039"/>
      <c r="DD122" s="1039"/>
      <c r="DE122" s="1039"/>
      <c r="DF122" s="1040"/>
      <c r="DG122" s="950"/>
      <c r="DH122" s="951"/>
      <c r="DI122" s="951"/>
      <c r="DJ122" s="951"/>
      <c r="DK122" s="951"/>
      <c r="DL122" s="951"/>
      <c r="DM122" s="951"/>
      <c r="DN122" s="951"/>
      <c r="DO122" s="951"/>
      <c r="DP122" s="951"/>
      <c r="DQ122" s="951"/>
      <c r="DR122" s="951"/>
      <c r="DS122" s="951"/>
      <c r="DT122" s="951"/>
      <c r="DU122" s="951"/>
      <c r="DV122" s="952"/>
      <c r="DW122" s="952"/>
      <c r="DX122" s="952"/>
      <c r="DY122" s="952"/>
      <c r="DZ122" s="953"/>
    </row>
    <row r="123" spans="1:130" s="197" customFormat="1" ht="26.25" customHeight="1" thickBot="1">
      <c r="A123" s="1006"/>
      <c r="B123" s="977"/>
      <c r="C123" s="947" t="s">
        <v>422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109</v>
      </c>
      <c r="AB123" s="990"/>
      <c r="AC123" s="990"/>
      <c r="AD123" s="990"/>
      <c r="AE123" s="991"/>
      <c r="AF123" s="992" t="s">
        <v>109</v>
      </c>
      <c r="AG123" s="990"/>
      <c r="AH123" s="990"/>
      <c r="AI123" s="990"/>
      <c r="AJ123" s="991"/>
      <c r="AK123" s="992" t="s">
        <v>109</v>
      </c>
      <c r="AL123" s="990"/>
      <c r="AM123" s="990"/>
      <c r="AN123" s="990"/>
      <c r="AO123" s="991"/>
      <c r="AP123" s="993" t="s">
        <v>109</v>
      </c>
      <c r="AQ123" s="994"/>
      <c r="AR123" s="994"/>
      <c r="AS123" s="994"/>
      <c r="AT123" s="995"/>
      <c r="AU123" s="1062" t="s">
        <v>436</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13.9</v>
      </c>
      <c r="BR123" s="1058"/>
      <c r="BS123" s="1058"/>
      <c r="BT123" s="1058"/>
      <c r="BU123" s="1058"/>
      <c r="BV123" s="1058">
        <v>11.1</v>
      </c>
      <c r="BW123" s="1058"/>
      <c r="BX123" s="1058"/>
      <c r="BY123" s="1058"/>
      <c r="BZ123" s="1058"/>
      <c r="CA123" s="1058">
        <v>2.6</v>
      </c>
      <c r="CB123" s="1058"/>
      <c r="CC123" s="1058"/>
      <c r="CD123" s="1058"/>
      <c r="CE123" s="1058"/>
      <c r="CF123" s="1059"/>
      <c r="CG123" s="1060"/>
      <c r="CH123" s="1060"/>
      <c r="CI123" s="1060"/>
      <c r="CJ123" s="1061"/>
      <c r="CK123" s="1047"/>
      <c r="CL123" s="1048"/>
      <c r="CM123" s="1048"/>
      <c r="CN123" s="1048"/>
      <c r="CO123" s="1049"/>
      <c r="CP123" s="1038"/>
      <c r="CQ123" s="1039"/>
      <c r="CR123" s="1039"/>
      <c r="CS123" s="1039"/>
      <c r="CT123" s="1039"/>
      <c r="CU123" s="1039"/>
      <c r="CV123" s="1039"/>
      <c r="CW123" s="1039"/>
      <c r="CX123" s="1039"/>
      <c r="CY123" s="1039"/>
      <c r="CZ123" s="1039"/>
      <c r="DA123" s="1039"/>
      <c r="DB123" s="1039"/>
      <c r="DC123" s="1039"/>
      <c r="DD123" s="1039"/>
      <c r="DE123" s="1039"/>
      <c r="DF123" s="1040"/>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197" customFormat="1" ht="26.25" customHeight="1">
      <c r="A124" s="1006"/>
      <c r="B124" s="977"/>
      <c r="C124" s="947" t="s">
        <v>425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109</v>
      </c>
      <c r="AB124" s="990"/>
      <c r="AC124" s="990"/>
      <c r="AD124" s="990"/>
      <c r="AE124" s="991"/>
      <c r="AF124" s="992" t="s">
        <v>109</v>
      </c>
      <c r="AG124" s="990"/>
      <c r="AH124" s="990"/>
      <c r="AI124" s="990"/>
      <c r="AJ124" s="991"/>
      <c r="AK124" s="992" t="s">
        <v>109</v>
      </c>
      <c r="AL124" s="990"/>
      <c r="AM124" s="990"/>
      <c r="AN124" s="990"/>
      <c r="AO124" s="991"/>
      <c r="AP124" s="993" t="s">
        <v>109</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437</v>
      </c>
      <c r="CQ124" s="1039"/>
      <c r="CR124" s="1039"/>
      <c r="CS124" s="1039"/>
      <c r="CT124" s="1039"/>
      <c r="CU124" s="1039"/>
      <c r="CV124" s="1039"/>
      <c r="CW124" s="1039"/>
      <c r="CX124" s="1039"/>
      <c r="CY124" s="1039"/>
      <c r="CZ124" s="1039"/>
      <c r="DA124" s="1039"/>
      <c r="DB124" s="1039"/>
      <c r="DC124" s="1039"/>
      <c r="DD124" s="1039"/>
      <c r="DE124" s="1039"/>
      <c r="DF124" s="1040"/>
      <c r="DG124" s="1028" t="s">
        <v>109</v>
      </c>
      <c r="DH124" s="1029"/>
      <c r="DI124" s="1029"/>
      <c r="DJ124" s="1029"/>
      <c r="DK124" s="1030"/>
      <c r="DL124" s="1031" t="s">
        <v>109</v>
      </c>
      <c r="DM124" s="1029"/>
      <c r="DN124" s="1029"/>
      <c r="DO124" s="1029"/>
      <c r="DP124" s="1030"/>
      <c r="DQ124" s="1031" t="s">
        <v>109</v>
      </c>
      <c r="DR124" s="1029"/>
      <c r="DS124" s="1029"/>
      <c r="DT124" s="1029"/>
      <c r="DU124" s="1030"/>
      <c r="DV124" s="1032" t="s">
        <v>109</v>
      </c>
      <c r="DW124" s="1033"/>
      <c r="DX124" s="1033"/>
      <c r="DY124" s="1033"/>
      <c r="DZ124" s="1034"/>
    </row>
    <row r="125" spans="1:130" s="197" customFormat="1" ht="26.25" customHeight="1" thickBot="1">
      <c r="A125" s="1006"/>
      <c r="B125" s="977"/>
      <c r="C125" s="947" t="s">
        <v>427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109</v>
      </c>
      <c r="AB125" s="990"/>
      <c r="AC125" s="990"/>
      <c r="AD125" s="990"/>
      <c r="AE125" s="991"/>
      <c r="AF125" s="992" t="s">
        <v>109</v>
      </c>
      <c r="AG125" s="990"/>
      <c r="AH125" s="990"/>
      <c r="AI125" s="990"/>
      <c r="AJ125" s="991"/>
      <c r="AK125" s="992" t="s">
        <v>109</v>
      </c>
      <c r="AL125" s="990"/>
      <c r="AM125" s="990"/>
      <c r="AN125" s="990"/>
      <c r="AO125" s="991"/>
      <c r="AP125" s="993" t="s">
        <v>109</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438</v>
      </c>
      <c r="CL125" s="1045"/>
      <c r="CM125" s="1045"/>
      <c r="CN125" s="1045"/>
      <c r="CO125" s="1046"/>
      <c r="CP125" s="971" t="s">
        <v>439</v>
      </c>
      <c r="CQ125" s="918"/>
      <c r="CR125" s="918"/>
      <c r="CS125" s="918"/>
      <c r="CT125" s="918"/>
      <c r="CU125" s="918"/>
      <c r="CV125" s="918"/>
      <c r="CW125" s="918"/>
      <c r="CX125" s="918"/>
      <c r="CY125" s="918"/>
      <c r="CZ125" s="918"/>
      <c r="DA125" s="918"/>
      <c r="DB125" s="918"/>
      <c r="DC125" s="918"/>
      <c r="DD125" s="918"/>
      <c r="DE125" s="918"/>
      <c r="DF125" s="919"/>
      <c r="DG125" s="957" t="s">
        <v>109</v>
      </c>
      <c r="DH125" s="958"/>
      <c r="DI125" s="958"/>
      <c r="DJ125" s="958"/>
      <c r="DK125" s="958"/>
      <c r="DL125" s="958" t="s">
        <v>109</v>
      </c>
      <c r="DM125" s="958"/>
      <c r="DN125" s="958"/>
      <c r="DO125" s="958"/>
      <c r="DP125" s="958"/>
      <c r="DQ125" s="958" t="s">
        <v>109</v>
      </c>
      <c r="DR125" s="958"/>
      <c r="DS125" s="958"/>
      <c r="DT125" s="958"/>
      <c r="DU125" s="958"/>
      <c r="DV125" s="959" t="s">
        <v>109</v>
      </c>
      <c r="DW125" s="959"/>
      <c r="DX125" s="959"/>
      <c r="DY125" s="959"/>
      <c r="DZ125" s="960"/>
    </row>
    <row r="126" spans="1:130" s="197" customFormat="1" ht="26.25" customHeight="1">
      <c r="A126" s="1006"/>
      <c r="B126" s="977"/>
      <c r="C126" s="947" t="s">
        <v>430</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4952</v>
      </c>
      <c r="AB126" s="990"/>
      <c r="AC126" s="990"/>
      <c r="AD126" s="990"/>
      <c r="AE126" s="991"/>
      <c r="AF126" s="992">
        <v>4753</v>
      </c>
      <c r="AG126" s="990"/>
      <c r="AH126" s="990"/>
      <c r="AI126" s="990"/>
      <c r="AJ126" s="991"/>
      <c r="AK126" s="992">
        <v>5073</v>
      </c>
      <c r="AL126" s="990"/>
      <c r="AM126" s="990"/>
      <c r="AN126" s="990"/>
      <c r="AO126" s="991"/>
      <c r="AP126" s="993">
        <v>0.2</v>
      </c>
      <c r="AQ126" s="994"/>
      <c r="AR126" s="994"/>
      <c r="AS126" s="994"/>
      <c r="AT126" s="995"/>
      <c r="AU126" s="233"/>
      <c r="AV126" s="233"/>
      <c r="AW126" s="233"/>
      <c r="AX126" s="1067" t="s">
        <v>440</v>
      </c>
      <c r="AY126" s="1068"/>
      <c r="AZ126" s="1068"/>
      <c r="BA126" s="1068"/>
      <c r="BB126" s="1068"/>
      <c r="BC126" s="1068"/>
      <c r="BD126" s="1068"/>
      <c r="BE126" s="1069"/>
      <c r="BF126" s="1083" t="s">
        <v>441</v>
      </c>
      <c r="BG126" s="1068"/>
      <c r="BH126" s="1068"/>
      <c r="BI126" s="1068"/>
      <c r="BJ126" s="1068"/>
      <c r="BK126" s="1068"/>
      <c r="BL126" s="1069"/>
      <c r="BM126" s="1083" t="s">
        <v>442</v>
      </c>
      <c r="BN126" s="1068"/>
      <c r="BO126" s="1068"/>
      <c r="BP126" s="1068"/>
      <c r="BQ126" s="1068"/>
      <c r="BR126" s="1068"/>
      <c r="BS126" s="1069"/>
      <c r="BT126" s="1083" t="s">
        <v>443</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444</v>
      </c>
      <c r="CQ126" s="981"/>
      <c r="CR126" s="981"/>
      <c r="CS126" s="981"/>
      <c r="CT126" s="981"/>
      <c r="CU126" s="981"/>
      <c r="CV126" s="981"/>
      <c r="CW126" s="981"/>
      <c r="CX126" s="981"/>
      <c r="CY126" s="981"/>
      <c r="CZ126" s="981"/>
      <c r="DA126" s="981"/>
      <c r="DB126" s="981"/>
      <c r="DC126" s="981"/>
      <c r="DD126" s="981"/>
      <c r="DE126" s="981"/>
      <c r="DF126" s="982"/>
      <c r="DG126" s="950" t="s">
        <v>109</v>
      </c>
      <c r="DH126" s="951"/>
      <c r="DI126" s="951"/>
      <c r="DJ126" s="951"/>
      <c r="DK126" s="951"/>
      <c r="DL126" s="951" t="s">
        <v>109</v>
      </c>
      <c r="DM126" s="951"/>
      <c r="DN126" s="951"/>
      <c r="DO126" s="951"/>
      <c r="DP126" s="951"/>
      <c r="DQ126" s="951" t="s">
        <v>109</v>
      </c>
      <c r="DR126" s="951"/>
      <c r="DS126" s="951"/>
      <c r="DT126" s="951"/>
      <c r="DU126" s="951"/>
      <c r="DV126" s="952" t="s">
        <v>109</v>
      </c>
      <c r="DW126" s="952"/>
      <c r="DX126" s="952"/>
      <c r="DY126" s="952"/>
      <c r="DZ126" s="953"/>
    </row>
    <row r="127" spans="1:130" s="197" customFormat="1" ht="26.25" customHeight="1" thickBot="1">
      <c r="A127" s="1007"/>
      <c r="B127" s="979"/>
      <c r="C127" s="1035" t="s">
        <v>445</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109</v>
      </c>
      <c r="AB127" s="990"/>
      <c r="AC127" s="990"/>
      <c r="AD127" s="990"/>
      <c r="AE127" s="991"/>
      <c r="AF127" s="992" t="s">
        <v>109</v>
      </c>
      <c r="AG127" s="990"/>
      <c r="AH127" s="990"/>
      <c r="AI127" s="990"/>
      <c r="AJ127" s="991"/>
      <c r="AK127" s="992" t="s">
        <v>109</v>
      </c>
      <c r="AL127" s="990"/>
      <c r="AM127" s="990"/>
      <c r="AN127" s="990"/>
      <c r="AO127" s="991"/>
      <c r="AP127" s="993" t="s">
        <v>109</v>
      </c>
      <c r="AQ127" s="994"/>
      <c r="AR127" s="994"/>
      <c r="AS127" s="994"/>
      <c r="AT127" s="995"/>
      <c r="AU127" s="233"/>
      <c r="AV127" s="233"/>
      <c r="AW127" s="233"/>
      <c r="AX127" s="917" t="s">
        <v>446</v>
      </c>
      <c r="AY127" s="918"/>
      <c r="AZ127" s="918"/>
      <c r="BA127" s="918"/>
      <c r="BB127" s="918"/>
      <c r="BC127" s="918"/>
      <c r="BD127" s="918"/>
      <c r="BE127" s="919"/>
      <c r="BF127" s="1072" t="s">
        <v>109</v>
      </c>
      <c r="BG127" s="1073"/>
      <c r="BH127" s="1073"/>
      <c r="BI127" s="1073"/>
      <c r="BJ127" s="1073"/>
      <c r="BK127" s="1073"/>
      <c r="BL127" s="1082"/>
      <c r="BM127" s="1072">
        <v>15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447</v>
      </c>
      <c r="CQ127" s="1076"/>
      <c r="CR127" s="1076"/>
      <c r="CS127" s="1076"/>
      <c r="CT127" s="1076"/>
      <c r="CU127" s="1076"/>
      <c r="CV127" s="1076"/>
      <c r="CW127" s="1076"/>
      <c r="CX127" s="1076"/>
      <c r="CY127" s="1076"/>
      <c r="CZ127" s="1076"/>
      <c r="DA127" s="1076"/>
      <c r="DB127" s="1076"/>
      <c r="DC127" s="1076"/>
      <c r="DD127" s="1076"/>
      <c r="DE127" s="1076"/>
      <c r="DF127" s="1077"/>
      <c r="DG127" s="1078" t="s">
        <v>109</v>
      </c>
      <c r="DH127" s="1079"/>
      <c r="DI127" s="1079"/>
      <c r="DJ127" s="1079"/>
      <c r="DK127" s="1079"/>
      <c r="DL127" s="1079" t="s">
        <v>109</v>
      </c>
      <c r="DM127" s="1079"/>
      <c r="DN127" s="1079"/>
      <c r="DO127" s="1079"/>
      <c r="DP127" s="1079"/>
      <c r="DQ127" s="1079" t="s">
        <v>109</v>
      </c>
      <c r="DR127" s="1079"/>
      <c r="DS127" s="1079"/>
      <c r="DT127" s="1079"/>
      <c r="DU127" s="1079"/>
      <c r="DV127" s="1080" t="s">
        <v>109</v>
      </c>
      <c r="DW127" s="1080"/>
      <c r="DX127" s="1080"/>
      <c r="DY127" s="1080"/>
      <c r="DZ127" s="1081"/>
    </row>
    <row r="128" spans="1:130" s="197" customFormat="1" ht="26.25" customHeight="1">
      <c r="A128" s="1102" t="s">
        <v>448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449</v>
      </c>
      <c r="X128" s="1104"/>
      <c r="Y128" s="1104"/>
      <c r="Z128" s="1105"/>
      <c r="AA128" s="1120">
        <v>28480</v>
      </c>
      <c r="AB128" s="1121"/>
      <c r="AC128" s="1121"/>
      <c r="AD128" s="1121"/>
      <c r="AE128" s="1122"/>
      <c r="AF128" s="1123">
        <v>4808</v>
      </c>
      <c r="AG128" s="1121"/>
      <c r="AH128" s="1121"/>
      <c r="AI128" s="1121"/>
      <c r="AJ128" s="1122"/>
      <c r="AK128" s="1123">
        <v>4809</v>
      </c>
      <c r="AL128" s="1121"/>
      <c r="AM128" s="1121"/>
      <c r="AN128" s="1121"/>
      <c r="AO128" s="1122"/>
      <c r="AP128" s="1124"/>
      <c r="AQ128" s="1125"/>
      <c r="AR128" s="1125"/>
      <c r="AS128" s="1125"/>
      <c r="AT128" s="1126"/>
      <c r="AU128" s="235"/>
      <c r="AV128" s="235"/>
      <c r="AW128" s="235"/>
      <c r="AX128" s="1085" t="s">
        <v>450</v>
      </c>
      <c r="AY128" s="981"/>
      <c r="AZ128" s="981"/>
      <c r="BA128" s="981"/>
      <c r="BB128" s="981"/>
      <c r="BC128" s="981"/>
      <c r="BD128" s="981"/>
      <c r="BE128" s="982"/>
      <c r="BF128" s="1097" t="s">
        <v>109</v>
      </c>
      <c r="BG128" s="1098"/>
      <c r="BH128" s="1098"/>
      <c r="BI128" s="1098"/>
      <c r="BJ128" s="1098"/>
      <c r="BK128" s="1098"/>
      <c r="BL128" s="1099"/>
      <c r="BM128" s="1097">
        <v>20</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451</v>
      </c>
      <c r="X129" s="1092"/>
      <c r="Y129" s="1092"/>
      <c r="Z129" s="1093"/>
      <c r="AA129" s="989">
        <v>3866311</v>
      </c>
      <c r="AB129" s="990"/>
      <c r="AC129" s="990"/>
      <c r="AD129" s="990"/>
      <c r="AE129" s="991"/>
      <c r="AF129" s="992">
        <v>3769137</v>
      </c>
      <c r="AG129" s="990"/>
      <c r="AH129" s="990"/>
      <c r="AI129" s="990"/>
      <c r="AJ129" s="991"/>
      <c r="AK129" s="992">
        <v>3795754</v>
      </c>
      <c r="AL129" s="990"/>
      <c r="AM129" s="990"/>
      <c r="AN129" s="990"/>
      <c r="AO129" s="991"/>
      <c r="AP129" s="1094"/>
      <c r="AQ129" s="1095"/>
      <c r="AR129" s="1095"/>
      <c r="AS129" s="1095"/>
      <c r="AT129" s="1096"/>
      <c r="AU129" s="235"/>
      <c r="AV129" s="235"/>
      <c r="AW129" s="235"/>
      <c r="AX129" s="1085" t="s">
        <v>452</v>
      </c>
      <c r="AY129" s="981"/>
      <c r="AZ129" s="981"/>
      <c r="BA129" s="981"/>
      <c r="BB129" s="981"/>
      <c r="BC129" s="981"/>
      <c r="BD129" s="981"/>
      <c r="BE129" s="982"/>
      <c r="BF129" s="1086">
        <v>8.4</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453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454</v>
      </c>
      <c r="X130" s="1092"/>
      <c r="Y130" s="1092"/>
      <c r="Z130" s="1093"/>
      <c r="AA130" s="989">
        <v>718252</v>
      </c>
      <c r="AB130" s="990"/>
      <c r="AC130" s="990"/>
      <c r="AD130" s="990"/>
      <c r="AE130" s="991"/>
      <c r="AF130" s="992">
        <v>702573</v>
      </c>
      <c r="AG130" s="990"/>
      <c r="AH130" s="990"/>
      <c r="AI130" s="990"/>
      <c r="AJ130" s="991"/>
      <c r="AK130" s="992">
        <v>675802</v>
      </c>
      <c r="AL130" s="990"/>
      <c r="AM130" s="990"/>
      <c r="AN130" s="990"/>
      <c r="AO130" s="991"/>
      <c r="AP130" s="1094"/>
      <c r="AQ130" s="1095"/>
      <c r="AR130" s="1095"/>
      <c r="AS130" s="1095"/>
      <c r="AT130" s="1096"/>
      <c r="AU130" s="235"/>
      <c r="AV130" s="235"/>
      <c r="AW130" s="235"/>
      <c r="AX130" s="1144" t="s">
        <v>455</v>
      </c>
      <c r="AY130" s="1076"/>
      <c r="AZ130" s="1076"/>
      <c r="BA130" s="1076"/>
      <c r="BB130" s="1076"/>
      <c r="BC130" s="1076"/>
      <c r="BD130" s="1076"/>
      <c r="BE130" s="1077"/>
      <c r="BF130" s="1106">
        <v>2.6</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456</v>
      </c>
      <c r="X131" s="1115"/>
      <c r="Y131" s="1115"/>
      <c r="Z131" s="1116"/>
      <c r="AA131" s="1028">
        <v>3148059</v>
      </c>
      <c r="AB131" s="1029"/>
      <c r="AC131" s="1029"/>
      <c r="AD131" s="1029"/>
      <c r="AE131" s="1030"/>
      <c r="AF131" s="1031">
        <v>3066564</v>
      </c>
      <c r="AG131" s="1029"/>
      <c r="AH131" s="1029"/>
      <c r="AI131" s="1029"/>
      <c r="AJ131" s="1030"/>
      <c r="AK131" s="1031">
        <v>3119952</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457</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458</v>
      </c>
      <c r="W132" s="1132"/>
      <c r="X132" s="1132"/>
      <c r="Y132" s="1132"/>
      <c r="Z132" s="1133"/>
      <c r="AA132" s="1134">
        <v>13.298257749999999</v>
      </c>
      <c r="AB132" s="1135"/>
      <c r="AC132" s="1135"/>
      <c r="AD132" s="1135"/>
      <c r="AE132" s="1136"/>
      <c r="AF132" s="1137">
        <v>6.1207592599999998</v>
      </c>
      <c r="AG132" s="1135"/>
      <c r="AH132" s="1135"/>
      <c r="AI132" s="1135"/>
      <c r="AJ132" s="1136"/>
      <c r="AK132" s="1137">
        <v>6.0244516580000003</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459</v>
      </c>
      <c r="W133" s="1139"/>
      <c r="X133" s="1139"/>
      <c r="Y133" s="1139"/>
      <c r="Z133" s="1140"/>
      <c r="AA133" s="1141">
        <v>10.8</v>
      </c>
      <c r="AB133" s="1142"/>
      <c r="AC133" s="1142"/>
      <c r="AD133" s="1142"/>
      <c r="AE133" s="1143"/>
      <c r="AF133" s="1141">
        <v>9.6</v>
      </c>
      <c r="AG133" s="1142"/>
      <c r="AH133" s="1142"/>
      <c r="AI133" s="1142"/>
      <c r="AJ133" s="1143"/>
      <c r="AK133" s="1141">
        <v>8.4</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8" t="s">
        <v>462</v>
      </c>
      <c r="L7" s="254"/>
      <c r="M7" s="255" t="s">
        <v>463</v>
      </c>
      <c r="N7" s="256"/>
    </row>
    <row r="8" spans="1:16">
      <c r="A8" s="248"/>
      <c r="B8" s="244"/>
      <c r="C8" s="244"/>
      <c r="D8" s="244"/>
      <c r="E8" s="244"/>
      <c r="F8" s="244"/>
      <c r="G8" s="257"/>
      <c r="H8" s="258"/>
      <c r="I8" s="258"/>
      <c r="J8" s="259"/>
      <c r="K8" s="1149"/>
      <c r="L8" s="260" t="s">
        <v>464</v>
      </c>
      <c r="M8" s="261" t="s">
        <v>465</v>
      </c>
      <c r="N8" s="262" t="s">
        <v>466</v>
      </c>
    </row>
    <row r="9" spans="1:16">
      <c r="A9" s="248"/>
      <c r="B9" s="244"/>
      <c r="C9" s="244"/>
      <c r="D9" s="244"/>
      <c r="E9" s="244"/>
      <c r="F9" s="244"/>
      <c r="G9" s="1150" t="s">
        <v>467</v>
      </c>
      <c r="H9" s="1151"/>
      <c r="I9" s="1151"/>
      <c r="J9" s="1152"/>
      <c r="K9" s="263">
        <v>891486</v>
      </c>
      <c r="L9" s="264">
        <v>57393</v>
      </c>
      <c r="M9" s="265">
        <v>77257</v>
      </c>
      <c r="N9" s="266">
        <v>-25.7</v>
      </c>
    </row>
    <row r="10" spans="1:16">
      <c r="A10" s="248"/>
      <c r="B10" s="244"/>
      <c r="C10" s="244"/>
      <c r="D10" s="244"/>
      <c r="E10" s="244"/>
      <c r="F10" s="244"/>
      <c r="G10" s="1150" t="s">
        <v>468</v>
      </c>
      <c r="H10" s="1151"/>
      <c r="I10" s="1151"/>
      <c r="J10" s="1152"/>
      <c r="K10" s="267">
        <v>41556</v>
      </c>
      <c r="L10" s="268">
        <v>2675</v>
      </c>
      <c r="M10" s="269">
        <v>7577</v>
      </c>
      <c r="N10" s="270">
        <v>-64.7</v>
      </c>
    </row>
    <row r="11" spans="1:16" ht="13.5" customHeight="1">
      <c r="A11" s="248"/>
      <c r="B11" s="244"/>
      <c r="C11" s="244"/>
      <c r="D11" s="244"/>
      <c r="E11" s="244"/>
      <c r="F11" s="244"/>
      <c r="G11" s="1150" t="s">
        <v>469</v>
      </c>
      <c r="H11" s="1151"/>
      <c r="I11" s="1151"/>
      <c r="J11" s="1152"/>
      <c r="K11" s="267">
        <v>137252</v>
      </c>
      <c r="L11" s="268">
        <v>8836</v>
      </c>
      <c r="M11" s="269">
        <v>12059</v>
      </c>
      <c r="N11" s="270">
        <v>-26.7</v>
      </c>
    </row>
    <row r="12" spans="1:16" ht="13.5" customHeight="1">
      <c r="A12" s="248"/>
      <c r="B12" s="244"/>
      <c r="C12" s="244"/>
      <c r="D12" s="244"/>
      <c r="E12" s="244"/>
      <c r="F12" s="244"/>
      <c r="G12" s="1150" t="s">
        <v>470</v>
      </c>
      <c r="H12" s="1151"/>
      <c r="I12" s="1151"/>
      <c r="J12" s="1152"/>
      <c r="K12" s="267" t="s">
        <v>471</v>
      </c>
      <c r="L12" s="268" t="s">
        <v>471</v>
      </c>
      <c r="M12" s="269">
        <v>890</v>
      </c>
      <c r="N12" s="270" t="s">
        <v>471</v>
      </c>
    </row>
    <row r="13" spans="1:16" ht="13.5" customHeight="1">
      <c r="A13" s="248"/>
      <c r="B13" s="244"/>
      <c r="C13" s="244"/>
      <c r="D13" s="244"/>
      <c r="E13" s="244"/>
      <c r="F13" s="244"/>
      <c r="G13" s="1150" t="s">
        <v>472</v>
      </c>
      <c r="H13" s="1151"/>
      <c r="I13" s="1151"/>
      <c r="J13" s="1152"/>
      <c r="K13" s="267">
        <v>85</v>
      </c>
      <c r="L13" s="268">
        <v>5</v>
      </c>
      <c r="M13" s="269">
        <v>0</v>
      </c>
      <c r="N13" s="270">
        <v>0</v>
      </c>
    </row>
    <row r="14" spans="1:16" ht="13.5" customHeight="1">
      <c r="A14" s="248"/>
      <c r="B14" s="244"/>
      <c r="C14" s="244"/>
      <c r="D14" s="244"/>
      <c r="E14" s="244"/>
      <c r="F14" s="244"/>
      <c r="G14" s="1150" t="s">
        <v>473</v>
      </c>
      <c r="H14" s="1151"/>
      <c r="I14" s="1151"/>
      <c r="J14" s="1152"/>
      <c r="K14" s="267">
        <v>25152</v>
      </c>
      <c r="L14" s="268">
        <v>1619</v>
      </c>
      <c r="M14" s="269">
        <v>4205</v>
      </c>
      <c r="N14" s="270">
        <v>-61.5</v>
      </c>
    </row>
    <row r="15" spans="1:16" ht="13.5" customHeight="1">
      <c r="A15" s="248"/>
      <c r="B15" s="244"/>
      <c r="C15" s="244"/>
      <c r="D15" s="244"/>
      <c r="E15" s="244"/>
      <c r="F15" s="244"/>
      <c r="G15" s="1150" t="s">
        <v>474</v>
      </c>
      <c r="H15" s="1151"/>
      <c r="I15" s="1151"/>
      <c r="J15" s="1152"/>
      <c r="K15" s="267">
        <v>20277</v>
      </c>
      <c r="L15" s="268">
        <v>1305</v>
      </c>
      <c r="M15" s="269">
        <v>1846</v>
      </c>
      <c r="N15" s="270">
        <v>-29.3</v>
      </c>
    </row>
    <row r="16" spans="1:16">
      <c r="A16" s="248"/>
      <c r="B16" s="244"/>
      <c r="C16" s="244"/>
      <c r="D16" s="244"/>
      <c r="E16" s="244"/>
      <c r="F16" s="244"/>
      <c r="G16" s="1153" t="s">
        <v>475</v>
      </c>
      <c r="H16" s="1154"/>
      <c r="I16" s="1154"/>
      <c r="J16" s="1155"/>
      <c r="K16" s="268">
        <v>-84294</v>
      </c>
      <c r="L16" s="268">
        <v>-5427</v>
      </c>
      <c r="M16" s="269">
        <v>-8513</v>
      </c>
      <c r="N16" s="270">
        <v>-36.299999999999997</v>
      </c>
    </row>
    <row r="17" spans="1:16">
      <c r="A17" s="248"/>
      <c r="B17" s="244"/>
      <c r="C17" s="244"/>
      <c r="D17" s="244"/>
      <c r="E17" s="244"/>
      <c r="F17" s="244"/>
      <c r="G17" s="1153" t="s">
        <v>168</v>
      </c>
      <c r="H17" s="1154"/>
      <c r="I17" s="1154"/>
      <c r="J17" s="1155"/>
      <c r="K17" s="268">
        <v>1031514</v>
      </c>
      <c r="L17" s="268">
        <v>66408</v>
      </c>
      <c r="M17" s="269">
        <v>95320</v>
      </c>
      <c r="N17" s="270">
        <v>-30.3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5" t="s">
        <v>480</v>
      </c>
      <c r="H21" s="1146"/>
      <c r="I21" s="1146"/>
      <c r="J21" s="1147"/>
      <c r="K21" s="280">
        <v>4.6399999999999997</v>
      </c>
      <c r="L21" s="281">
        <v>8.93</v>
      </c>
      <c r="M21" s="282">
        <v>-4.29</v>
      </c>
      <c r="N21" s="249"/>
      <c r="O21" s="283"/>
      <c r="P21" s="279"/>
    </row>
    <row r="22" spans="1:16" s="284" customFormat="1">
      <c r="A22" s="279"/>
      <c r="B22" s="249"/>
      <c r="C22" s="249"/>
      <c r="D22" s="249"/>
      <c r="E22" s="249"/>
      <c r="F22" s="249"/>
      <c r="G22" s="1145" t="s">
        <v>481</v>
      </c>
      <c r="H22" s="1146"/>
      <c r="I22" s="1146"/>
      <c r="J22" s="1147"/>
      <c r="K22" s="285">
        <v>98.4</v>
      </c>
      <c r="L22" s="286">
        <v>96.9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8" t="s">
        <v>462</v>
      </c>
      <c r="L30" s="254"/>
      <c r="M30" s="255" t="s">
        <v>463</v>
      </c>
      <c r="N30" s="256"/>
    </row>
    <row r="31" spans="1:16">
      <c r="A31" s="248"/>
      <c r="B31" s="244"/>
      <c r="C31" s="244"/>
      <c r="D31" s="244"/>
      <c r="E31" s="244"/>
      <c r="F31" s="244"/>
      <c r="G31" s="257"/>
      <c r="H31" s="258"/>
      <c r="I31" s="258"/>
      <c r="J31" s="259"/>
      <c r="K31" s="1149"/>
      <c r="L31" s="260" t="s">
        <v>464</v>
      </c>
      <c r="M31" s="261" t="s">
        <v>465</v>
      </c>
      <c r="N31" s="262" t="s">
        <v>466</v>
      </c>
    </row>
    <row r="32" spans="1:16" ht="27" customHeight="1">
      <c r="A32" s="248"/>
      <c r="B32" s="244"/>
      <c r="C32" s="244"/>
      <c r="D32" s="244"/>
      <c r="E32" s="244"/>
      <c r="F32" s="244"/>
      <c r="G32" s="1161" t="s">
        <v>485</v>
      </c>
      <c r="H32" s="1162"/>
      <c r="I32" s="1162"/>
      <c r="J32" s="1163"/>
      <c r="K32" s="294">
        <v>408044</v>
      </c>
      <c r="L32" s="294">
        <v>26269</v>
      </c>
      <c r="M32" s="295">
        <v>49286</v>
      </c>
      <c r="N32" s="296">
        <v>-46.7</v>
      </c>
    </row>
    <row r="33" spans="1:16" ht="13.5" customHeight="1">
      <c r="A33" s="248"/>
      <c r="B33" s="244"/>
      <c r="C33" s="244"/>
      <c r="D33" s="244"/>
      <c r="E33" s="244"/>
      <c r="F33" s="244"/>
      <c r="G33" s="1161" t="s">
        <v>486</v>
      </c>
      <c r="H33" s="1162"/>
      <c r="I33" s="1162"/>
      <c r="J33" s="1163"/>
      <c r="K33" s="294" t="s">
        <v>471</v>
      </c>
      <c r="L33" s="294" t="s">
        <v>471</v>
      </c>
      <c r="M33" s="295" t="s">
        <v>471</v>
      </c>
      <c r="N33" s="296" t="s">
        <v>471</v>
      </c>
    </row>
    <row r="34" spans="1:16" ht="27" customHeight="1">
      <c r="A34" s="248"/>
      <c r="B34" s="244"/>
      <c r="C34" s="244"/>
      <c r="D34" s="244"/>
      <c r="E34" s="244"/>
      <c r="F34" s="244"/>
      <c r="G34" s="1161" t="s">
        <v>487</v>
      </c>
      <c r="H34" s="1162"/>
      <c r="I34" s="1162"/>
      <c r="J34" s="1163"/>
      <c r="K34" s="294" t="s">
        <v>471</v>
      </c>
      <c r="L34" s="294" t="s">
        <v>471</v>
      </c>
      <c r="M34" s="295">
        <v>6</v>
      </c>
      <c r="N34" s="296" t="s">
        <v>471</v>
      </c>
    </row>
    <row r="35" spans="1:16" ht="27" customHeight="1">
      <c r="A35" s="248"/>
      <c r="B35" s="244"/>
      <c r="C35" s="244"/>
      <c r="D35" s="244"/>
      <c r="E35" s="244"/>
      <c r="F35" s="244"/>
      <c r="G35" s="1161" t="s">
        <v>488</v>
      </c>
      <c r="H35" s="1162"/>
      <c r="I35" s="1162"/>
      <c r="J35" s="1163"/>
      <c r="K35" s="294">
        <v>350643</v>
      </c>
      <c r="L35" s="294">
        <v>22574</v>
      </c>
      <c r="M35" s="295">
        <v>18395</v>
      </c>
      <c r="N35" s="296">
        <v>22.7</v>
      </c>
    </row>
    <row r="36" spans="1:16" ht="27" customHeight="1">
      <c r="A36" s="248"/>
      <c r="B36" s="244"/>
      <c r="C36" s="244"/>
      <c r="D36" s="244"/>
      <c r="E36" s="244"/>
      <c r="F36" s="244"/>
      <c r="G36" s="1161" t="s">
        <v>489</v>
      </c>
      <c r="H36" s="1162"/>
      <c r="I36" s="1162"/>
      <c r="J36" s="1163"/>
      <c r="K36" s="294">
        <v>84586</v>
      </c>
      <c r="L36" s="294">
        <v>5446</v>
      </c>
      <c r="M36" s="295">
        <v>4784</v>
      </c>
      <c r="N36" s="296">
        <v>13.8</v>
      </c>
    </row>
    <row r="37" spans="1:16" ht="13.5" customHeight="1">
      <c r="A37" s="248"/>
      <c r="B37" s="244"/>
      <c r="C37" s="244"/>
      <c r="D37" s="244"/>
      <c r="E37" s="244"/>
      <c r="F37" s="244"/>
      <c r="G37" s="1161" t="s">
        <v>490</v>
      </c>
      <c r="H37" s="1162"/>
      <c r="I37" s="1162"/>
      <c r="J37" s="1163"/>
      <c r="K37" s="294">
        <v>25298</v>
      </c>
      <c r="L37" s="294">
        <v>1629</v>
      </c>
      <c r="M37" s="295">
        <v>901</v>
      </c>
      <c r="N37" s="296">
        <v>80.8</v>
      </c>
    </row>
    <row r="38" spans="1:16" ht="27" customHeight="1">
      <c r="A38" s="248"/>
      <c r="B38" s="244"/>
      <c r="C38" s="244"/>
      <c r="D38" s="244"/>
      <c r="E38" s="244"/>
      <c r="F38" s="244"/>
      <c r="G38" s="1164" t="s">
        <v>491</v>
      </c>
      <c r="H38" s="1165"/>
      <c r="I38" s="1165"/>
      <c r="J38" s="1166"/>
      <c r="K38" s="297" t="s">
        <v>471</v>
      </c>
      <c r="L38" s="297" t="s">
        <v>471</v>
      </c>
      <c r="M38" s="298">
        <v>6</v>
      </c>
      <c r="N38" s="299" t="s">
        <v>471</v>
      </c>
      <c r="O38" s="293"/>
    </row>
    <row r="39" spans="1:16">
      <c r="A39" s="248"/>
      <c r="B39" s="244"/>
      <c r="C39" s="244"/>
      <c r="D39" s="244"/>
      <c r="E39" s="244"/>
      <c r="F39" s="244"/>
      <c r="G39" s="1164" t="s">
        <v>492</v>
      </c>
      <c r="H39" s="1165"/>
      <c r="I39" s="1165"/>
      <c r="J39" s="1166"/>
      <c r="K39" s="300">
        <v>-4809</v>
      </c>
      <c r="L39" s="300">
        <v>-310</v>
      </c>
      <c r="M39" s="301">
        <v>-3045</v>
      </c>
      <c r="N39" s="302">
        <v>-89.8</v>
      </c>
      <c r="O39" s="293"/>
    </row>
    <row r="40" spans="1:16" ht="27" customHeight="1">
      <c r="A40" s="248"/>
      <c r="B40" s="244"/>
      <c r="C40" s="244"/>
      <c r="D40" s="244"/>
      <c r="E40" s="244"/>
      <c r="F40" s="244"/>
      <c r="G40" s="1161" t="s">
        <v>493</v>
      </c>
      <c r="H40" s="1162"/>
      <c r="I40" s="1162"/>
      <c r="J40" s="1163"/>
      <c r="K40" s="300">
        <v>-675802</v>
      </c>
      <c r="L40" s="300">
        <v>-43508</v>
      </c>
      <c r="M40" s="301">
        <v>-49958</v>
      </c>
      <c r="N40" s="302">
        <v>-12.9</v>
      </c>
      <c r="O40" s="293"/>
    </row>
    <row r="41" spans="1:16">
      <c r="A41" s="248"/>
      <c r="B41" s="244"/>
      <c r="C41" s="244"/>
      <c r="D41" s="244"/>
      <c r="E41" s="244"/>
      <c r="F41" s="244"/>
      <c r="G41" s="1167" t="s">
        <v>279</v>
      </c>
      <c r="H41" s="1168"/>
      <c r="I41" s="1168"/>
      <c r="J41" s="1169"/>
      <c r="K41" s="294">
        <v>187960</v>
      </c>
      <c r="L41" s="300">
        <v>12101</v>
      </c>
      <c r="M41" s="301">
        <v>20376</v>
      </c>
      <c r="N41" s="302">
        <v>-40.6</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6" t="s">
        <v>462</v>
      </c>
      <c r="J49" s="1158" t="s">
        <v>497</v>
      </c>
      <c r="K49" s="1159"/>
      <c r="L49" s="1159"/>
      <c r="M49" s="1159"/>
      <c r="N49" s="1160"/>
    </row>
    <row r="50" spans="1:14">
      <c r="A50" s="248"/>
      <c r="B50" s="244"/>
      <c r="C50" s="244"/>
      <c r="D50" s="244"/>
      <c r="E50" s="244"/>
      <c r="F50" s="244"/>
      <c r="G50" s="312"/>
      <c r="H50" s="313"/>
      <c r="I50" s="1157"/>
      <c r="J50" s="314" t="s">
        <v>498</v>
      </c>
      <c r="K50" s="315" t="s">
        <v>499</v>
      </c>
      <c r="L50" s="316" t="s">
        <v>500</v>
      </c>
      <c r="M50" s="317" t="s">
        <v>501</v>
      </c>
      <c r="N50" s="318" t="s">
        <v>502</v>
      </c>
    </row>
    <row r="51" spans="1:14">
      <c r="A51" s="248"/>
      <c r="B51" s="244"/>
      <c r="C51" s="244"/>
      <c r="D51" s="244"/>
      <c r="E51" s="244"/>
      <c r="F51" s="244"/>
      <c r="G51" s="310" t="s">
        <v>503</v>
      </c>
      <c r="H51" s="311"/>
      <c r="I51" s="319">
        <v>484018</v>
      </c>
      <c r="J51" s="320">
        <v>31475</v>
      </c>
      <c r="K51" s="321">
        <v>-41.8</v>
      </c>
      <c r="L51" s="322">
        <v>61557</v>
      </c>
      <c r="M51" s="323">
        <v>-4.9000000000000004</v>
      </c>
      <c r="N51" s="324">
        <v>-36.9</v>
      </c>
    </row>
    <row r="52" spans="1:14">
      <c r="A52" s="248"/>
      <c r="B52" s="244"/>
      <c r="C52" s="244"/>
      <c r="D52" s="244"/>
      <c r="E52" s="244"/>
      <c r="F52" s="244"/>
      <c r="G52" s="325"/>
      <c r="H52" s="326" t="s">
        <v>504</v>
      </c>
      <c r="I52" s="327">
        <v>316108</v>
      </c>
      <c r="J52" s="328">
        <v>20556</v>
      </c>
      <c r="K52" s="329">
        <v>10.4</v>
      </c>
      <c r="L52" s="330">
        <v>32497</v>
      </c>
      <c r="M52" s="331">
        <v>1.8</v>
      </c>
      <c r="N52" s="332">
        <v>8.6</v>
      </c>
    </row>
    <row r="53" spans="1:14">
      <c r="A53" s="248"/>
      <c r="B53" s="244"/>
      <c r="C53" s="244"/>
      <c r="D53" s="244"/>
      <c r="E53" s="244"/>
      <c r="F53" s="244"/>
      <c r="G53" s="310" t="s">
        <v>505</v>
      </c>
      <c r="H53" s="311"/>
      <c r="I53" s="319">
        <v>792171</v>
      </c>
      <c r="J53" s="320">
        <v>51003</v>
      </c>
      <c r="K53" s="321">
        <v>62</v>
      </c>
      <c r="L53" s="322">
        <v>69806</v>
      </c>
      <c r="M53" s="323">
        <v>13.4</v>
      </c>
      <c r="N53" s="324">
        <v>48.6</v>
      </c>
    </row>
    <row r="54" spans="1:14">
      <c r="A54" s="248"/>
      <c r="B54" s="244"/>
      <c r="C54" s="244"/>
      <c r="D54" s="244"/>
      <c r="E54" s="244"/>
      <c r="F54" s="244"/>
      <c r="G54" s="325"/>
      <c r="H54" s="326" t="s">
        <v>504</v>
      </c>
      <c r="I54" s="327">
        <v>329920</v>
      </c>
      <c r="J54" s="328">
        <v>21241</v>
      </c>
      <c r="K54" s="329">
        <v>3.3</v>
      </c>
      <c r="L54" s="330">
        <v>32823</v>
      </c>
      <c r="M54" s="331">
        <v>1</v>
      </c>
      <c r="N54" s="332">
        <v>2.2999999999999998</v>
      </c>
    </row>
    <row r="55" spans="1:14">
      <c r="A55" s="248"/>
      <c r="B55" s="244"/>
      <c r="C55" s="244"/>
      <c r="D55" s="244"/>
      <c r="E55" s="244"/>
      <c r="F55" s="244"/>
      <c r="G55" s="310" t="s">
        <v>506</v>
      </c>
      <c r="H55" s="311"/>
      <c r="I55" s="319">
        <v>1184200</v>
      </c>
      <c r="J55" s="320">
        <v>76198</v>
      </c>
      <c r="K55" s="321">
        <v>49.4</v>
      </c>
      <c r="L55" s="322">
        <v>74444</v>
      </c>
      <c r="M55" s="323">
        <v>6.6</v>
      </c>
      <c r="N55" s="324">
        <v>42.8</v>
      </c>
    </row>
    <row r="56" spans="1:14">
      <c r="A56" s="248"/>
      <c r="B56" s="244"/>
      <c r="C56" s="244"/>
      <c r="D56" s="244"/>
      <c r="E56" s="244"/>
      <c r="F56" s="244"/>
      <c r="G56" s="325"/>
      <c r="H56" s="326" t="s">
        <v>504</v>
      </c>
      <c r="I56" s="327">
        <v>928654</v>
      </c>
      <c r="J56" s="328">
        <v>59755</v>
      </c>
      <c r="K56" s="329">
        <v>181.3</v>
      </c>
      <c r="L56" s="330">
        <v>34175</v>
      </c>
      <c r="M56" s="331">
        <v>4.0999999999999996</v>
      </c>
      <c r="N56" s="332">
        <v>177.2</v>
      </c>
    </row>
    <row r="57" spans="1:14">
      <c r="A57" s="248"/>
      <c r="B57" s="244"/>
      <c r="C57" s="244"/>
      <c r="D57" s="244"/>
      <c r="E57" s="244"/>
      <c r="F57" s="244"/>
      <c r="G57" s="310" t="s">
        <v>507</v>
      </c>
      <c r="H57" s="311"/>
      <c r="I57" s="319">
        <v>759194</v>
      </c>
      <c r="J57" s="320">
        <v>48666</v>
      </c>
      <c r="K57" s="321">
        <v>-36.1</v>
      </c>
      <c r="L57" s="322">
        <v>85205</v>
      </c>
      <c r="M57" s="323">
        <v>14.5</v>
      </c>
      <c r="N57" s="324">
        <v>-50.6</v>
      </c>
    </row>
    <row r="58" spans="1:14">
      <c r="A58" s="248"/>
      <c r="B58" s="244"/>
      <c r="C58" s="244"/>
      <c r="D58" s="244"/>
      <c r="E58" s="244"/>
      <c r="F58" s="244"/>
      <c r="G58" s="325"/>
      <c r="H58" s="326" t="s">
        <v>504</v>
      </c>
      <c r="I58" s="327">
        <v>501202</v>
      </c>
      <c r="J58" s="328">
        <v>32128</v>
      </c>
      <c r="K58" s="329">
        <v>-46.2</v>
      </c>
      <c r="L58" s="330">
        <v>38847</v>
      </c>
      <c r="M58" s="331">
        <v>13.7</v>
      </c>
      <c r="N58" s="332">
        <v>-59.9</v>
      </c>
    </row>
    <row r="59" spans="1:14">
      <c r="A59" s="248"/>
      <c r="B59" s="244"/>
      <c r="C59" s="244"/>
      <c r="D59" s="244"/>
      <c r="E59" s="244"/>
      <c r="F59" s="244"/>
      <c r="G59" s="310" t="s">
        <v>508</v>
      </c>
      <c r="H59" s="311"/>
      <c r="I59" s="319">
        <v>810099</v>
      </c>
      <c r="J59" s="320">
        <v>52153</v>
      </c>
      <c r="K59" s="321">
        <v>7.2</v>
      </c>
      <c r="L59" s="322">
        <v>77577</v>
      </c>
      <c r="M59" s="323">
        <v>-9</v>
      </c>
      <c r="N59" s="324">
        <v>16.2</v>
      </c>
    </row>
    <row r="60" spans="1:14">
      <c r="A60" s="248"/>
      <c r="B60" s="244"/>
      <c r="C60" s="244"/>
      <c r="D60" s="244"/>
      <c r="E60" s="244"/>
      <c r="F60" s="244"/>
      <c r="G60" s="325"/>
      <c r="H60" s="326" t="s">
        <v>504</v>
      </c>
      <c r="I60" s="333">
        <v>188976</v>
      </c>
      <c r="J60" s="328">
        <v>12166</v>
      </c>
      <c r="K60" s="329">
        <v>-62.1</v>
      </c>
      <c r="L60" s="330">
        <v>40870</v>
      </c>
      <c r="M60" s="331">
        <v>5.2</v>
      </c>
      <c r="N60" s="332">
        <v>-67.3</v>
      </c>
    </row>
    <row r="61" spans="1:14">
      <c r="A61" s="248"/>
      <c r="B61" s="244"/>
      <c r="C61" s="244"/>
      <c r="D61" s="244"/>
      <c r="E61" s="244"/>
      <c r="F61" s="244"/>
      <c r="G61" s="310" t="s">
        <v>509</v>
      </c>
      <c r="H61" s="334"/>
      <c r="I61" s="335">
        <v>805936</v>
      </c>
      <c r="J61" s="336">
        <v>51899</v>
      </c>
      <c r="K61" s="337">
        <v>8.1</v>
      </c>
      <c r="L61" s="338">
        <v>73718</v>
      </c>
      <c r="M61" s="339">
        <v>4.0999999999999996</v>
      </c>
      <c r="N61" s="324">
        <v>4</v>
      </c>
    </row>
    <row r="62" spans="1:14">
      <c r="A62" s="248"/>
      <c r="B62" s="244"/>
      <c r="C62" s="244"/>
      <c r="D62" s="244"/>
      <c r="E62" s="244"/>
      <c r="F62" s="244"/>
      <c r="G62" s="325"/>
      <c r="H62" s="326" t="s">
        <v>504</v>
      </c>
      <c r="I62" s="327">
        <v>452972</v>
      </c>
      <c r="J62" s="328">
        <v>29169</v>
      </c>
      <c r="K62" s="329">
        <v>17.3</v>
      </c>
      <c r="L62" s="330">
        <v>35842</v>
      </c>
      <c r="M62" s="331">
        <v>5.2</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70" t="s">
        <v>3</v>
      </c>
      <c r="D47" s="1170"/>
      <c r="E47" s="1171"/>
      <c r="F47" s="11">
        <v>40.159999999999997</v>
      </c>
      <c r="G47" s="12">
        <v>40.909999999999997</v>
      </c>
      <c r="H47" s="12">
        <v>40.03</v>
      </c>
      <c r="I47" s="12">
        <v>41.25</v>
      </c>
      <c r="J47" s="13">
        <v>41.13</v>
      </c>
    </row>
    <row r="48" spans="2:10" ht="57.75" customHeight="1">
      <c r="B48" s="14"/>
      <c r="C48" s="1172" t="s">
        <v>4</v>
      </c>
      <c r="D48" s="1172"/>
      <c r="E48" s="1173"/>
      <c r="F48" s="15">
        <v>12.31</v>
      </c>
      <c r="G48" s="16">
        <v>10.49</v>
      </c>
      <c r="H48" s="16">
        <v>9.76</v>
      </c>
      <c r="I48" s="16">
        <v>10.51</v>
      </c>
      <c r="J48" s="17">
        <v>10.09</v>
      </c>
    </row>
    <row r="49" spans="2:10" ht="57.75" customHeight="1" thickBot="1">
      <c r="B49" s="18"/>
      <c r="C49" s="1174" t="s">
        <v>5</v>
      </c>
      <c r="D49" s="1174"/>
      <c r="E49" s="1175"/>
      <c r="F49" s="19">
        <v>4.8899999999999997</v>
      </c>
      <c r="G49" s="20" t="s">
        <v>516</v>
      </c>
      <c r="H49" s="20" t="s">
        <v>517</v>
      </c>
      <c r="I49" s="20">
        <v>0.68</v>
      </c>
      <c r="J49" s="21" t="s">
        <v>518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A206080</cp:lastModifiedBy>
  <cp:lastPrinted>2017-04-06T00:08:27Z</cp:lastPrinted>
  <dcterms:created xsi:type="dcterms:W3CDTF">2017-01-25T04:20:27Z</dcterms:created>
  <dcterms:modified xsi:type="dcterms:W3CDTF">2017-05-11T05:53:25Z</dcterms:modified>
  <cp:category/>
</cp:coreProperties>
</file>